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Revenues/"/>
    </mc:Choice>
  </mc:AlternateContent>
  <xr:revisionPtr revIDLastSave="146" documentId="11_77099093230D38E9BC075271BC7AA828AC0896F7" xr6:coauthVersionLast="47" xr6:coauthVersionMax="47" xr10:uidLastSave="{DC6430D9-4BF5-47B4-9424-C465F731E92E}"/>
  <bookViews>
    <workbookView xWindow="-120" yWindow="-120" windowWidth="29040" windowHeight="15720" tabRatio="786" xr2:uid="{00000000-000D-0000-FFFF-FFFF00000000}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'2006'!$A$1:$O$104</definedName>
    <definedName name="_xlnm.Print_Area" localSheetId="16">'2007'!$A$1:$O$111</definedName>
    <definedName name="_xlnm.Print_Area" localSheetId="15">'2008'!$A$1:$O$107</definedName>
    <definedName name="_xlnm.Print_Area" localSheetId="14">'2009'!$A$1:$O$108</definedName>
    <definedName name="_xlnm.Print_Area" localSheetId="13">'2010'!$A$1:$O$95</definedName>
    <definedName name="_xlnm.Print_Area" localSheetId="12">'2011'!$A$1:$O$88</definedName>
    <definedName name="_xlnm.Print_Area" localSheetId="11">'2012'!$A$1:$O$90</definedName>
    <definedName name="_xlnm.Print_Area" localSheetId="10">'2013'!$A$1:$O$101</definedName>
    <definedName name="_xlnm.Print_Area" localSheetId="9">'2014'!$A$1:$O$105</definedName>
    <definedName name="_xlnm.Print_Area" localSheetId="8">'2015'!$A$1:$O$104</definedName>
    <definedName name="_xlnm.Print_Area" localSheetId="7">'2016'!$A$1:$O$104</definedName>
    <definedName name="_xlnm.Print_Area" localSheetId="6">'2017'!$A$1:$O$103</definedName>
    <definedName name="_xlnm.Print_Area" localSheetId="5">'2018'!$A$1:$O$106</definedName>
    <definedName name="_xlnm.Print_Area" localSheetId="4">'2019'!$A$1:$O$107</definedName>
    <definedName name="_xlnm.Print_Area" localSheetId="3">'2020'!$A$1:$O$106</definedName>
    <definedName name="_xlnm.Print_Area" localSheetId="2">'2021'!$A$1:$P$99</definedName>
    <definedName name="_xlnm.Print_Area" localSheetId="1">'2022'!$A$1:$P$100</definedName>
    <definedName name="_xlnm.Print_Area" localSheetId="0">'2023'!$A$1:$P$104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9" i="51" l="1"/>
  <c r="P99" i="51" s="1"/>
  <c r="O98" i="51"/>
  <c r="P98" i="51" s="1"/>
  <c r="N97" i="51"/>
  <c r="M97" i="51"/>
  <c r="L97" i="51"/>
  <c r="K97" i="51"/>
  <c r="J97" i="51"/>
  <c r="I97" i="51"/>
  <c r="H97" i="51"/>
  <c r="G97" i="51"/>
  <c r="F97" i="51"/>
  <c r="E97" i="51"/>
  <c r="D97" i="51"/>
  <c r="O96" i="51"/>
  <c r="P96" i="51" s="1"/>
  <c r="O95" i="51"/>
  <c r="P95" i="51" s="1"/>
  <c r="O94" i="51"/>
  <c r="P94" i="51" s="1"/>
  <c r="O93" i="51"/>
  <c r="P93" i="51" s="1"/>
  <c r="O92" i="51"/>
  <c r="P92" i="51" s="1"/>
  <c r="O91" i="51"/>
  <c r="P91" i="51" s="1"/>
  <c r="O90" i="51"/>
  <c r="P90" i="51" s="1"/>
  <c r="N89" i="51"/>
  <c r="M89" i="51"/>
  <c r="L89" i="51"/>
  <c r="K89" i="51"/>
  <c r="J89" i="51"/>
  <c r="I89" i="51"/>
  <c r="H89" i="51"/>
  <c r="G89" i="51"/>
  <c r="F89" i="51"/>
  <c r="E89" i="51"/>
  <c r="D89" i="51"/>
  <c r="O88" i="51"/>
  <c r="P88" i="51" s="1"/>
  <c r="O87" i="51"/>
  <c r="P87" i="51" s="1"/>
  <c r="O86" i="51"/>
  <c r="P86" i="51" s="1"/>
  <c r="O85" i="51"/>
  <c r="P85" i="51" s="1"/>
  <c r="N84" i="51"/>
  <c r="M84" i="51"/>
  <c r="L84" i="51"/>
  <c r="K84" i="51"/>
  <c r="J84" i="51"/>
  <c r="I84" i="51"/>
  <c r="H84" i="51"/>
  <c r="G84" i="51"/>
  <c r="F84" i="51"/>
  <c r="E84" i="51"/>
  <c r="D84" i="5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N47" i="51"/>
  <c r="M47" i="51"/>
  <c r="L47" i="51"/>
  <c r="K47" i="51"/>
  <c r="J47" i="51"/>
  <c r="I47" i="51"/>
  <c r="H47" i="51"/>
  <c r="G47" i="51"/>
  <c r="F47" i="51"/>
  <c r="E47" i="51"/>
  <c r="D47" i="5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N18" i="51"/>
  <c r="M18" i="51"/>
  <c r="L18" i="51"/>
  <c r="K18" i="51"/>
  <c r="J18" i="51"/>
  <c r="I18" i="51"/>
  <c r="H18" i="51"/>
  <c r="G18" i="51"/>
  <c r="F18" i="51"/>
  <c r="E18" i="51"/>
  <c r="D18" i="5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95" i="50"/>
  <c r="P95" i="50" s="1"/>
  <c r="O94" i="50"/>
  <c r="P94" i="50" s="1"/>
  <c r="N93" i="50"/>
  <c r="M93" i="50"/>
  <c r="L93" i="50"/>
  <c r="K93" i="50"/>
  <c r="J93" i="50"/>
  <c r="I93" i="50"/>
  <c r="H93" i="50"/>
  <c r="G93" i="50"/>
  <c r="F93" i="50"/>
  <c r="E93" i="50"/>
  <c r="D93" i="50"/>
  <c r="O92" i="50"/>
  <c r="P92" i="50" s="1"/>
  <c r="O91" i="50"/>
  <c r="P91" i="50" s="1"/>
  <c r="O90" i="50"/>
  <c r="P90" i="50" s="1"/>
  <c r="O89" i="50"/>
  <c r="P89" i="50" s="1"/>
  <c r="O88" i="50"/>
  <c r="P88" i="50" s="1"/>
  <c r="O87" i="50"/>
  <c r="P87" i="50" s="1"/>
  <c r="O86" i="50"/>
  <c r="P86" i="50" s="1"/>
  <c r="N85" i="50"/>
  <c r="M85" i="50"/>
  <c r="L85" i="50"/>
  <c r="K85" i="50"/>
  <c r="J85" i="50"/>
  <c r="I85" i="50"/>
  <c r="H85" i="50"/>
  <c r="G85" i="50"/>
  <c r="F85" i="50"/>
  <c r="E85" i="50"/>
  <c r="D85" i="50"/>
  <c r="O84" i="50"/>
  <c r="P84" i="50" s="1"/>
  <c r="O83" i="50"/>
  <c r="P83" i="50" s="1"/>
  <c r="O82" i="50"/>
  <c r="P82" i="50" s="1"/>
  <c r="N81" i="50"/>
  <c r="M81" i="50"/>
  <c r="L81" i="50"/>
  <c r="K81" i="50"/>
  <c r="J81" i="50"/>
  <c r="I81" i="50"/>
  <c r="H81" i="50"/>
  <c r="G81" i="50"/>
  <c r="F81" i="50"/>
  <c r="E81" i="50"/>
  <c r="D81" i="50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N44" i="50"/>
  <c r="M44" i="50"/>
  <c r="L44" i="50"/>
  <c r="K44" i="50"/>
  <c r="J44" i="50"/>
  <c r="I44" i="50"/>
  <c r="H44" i="50"/>
  <c r="G44" i="50"/>
  <c r="F44" i="50"/>
  <c r="E44" i="50"/>
  <c r="D44" i="50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N17" i="50"/>
  <c r="M17" i="50"/>
  <c r="L17" i="50"/>
  <c r="K17" i="50"/>
  <c r="J17" i="50"/>
  <c r="I17" i="50"/>
  <c r="H17" i="50"/>
  <c r="G17" i="50"/>
  <c r="F17" i="50"/>
  <c r="E17" i="50"/>
  <c r="D17" i="50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97" i="51" l="1"/>
  <c r="P97" i="51" s="1"/>
  <c r="O89" i="51"/>
  <c r="P89" i="51" s="1"/>
  <c r="O84" i="51"/>
  <c r="P84" i="51" s="1"/>
  <c r="O47" i="51"/>
  <c r="P47" i="51" s="1"/>
  <c r="I100" i="51"/>
  <c r="J100" i="51"/>
  <c r="L100" i="51"/>
  <c r="O18" i="51"/>
  <c r="P18" i="51" s="1"/>
  <c r="K100" i="51"/>
  <c r="O14" i="51"/>
  <c r="P14" i="51" s="1"/>
  <c r="E100" i="51"/>
  <c r="F100" i="51"/>
  <c r="H100" i="51"/>
  <c r="N100" i="51"/>
  <c r="G100" i="51"/>
  <c r="M100" i="51"/>
  <c r="O5" i="51"/>
  <c r="P5" i="51" s="1"/>
  <c r="D100" i="51"/>
  <c r="O93" i="50"/>
  <c r="P93" i="50" s="1"/>
  <c r="O85" i="50"/>
  <c r="P85" i="50" s="1"/>
  <c r="O81" i="50"/>
  <c r="P81" i="50" s="1"/>
  <c r="O44" i="50"/>
  <c r="P44" i="50" s="1"/>
  <c r="D96" i="50"/>
  <c r="F96" i="50"/>
  <c r="G96" i="50"/>
  <c r="I96" i="50"/>
  <c r="O17" i="50"/>
  <c r="P17" i="50" s="1"/>
  <c r="J96" i="50"/>
  <c r="L96" i="50"/>
  <c r="O15" i="50"/>
  <c r="P15" i="50" s="1"/>
  <c r="K96" i="50"/>
  <c r="M96" i="50"/>
  <c r="N96" i="50"/>
  <c r="H96" i="50"/>
  <c r="E96" i="50"/>
  <c r="O5" i="50"/>
  <c r="P5" i="50" s="1"/>
  <c r="O94" i="49"/>
  <c r="P94" i="49" s="1"/>
  <c r="O93" i="49"/>
  <c r="P93" i="49" s="1"/>
  <c r="N92" i="49"/>
  <c r="M92" i="49"/>
  <c r="L92" i="49"/>
  <c r="K92" i="49"/>
  <c r="J92" i="49"/>
  <c r="I92" i="49"/>
  <c r="H92" i="49"/>
  <c r="G92" i="49"/>
  <c r="F92" i="49"/>
  <c r="O92" i="49" s="1"/>
  <c r="P92" i="49" s="1"/>
  <c r="E92" i="49"/>
  <c r="D92" i="49"/>
  <c r="O91" i="49"/>
  <c r="P91" i="49" s="1"/>
  <c r="O90" i="49"/>
  <c r="P90" i="49"/>
  <c r="O89" i="49"/>
  <c r="P89" i="49" s="1"/>
  <c r="O88" i="49"/>
  <c r="P88" i="49" s="1"/>
  <c r="O87" i="49"/>
  <c r="P87" i="49" s="1"/>
  <c r="O86" i="49"/>
  <c r="P86" i="49" s="1"/>
  <c r="O85" i="49"/>
  <c r="P85" i="49" s="1"/>
  <c r="N84" i="49"/>
  <c r="M84" i="49"/>
  <c r="L84" i="49"/>
  <c r="K84" i="49"/>
  <c r="J84" i="49"/>
  <c r="I84" i="49"/>
  <c r="H84" i="49"/>
  <c r="O84" i="49" s="1"/>
  <c r="P84" i="49" s="1"/>
  <c r="G84" i="49"/>
  <c r="F84" i="49"/>
  <c r="E84" i="49"/>
  <c r="D84" i="49"/>
  <c r="O83" i="49"/>
  <c r="P83" i="49" s="1"/>
  <c r="O82" i="49"/>
  <c r="P82" i="49" s="1"/>
  <c r="O81" i="49"/>
  <c r="P81" i="49"/>
  <c r="N80" i="49"/>
  <c r="M80" i="49"/>
  <c r="O80" i="49" s="1"/>
  <c r="P80" i="49" s="1"/>
  <c r="L80" i="49"/>
  <c r="K80" i="49"/>
  <c r="J80" i="49"/>
  <c r="I80" i="49"/>
  <c r="H80" i="49"/>
  <c r="G80" i="49"/>
  <c r="F80" i="49"/>
  <c r="E80" i="49"/>
  <c r="D80" i="49"/>
  <c r="O79" i="49"/>
  <c r="P79" i="49"/>
  <c r="O78" i="49"/>
  <c r="P78" i="49" s="1"/>
  <c r="O77" i="49"/>
  <c r="P77" i="49"/>
  <c r="O76" i="49"/>
  <c r="P76" i="49" s="1"/>
  <c r="O75" i="49"/>
  <c r="P75" i="49"/>
  <c r="O74" i="49"/>
  <c r="P74" i="49" s="1"/>
  <c r="O73" i="49"/>
  <c r="P73" i="49" s="1"/>
  <c r="O72" i="49"/>
  <c r="P72" i="49" s="1"/>
  <c r="O71" i="49"/>
  <c r="P71" i="49" s="1"/>
  <c r="O70" i="49"/>
  <c r="P70" i="49" s="1"/>
  <c r="O69" i="49"/>
  <c r="P69" i="49" s="1"/>
  <c r="O68" i="49"/>
  <c r="P68" i="49" s="1"/>
  <c r="O67" i="49"/>
  <c r="P67" i="49"/>
  <c r="O66" i="49"/>
  <c r="P66" i="49" s="1"/>
  <c r="O65" i="49"/>
  <c r="P65" i="49"/>
  <c r="O64" i="49"/>
  <c r="P64" i="49" s="1"/>
  <c r="O63" i="49"/>
  <c r="P63" i="49"/>
  <c r="O62" i="49"/>
  <c r="P62" i="49" s="1"/>
  <c r="O61" i="49"/>
  <c r="P61" i="49"/>
  <c r="O60" i="49"/>
  <c r="P60" i="49" s="1"/>
  <c r="O59" i="49"/>
  <c r="P59" i="49"/>
  <c r="O58" i="49"/>
  <c r="P58" i="49" s="1"/>
  <c r="O57" i="49"/>
  <c r="P57" i="49" s="1"/>
  <c r="O56" i="49"/>
  <c r="P56" i="49" s="1"/>
  <c r="O55" i="49"/>
  <c r="P55" i="49"/>
  <c r="O54" i="49"/>
  <c r="P54" i="49" s="1"/>
  <c r="O53" i="49"/>
  <c r="P53" i="49"/>
  <c r="O52" i="49"/>
  <c r="P52" i="49" s="1"/>
  <c r="O51" i="49"/>
  <c r="P51" i="49" s="1"/>
  <c r="O50" i="49"/>
  <c r="P50" i="49" s="1"/>
  <c r="O49" i="49"/>
  <c r="P49" i="49"/>
  <c r="O48" i="49"/>
  <c r="P48" i="49" s="1"/>
  <c r="O47" i="49"/>
  <c r="P47" i="49" s="1"/>
  <c r="O46" i="49"/>
  <c r="P46" i="49" s="1"/>
  <c r="O45" i="49"/>
  <c r="P45" i="49" s="1"/>
  <c r="N44" i="49"/>
  <c r="M44" i="49"/>
  <c r="L44" i="49"/>
  <c r="K44" i="49"/>
  <c r="J44" i="49"/>
  <c r="I44" i="49"/>
  <c r="H44" i="49"/>
  <c r="G44" i="49"/>
  <c r="F44" i="49"/>
  <c r="E44" i="49"/>
  <c r="D44" i="49"/>
  <c r="O43" i="49"/>
  <c r="P43" i="49"/>
  <c r="O42" i="49"/>
  <c r="P42" i="49" s="1"/>
  <c r="O41" i="49"/>
  <c r="P41" i="49"/>
  <c r="O40" i="49"/>
  <c r="P40" i="49" s="1"/>
  <c r="O39" i="49"/>
  <c r="P39" i="49" s="1"/>
  <c r="O38" i="49"/>
  <c r="P38" i="49" s="1"/>
  <c r="O37" i="49"/>
  <c r="P37" i="49" s="1"/>
  <c r="O36" i="49"/>
  <c r="P36" i="49"/>
  <c r="O35" i="49"/>
  <c r="P35" i="49" s="1"/>
  <c r="O34" i="49"/>
  <c r="P34" i="49" s="1"/>
  <c r="O33" i="49"/>
  <c r="P33" i="49" s="1"/>
  <c r="O32" i="49"/>
  <c r="P32" i="49" s="1"/>
  <c r="O31" i="49"/>
  <c r="P31" i="49"/>
  <c r="O30" i="49"/>
  <c r="P30" i="49"/>
  <c r="O29" i="49"/>
  <c r="P29" i="49" s="1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/>
  <c r="O22" i="49"/>
  <c r="P22" i="49" s="1"/>
  <c r="O21" i="49"/>
  <c r="P21" i="49" s="1"/>
  <c r="O20" i="49"/>
  <c r="P20" i="49" s="1"/>
  <c r="O19" i="49"/>
  <c r="P19" i="49"/>
  <c r="O18" i="49"/>
  <c r="P18" i="49"/>
  <c r="O17" i="49"/>
  <c r="P17" i="49"/>
  <c r="O16" i="49"/>
  <c r="P16" i="49" s="1"/>
  <c r="N15" i="49"/>
  <c r="M15" i="49"/>
  <c r="L15" i="49"/>
  <c r="L95" i="49" s="1"/>
  <c r="K15" i="49"/>
  <c r="J15" i="49"/>
  <c r="I15" i="49"/>
  <c r="I95" i="49" s="1"/>
  <c r="H15" i="49"/>
  <c r="G15" i="49"/>
  <c r="F15" i="49"/>
  <c r="E15" i="49"/>
  <c r="D15" i="49"/>
  <c r="O14" i="49"/>
  <c r="P14" i="49"/>
  <c r="N13" i="49"/>
  <c r="M13" i="49"/>
  <c r="L13" i="49"/>
  <c r="K13" i="49"/>
  <c r="J13" i="49"/>
  <c r="I13" i="49"/>
  <c r="H13" i="49"/>
  <c r="G13" i="49"/>
  <c r="F13" i="49"/>
  <c r="E13" i="49"/>
  <c r="O13" i="49" s="1"/>
  <c r="P13" i="49" s="1"/>
  <c r="D13" i="49"/>
  <c r="O12" i="49"/>
  <c r="P12" i="49" s="1"/>
  <c r="O11" i="49"/>
  <c r="P11" i="49"/>
  <c r="O10" i="49"/>
  <c r="P10" i="49" s="1"/>
  <c r="O9" i="49"/>
  <c r="P9" i="49" s="1"/>
  <c r="O8" i="49"/>
  <c r="P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E95" i="49" s="1"/>
  <c r="D5" i="49"/>
  <c r="D95" i="49" s="1"/>
  <c r="N101" i="47"/>
  <c r="O101" i="47" s="1"/>
  <c r="N100" i="47"/>
  <c r="O100" i="47" s="1"/>
  <c r="M99" i="47"/>
  <c r="L99" i="47"/>
  <c r="K99" i="47"/>
  <c r="J99" i="47"/>
  <c r="I99" i="47"/>
  <c r="H99" i="47"/>
  <c r="G99" i="47"/>
  <c r="F99" i="47"/>
  <c r="E99" i="47"/>
  <c r="N99" i="47" s="1"/>
  <c r="O99" i="47" s="1"/>
  <c r="D99" i="47"/>
  <c r="N98" i="47"/>
  <c r="O98" i="47" s="1"/>
  <c r="N97" i="47"/>
  <c r="O97" i="47" s="1"/>
  <c r="N96" i="47"/>
  <c r="O96" i="47" s="1"/>
  <c r="N95" i="47"/>
  <c r="O95" i="47" s="1"/>
  <c r="N94" i="47"/>
  <c r="O94" i="47" s="1"/>
  <c r="N93" i="47"/>
  <c r="O93" i="47" s="1"/>
  <c r="N92" i="47"/>
  <c r="O92" i="47" s="1"/>
  <c r="N91" i="47"/>
  <c r="O91" i="47" s="1"/>
  <c r="N90" i="47"/>
  <c r="O90" i="47" s="1"/>
  <c r="M89" i="47"/>
  <c r="L89" i="47"/>
  <c r="K89" i="47"/>
  <c r="J89" i="47"/>
  <c r="I89" i="47"/>
  <c r="H89" i="47"/>
  <c r="G89" i="47"/>
  <c r="F89" i="47"/>
  <c r="E89" i="47"/>
  <c r="D89" i="47"/>
  <c r="N88" i="47"/>
  <c r="O88" i="47" s="1"/>
  <c r="N87" i="47"/>
  <c r="O87" i="47" s="1"/>
  <c r="N86" i="47"/>
  <c r="O86" i="47" s="1"/>
  <c r="M85" i="47"/>
  <c r="L85" i="47"/>
  <c r="K85" i="47"/>
  <c r="J85" i="47"/>
  <c r="I85" i="47"/>
  <c r="H85" i="47"/>
  <c r="G85" i="47"/>
  <c r="F85" i="47"/>
  <c r="F102" i="47" s="1"/>
  <c r="E85" i="47"/>
  <c r="D85" i="47"/>
  <c r="N84" i="47"/>
  <c r="O84" i="47" s="1"/>
  <c r="N83" i="47"/>
  <c r="O83" i="47" s="1"/>
  <c r="N82" i="47"/>
  <c r="O82" i="47" s="1"/>
  <c r="N81" i="47"/>
  <c r="O81" i="47" s="1"/>
  <c r="N80" i="47"/>
  <c r="O80" i="47" s="1"/>
  <c r="N79" i="47"/>
  <c r="O79" i="47" s="1"/>
  <c r="N78" i="47"/>
  <c r="O78" i="47" s="1"/>
  <c r="N77" i="47"/>
  <c r="O77" i="47" s="1"/>
  <c r="N76" i="47"/>
  <c r="O76" i="47" s="1"/>
  <c r="N75" i="47"/>
  <c r="O75" i="47" s="1"/>
  <c r="N74" i="47"/>
  <c r="O74" i="47" s="1"/>
  <c r="N73" i="47"/>
  <c r="O73" i="47" s="1"/>
  <c r="N72" i="47"/>
  <c r="O72" i="47" s="1"/>
  <c r="N71" i="47"/>
  <c r="O71" i="47" s="1"/>
  <c r="N70" i="47"/>
  <c r="O70" i="47" s="1"/>
  <c r="N69" i="47"/>
  <c r="O69" i="47" s="1"/>
  <c r="N68" i="47"/>
  <c r="O68" i="47" s="1"/>
  <c r="N67" i="47"/>
  <c r="O67" i="47" s="1"/>
  <c r="N66" i="47"/>
  <c r="O66" i="47" s="1"/>
  <c r="N65" i="47"/>
  <c r="O65" i="47" s="1"/>
  <c r="N64" i="47"/>
  <c r="O64" i="47" s="1"/>
  <c r="N63" i="47"/>
  <c r="O63" i="47" s="1"/>
  <c r="N62" i="47"/>
  <c r="O62" i="47" s="1"/>
  <c r="N61" i="47"/>
  <c r="O61" i="47" s="1"/>
  <c r="N60" i="47"/>
  <c r="O60" i="47" s="1"/>
  <c r="N59" i="47"/>
  <c r="O59" i="47" s="1"/>
  <c r="N58" i="47"/>
  <c r="O58" i="47" s="1"/>
  <c r="N57" i="47"/>
  <c r="O57" i="47" s="1"/>
  <c r="N56" i="47"/>
  <c r="O56" i="47" s="1"/>
  <c r="N55" i="47"/>
  <c r="O55" i="47" s="1"/>
  <c r="N54" i="47"/>
  <c r="O54" i="47" s="1"/>
  <c r="N53" i="47"/>
  <c r="O53" i="47" s="1"/>
  <c r="N52" i="47"/>
  <c r="O52" i="47" s="1"/>
  <c r="N51" i="47"/>
  <c r="O51" i="47" s="1"/>
  <c r="N50" i="47"/>
  <c r="O50" i="47" s="1"/>
  <c r="N49" i="47"/>
  <c r="O49" i="47" s="1"/>
  <c r="N48" i="47"/>
  <c r="O48" i="47" s="1"/>
  <c r="N47" i="47"/>
  <c r="O47" i="47" s="1"/>
  <c r="M46" i="47"/>
  <c r="L46" i="47"/>
  <c r="K46" i="47"/>
  <c r="J46" i="47"/>
  <c r="I46" i="47"/>
  <c r="H46" i="47"/>
  <c r="G46" i="47"/>
  <c r="F46" i="47"/>
  <c r="E46" i="47"/>
  <c r="D46" i="47"/>
  <c r="N45" i="47"/>
  <c r="O45" i="47" s="1"/>
  <c r="N44" i="47"/>
  <c r="O44" i="47" s="1"/>
  <c r="N43" i="47"/>
  <c r="O43" i="47" s="1"/>
  <c r="N42" i="47"/>
  <c r="O42" i="47" s="1"/>
  <c r="N41" i="47"/>
  <c r="O41" i="47" s="1"/>
  <c r="N40" i="47"/>
  <c r="O40" i="47" s="1"/>
  <c r="N39" i="47"/>
  <c r="O39" i="47" s="1"/>
  <c r="N38" i="47"/>
  <c r="O38" i="47" s="1"/>
  <c r="N37" i="47"/>
  <c r="O37" i="47" s="1"/>
  <c r="N36" i="47"/>
  <c r="O36" i="47" s="1"/>
  <c r="N35" i="47"/>
  <c r="O35" i="47" s="1"/>
  <c r="N34" i="47"/>
  <c r="O34" i="47" s="1"/>
  <c r="N33" i="47"/>
  <c r="O33" i="47" s="1"/>
  <c r="N32" i="47"/>
  <c r="O32" i="47" s="1"/>
  <c r="N31" i="47"/>
  <c r="O31" i="47" s="1"/>
  <c r="N30" i="47"/>
  <c r="O30" i="47" s="1"/>
  <c r="N29" i="47"/>
  <c r="O29" i="47" s="1"/>
  <c r="N28" i="47"/>
  <c r="O28" i="47" s="1"/>
  <c r="N27" i="47"/>
  <c r="O27" i="47" s="1"/>
  <c r="N26" i="47"/>
  <c r="O26" i="47" s="1"/>
  <c r="N25" i="47"/>
  <c r="O25" i="47" s="1"/>
  <c r="N24" i="47"/>
  <c r="O24" i="47" s="1"/>
  <c r="N23" i="47"/>
  <c r="O23" i="47" s="1"/>
  <c r="N22" i="47"/>
  <c r="O22" i="47" s="1"/>
  <c r="N21" i="47"/>
  <c r="O21" i="47" s="1"/>
  <c r="N20" i="47"/>
  <c r="O20" i="47" s="1"/>
  <c r="N19" i="47"/>
  <c r="O19" i="47" s="1"/>
  <c r="N18" i="47"/>
  <c r="O18" i="47" s="1"/>
  <c r="N17" i="47"/>
  <c r="O17" i="47" s="1"/>
  <c r="M16" i="47"/>
  <c r="M102" i="47" s="1"/>
  <c r="L16" i="47"/>
  <c r="K16" i="47"/>
  <c r="J16" i="47"/>
  <c r="I16" i="47"/>
  <c r="H16" i="47"/>
  <c r="G16" i="47"/>
  <c r="F16" i="47"/>
  <c r="E16" i="47"/>
  <c r="D16" i="47"/>
  <c r="N15" i="47"/>
  <c r="O15" i="47" s="1"/>
  <c r="N14" i="47"/>
  <c r="O14" i="47" s="1"/>
  <c r="M13" i="47"/>
  <c r="L13" i="47"/>
  <c r="K13" i="47"/>
  <c r="K102" i="47" s="1"/>
  <c r="J13" i="47"/>
  <c r="J102" i="47" s="1"/>
  <c r="I13" i="47"/>
  <c r="H13" i="47"/>
  <c r="G13" i="47"/>
  <c r="F13" i="47"/>
  <c r="E13" i="47"/>
  <c r="N13" i="47" s="1"/>
  <c r="O13" i="47" s="1"/>
  <c r="D13" i="47"/>
  <c r="N12" i="47"/>
  <c r="O12" i="47" s="1"/>
  <c r="N11" i="47"/>
  <c r="O11" i="47" s="1"/>
  <c r="N10" i="47"/>
  <c r="O10" i="47" s="1"/>
  <c r="N9" i="47"/>
  <c r="O9" i="47" s="1"/>
  <c r="N8" i="47"/>
  <c r="O8" i="47" s="1"/>
  <c r="N7" i="47"/>
  <c r="O7" i="47" s="1"/>
  <c r="N6" i="47"/>
  <c r="O6" i="47" s="1"/>
  <c r="M5" i="47"/>
  <c r="L5" i="47"/>
  <c r="K5" i="47"/>
  <c r="J5" i="47"/>
  <c r="I5" i="47"/>
  <c r="H5" i="47"/>
  <c r="H102" i="47" s="1"/>
  <c r="G5" i="47"/>
  <c r="F5" i="47"/>
  <c r="E5" i="47"/>
  <c r="D5" i="47"/>
  <c r="N102" i="46"/>
  <c r="O102" i="46" s="1"/>
  <c r="N101" i="46"/>
  <c r="O101" i="46" s="1"/>
  <c r="N100" i="46"/>
  <c r="O100" i="46" s="1"/>
  <c r="M99" i="46"/>
  <c r="L99" i="46"/>
  <c r="K99" i="46"/>
  <c r="J99" i="46"/>
  <c r="I99" i="46"/>
  <c r="H99" i="46"/>
  <c r="G99" i="46"/>
  <c r="F99" i="46"/>
  <c r="E99" i="46"/>
  <c r="D99" i="46"/>
  <c r="N98" i="46"/>
  <c r="O98" i="46" s="1"/>
  <c r="N97" i="46"/>
  <c r="O97" i="46" s="1"/>
  <c r="N96" i="46"/>
  <c r="O96" i="46" s="1"/>
  <c r="N95" i="46"/>
  <c r="O95" i="46" s="1"/>
  <c r="N94" i="46"/>
  <c r="O94" i="46" s="1"/>
  <c r="N93" i="46"/>
  <c r="O93" i="46" s="1"/>
  <c r="N92" i="46"/>
  <c r="O92" i="46" s="1"/>
  <c r="N91" i="46"/>
  <c r="O91" i="46" s="1"/>
  <c r="N90" i="46"/>
  <c r="O90" i="46" s="1"/>
  <c r="M89" i="46"/>
  <c r="L89" i="46"/>
  <c r="K89" i="46"/>
  <c r="J89" i="46"/>
  <c r="I89" i="46"/>
  <c r="H89" i="46"/>
  <c r="G89" i="46"/>
  <c r="F89" i="46"/>
  <c r="E89" i="46"/>
  <c r="D89" i="46"/>
  <c r="N88" i="46"/>
  <c r="O88" i="46" s="1"/>
  <c r="N87" i="46"/>
  <c r="O87" i="46" s="1"/>
  <c r="N86" i="46"/>
  <c r="O86" i="46" s="1"/>
  <c r="M85" i="46"/>
  <c r="L85" i="46"/>
  <c r="K85" i="46"/>
  <c r="J85" i="46"/>
  <c r="I85" i="46"/>
  <c r="H85" i="46"/>
  <c r="G85" i="46"/>
  <c r="N85" i="46" s="1"/>
  <c r="O85" i="46" s="1"/>
  <c r="F85" i="46"/>
  <c r="E85" i="46"/>
  <c r="D85" i="46"/>
  <c r="N84" i="46"/>
  <c r="O84" i="46" s="1"/>
  <c r="N83" i="46"/>
  <c r="O83" i="46" s="1"/>
  <c r="N82" i="46"/>
  <c r="O82" i="46" s="1"/>
  <c r="N81" i="46"/>
  <c r="O81" i="46" s="1"/>
  <c r="N80" i="46"/>
  <c r="O80" i="46" s="1"/>
  <c r="N79" i="46"/>
  <c r="O79" i="46" s="1"/>
  <c r="N78" i="46"/>
  <c r="O78" i="46" s="1"/>
  <c r="N77" i="46"/>
  <c r="O77" i="46" s="1"/>
  <c r="N76" i="46"/>
  <c r="O76" i="46" s="1"/>
  <c r="N75" i="46"/>
  <c r="O75" i="46" s="1"/>
  <c r="N74" i="46"/>
  <c r="O74" i="46" s="1"/>
  <c r="N73" i="46"/>
  <c r="O73" i="46" s="1"/>
  <c r="N72" i="46"/>
  <c r="O72" i="46" s="1"/>
  <c r="N71" i="46"/>
  <c r="O71" i="46" s="1"/>
  <c r="N70" i="46"/>
  <c r="O70" i="46" s="1"/>
  <c r="N69" i="46"/>
  <c r="O69" i="46" s="1"/>
  <c r="N68" i="46"/>
  <c r="O68" i="46" s="1"/>
  <c r="N67" i="46"/>
  <c r="O67" i="46" s="1"/>
  <c r="N66" i="46"/>
  <c r="O66" i="46" s="1"/>
  <c r="N65" i="46"/>
  <c r="O65" i="46" s="1"/>
  <c r="N64" i="46"/>
  <c r="O64" i="46" s="1"/>
  <c r="N63" i="46"/>
  <c r="O63" i="46" s="1"/>
  <c r="N62" i="46"/>
  <c r="O62" i="46" s="1"/>
  <c r="N61" i="46"/>
  <c r="O61" i="46" s="1"/>
  <c r="N60" i="46"/>
  <c r="O60" i="46" s="1"/>
  <c r="N59" i="46"/>
  <c r="O59" i="46" s="1"/>
  <c r="N58" i="46"/>
  <c r="O58" i="46" s="1"/>
  <c r="N57" i="46"/>
  <c r="O57" i="46" s="1"/>
  <c r="N56" i="46"/>
  <c r="O56" i="46" s="1"/>
  <c r="N55" i="46"/>
  <c r="O55" i="46" s="1"/>
  <c r="N54" i="46"/>
  <c r="O54" i="46" s="1"/>
  <c r="N53" i="46"/>
  <c r="O53" i="46" s="1"/>
  <c r="N52" i="46"/>
  <c r="O52" i="46" s="1"/>
  <c r="N51" i="46"/>
  <c r="O51" i="46" s="1"/>
  <c r="N50" i="46"/>
  <c r="O50" i="46" s="1"/>
  <c r="N49" i="46"/>
  <c r="O49" i="46" s="1"/>
  <c r="N48" i="46"/>
  <c r="O48" i="46" s="1"/>
  <c r="M47" i="46"/>
  <c r="L47" i="46"/>
  <c r="K47" i="46"/>
  <c r="J47" i="46"/>
  <c r="I47" i="46"/>
  <c r="H47" i="46"/>
  <c r="G47" i="46"/>
  <c r="F47" i="46"/>
  <c r="E47" i="46"/>
  <c r="D47" i="46"/>
  <c r="N46" i="46"/>
  <c r="O46" i="46" s="1"/>
  <c r="N45" i="46"/>
  <c r="O45" i="46" s="1"/>
  <c r="N44" i="46"/>
  <c r="O44" i="46" s="1"/>
  <c r="N43" i="46"/>
  <c r="O43" i="46" s="1"/>
  <c r="N42" i="46"/>
  <c r="O42" i="46" s="1"/>
  <c r="N41" i="46"/>
  <c r="O41" i="46" s="1"/>
  <c r="N40" i="46"/>
  <c r="O40" i="46" s="1"/>
  <c r="N39" i="46"/>
  <c r="O39" i="46" s="1"/>
  <c r="N38" i="46"/>
  <c r="O38" i="46" s="1"/>
  <c r="N37" i="46"/>
  <c r="O37" i="46" s="1"/>
  <c r="N36" i="46"/>
  <c r="O36" i="46" s="1"/>
  <c r="N35" i="46"/>
  <c r="O35" i="46" s="1"/>
  <c r="N34" i="46"/>
  <c r="O34" i="46" s="1"/>
  <c r="N33" i="46"/>
  <c r="O33" i="46" s="1"/>
  <c r="N32" i="46"/>
  <c r="O32" i="46" s="1"/>
  <c r="N31" i="46"/>
  <c r="O31" i="46" s="1"/>
  <c r="N30" i="46"/>
  <c r="O30" i="46" s="1"/>
  <c r="N29" i="46"/>
  <c r="O29" i="46" s="1"/>
  <c r="N28" i="46"/>
  <c r="O28" i="46" s="1"/>
  <c r="N27" i="46"/>
  <c r="O27" i="46" s="1"/>
  <c r="N26" i="46"/>
  <c r="O26" i="46" s="1"/>
  <c r="N25" i="46"/>
  <c r="O25" i="46" s="1"/>
  <c r="N24" i="46"/>
  <c r="O24" i="46" s="1"/>
  <c r="N23" i="46"/>
  <c r="O23" i="46" s="1"/>
  <c r="N22" i="46"/>
  <c r="O22" i="46" s="1"/>
  <c r="N21" i="46"/>
  <c r="O21" i="46" s="1"/>
  <c r="N20" i="46"/>
  <c r="O20" i="46" s="1"/>
  <c r="N19" i="46"/>
  <c r="O19" i="46" s="1"/>
  <c r="N18" i="46"/>
  <c r="O18" i="46" s="1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N14" i="46"/>
  <c r="O14" i="46" s="1"/>
  <c r="M13" i="46"/>
  <c r="L13" i="46"/>
  <c r="K13" i="46"/>
  <c r="J13" i="46"/>
  <c r="J103" i="46" s="1"/>
  <c r="I13" i="46"/>
  <c r="H13" i="46"/>
  <c r="G13" i="46"/>
  <c r="F13" i="46"/>
  <c r="E13" i="46"/>
  <c r="D13" i="46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I103" i="46" s="1"/>
  <c r="H5" i="46"/>
  <c r="H103" i="46" s="1"/>
  <c r="G5" i="46"/>
  <c r="G103" i="46" s="1"/>
  <c r="F5" i="46"/>
  <c r="E5" i="46"/>
  <c r="D5" i="46"/>
  <c r="N5" i="46" s="1"/>
  <c r="O5" i="46" s="1"/>
  <c r="N101" i="45"/>
  <c r="O101" i="45" s="1"/>
  <c r="N100" i="45"/>
  <c r="O100" i="45" s="1"/>
  <c r="M99" i="45"/>
  <c r="L99" i="45"/>
  <c r="K99" i="45"/>
  <c r="J99" i="45"/>
  <c r="I99" i="45"/>
  <c r="H99" i="45"/>
  <c r="G99" i="45"/>
  <c r="F99" i="45"/>
  <c r="E99" i="45"/>
  <c r="D99" i="45"/>
  <c r="N98" i="45"/>
  <c r="O98" i="45" s="1"/>
  <c r="N97" i="45"/>
  <c r="O97" i="45" s="1"/>
  <c r="N96" i="45"/>
  <c r="O96" i="45" s="1"/>
  <c r="N95" i="45"/>
  <c r="O95" i="45" s="1"/>
  <c r="N94" i="45"/>
  <c r="O94" i="45" s="1"/>
  <c r="N93" i="45"/>
  <c r="O93" i="45" s="1"/>
  <c r="N92" i="45"/>
  <c r="O92" i="45" s="1"/>
  <c r="N91" i="45"/>
  <c r="O91" i="45" s="1"/>
  <c r="N90" i="45"/>
  <c r="O90" i="45" s="1"/>
  <c r="M89" i="45"/>
  <c r="L89" i="45"/>
  <c r="K89" i="45"/>
  <c r="J89" i="45"/>
  <c r="I89" i="45"/>
  <c r="H89" i="45"/>
  <c r="G89" i="45"/>
  <c r="F89" i="45"/>
  <c r="E89" i="45"/>
  <c r="D89" i="45"/>
  <c r="N88" i="45"/>
  <c r="O88" i="45" s="1"/>
  <c r="N87" i="45"/>
  <c r="O87" i="45" s="1"/>
  <c r="N86" i="45"/>
  <c r="O86" i="45" s="1"/>
  <c r="M85" i="45"/>
  <c r="L85" i="45"/>
  <c r="K85" i="45"/>
  <c r="J85" i="45"/>
  <c r="I85" i="45"/>
  <c r="H85" i="45"/>
  <c r="G85" i="45"/>
  <c r="N85" i="45" s="1"/>
  <c r="O85" i="45" s="1"/>
  <c r="F85" i="45"/>
  <c r="E85" i="45"/>
  <c r="D85" i="45"/>
  <c r="N84" i="45"/>
  <c r="O84" i="45" s="1"/>
  <c r="N83" i="45"/>
  <c r="O83" i="45" s="1"/>
  <c r="N82" i="45"/>
  <c r="O82" i="45" s="1"/>
  <c r="N81" i="45"/>
  <c r="O81" i="45" s="1"/>
  <c r="N80" i="45"/>
  <c r="O80" i="45" s="1"/>
  <c r="N79" i="45"/>
  <c r="O79" i="45" s="1"/>
  <c r="N78" i="45"/>
  <c r="O78" i="45" s="1"/>
  <c r="N77" i="45"/>
  <c r="O77" i="45" s="1"/>
  <c r="N76" i="45"/>
  <c r="O76" i="45" s="1"/>
  <c r="N75" i="45"/>
  <c r="O75" i="45" s="1"/>
  <c r="N74" i="45"/>
  <c r="O74" i="45" s="1"/>
  <c r="N73" i="45"/>
  <c r="O73" i="45" s="1"/>
  <c r="N72" i="45"/>
  <c r="O72" i="45" s="1"/>
  <c r="N71" i="45"/>
  <c r="O71" i="45" s="1"/>
  <c r="N70" i="45"/>
  <c r="O70" i="45" s="1"/>
  <c r="N69" i="45"/>
  <c r="O69" i="45" s="1"/>
  <c r="N68" i="45"/>
  <c r="O68" i="45" s="1"/>
  <c r="N67" i="45"/>
  <c r="O67" i="45" s="1"/>
  <c r="N66" i="45"/>
  <c r="O66" i="45" s="1"/>
  <c r="N65" i="45"/>
  <c r="O65" i="45" s="1"/>
  <c r="N64" i="45"/>
  <c r="O64" i="45" s="1"/>
  <c r="N63" i="45"/>
  <c r="O63" i="45" s="1"/>
  <c r="N62" i="45"/>
  <c r="O62" i="45" s="1"/>
  <c r="N61" i="45"/>
  <c r="O61" i="45" s="1"/>
  <c r="N60" i="45"/>
  <c r="O60" i="45" s="1"/>
  <c r="N59" i="45"/>
  <c r="O59" i="45" s="1"/>
  <c r="N58" i="45"/>
  <c r="O58" i="45" s="1"/>
  <c r="N57" i="45"/>
  <c r="O57" i="45" s="1"/>
  <c r="N56" i="45"/>
  <c r="O56" i="45" s="1"/>
  <c r="N55" i="45"/>
  <c r="O55" i="45" s="1"/>
  <c r="N54" i="45"/>
  <c r="O54" i="45" s="1"/>
  <c r="N53" i="45"/>
  <c r="O53" i="45" s="1"/>
  <c r="N52" i="45"/>
  <c r="O52" i="45" s="1"/>
  <c r="N51" i="45"/>
  <c r="O51" i="45" s="1"/>
  <c r="N50" i="45"/>
  <c r="O50" i="45" s="1"/>
  <c r="N49" i="45"/>
  <c r="O49" i="45" s="1"/>
  <c r="N48" i="45"/>
  <c r="O48" i="45" s="1"/>
  <c r="N47" i="45"/>
  <c r="O47" i="45" s="1"/>
  <c r="N46" i="45"/>
  <c r="O46" i="45" s="1"/>
  <c r="M45" i="45"/>
  <c r="L45" i="45"/>
  <c r="K45" i="45"/>
  <c r="J45" i="45"/>
  <c r="I45" i="45"/>
  <c r="H45" i="45"/>
  <c r="G45" i="45"/>
  <c r="N45" i="45" s="1"/>
  <c r="O45" i="45" s="1"/>
  <c r="F45" i="45"/>
  <c r="E45" i="45"/>
  <c r="D45" i="45"/>
  <c r="N44" i="45"/>
  <c r="O44" i="45" s="1"/>
  <c r="N43" i="45"/>
  <c r="O43" i="45" s="1"/>
  <c r="N42" i="45"/>
  <c r="O42" i="45" s="1"/>
  <c r="N41" i="45"/>
  <c r="O41" i="45" s="1"/>
  <c r="N40" i="45"/>
  <c r="O40" i="45" s="1"/>
  <c r="N39" i="45"/>
  <c r="O39" i="45" s="1"/>
  <c r="N38" i="45"/>
  <c r="O38" i="45" s="1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 s="1"/>
  <c r="N26" i="45"/>
  <c r="O26" i="45" s="1"/>
  <c r="N25" i="45"/>
  <c r="O25" i="45" s="1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M13" i="45"/>
  <c r="L13" i="45"/>
  <c r="K13" i="45"/>
  <c r="K102" i="45" s="1"/>
  <c r="J13" i="45"/>
  <c r="I13" i="45"/>
  <c r="H13" i="45"/>
  <c r="G13" i="45"/>
  <c r="F13" i="45"/>
  <c r="N13" i="45" s="1"/>
  <c r="O13" i="45" s="1"/>
  <c r="E13" i="45"/>
  <c r="D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I102" i="45" s="1"/>
  <c r="H5" i="45"/>
  <c r="G5" i="45"/>
  <c r="F5" i="45"/>
  <c r="E5" i="45"/>
  <c r="E102" i="45" s="1"/>
  <c r="D5" i="45"/>
  <c r="N5" i="45" s="1"/>
  <c r="O5" i="45" s="1"/>
  <c r="N98" i="44"/>
  <c r="O98" i="44" s="1"/>
  <c r="N97" i="44"/>
  <c r="O97" i="44" s="1"/>
  <c r="M96" i="44"/>
  <c r="L96" i="44"/>
  <c r="K96" i="44"/>
  <c r="J96" i="44"/>
  <c r="I96" i="44"/>
  <c r="H96" i="44"/>
  <c r="G96" i="44"/>
  <c r="F96" i="44"/>
  <c r="N96" i="44" s="1"/>
  <c r="O96" i="44" s="1"/>
  <c r="E96" i="44"/>
  <c r="D96" i="44"/>
  <c r="N95" i="44"/>
  <c r="O95" i="44" s="1"/>
  <c r="N94" i="44"/>
  <c r="O94" i="44" s="1"/>
  <c r="N93" i="44"/>
  <c r="O93" i="44" s="1"/>
  <c r="N92" i="44"/>
  <c r="O92" i="44" s="1"/>
  <c r="N91" i="44"/>
  <c r="O91" i="44" s="1"/>
  <c r="N90" i="44"/>
  <c r="O90" i="44" s="1"/>
  <c r="N89" i="44"/>
  <c r="O89" i="44" s="1"/>
  <c r="N88" i="44"/>
  <c r="O88" i="44" s="1"/>
  <c r="N87" i="44"/>
  <c r="O87" i="44" s="1"/>
  <c r="M86" i="44"/>
  <c r="L86" i="44"/>
  <c r="K86" i="44"/>
  <c r="J86" i="44"/>
  <c r="I86" i="44"/>
  <c r="H86" i="44"/>
  <c r="G86" i="44"/>
  <c r="F86" i="44"/>
  <c r="E86" i="44"/>
  <c r="D86" i="44"/>
  <c r="N85" i="44"/>
  <c r="O85" i="44" s="1"/>
  <c r="N84" i="44"/>
  <c r="O84" i="44" s="1"/>
  <c r="N83" i="44"/>
  <c r="O83" i="44" s="1"/>
  <c r="N82" i="44"/>
  <c r="O82" i="44" s="1"/>
  <c r="M81" i="44"/>
  <c r="L81" i="44"/>
  <c r="K81" i="44"/>
  <c r="J81" i="44"/>
  <c r="I81" i="44"/>
  <c r="H81" i="44"/>
  <c r="H99" i="44" s="1"/>
  <c r="G81" i="44"/>
  <c r="F81" i="44"/>
  <c r="E81" i="44"/>
  <c r="D81" i="44"/>
  <c r="N80" i="44"/>
  <c r="O80" i="44" s="1"/>
  <c r="N79" i="44"/>
  <c r="O79" i="44" s="1"/>
  <c r="N78" i="44"/>
  <c r="O78" i="44" s="1"/>
  <c r="N77" i="44"/>
  <c r="O77" i="44" s="1"/>
  <c r="N76" i="44"/>
  <c r="O76" i="44" s="1"/>
  <c r="N75" i="44"/>
  <c r="O75" i="44" s="1"/>
  <c r="N74" i="44"/>
  <c r="O74" i="44" s="1"/>
  <c r="N73" i="44"/>
  <c r="O73" i="44" s="1"/>
  <c r="N72" i="44"/>
  <c r="O72" i="44" s="1"/>
  <c r="N71" i="44"/>
  <c r="O71" i="44" s="1"/>
  <c r="N70" i="44"/>
  <c r="O70" i="44" s="1"/>
  <c r="N69" i="44"/>
  <c r="O69" i="44" s="1"/>
  <c r="N68" i="44"/>
  <c r="O68" i="44" s="1"/>
  <c r="N67" i="44"/>
  <c r="O67" i="44" s="1"/>
  <c r="N66" i="44"/>
  <c r="O66" i="44" s="1"/>
  <c r="N65" i="44"/>
  <c r="O65" i="44" s="1"/>
  <c r="N64" i="44"/>
  <c r="O64" i="44" s="1"/>
  <c r="N63" i="44"/>
  <c r="O63" i="44" s="1"/>
  <c r="N62" i="44"/>
  <c r="O62" i="44" s="1"/>
  <c r="N61" i="44"/>
  <c r="O61" i="44" s="1"/>
  <c r="N60" i="44"/>
  <c r="O60" i="44" s="1"/>
  <c r="N59" i="44"/>
  <c r="O59" i="44" s="1"/>
  <c r="N58" i="44"/>
  <c r="O58" i="44" s="1"/>
  <c r="N57" i="44"/>
  <c r="O57" i="44" s="1"/>
  <c r="N56" i="44"/>
  <c r="O56" i="44" s="1"/>
  <c r="N55" i="44"/>
  <c r="O55" i="44" s="1"/>
  <c r="N54" i="44"/>
  <c r="O54" i="44" s="1"/>
  <c r="N53" i="44"/>
  <c r="O53" i="44" s="1"/>
  <c r="N52" i="44"/>
  <c r="O52" i="44" s="1"/>
  <c r="N51" i="44"/>
  <c r="O51" i="44" s="1"/>
  <c r="N50" i="44"/>
  <c r="O50" i="44" s="1"/>
  <c r="N49" i="44"/>
  <c r="O49" i="44" s="1"/>
  <c r="N48" i="44"/>
  <c r="O48" i="44" s="1"/>
  <c r="N47" i="44"/>
  <c r="O47" i="44" s="1"/>
  <c r="N46" i="44"/>
  <c r="O46" i="44" s="1"/>
  <c r="N45" i="44"/>
  <c r="O45" i="44" s="1"/>
  <c r="M44" i="44"/>
  <c r="L44" i="44"/>
  <c r="K44" i="44"/>
  <c r="J44" i="44"/>
  <c r="I44" i="44"/>
  <c r="H44" i="44"/>
  <c r="G44" i="44"/>
  <c r="F44" i="44"/>
  <c r="E44" i="44"/>
  <c r="N44" i="44" s="1"/>
  <c r="O44" i="44" s="1"/>
  <c r="D44" i="44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 s="1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 s="1"/>
  <c r="M16" i="44"/>
  <c r="L16" i="44"/>
  <c r="L99" i="44" s="1"/>
  <c r="K16" i="44"/>
  <c r="N16" i="44" s="1"/>
  <c r="O16" i="44" s="1"/>
  <c r="J16" i="44"/>
  <c r="I16" i="44"/>
  <c r="H16" i="44"/>
  <c r="G16" i="44"/>
  <c r="F16" i="44"/>
  <c r="E16" i="44"/>
  <c r="D16" i="44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3" i="44" s="1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E99" i="44" s="1"/>
  <c r="D5" i="44"/>
  <c r="D99" i="44" s="1"/>
  <c r="N99" i="43"/>
  <c r="O99" i="43" s="1"/>
  <c r="N98" i="43"/>
  <c r="O98" i="43" s="1"/>
  <c r="N97" i="43"/>
  <c r="O97" i="43" s="1"/>
  <c r="M96" i="43"/>
  <c r="L96" i="43"/>
  <c r="K96" i="43"/>
  <c r="J96" i="43"/>
  <c r="I96" i="43"/>
  <c r="H96" i="43"/>
  <c r="G96" i="43"/>
  <c r="F96" i="43"/>
  <c r="E96" i="43"/>
  <c r="D96" i="43"/>
  <c r="N96" i="43" s="1"/>
  <c r="O96" i="43" s="1"/>
  <c r="N95" i="43"/>
  <c r="O95" i="43" s="1"/>
  <c r="N94" i="43"/>
  <c r="O94" i="43" s="1"/>
  <c r="N93" i="43"/>
  <c r="O93" i="43" s="1"/>
  <c r="N92" i="43"/>
  <c r="O92" i="43" s="1"/>
  <c r="N91" i="43"/>
  <c r="O91" i="43" s="1"/>
  <c r="N90" i="43"/>
  <c r="O90" i="43" s="1"/>
  <c r="N89" i="43"/>
  <c r="O89" i="43" s="1"/>
  <c r="N88" i="43"/>
  <c r="O88" i="43" s="1"/>
  <c r="N87" i="43"/>
  <c r="O87" i="43" s="1"/>
  <c r="M86" i="43"/>
  <c r="L86" i="43"/>
  <c r="N86" i="43" s="1"/>
  <c r="O86" i="43" s="1"/>
  <c r="K86" i="43"/>
  <c r="J86" i="43"/>
  <c r="I86" i="43"/>
  <c r="H86" i="43"/>
  <c r="G86" i="43"/>
  <c r="F86" i="43"/>
  <c r="E86" i="43"/>
  <c r="D86" i="43"/>
  <c r="N85" i="43"/>
  <c r="O85" i="43" s="1"/>
  <c r="N84" i="43"/>
  <c r="O84" i="43" s="1"/>
  <c r="N83" i="43"/>
  <c r="O83" i="43" s="1"/>
  <c r="N82" i="43"/>
  <c r="O82" i="43" s="1"/>
  <c r="M81" i="43"/>
  <c r="L81" i="43"/>
  <c r="K81" i="43"/>
  <c r="J81" i="43"/>
  <c r="I81" i="43"/>
  <c r="H81" i="43"/>
  <c r="G81" i="43"/>
  <c r="F81" i="43"/>
  <c r="E81" i="43"/>
  <c r="D81" i="43"/>
  <c r="N80" i="43"/>
  <c r="O80" i="43" s="1"/>
  <c r="N79" i="43"/>
  <c r="O79" i="43" s="1"/>
  <c r="N78" i="43"/>
  <c r="O78" i="43" s="1"/>
  <c r="N77" i="43"/>
  <c r="O77" i="43" s="1"/>
  <c r="N76" i="43"/>
  <c r="O76" i="43" s="1"/>
  <c r="N75" i="43"/>
  <c r="O75" i="43" s="1"/>
  <c r="N74" i="43"/>
  <c r="O74" i="43" s="1"/>
  <c r="N73" i="43"/>
  <c r="O73" i="43" s="1"/>
  <c r="N72" i="43"/>
  <c r="O72" i="43" s="1"/>
  <c r="N71" i="43"/>
  <c r="O71" i="43" s="1"/>
  <c r="N70" i="43"/>
  <c r="O70" i="43" s="1"/>
  <c r="N69" i="43"/>
  <c r="O69" i="43" s="1"/>
  <c r="N68" i="43"/>
  <c r="O68" i="43" s="1"/>
  <c r="N67" i="43"/>
  <c r="O67" i="43" s="1"/>
  <c r="N66" i="43"/>
  <c r="O66" i="43" s="1"/>
  <c r="N65" i="43"/>
  <c r="O65" i="43" s="1"/>
  <c r="N64" i="43"/>
  <c r="O64" i="43" s="1"/>
  <c r="N63" i="43"/>
  <c r="O63" i="43" s="1"/>
  <c r="N62" i="43"/>
  <c r="O62" i="43" s="1"/>
  <c r="N61" i="43"/>
  <c r="O61" i="43" s="1"/>
  <c r="N60" i="43"/>
  <c r="O60" i="43" s="1"/>
  <c r="N59" i="43"/>
  <c r="O59" i="43" s="1"/>
  <c r="N58" i="43"/>
  <c r="O58" i="43" s="1"/>
  <c r="N57" i="43"/>
  <c r="O57" i="43" s="1"/>
  <c r="N56" i="43"/>
  <c r="O56" i="43" s="1"/>
  <c r="N55" i="43"/>
  <c r="O55" i="43" s="1"/>
  <c r="N54" i="43"/>
  <c r="O54" i="43" s="1"/>
  <c r="N53" i="43"/>
  <c r="O53" i="43" s="1"/>
  <c r="N52" i="43"/>
  <c r="O52" i="43" s="1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 s="1"/>
  <c r="N45" i="43"/>
  <c r="O45" i="43" s="1"/>
  <c r="N44" i="43"/>
  <c r="O44" i="43" s="1"/>
  <c r="N43" i="43"/>
  <c r="O43" i="43" s="1"/>
  <c r="M42" i="43"/>
  <c r="L42" i="43"/>
  <c r="K42" i="43"/>
  <c r="J42" i="43"/>
  <c r="I42" i="43"/>
  <c r="H42" i="43"/>
  <c r="G42" i="43"/>
  <c r="F42" i="43"/>
  <c r="N42" i="43" s="1"/>
  <c r="O42" i="43" s="1"/>
  <c r="E42" i="43"/>
  <c r="D42" i="43"/>
  <c r="N41" i="43"/>
  <c r="O41" i="43" s="1"/>
  <c r="N40" i="43"/>
  <c r="O40" i="43" s="1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 s="1"/>
  <c r="M16" i="43"/>
  <c r="L16" i="43"/>
  <c r="K16" i="43"/>
  <c r="J16" i="43"/>
  <c r="J100" i="43" s="1"/>
  <c r="I16" i="43"/>
  <c r="H16" i="43"/>
  <c r="G16" i="43"/>
  <c r="F16" i="43"/>
  <c r="E16" i="43"/>
  <c r="D16" i="43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F100" i="43" s="1"/>
  <c r="E5" i="43"/>
  <c r="E100" i="43" s="1"/>
  <c r="D5" i="43"/>
  <c r="D100" i="43" s="1"/>
  <c r="N99" i="42"/>
  <c r="O99" i="42" s="1"/>
  <c r="N98" i="42"/>
  <c r="O98" i="42" s="1"/>
  <c r="N97" i="42"/>
  <c r="O97" i="42" s="1"/>
  <c r="N96" i="42"/>
  <c r="O96" i="42" s="1"/>
  <c r="N95" i="42"/>
  <c r="O95" i="42" s="1"/>
  <c r="N94" i="42"/>
  <c r="O94" i="42" s="1"/>
  <c r="M93" i="42"/>
  <c r="L93" i="42"/>
  <c r="K93" i="42"/>
  <c r="J93" i="42"/>
  <c r="I93" i="42"/>
  <c r="H93" i="42"/>
  <c r="G93" i="42"/>
  <c r="F93" i="42"/>
  <c r="E93" i="42"/>
  <c r="D93" i="42"/>
  <c r="N92" i="42"/>
  <c r="O92" i="42" s="1"/>
  <c r="N91" i="42"/>
  <c r="O91" i="42" s="1"/>
  <c r="N90" i="42"/>
  <c r="O90" i="42" s="1"/>
  <c r="N89" i="42"/>
  <c r="O89" i="42" s="1"/>
  <c r="N88" i="42"/>
  <c r="O88" i="42" s="1"/>
  <c r="N87" i="42"/>
  <c r="O87" i="42" s="1"/>
  <c r="N86" i="42"/>
  <c r="O86" i="42" s="1"/>
  <c r="N85" i="42"/>
  <c r="O85" i="42"/>
  <c r="M84" i="42"/>
  <c r="L84" i="42"/>
  <c r="K84" i="42"/>
  <c r="J84" i="42"/>
  <c r="I84" i="42"/>
  <c r="H84" i="42"/>
  <c r="G84" i="42"/>
  <c r="F84" i="42"/>
  <c r="E84" i="42"/>
  <c r="D84" i="42"/>
  <c r="N84" i="42" s="1"/>
  <c r="O84" i="42" s="1"/>
  <c r="N83" i="42"/>
  <c r="O83" i="42" s="1"/>
  <c r="N82" i="42"/>
  <c r="O82" i="42" s="1"/>
  <c r="N81" i="42"/>
  <c r="O81" i="42" s="1"/>
  <c r="N80" i="42"/>
  <c r="O80" i="42" s="1"/>
  <c r="M79" i="42"/>
  <c r="M100" i="42" s="1"/>
  <c r="L79" i="42"/>
  <c r="K79" i="42"/>
  <c r="J79" i="42"/>
  <c r="I79" i="42"/>
  <c r="H79" i="42"/>
  <c r="G79" i="42"/>
  <c r="F79" i="42"/>
  <c r="E79" i="42"/>
  <c r="D79" i="42"/>
  <c r="N79" i="42" s="1"/>
  <c r="O79" i="42" s="1"/>
  <c r="N78" i="42"/>
  <c r="O78" i="42" s="1"/>
  <c r="N77" i="42"/>
  <c r="O77" i="42" s="1"/>
  <c r="N76" i="42"/>
  <c r="O76" i="42" s="1"/>
  <c r="N75" i="42"/>
  <c r="O75" i="42"/>
  <c r="N74" i="42"/>
  <c r="O74" i="42" s="1"/>
  <c r="N73" i="42"/>
  <c r="O73" i="42" s="1"/>
  <c r="N72" i="42"/>
  <c r="O72" i="42" s="1"/>
  <c r="N71" i="42"/>
  <c r="O71" i="42" s="1"/>
  <c r="N70" i="42"/>
  <c r="O70" i="42" s="1"/>
  <c r="N69" i="42"/>
  <c r="O69" i="42"/>
  <c r="N68" i="42"/>
  <c r="O68" i="42"/>
  <c r="N67" i="42"/>
  <c r="O67" i="42" s="1"/>
  <c r="N66" i="42"/>
  <c r="O66" i="42" s="1"/>
  <c r="N65" i="42"/>
  <c r="O65" i="42" s="1"/>
  <c r="N64" i="42"/>
  <c r="O64" i="42" s="1"/>
  <c r="N63" i="42"/>
  <c r="O63" i="42" s="1"/>
  <c r="N62" i="42"/>
  <c r="O62" i="42"/>
  <c r="N61" i="42"/>
  <c r="O61" i="42" s="1"/>
  <c r="N60" i="42"/>
  <c r="O60" i="42" s="1"/>
  <c r="N59" i="42"/>
  <c r="O59" i="42" s="1"/>
  <c r="N58" i="42"/>
  <c r="O58" i="42" s="1"/>
  <c r="N57" i="42"/>
  <c r="O57" i="42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/>
  <c r="N49" i="42"/>
  <c r="O49" i="42" s="1"/>
  <c r="N48" i="42"/>
  <c r="O48" i="42" s="1"/>
  <c r="N47" i="42"/>
  <c r="O47" i="42" s="1"/>
  <c r="M46" i="42"/>
  <c r="L46" i="42"/>
  <c r="K46" i="42"/>
  <c r="J46" i="42"/>
  <c r="I46" i="42"/>
  <c r="H46" i="42"/>
  <c r="G46" i="42"/>
  <c r="F46" i="42"/>
  <c r="E46" i="42"/>
  <c r="N46" i="42" s="1"/>
  <c r="O46" i="42" s="1"/>
  <c r="D46" i="42"/>
  <c r="N45" i="42"/>
  <c r="O45" i="42" s="1"/>
  <c r="N44" i="42"/>
  <c r="O44" i="42" s="1"/>
  <c r="N43" i="42"/>
  <c r="O43" i="42"/>
  <c r="N42" i="42"/>
  <c r="O42" i="42" s="1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/>
  <c r="N18" i="42"/>
  <c r="O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M13" i="42"/>
  <c r="L13" i="42"/>
  <c r="L100" i="42" s="1"/>
  <c r="K13" i="42"/>
  <c r="J13" i="42"/>
  <c r="I13" i="42"/>
  <c r="H13" i="42"/>
  <c r="G13" i="42"/>
  <c r="F13" i="42"/>
  <c r="N13" i="42" s="1"/>
  <c r="O13" i="42" s="1"/>
  <c r="E13" i="42"/>
  <c r="D13" i="42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K100" i="42" s="1"/>
  <c r="J5" i="42"/>
  <c r="I5" i="42"/>
  <c r="H5" i="42"/>
  <c r="H100" i="42" s="1"/>
  <c r="G5" i="42"/>
  <c r="G100" i="42" s="1"/>
  <c r="F5" i="42"/>
  <c r="F100" i="42" s="1"/>
  <c r="E5" i="42"/>
  <c r="N5" i="42" s="1"/>
  <c r="O5" i="42" s="1"/>
  <c r="D5" i="42"/>
  <c r="N106" i="41"/>
  <c r="O106" i="41" s="1"/>
  <c r="N105" i="41"/>
  <c r="O105" i="41" s="1"/>
  <c r="N104" i="41"/>
  <c r="O104" i="41" s="1"/>
  <c r="N103" i="41"/>
  <c r="O103" i="41" s="1"/>
  <c r="N102" i="41"/>
  <c r="O102" i="41"/>
  <c r="N101" i="41"/>
  <c r="O101" i="41" s="1"/>
  <c r="N100" i="41"/>
  <c r="O100" i="41" s="1"/>
  <c r="N99" i="41"/>
  <c r="O99" i="41" s="1"/>
  <c r="M98" i="41"/>
  <c r="L98" i="41"/>
  <c r="K98" i="41"/>
  <c r="J98" i="41"/>
  <c r="I98" i="41"/>
  <c r="H98" i="41"/>
  <c r="G98" i="41"/>
  <c r="F98" i="41"/>
  <c r="E98" i="41"/>
  <c r="N98" i="41" s="1"/>
  <c r="O98" i="41" s="1"/>
  <c r="D98" i="41"/>
  <c r="N97" i="41"/>
  <c r="O97" i="41" s="1"/>
  <c r="N96" i="41"/>
  <c r="O96" i="41" s="1"/>
  <c r="N95" i="41"/>
  <c r="O95" i="41"/>
  <c r="N94" i="41"/>
  <c r="O94" i="41"/>
  <c r="N93" i="41"/>
  <c r="O93" i="41" s="1"/>
  <c r="N92" i="41"/>
  <c r="O92" i="41" s="1"/>
  <c r="N91" i="41"/>
  <c r="O91" i="41" s="1"/>
  <c r="N90" i="41"/>
  <c r="O90" i="41" s="1"/>
  <c r="M89" i="41"/>
  <c r="L89" i="41"/>
  <c r="K89" i="41"/>
  <c r="J89" i="41"/>
  <c r="I89" i="41"/>
  <c r="H89" i="41"/>
  <c r="G89" i="41"/>
  <c r="F89" i="41"/>
  <c r="E89" i="41"/>
  <c r="N89" i="41" s="1"/>
  <c r="O89" i="41" s="1"/>
  <c r="D89" i="41"/>
  <c r="N88" i="41"/>
  <c r="O88" i="41" s="1"/>
  <c r="N87" i="41"/>
  <c r="O87" i="41"/>
  <c r="N86" i="41"/>
  <c r="O86" i="41"/>
  <c r="M85" i="41"/>
  <c r="L85" i="41"/>
  <c r="K85" i="41"/>
  <c r="J85" i="41"/>
  <c r="I85" i="41"/>
  <c r="H85" i="41"/>
  <c r="G85" i="41"/>
  <c r="F85" i="41"/>
  <c r="E85" i="41"/>
  <c r="D85" i="41"/>
  <c r="N84" i="41"/>
  <c r="O84" i="41" s="1"/>
  <c r="N83" i="41"/>
  <c r="O83" i="41" s="1"/>
  <c r="N82" i="41"/>
  <c r="O82" i="41" s="1"/>
  <c r="N81" i="41"/>
  <c r="O81" i="41" s="1"/>
  <c r="N80" i="41"/>
  <c r="O80" i="41" s="1"/>
  <c r="N79" i="41"/>
  <c r="O79" i="41"/>
  <c r="N78" i="41"/>
  <c r="O78" i="41"/>
  <c r="N77" i="41"/>
  <c r="O77" i="41" s="1"/>
  <c r="N76" i="41"/>
  <c r="O76" i="41" s="1"/>
  <c r="N75" i="41"/>
  <c r="O75" i="41" s="1"/>
  <c r="N74" i="41"/>
  <c r="O74" i="41" s="1"/>
  <c r="N73" i="41"/>
  <c r="O73" i="41"/>
  <c r="N72" i="41"/>
  <c r="O72" i="41"/>
  <c r="N71" i="41"/>
  <c r="O71" i="41" s="1"/>
  <c r="N70" i="41"/>
  <c r="O70" i="41" s="1"/>
  <c r="N69" i="41"/>
  <c r="O69" i="41" s="1"/>
  <c r="N68" i="41"/>
  <c r="O68" i="41" s="1"/>
  <c r="N67" i="41"/>
  <c r="O67" i="41" s="1"/>
  <c r="N66" i="41"/>
  <c r="O66" i="41"/>
  <c r="N65" i="41"/>
  <c r="O65" i="41" s="1"/>
  <c r="N64" i="41"/>
  <c r="O64" i="41" s="1"/>
  <c r="N63" i="41"/>
  <c r="O63" i="41" s="1"/>
  <c r="N62" i="41"/>
  <c r="O62" i="41" s="1"/>
  <c r="N61" i="41"/>
  <c r="O61" i="41"/>
  <c r="N60" i="41"/>
  <c r="O60" i="41" s="1"/>
  <c r="N59" i="41"/>
  <c r="O59" i="41" s="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 s="1"/>
  <c r="N52" i="41"/>
  <c r="O52" i="41" s="1"/>
  <c r="N51" i="41"/>
  <c r="O51" i="41" s="1"/>
  <c r="N50" i="41"/>
  <c r="O50" i="41" s="1"/>
  <c r="N49" i="41"/>
  <c r="O49" i="41"/>
  <c r="N48" i="41"/>
  <c r="O48" i="41" s="1"/>
  <c r="M47" i="41"/>
  <c r="L47" i="41"/>
  <c r="K47" i="41"/>
  <c r="J47" i="41"/>
  <c r="I47" i="41"/>
  <c r="H47" i="41"/>
  <c r="G47" i="41"/>
  <c r="F47" i="41"/>
  <c r="E47" i="41"/>
  <c r="D47" i="41"/>
  <c r="N46" i="41"/>
  <c r="O46" i="41" s="1"/>
  <c r="N45" i="41"/>
  <c r="O45" i="41" s="1"/>
  <c r="N44" i="41"/>
  <c r="O44" i="41" s="1"/>
  <c r="N43" i="41"/>
  <c r="O43" i="41" s="1"/>
  <c r="N42" i="41"/>
  <c r="O42" i="41" s="1"/>
  <c r="N41" i="41"/>
  <c r="O41" i="41"/>
  <c r="N40" i="41"/>
  <c r="O40" i="41" s="1"/>
  <c r="N39" i="41"/>
  <c r="O39" i="41" s="1"/>
  <c r="N38" i="41"/>
  <c r="O38" i="41" s="1"/>
  <c r="N37" i="41"/>
  <c r="O37" i="41" s="1"/>
  <c r="N36" i="41"/>
  <c r="O36" i="41" s="1"/>
  <c r="N35" i="41"/>
  <c r="O35" i="41"/>
  <c r="N34" i="41"/>
  <c r="O34" i="4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/>
  <c r="N27" i="41"/>
  <c r="O27" i="41" s="1"/>
  <c r="N26" i="41"/>
  <c r="O26" i="41" s="1"/>
  <c r="N25" i="41"/>
  <c r="O25" i="41" s="1"/>
  <c r="N24" i="41"/>
  <c r="O24" i="41" s="1"/>
  <c r="N23" i="41"/>
  <c r="O23" i="41"/>
  <c r="N22" i="41"/>
  <c r="O22" i="41" s="1"/>
  <c r="N21" i="41"/>
  <c r="O21" i="41" s="1"/>
  <c r="N20" i="41"/>
  <c r="O20" i="41" s="1"/>
  <c r="N19" i="41"/>
  <c r="O19" i="41" s="1"/>
  <c r="N18" i="41"/>
  <c r="O18" i="41" s="1"/>
  <c r="M17" i="41"/>
  <c r="L17" i="41"/>
  <c r="K17" i="41"/>
  <c r="J17" i="41"/>
  <c r="J107" i="41" s="1"/>
  <c r="I17" i="41"/>
  <c r="H17" i="41"/>
  <c r="H107" i="41" s="1"/>
  <c r="G17" i="41"/>
  <c r="F17" i="41"/>
  <c r="E17" i="41"/>
  <c r="D17" i="41"/>
  <c r="N16" i="41"/>
  <c r="O16" i="41" s="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/>
  <c r="M5" i="41"/>
  <c r="L5" i="41"/>
  <c r="K5" i="41"/>
  <c r="J5" i="41"/>
  <c r="I5" i="41"/>
  <c r="H5" i="41"/>
  <c r="G5" i="41"/>
  <c r="F5" i="41"/>
  <c r="E5" i="41"/>
  <c r="E107" i="41" s="1"/>
  <c r="D5" i="41"/>
  <c r="N5" i="41" s="1"/>
  <c r="O5" i="41" s="1"/>
  <c r="N99" i="40"/>
  <c r="O99" i="40" s="1"/>
  <c r="N98" i="40"/>
  <c r="O98" i="40" s="1"/>
  <c r="M97" i="40"/>
  <c r="L97" i="40"/>
  <c r="K97" i="40"/>
  <c r="J97" i="40"/>
  <c r="I97" i="40"/>
  <c r="H97" i="40"/>
  <c r="G97" i="40"/>
  <c r="F97" i="40"/>
  <c r="E97" i="40"/>
  <c r="D97" i="40"/>
  <c r="N96" i="40"/>
  <c r="O96" i="40" s="1"/>
  <c r="N95" i="40"/>
  <c r="O95" i="40" s="1"/>
  <c r="N94" i="40"/>
  <c r="O94" i="40" s="1"/>
  <c r="N93" i="40"/>
  <c r="O93" i="40" s="1"/>
  <c r="N92" i="40"/>
  <c r="O92" i="40"/>
  <c r="N91" i="40"/>
  <c r="O91" i="40"/>
  <c r="N90" i="40"/>
  <c r="O90" i="40" s="1"/>
  <c r="N89" i="40"/>
  <c r="O89" i="40" s="1"/>
  <c r="N88" i="40"/>
  <c r="O88" i="40" s="1"/>
  <c r="M87" i="40"/>
  <c r="L87" i="40"/>
  <c r="K87" i="40"/>
  <c r="J87" i="40"/>
  <c r="I87" i="40"/>
  <c r="H87" i="40"/>
  <c r="G87" i="40"/>
  <c r="F87" i="40"/>
  <c r="E87" i="40"/>
  <c r="D87" i="40"/>
  <c r="N86" i="40"/>
  <c r="O86" i="40" s="1"/>
  <c r="N85" i="40"/>
  <c r="O85" i="40" s="1"/>
  <c r="N84" i="40"/>
  <c r="O84" i="40"/>
  <c r="N83" i="40"/>
  <c r="O83" i="40" s="1"/>
  <c r="M82" i="40"/>
  <c r="L82" i="40"/>
  <c r="K82" i="40"/>
  <c r="N82" i="40" s="1"/>
  <c r="O82" i="40" s="1"/>
  <c r="J82" i="40"/>
  <c r="I82" i="40"/>
  <c r="H82" i="40"/>
  <c r="G82" i="40"/>
  <c r="F82" i="40"/>
  <c r="E82" i="40"/>
  <c r="D82" i="40"/>
  <c r="N81" i="40"/>
  <c r="O81" i="40" s="1"/>
  <c r="N80" i="40"/>
  <c r="O80" i="40" s="1"/>
  <c r="N79" i="40"/>
  <c r="O79" i="40" s="1"/>
  <c r="N78" i="40"/>
  <c r="O78" i="40" s="1"/>
  <c r="N77" i="40"/>
  <c r="O77" i="40" s="1"/>
  <c r="N76" i="40"/>
  <c r="O76" i="40"/>
  <c r="N75" i="40"/>
  <c r="O75" i="40" s="1"/>
  <c r="N74" i="40"/>
  <c r="O74" i="40" s="1"/>
  <c r="N73" i="40"/>
  <c r="O73" i="40" s="1"/>
  <c r="N72" i="40"/>
  <c r="O72" i="40" s="1"/>
  <c r="N71" i="40"/>
  <c r="O71" i="40" s="1"/>
  <c r="N70" i="40"/>
  <c r="O70" i="40" s="1"/>
  <c r="N69" i="40"/>
  <c r="O69" i="40" s="1"/>
  <c r="N68" i="40"/>
  <c r="O68" i="40" s="1"/>
  <c r="N67" i="40"/>
  <c r="O67" i="40" s="1"/>
  <c r="N66" i="40"/>
  <c r="O66" i="40" s="1"/>
  <c r="N65" i="40"/>
  <c r="O65" i="40" s="1"/>
  <c r="N64" i="40"/>
  <c r="O64" i="40"/>
  <c r="N63" i="40"/>
  <c r="O63" i="40" s="1"/>
  <c r="N62" i="40"/>
  <c r="O62" i="40" s="1"/>
  <c r="N61" i="40"/>
  <c r="O61" i="40" s="1"/>
  <c r="N60" i="40"/>
  <c r="O60" i="40" s="1"/>
  <c r="N59" i="40"/>
  <c r="O59" i="40" s="1"/>
  <c r="N58" i="40"/>
  <c r="O58" i="40"/>
  <c r="N57" i="40"/>
  <c r="O57" i="40" s="1"/>
  <c r="N56" i="40"/>
  <c r="O56" i="40" s="1"/>
  <c r="N55" i="40"/>
  <c r="O55" i="40" s="1"/>
  <c r="N54" i="40"/>
  <c r="O54" i="40" s="1"/>
  <c r="N53" i="40"/>
  <c r="O53" i="40" s="1"/>
  <c r="N52" i="40"/>
  <c r="O52" i="40"/>
  <c r="N51" i="40"/>
  <c r="O51" i="40" s="1"/>
  <c r="N50" i="40"/>
  <c r="O50" i="40" s="1"/>
  <c r="N49" i="40"/>
  <c r="O49" i="40" s="1"/>
  <c r="N48" i="40"/>
  <c r="O48" i="40" s="1"/>
  <c r="N47" i="40"/>
  <c r="O47" i="40" s="1"/>
  <c r="N46" i="40"/>
  <c r="O46" i="40"/>
  <c r="N45" i="40"/>
  <c r="O45" i="40" s="1"/>
  <c r="N44" i="40"/>
  <c r="O44" i="40" s="1"/>
  <c r="N43" i="40"/>
  <c r="O43" i="40" s="1"/>
  <c r="M42" i="40"/>
  <c r="L42" i="40"/>
  <c r="L100" i="40" s="1"/>
  <c r="K42" i="40"/>
  <c r="J42" i="40"/>
  <c r="I42" i="40"/>
  <c r="H42" i="40"/>
  <c r="G42" i="40"/>
  <c r="F42" i="40"/>
  <c r="E42" i="40"/>
  <c r="D42" i="40"/>
  <c r="N41" i="40"/>
  <c r="O41" i="40" s="1"/>
  <c r="N40" i="40"/>
  <c r="O40" i="40" s="1"/>
  <c r="N39" i="40"/>
  <c r="O39" i="40" s="1"/>
  <c r="N38" i="40"/>
  <c r="O38" i="40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/>
  <c r="N31" i="40"/>
  <c r="O31" i="40" s="1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 s="1"/>
  <c r="N20" i="40"/>
  <c r="O20" i="40"/>
  <c r="N19" i="40"/>
  <c r="O19" i="40" s="1"/>
  <c r="N18" i="40"/>
  <c r="O18" i="40" s="1"/>
  <c r="N17" i="40"/>
  <c r="O17" i="40" s="1"/>
  <c r="M16" i="40"/>
  <c r="L16" i="40"/>
  <c r="K16" i="40"/>
  <c r="K100" i="40" s="1"/>
  <c r="J16" i="40"/>
  <c r="J100" i="40" s="1"/>
  <c r="I16" i="40"/>
  <c r="I100" i="40" s="1"/>
  <c r="H16" i="40"/>
  <c r="H100" i="40" s="1"/>
  <c r="G16" i="40"/>
  <c r="G100" i="40" s="1"/>
  <c r="F16" i="40"/>
  <c r="N16" i="40" s="1"/>
  <c r="O16" i="40" s="1"/>
  <c r="E16" i="40"/>
  <c r="D16" i="40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100" i="39"/>
  <c r="O100" i="39" s="1"/>
  <c r="N99" i="39"/>
  <c r="O99" i="39" s="1"/>
  <c r="M98" i="39"/>
  <c r="L98" i="39"/>
  <c r="K98" i="39"/>
  <c r="J98" i="39"/>
  <c r="I98" i="39"/>
  <c r="H98" i="39"/>
  <c r="G98" i="39"/>
  <c r="N98" i="39" s="1"/>
  <c r="O98" i="39" s="1"/>
  <c r="F98" i="39"/>
  <c r="E98" i="39"/>
  <c r="D98" i="39"/>
  <c r="N97" i="39"/>
  <c r="O97" i="39" s="1"/>
  <c r="N96" i="39"/>
  <c r="O96" i="39" s="1"/>
  <c r="N95" i="39"/>
  <c r="O95" i="39" s="1"/>
  <c r="N94" i="39"/>
  <c r="O94" i="39" s="1"/>
  <c r="N93" i="39"/>
  <c r="O93" i="39" s="1"/>
  <c r="N92" i="39"/>
  <c r="O92" i="39" s="1"/>
  <c r="N91" i="39"/>
  <c r="O91" i="39" s="1"/>
  <c r="N90" i="39"/>
  <c r="O90" i="39" s="1"/>
  <c r="N89" i="39"/>
  <c r="O89" i="39" s="1"/>
  <c r="M88" i="39"/>
  <c r="L88" i="39"/>
  <c r="K88" i="39"/>
  <c r="J88" i="39"/>
  <c r="I88" i="39"/>
  <c r="H88" i="39"/>
  <c r="G88" i="39"/>
  <c r="F88" i="39"/>
  <c r="E88" i="39"/>
  <c r="D88" i="39"/>
  <c r="N87" i="39"/>
  <c r="O87" i="39" s="1"/>
  <c r="N86" i="39"/>
  <c r="O86" i="39" s="1"/>
  <c r="N85" i="39"/>
  <c r="O85" i="39" s="1"/>
  <c r="N84" i="39"/>
  <c r="O84" i="39" s="1"/>
  <c r="N83" i="39"/>
  <c r="O83" i="39" s="1"/>
  <c r="M82" i="39"/>
  <c r="L82" i="39"/>
  <c r="K82" i="39"/>
  <c r="J82" i="39"/>
  <c r="I82" i="39"/>
  <c r="H82" i="39"/>
  <c r="G82" i="39"/>
  <c r="F82" i="39"/>
  <c r="E82" i="39"/>
  <c r="D82" i="39"/>
  <c r="N82" i="39" s="1"/>
  <c r="O82" i="39" s="1"/>
  <c r="N81" i="39"/>
  <c r="O81" i="39" s="1"/>
  <c r="N80" i="39"/>
  <c r="O80" i="39" s="1"/>
  <c r="N79" i="39"/>
  <c r="O79" i="39" s="1"/>
  <c r="N78" i="39"/>
  <c r="O78" i="39" s="1"/>
  <c r="N77" i="39"/>
  <c r="O77" i="39" s="1"/>
  <c r="N76" i="39"/>
  <c r="O76" i="39" s="1"/>
  <c r="N75" i="39"/>
  <c r="O75" i="39" s="1"/>
  <c r="N74" i="39"/>
  <c r="O74" i="39"/>
  <c r="N73" i="39"/>
  <c r="O73" i="39" s="1"/>
  <c r="N72" i="39"/>
  <c r="O72" i="39" s="1"/>
  <c r="N71" i="39"/>
  <c r="O71" i="39" s="1"/>
  <c r="N70" i="39"/>
  <c r="O70" i="39" s="1"/>
  <c r="N69" i="39"/>
  <c r="O69" i="39" s="1"/>
  <c r="N68" i="39"/>
  <c r="O68" i="39"/>
  <c r="N67" i="39"/>
  <c r="O67" i="39" s="1"/>
  <c r="N66" i="39"/>
  <c r="O66" i="39" s="1"/>
  <c r="N65" i="39"/>
  <c r="O65" i="39" s="1"/>
  <c r="N64" i="39"/>
  <c r="O64" i="39" s="1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/>
  <c r="N55" i="39"/>
  <c r="O55" i="39" s="1"/>
  <c r="N54" i="39"/>
  <c r="O54" i="39" s="1"/>
  <c r="N53" i="39"/>
  <c r="O53" i="39" s="1"/>
  <c r="N52" i="39"/>
  <c r="O52" i="39" s="1"/>
  <c r="N51" i="39"/>
  <c r="O51" i="39" s="1"/>
  <c r="N50" i="39"/>
  <c r="O50" i="39"/>
  <c r="N49" i="39"/>
  <c r="O49" i="39" s="1"/>
  <c r="N48" i="39"/>
  <c r="O48" i="39" s="1"/>
  <c r="N47" i="39"/>
  <c r="O47" i="39" s="1"/>
  <c r="N46" i="39"/>
  <c r="O46" i="39" s="1"/>
  <c r="N45" i="39"/>
  <c r="O45" i="39" s="1"/>
  <c r="N44" i="39"/>
  <c r="O44" i="39" s="1"/>
  <c r="N43" i="39"/>
  <c r="O43" i="39" s="1"/>
  <c r="M42" i="39"/>
  <c r="L42" i="39"/>
  <c r="K42" i="39"/>
  <c r="J42" i="39"/>
  <c r="I42" i="39"/>
  <c r="H42" i="39"/>
  <c r="G42" i="39"/>
  <c r="F42" i="39"/>
  <c r="E42" i="39"/>
  <c r="D42" i="39"/>
  <c r="N42" i="39" s="1"/>
  <c r="O42" i="39" s="1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 s="1"/>
  <c r="M16" i="39"/>
  <c r="L16" i="39"/>
  <c r="K16" i="39"/>
  <c r="J16" i="39"/>
  <c r="I16" i="39"/>
  <c r="H16" i="39"/>
  <c r="H101" i="39" s="1"/>
  <c r="G16" i="39"/>
  <c r="F16" i="39"/>
  <c r="E16" i="39"/>
  <c r="D16" i="39"/>
  <c r="D101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/>
  <c r="M5" i="39"/>
  <c r="M101" i="39" s="1"/>
  <c r="L5" i="39"/>
  <c r="K5" i="39"/>
  <c r="J5" i="39"/>
  <c r="J101" i="39" s="1"/>
  <c r="I5" i="39"/>
  <c r="H5" i="39"/>
  <c r="G5" i="39"/>
  <c r="F5" i="39"/>
  <c r="E5" i="39"/>
  <c r="D5" i="39"/>
  <c r="N96" i="38"/>
  <c r="O96" i="38" s="1"/>
  <c r="N95" i="38"/>
  <c r="O95" i="38" s="1"/>
  <c r="N94" i="38"/>
  <c r="O94" i="38"/>
  <c r="M93" i="38"/>
  <c r="L93" i="38"/>
  <c r="K93" i="38"/>
  <c r="J93" i="38"/>
  <c r="I93" i="38"/>
  <c r="H93" i="38"/>
  <c r="G93" i="38"/>
  <c r="F93" i="38"/>
  <c r="E93" i="38"/>
  <c r="D93" i="38"/>
  <c r="N93" i="38" s="1"/>
  <c r="O93" i="38" s="1"/>
  <c r="N92" i="38"/>
  <c r="O92" i="38" s="1"/>
  <c r="N91" i="38"/>
  <c r="O91" i="38" s="1"/>
  <c r="N90" i="38"/>
  <c r="O90" i="38"/>
  <c r="N89" i="38"/>
  <c r="O89" i="38"/>
  <c r="N88" i="38"/>
  <c r="O88" i="38" s="1"/>
  <c r="N87" i="38"/>
  <c r="O87" i="38" s="1"/>
  <c r="N86" i="38"/>
  <c r="O86" i="38"/>
  <c r="N85" i="38"/>
  <c r="O85" i="38" s="1"/>
  <c r="N84" i="38"/>
  <c r="O84" i="38"/>
  <c r="M83" i="38"/>
  <c r="L83" i="38"/>
  <c r="K83" i="38"/>
  <c r="J83" i="38"/>
  <c r="I83" i="38"/>
  <c r="H83" i="38"/>
  <c r="G83" i="38"/>
  <c r="N83" i="38" s="1"/>
  <c r="O83" i="38" s="1"/>
  <c r="F83" i="38"/>
  <c r="E83" i="38"/>
  <c r="D83" i="38"/>
  <c r="N82" i="38"/>
  <c r="O82" i="38" s="1"/>
  <c r="N81" i="38"/>
  <c r="O81" i="38"/>
  <c r="N80" i="38"/>
  <c r="O80" i="38" s="1"/>
  <c r="N79" i="38"/>
  <c r="O79" i="38" s="1"/>
  <c r="M78" i="38"/>
  <c r="L78" i="38"/>
  <c r="K78" i="38"/>
  <c r="J78" i="38"/>
  <c r="I78" i="38"/>
  <c r="H78" i="38"/>
  <c r="G78" i="38"/>
  <c r="F78" i="38"/>
  <c r="E78" i="38"/>
  <c r="D78" i="38"/>
  <c r="N78" i="38" s="1"/>
  <c r="O78" i="38" s="1"/>
  <c r="N77" i="38"/>
  <c r="O77" i="38" s="1"/>
  <c r="N76" i="38"/>
  <c r="O76" i="38" s="1"/>
  <c r="N75" i="38"/>
  <c r="O75" i="38" s="1"/>
  <c r="N74" i="38"/>
  <c r="O74" i="38" s="1"/>
  <c r="N73" i="38"/>
  <c r="O73" i="38"/>
  <c r="N72" i="38"/>
  <c r="O72" i="38" s="1"/>
  <c r="N71" i="38"/>
  <c r="O71" i="38" s="1"/>
  <c r="N70" i="38"/>
  <c r="O70" i="38" s="1"/>
  <c r="N69" i="38"/>
  <c r="O69" i="38" s="1"/>
  <c r="N68" i="38"/>
  <c r="O68" i="38"/>
  <c r="N67" i="38"/>
  <c r="O67" i="38"/>
  <c r="N66" i="38"/>
  <c r="O66" i="38" s="1"/>
  <c r="N65" i="38"/>
  <c r="O65" i="38" s="1"/>
  <c r="N64" i="38"/>
  <c r="O64" i="38" s="1"/>
  <c r="N63" i="38"/>
  <c r="O63" i="38" s="1"/>
  <c r="N62" i="38"/>
  <c r="O62" i="38" s="1"/>
  <c r="N61" i="38"/>
  <c r="O61" i="38" s="1"/>
  <c r="N60" i="38"/>
  <c r="O60" i="38" s="1"/>
  <c r="N59" i="38"/>
  <c r="O59" i="38" s="1"/>
  <c r="N58" i="38"/>
  <c r="O58" i="38" s="1"/>
  <c r="N57" i="38"/>
  <c r="O57" i="38" s="1"/>
  <c r="N56" i="38"/>
  <c r="O56" i="38" s="1"/>
  <c r="N55" i="38"/>
  <c r="O55" i="38"/>
  <c r="N54" i="38"/>
  <c r="O54" i="38" s="1"/>
  <c r="N53" i="38"/>
  <c r="O53" i="38" s="1"/>
  <c r="N52" i="38"/>
  <c r="O52" i="38" s="1"/>
  <c r="N51" i="38"/>
  <c r="O51" i="38" s="1"/>
  <c r="N50" i="38"/>
  <c r="O50" i="38"/>
  <c r="N49" i="38"/>
  <c r="O49" i="38" s="1"/>
  <c r="N48" i="38"/>
  <c r="O48" i="38" s="1"/>
  <c r="N47" i="38"/>
  <c r="O47" i="38" s="1"/>
  <c r="N46" i="38"/>
  <c r="O46" i="38" s="1"/>
  <c r="M45" i="38"/>
  <c r="L45" i="38"/>
  <c r="K45" i="38"/>
  <c r="J45" i="38"/>
  <c r="I45" i="38"/>
  <c r="H45" i="38"/>
  <c r="N45" i="38" s="1"/>
  <c r="O45" i="38" s="1"/>
  <c r="G45" i="38"/>
  <c r="F45" i="38"/>
  <c r="E45" i="38"/>
  <c r="D45" i="38"/>
  <c r="N44" i="38"/>
  <c r="O44" i="38" s="1"/>
  <c r="N43" i="38"/>
  <c r="O43" i="38" s="1"/>
  <c r="N42" i="38"/>
  <c r="O42" i="38"/>
  <c r="N41" i="38"/>
  <c r="O41" i="38" s="1"/>
  <c r="N40" i="38"/>
  <c r="O40" i="38" s="1"/>
  <c r="N39" i="38"/>
  <c r="O39" i="38" s="1"/>
  <c r="N38" i="38"/>
  <c r="O38" i="38" s="1"/>
  <c r="N37" i="38"/>
  <c r="O37" i="38" s="1"/>
  <c r="N36" i="38"/>
  <c r="O36" i="38"/>
  <c r="N35" i="38"/>
  <c r="O35" i="38"/>
  <c r="N34" i="38"/>
  <c r="O34" i="38" s="1"/>
  <c r="N33" i="38"/>
  <c r="O33" i="38" s="1"/>
  <c r="N32" i="38"/>
  <c r="O32" i="38" s="1"/>
  <c r="N31" i="38"/>
  <c r="O31" i="38" s="1"/>
  <c r="N30" i="38"/>
  <c r="O30" i="38"/>
  <c r="N29" i="38"/>
  <c r="O29" i="38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/>
  <c r="N22" i="38"/>
  <c r="O22" i="38" s="1"/>
  <c r="N21" i="38"/>
  <c r="O21" i="38" s="1"/>
  <c r="N20" i="38"/>
  <c r="O20" i="38" s="1"/>
  <c r="N19" i="38"/>
  <c r="O19" i="38" s="1"/>
  <c r="N18" i="38"/>
  <c r="O18" i="38"/>
  <c r="N17" i="38"/>
  <c r="O17" i="38" s="1"/>
  <c r="N16" i="38"/>
  <c r="O16" i="38" s="1"/>
  <c r="M15" i="38"/>
  <c r="M97" i="38" s="1"/>
  <c r="L15" i="38"/>
  <c r="L97" i="38" s="1"/>
  <c r="K15" i="38"/>
  <c r="K97" i="38" s="1"/>
  <c r="J15" i="38"/>
  <c r="J97" i="38" s="1"/>
  <c r="I15" i="38"/>
  <c r="H15" i="38"/>
  <c r="N15" i="38" s="1"/>
  <c r="O15" i="38" s="1"/>
  <c r="G15" i="38"/>
  <c r="F15" i="38"/>
  <c r="E15" i="38"/>
  <c r="D15" i="38"/>
  <c r="N14" i="38"/>
  <c r="O14" i="38" s="1"/>
  <c r="N13" i="38"/>
  <c r="O13" i="38" s="1"/>
  <c r="M12" i="38"/>
  <c r="L12" i="38"/>
  <c r="K12" i="38"/>
  <c r="J12" i="38"/>
  <c r="I12" i="38"/>
  <c r="I97" i="38" s="1"/>
  <c r="H12" i="38"/>
  <c r="G12" i="38"/>
  <c r="F12" i="38"/>
  <c r="E12" i="38"/>
  <c r="D12" i="38"/>
  <c r="N11" i="38"/>
  <c r="O11" i="38"/>
  <c r="N10" i="38"/>
  <c r="O10" i="38" s="1"/>
  <c r="N9" i="38"/>
  <c r="O9" i="38" s="1"/>
  <c r="N8" i="38"/>
  <c r="O8" i="38" s="1"/>
  <c r="N7" i="38"/>
  <c r="O7" i="38"/>
  <c r="N6" i="38"/>
  <c r="O6" i="38"/>
  <c r="M5" i="38"/>
  <c r="L5" i="38"/>
  <c r="K5" i="38"/>
  <c r="J5" i="38"/>
  <c r="I5" i="38"/>
  <c r="H5" i="38"/>
  <c r="G5" i="38"/>
  <c r="F5" i="38"/>
  <c r="E5" i="38"/>
  <c r="E97" i="38" s="1"/>
  <c r="D5" i="38"/>
  <c r="N85" i="37"/>
  <c r="O85" i="37" s="1"/>
  <c r="N84" i="37"/>
  <c r="O84" i="37" s="1"/>
  <c r="M83" i="37"/>
  <c r="L83" i="37"/>
  <c r="K83" i="37"/>
  <c r="J83" i="37"/>
  <c r="I83" i="37"/>
  <c r="H83" i="37"/>
  <c r="G83" i="37"/>
  <c r="F83" i="37"/>
  <c r="E83" i="37"/>
  <c r="D83" i="37"/>
  <c r="N82" i="37"/>
  <c r="O82" i="37" s="1"/>
  <c r="N81" i="37"/>
  <c r="O81" i="37" s="1"/>
  <c r="N80" i="37"/>
  <c r="O80" i="37" s="1"/>
  <c r="N79" i="37"/>
  <c r="O79" i="37"/>
  <c r="N78" i="37"/>
  <c r="O78" i="37"/>
  <c r="N77" i="37"/>
  <c r="O77" i="37" s="1"/>
  <c r="N76" i="37"/>
  <c r="O76" i="37" s="1"/>
  <c r="N75" i="37"/>
  <c r="O75" i="37" s="1"/>
  <c r="N74" i="37"/>
  <c r="O74" i="37" s="1"/>
  <c r="M73" i="37"/>
  <c r="L73" i="37"/>
  <c r="K73" i="37"/>
  <c r="J73" i="37"/>
  <c r="I73" i="37"/>
  <c r="H73" i="37"/>
  <c r="G73" i="37"/>
  <c r="F73" i="37"/>
  <c r="E73" i="37"/>
  <c r="D73" i="37"/>
  <c r="N72" i="37"/>
  <c r="O72" i="37"/>
  <c r="N71" i="37"/>
  <c r="O71" i="37" s="1"/>
  <c r="M70" i="37"/>
  <c r="L70" i="37"/>
  <c r="K70" i="37"/>
  <c r="J70" i="37"/>
  <c r="I70" i="37"/>
  <c r="H70" i="37"/>
  <c r="G70" i="37"/>
  <c r="F70" i="37"/>
  <c r="E70" i="37"/>
  <c r="D70" i="37"/>
  <c r="N69" i="37"/>
  <c r="O69" i="37" s="1"/>
  <c r="N68" i="37"/>
  <c r="O68" i="37"/>
  <c r="N67" i="37"/>
  <c r="O67" i="37" s="1"/>
  <c r="N66" i="37"/>
  <c r="O66" i="37" s="1"/>
  <c r="N65" i="37"/>
  <c r="O65" i="37" s="1"/>
  <c r="N64" i="37"/>
  <c r="O64" i="37"/>
  <c r="N63" i="37"/>
  <c r="O63" i="37"/>
  <c r="N62" i="37"/>
  <c r="O62" i="37" s="1"/>
  <c r="N61" i="37"/>
  <c r="O61" i="37" s="1"/>
  <c r="N60" i="37"/>
  <c r="O60" i="37" s="1"/>
  <c r="N59" i="37"/>
  <c r="O59" i="37" s="1"/>
  <c r="N58" i="37"/>
  <c r="O58" i="37"/>
  <c r="N57" i="37"/>
  <c r="O57" i="37"/>
  <c r="N56" i="37"/>
  <c r="O56" i="37"/>
  <c r="N55" i="37"/>
  <c r="O55" i="37" s="1"/>
  <c r="N54" i="37"/>
  <c r="O54" i="37" s="1"/>
  <c r="N53" i="37"/>
  <c r="O53" i="37" s="1"/>
  <c r="N52" i="37"/>
  <c r="O52" i="37"/>
  <c r="N51" i="37"/>
  <c r="O51" i="37"/>
  <c r="N50" i="37"/>
  <c r="O50" i="37"/>
  <c r="N49" i="37"/>
  <c r="O49" i="37" s="1"/>
  <c r="M48" i="37"/>
  <c r="L48" i="37"/>
  <c r="K48" i="37"/>
  <c r="J48" i="37"/>
  <c r="I48" i="37"/>
  <c r="H48" i="37"/>
  <c r="G48" i="37"/>
  <c r="F48" i="37"/>
  <c r="E48" i="37"/>
  <c r="D48" i="37"/>
  <c r="N48" i="37" s="1"/>
  <c r="O48" i="37" s="1"/>
  <c r="N47" i="37"/>
  <c r="O47" i="37" s="1"/>
  <c r="N46" i="37"/>
  <c r="O46" i="37" s="1"/>
  <c r="N45" i="37"/>
  <c r="O45" i="37" s="1"/>
  <c r="N44" i="37"/>
  <c r="O44" i="37"/>
  <c r="N43" i="37"/>
  <c r="O43" i="37"/>
  <c r="N42" i="37"/>
  <c r="O42" i="37" s="1"/>
  <c r="N41" i="37"/>
  <c r="O41" i="37" s="1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 s="1"/>
  <c r="N32" i="37"/>
  <c r="O32" i="37"/>
  <c r="N31" i="37"/>
  <c r="O31" i="37" s="1"/>
  <c r="N30" i="37"/>
  <c r="O30" i="37" s="1"/>
  <c r="N29" i="37"/>
  <c r="O29" i="37" s="1"/>
  <c r="N28" i="37"/>
  <c r="O28" i="37" s="1"/>
  <c r="N27" i="37"/>
  <c r="O27" i="37" s="1"/>
  <c r="N26" i="37"/>
  <c r="O26" i="37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 s="1"/>
  <c r="N18" i="37"/>
  <c r="O18" i="37" s="1"/>
  <c r="N17" i="37"/>
  <c r="O17" i="37" s="1"/>
  <c r="M16" i="37"/>
  <c r="M86" i="37" s="1"/>
  <c r="L16" i="37"/>
  <c r="K16" i="37"/>
  <c r="J16" i="37"/>
  <c r="I16" i="37"/>
  <c r="I86" i="37" s="1"/>
  <c r="H16" i="37"/>
  <c r="H86" i="37" s="1"/>
  <c r="G16" i="37"/>
  <c r="F16" i="37"/>
  <c r="E16" i="37"/>
  <c r="D16" i="37"/>
  <c r="D8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G86" i="37" s="1"/>
  <c r="F13" i="37"/>
  <c r="E13" i="37"/>
  <c r="N13" i="37" s="1"/>
  <c r="O13" i="37" s="1"/>
  <c r="D13" i="37"/>
  <c r="N12" i="37"/>
  <c r="O12" i="37" s="1"/>
  <c r="N11" i="37"/>
  <c r="O11" i="37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E86" i="37" s="1"/>
  <c r="D5" i="37"/>
  <c r="N5" i="37" s="1"/>
  <c r="O5" i="37" s="1"/>
  <c r="N102" i="36"/>
  <c r="O102" i="36" s="1"/>
  <c r="N101" i="36"/>
  <c r="O101" i="36" s="1"/>
  <c r="N100" i="36"/>
  <c r="O100" i="36" s="1"/>
  <c r="N99" i="36"/>
  <c r="O99" i="36" s="1"/>
  <c r="N98" i="36"/>
  <c r="O98" i="36"/>
  <c r="N97" i="36"/>
  <c r="O97" i="36"/>
  <c r="N96" i="36"/>
  <c r="O96" i="36" s="1"/>
  <c r="M95" i="36"/>
  <c r="L95" i="36"/>
  <c r="K95" i="36"/>
  <c r="J95" i="36"/>
  <c r="I95" i="36"/>
  <c r="H95" i="36"/>
  <c r="G95" i="36"/>
  <c r="F95" i="36"/>
  <c r="E95" i="36"/>
  <c r="N95" i="36" s="1"/>
  <c r="O95" i="36" s="1"/>
  <c r="D95" i="36"/>
  <c r="N94" i="36"/>
  <c r="O94" i="36" s="1"/>
  <c r="N93" i="36"/>
  <c r="O93" i="36" s="1"/>
  <c r="N92" i="36"/>
  <c r="O92" i="36" s="1"/>
  <c r="N91" i="36"/>
  <c r="O91" i="36"/>
  <c r="N90" i="36"/>
  <c r="O90" i="36"/>
  <c r="N89" i="36"/>
  <c r="O89" i="36" s="1"/>
  <c r="N88" i="36"/>
  <c r="O88" i="36" s="1"/>
  <c r="N87" i="36"/>
  <c r="O87" i="36" s="1"/>
  <c r="N86" i="36"/>
  <c r="O86" i="36" s="1"/>
  <c r="M85" i="36"/>
  <c r="L85" i="36"/>
  <c r="K85" i="36"/>
  <c r="J85" i="36"/>
  <c r="I85" i="36"/>
  <c r="H85" i="36"/>
  <c r="G85" i="36"/>
  <c r="F85" i="36"/>
  <c r="E85" i="36"/>
  <c r="D85" i="36"/>
  <c r="N84" i="36"/>
  <c r="O84" i="36" s="1"/>
  <c r="N83" i="36"/>
  <c r="O83" i="36"/>
  <c r="N82" i="36"/>
  <c r="O82" i="36"/>
  <c r="M81" i="36"/>
  <c r="L81" i="36"/>
  <c r="K81" i="36"/>
  <c r="J81" i="36"/>
  <c r="I81" i="36"/>
  <c r="H81" i="36"/>
  <c r="G81" i="36"/>
  <c r="F81" i="36"/>
  <c r="E81" i="36"/>
  <c r="D81" i="36"/>
  <c r="N80" i="36"/>
  <c r="O80" i="36"/>
  <c r="N79" i="36"/>
  <c r="O79" i="36" s="1"/>
  <c r="N78" i="36"/>
  <c r="O78" i="36" s="1"/>
  <c r="N77" i="36"/>
  <c r="O77" i="36" s="1"/>
  <c r="N76" i="36"/>
  <c r="O76" i="36"/>
  <c r="N75" i="36"/>
  <c r="O75" i="36"/>
  <c r="N74" i="36"/>
  <c r="O74" i="36"/>
  <c r="N73" i="36"/>
  <c r="O73" i="36" s="1"/>
  <c r="N72" i="36"/>
  <c r="O72" i="36" s="1"/>
  <c r="N71" i="36"/>
  <c r="O71" i="36" s="1"/>
  <c r="N70" i="36"/>
  <c r="O70" i="36" s="1"/>
  <c r="N69" i="36"/>
  <c r="O69" i="36" s="1"/>
  <c r="N68" i="36"/>
  <c r="O68" i="36" s="1"/>
  <c r="N67" i="36"/>
  <c r="O67" i="36" s="1"/>
  <c r="N66" i="36"/>
  <c r="O66" i="36" s="1"/>
  <c r="N65" i="36"/>
  <c r="O65" i="36" s="1"/>
  <c r="N64" i="36"/>
  <c r="O64" i="36" s="1"/>
  <c r="N63" i="36"/>
  <c r="O63" i="36"/>
  <c r="N62" i="36"/>
  <c r="O62" i="36" s="1"/>
  <c r="N61" i="36"/>
  <c r="O61" i="36" s="1"/>
  <c r="N60" i="36"/>
  <c r="O60" i="36" s="1"/>
  <c r="N59" i="36"/>
  <c r="O59" i="36" s="1"/>
  <c r="N58" i="36"/>
  <c r="O58" i="36" s="1"/>
  <c r="N57" i="36"/>
  <c r="O57" i="36"/>
  <c r="N56" i="36"/>
  <c r="O56" i="36" s="1"/>
  <c r="N55" i="36"/>
  <c r="O55" i="36" s="1"/>
  <c r="N54" i="36"/>
  <c r="O54" i="36" s="1"/>
  <c r="N53" i="36"/>
  <c r="O53" i="36" s="1"/>
  <c r="N52" i="36"/>
  <c r="O52" i="36"/>
  <c r="N51" i="36"/>
  <c r="O51" i="36"/>
  <c r="N50" i="36"/>
  <c r="O50" i="36" s="1"/>
  <c r="N49" i="36"/>
  <c r="O49" i="36" s="1"/>
  <c r="N48" i="36"/>
  <c r="O48" i="36" s="1"/>
  <c r="N47" i="36"/>
  <c r="O47" i="36" s="1"/>
  <c r="M46" i="36"/>
  <c r="L46" i="36"/>
  <c r="K46" i="36"/>
  <c r="J46" i="36"/>
  <c r="I46" i="36"/>
  <c r="H46" i="36"/>
  <c r="G46" i="36"/>
  <c r="F46" i="36"/>
  <c r="E46" i="36"/>
  <c r="D46" i="36"/>
  <c r="N45" i="36"/>
  <c r="O45" i="36" s="1"/>
  <c r="N44" i="36"/>
  <c r="O44" i="36" s="1"/>
  <c r="N43" i="36"/>
  <c r="O43" i="36"/>
  <c r="N42" i="36"/>
  <c r="O42" i="36" s="1"/>
  <c r="N41" i="36"/>
  <c r="O41" i="36" s="1"/>
  <c r="N40" i="36"/>
  <c r="O40" i="36" s="1"/>
  <c r="N39" i="36"/>
  <c r="O39" i="36" s="1"/>
  <c r="N38" i="36"/>
  <c r="O38" i="36" s="1"/>
  <c r="N37" i="36"/>
  <c r="O37" i="36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 s="1"/>
  <c r="N27" i="36"/>
  <c r="O27" i="36" s="1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 s="1"/>
  <c r="M16" i="36"/>
  <c r="L16" i="36"/>
  <c r="L103" i="36" s="1"/>
  <c r="K16" i="36"/>
  <c r="J16" i="36"/>
  <c r="I16" i="36"/>
  <c r="H16" i="36"/>
  <c r="G16" i="36"/>
  <c r="F16" i="36"/>
  <c r="E16" i="36"/>
  <c r="D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5" i="36" s="1"/>
  <c r="O5" i="36" s="1"/>
  <c r="N83" i="35"/>
  <c r="O83" i="35" s="1"/>
  <c r="N82" i="35"/>
  <c r="O82" i="35" s="1"/>
  <c r="M81" i="35"/>
  <c r="L81" i="35"/>
  <c r="K81" i="35"/>
  <c r="J81" i="35"/>
  <c r="I81" i="35"/>
  <c r="H81" i="35"/>
  <c r="G81" i="35"/>
  <c r="F81" i="35"/>
  <c r="E81" i="35"/>
  <c r="D81" i="35"/>
  <c r="N80" i="35"/>
  <c r="O80" i="35" s="1"/>
  <c r="N79" i="35"/>
  <c r="O79" i="35" s="1"/>
  <c r="N78" i="35"/>
  <c r="O78" i="35" s="1"/>
  <c r="N77" i="35"/>
  <c r="O77" i="35" s="1"/>
  <c r="N76" i="35"/>
  <c r="O76" i="35" s="1"/>
  <c r="N75" i="35"/>
  <c r="O75" i="35" s="1"/>
  <c r="N74" i="35"/>
  <c r="O74" i="35" s="1"/>
  <c r="N73" i="35"/>
  <c r="O73" i="35" s="1"/>
  <c r="N72" i="35"/>
  <c r="O72" i="35" s="1"/>
  <c r="M71" i="35"/>
  <c r="L71" i="35"/>
  <c r="K71" i="35"/>
  <c r="J71" i="35"/>
  <c r="I71" i="35"/>
  <c r="H71" i="35"/>
  <c r="G71" i="35"/>
  <c r="F71" i="35"/>
  <c r="E71" i="35"/>
  <c r="D71" i="35"/>
  <c r="N70" i="35"/>
  <c r="O70" i="35" s="1"/>
  <c r="N69" i="35"/>
  <c r="O69" i="35" s="1"/>
  <c r="N68" i="35"/>
  <c r="O68" i="35"/>
  <c r="N67" i="35"/>
  <c r="O67" i="35" s="1"/>
  <c r="M66" i="35"/>
  <c r="L66" i="35"/>
  <c r="K66" i="35"/>
  <c r="J66" i="35"/>
  <c r="I66" i="35"/>
  <c r="H66" i="35"/>
  <c r="G66" i="35"/>
  <c r="F66" i="35"/>
  <c r="E66" i="35"/>
  <c r="D66" i="35"/>
  <c r="N65" i="35"/>
  <c r="O65" i="35" s="1"/>
  <c r="N64" i="35"/>
  <c r="O64" i="35" s="1"/>
  <c r="N63" i="35"/>
  <c r="O63" i="35" s="1"/>
  <c r="N62" i="35"/>
  <c r="O62" i="35" s="1"/>
  <c r="N61" i="35"/>
  <c r="O61" i="35" s="1"/>
  <c r="N60" i="35"/>
  <c r="O60" i="35" s="1"/>
  <c r="N59" i="35"/>
  <c r="O59" i="35" s="1"/>
  <c r="N58" i="35"/>
  <c r="O58" i="35" s="1"/>
  <c r="N57" i="35"/>
  <c r="O57" i="35" s="1"/>
  <c r="N56" i="35"/>
  <c r="O56" i="35" s="1"/>
  <c r="N55" i="35"/>
  <c r="O55" i="35" s="1"/>
  <c r="N54" i="35"/>
  <c r="O54" i="35" s="1"/>
  <c r="N53" i="35"/>
  <c r="O53" i="35" s="1"/>
  <c r="N52" i="35"/>
  <c r="O52" i="35"/>
  <c r="N51" i="35"/>
  <c r="O51" i="35" s="1"/>
  <c r="N50" i="35"/>
  <c r="O50" i="35" s="1"/>
  <c r="N49" i="35"/>
  <c r="O49" i="35" s="1"/>
  <c r="N48" i="35"/>
  <c r="O48" i="35"/>
  <c r="N47" i="35"/>
  <c r="O47" i="35" s="1"/>
  <c r="N46" i="35"/>
  <c r="O46" i="35" s="1"/>
  <c r="M45" i="35"/>
  <c r="L45" i="35"/>
  <c r="K45" i="35"/>
  <c r="J45" i="35"/>
  <c r="I45" i="35"/>
  <c r="H45" i="35"/>
  <c r="G45" i="35"/>
  <c r="F45" i="35"/>
  <c r="E45" i="35"/>
  <c r="D45" i="35"/>
  <c r="D84" i="35" s="1"/>
  <c r="N44" i="35"/>
  <c r="O44" i="35"/>
  <c r="N43" i="35"/>
  <c r="O43" i="35" s="1"/>
  <c r="N42" i="35"/>
  <c r="O42" i="35" s="1"/>
  <c r="N41" i="35"/>
  <c r="O41" i="35"/>
  <c r="N40" i="35"/>
  <c r="O40" i="35" s="1"/>
  <c r="N39" i="35"/>
  <c r="O39" i="35" s="1"/>
  <c r="N38" i="35"/>
  <c r="O38" i="35"/>
  <c r="N37" i="35"/>
  <c r="O37" i="35" s="1"/>
  <c r="N36" i="35"/>
  <c r="O36" i="35" s="1"/>
  <c r="N35" i="35"/>
  <c r="O35" i="35" s="1"/>
  <c r="N34" i="35"/>
  <c r="O34" i="35"/>
  <c r="N33" i="35"/>
  <c r="O33" i="35"/>
  <c r="N32" i="35"/>
  <c r="O32" i="35"/>
  <c r="N31" i="35"/>
  <c r="O31" i="35" s="1"/>
  <c r="N30" i="35"/>
  <c r="O30" i="35" s="1"/>
  <c r="N29" i="35"/>
  <c r="O29" i="35"/>
  <c r="N28" i="35"/>
  <c r="O28" i="35" s="1"/>
  <c r="N27" i="35"/>
  <c r="O27" i="35" s="1"/>
  <c r="N26" i="35"/>
  <c r="O26" i="35"/>
  <c r="N25" i="35"/>
  <c r="O25" i="35" s="1"/>
  <c r="N24" i="35"/>
  <c r="O24" i="35" s="1"/>
  <c r="N23" i="35"/>
  <c r="O23" i="35" s="1"/>
  <c r="N22" i="35"/>
  <c r="O22" i="35"/>
  <c r="N21" i="35"/>
  <c r="O21" i="35"/>
  <c r="N20" i="35"/>
  <c r="O20" i="35"/>
  <c r="N19" i="35"/>
  <c r="O19" i="35" s="1"/>
  <c r="N18" i="35"/>
  <c r="O18" i="35" s="1"/>
  <c r="N17" i="35"/>
  <c r="O17" i="35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/>
  <c r="N8" i="35"/>
  <c r="O8" i="35" s="1"/>
  <c r="N7" i="35"/>
  <c r="O7" i="35"/>
  <c r="N6" i="35"/>
  <c r="O6" i="35"/>
  <c r="M5" i="35"/>
  <c r="L5" i="35"/>
  <c r="K5" i="35"/>
  <c r="J5" i="35"/>
  <c r="J84" i="35" s="1"/>
  <c r="I5" i="35"/>
  <c r="H5" i="35"/>
  <c r="G5" i="35"/>
  <c r="G84" i="35" s="1"/>
  <c r="F5" i="35"/>
  <c r="E5" i="35"/>
  <c r="D5" i="35"/>
  <c r="N90" i="34"/>
  <c r="O90" i="34"/>
  <c r="N89" i="34"/>
  <c r="O89" i="34" s="1"/>
  <c r="N88" i="34"/>
  <c r="O88" i="34" s="1"/>
  <c r="M87" i="34"/>
  <c r="L87" i="34"/>
  <c r="K87" i="34"/>
  <c r="J87" i="34"/>
  <c r="I87" i="34"/>
  <c r="H87" i="34"/>
  <c r="G87" i="34"/>
  <c r="F87" i="34"/>
  <c r="E87" i="34"/>
  <c r="N87" i="34" s="1"/>
  <c r="O87" i="34" s="1"/>
  <c r="D87" i="34"/>
  <c r="N86" i="34"/>
  <c r="O86" i="34" s="1"/>
  <c r="N85" i="34"/>
  <c r="O85" i="34"/>
  <c r="N84" i="34"/>
  <c r="O84" i="34" s="1"/>
  <c r="N83" i="34"/>
  <c r="O83" i="34"/>
  <c r="N82" i="34"/>
  <c r="O82" i="34" s="1"/>
  <c r="N81" i="34"/>
  <c r="O81" i="34" s="1"/>
  <c r="N80" i="34"/>
  <c r="O80" i="34" s="1"/>
  <c r="N79" i="34"/>
  <c r="O79" i="34"/>
  <c r="N78" i="34"/>
  <c r="O78" i="34" s="1"/>
  <c r="M77" i="34"/>
  <c r="L77" i="34"/>
  <c r="K77" i="34"/>
  <c r="J77" i="34"/>
  <c r="I77" i="34"/>
  <c r="H77" i="34"/>
  <c r="G77" i="34"/>
  <c r="F77" i="34"/>
  <c r="E77" i="34"/>
  <c r="D77" i="34"/>
  <c r="N76" i="34"/>
  <c r="O76" i="34" s="1"/>
  <c r="N75" i="34"/>
  <c r="O75" i="34" s="1"/>
  <c r="N74" i="34"/>
  <c r="O74" i="34" s="1"/>
  <c r="M73" i="34"/>
  <c r="L73" i="34"/>
  <c r="K73" i="34"/>
  <c r="J73" i="34"/>
  <c r="I73" i="34"/>
  <c r="H73" i="34"/>
  <c r="G73" i="34"/>
  <c r="G91" i="34" s="1"/>
  <c r="F73" i="34"/>
  <c r="E73" i="34"/>
  <c r="D73" i="34"/>
  <c r="D91" i="34"/>
  <c r="N72" i="34"/>
  <c r="O72" i="34" s="1"/>
  <c r="N71" i="34"/>
  <c r="O71" i="34" s="1"/>
  <c r="N70" i="34"/>
  <c r="O70" i="34" s="1"/>
  <c r="N69" i="34"/>
  <c r="O69" i="34" s="1"/>
  <c r="N68" i="34"/>
  <c r="O68" i="34" s="1"/>
  <c r="N67" i="34"/>
  <c r="O67" i="34"/>
  <c r="N66" i="34"/>
  <c r="O66" i="34" s="1"/>
  <c r="N65" i="34"/>
  <c r="O65" i="34"/>
  <c r="N64" i="34"/>
  <c r="O64" i="34" s="1"/>
  <c r="N63" i="34"/>
  <c r="O63" i="34" s="1"/>
  <c r="N62" i="34"/>
  <c r="O62" i="34"/>
  <c r="N61" i="34"/>
  <c r="O61" i="34"/>
  <c r="N60" i="34"/>
  <c r="O60" i="34" s="1"/>
  <c r="N59" i="34"/>
  <c r="O59" i="34" s="1"/>
  <c r="N58" i="34"/>
  <c r="O58" i="34" s="1"/>
  <c r="N57" i="34"/>
  <c r="O57" i="34" s="1"/>
  <c r="N56" i="34"/>
  <c r="O56" i="34" s="1"/>
  <c r="N55" i="34"/>
  <c r="O55" i="34"/>
  <c r="N54" i="34"/>
  <c r="O54" i="34" s="1"/>
  <c r="N53" i="34"/>
  <c r="O53" i="34"/>
  <c r="N52" i="34"/>
  <c r="O52" i="34" s="1"/>
  <c r="N51" i="34"/>
  <c r="O51" i="34" s="1"/>
  <c r="M50" i="34"/>
  <c r="L50" i="34"/>
  <c r="K50" i="34"/>
  <c r="J50" i="34"/>
  <c r="I50" i="34"/>
  <c r="H50" i="34"/>
  <c r="G50" i="34"/>
  <c r="F50" i="34"/>
  <c r="E50" i="34"/>
  <c r="D50" i="34"/>
  <c r="N49" i="34"/>
  <c r="O49" i="34" s="1"/>
  <c r="N48" i="34"/>
  <c r="O48" i="34"/>
  <c r="N47" i="34"/>
  <c r="O47" i="34" s="1"/>
  <c r="N46" i="34"/>
  <c r="O46" i="34"/>
  <c r="N45" i="34"/>
  <c r="O45" i="34" s="1"/>
  <c r="N44" i="34"/>
  <c r="O44" i="34" s="1"/>
  <c r="N43" i="34"/>
  <c r="O43" i="34"/>
  <c r="N42" i="34"/>
  <c r="O42" i="34"/>
  <c r="N41" i="34"/>
  <c r="O41" i="34" s="1"/>
  <c r="N40" i="34"/>
  <c r="O40" i="34" s="1"/>
  <c r="N39" i="34"/>
  <c r="O39" i="34" s="1"/>
  <c r="N38" i="34"/>
  <c r="O38" i="34" s="1"/>
  <c r="N37" i="34"/>
  <c r="O37" i="34" s="1"/>
  <c r="N36" i="34"/>
  <c r="O36" i="34"/>
  <c r="N35" i="34"/>
  <c r="O35" i="34" s="1"/>
  <c r="N34" i="34"/>
  <c r="O34" i="34"/>
  <c r="N33" i="34"/>
  <c r="O33" i="34" s="1"/>
  <c r="N32" i="34"/>
  <c r="O32" i="34" s="1"/>
  <c r="N31" i="34"/>
  <c r="O31" i="34"/>
  <c r="N30" i="34"/>
  <c r="O30" i="34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/>
  <c r="N23" i="34"/>
  <c r="O23" i="34" s="1"/>
  <c r="N22" i="34"/>
  <c r="O22" i="34"/>
  <c r="N21" i="34"/>
  <c r="O21" i="34" s="1"/>
  <c r="N20" i="34"/>
  <c r="O20" i="34" s="1"/>
  <c r="N19" i="34"/>
  <c r="O19" i="34"/>
  <c r="N18" i="34"/>
  <c r="O18" i="34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/>
  <c r="N8" i="34"/>
  <c r="O8" i="34" s="1"/>
  <c r="N7" i="34"/>
  <c r="O7" i="34"/>
  <c r="N6" i="34"/>
  <c r="O6" i="34" s="1"/>
  <c r="M5" i="34"/>
  <c r="L5" i="34"/>
  <c r="K5" i="34"/>
  <c r="J5" i="34"/>
  <c r="I5" i="34"/>
  <c r="H5" i="34"/>
  <c r="G5" i="34"/>
  <c r="F5" i="34"/>
  <c r="E5" i="34"/>
  <c r="D5" i="34"/>
  <c r="N5" i="34" s="1"/>
  <c r="O5" i="34" s="1"/>
  <c r="E44" i="33"/>
  <c r="F44" i="33"/>
  <c r="G44" i="33"/>
  <c r="H44" i="33"/>
  <c r="I44" i="33"/>
  <c r="J44" i="33"/>
  <c r="K44" i="33"/>
  <c r="L44" i="33"/>
  <c r="M44" i="33"/>
  <c r="D44" i="33"/>
  <c r="E16" i="33"/>
  <c r="F16" i="33"/>
  <c r="G16" i="33"/>
  <c r="H16" i="33"/>
  <c r="I16" i="33"/>
  <c r="J16" i="33"/>
  <c r="K16" i="33"/>
  <c r="L16" i="33"/>
  <c r="M16" i="33"/>
  <c r="D16" i="33"/>
  <c r="E13" i="33"/>
  <c r="F13" i="33"/>
  <c r="G13" i="33"/>
  <c r="H13" i="33"/>
  <c r="I13" i="33"/>
  <c r="I104" i="33" s="1"/>
  <c r="J13" i="33"/>
  <c r="J104" i="33" s="1"/>
  <c r="K13" i="33"/>
  <c r="L13" i="33"/>
  <c r="M13" i="33"/>
  <c r="D13" i="33"/>
  <c r="E5" i="33"/>
  <c r="E104" i="33" s="1"/>
  <c r="F5" i="33"/>
  <c r="G5" i="33"/>
  <c r="G104" i="33" s="1"/>
  <c r="H5" i="33"/>
  <c r="H104" i="33" s="1"/>
  <c r="I5" i="33"/>
  <c r="J5" i="33"/>
  <c r="K5" i="33"/>
  <c r="L5" i="33"/>
  <c r="M5" i="33"/>
  <c r="D5" i="33"/>
  <c r="E97" i="33"/>
  <c r="F97" i="33"/>
  <c r="G97" i="33"/>
  <c r="H97" i="33"/>
  <c r="I97" i="33"/>
  <c r="J97" i="33"/>
  <c r="K97" i="33"/>
  <c r="L97" i="33"/>
  <c r="M97" i="33"/>
  <c r="D97" i="33"/>
  <c r="N99" i="33"/>
  <c r="O99" i="33" s="1"/>
  <c r="N100" i="33"/>
  <c r="O100" i="33"/>
  <c r="N101" i="33"/>
  <c r="O101" i="33"/>
  <c r="N102" i="33"/>
  <c r="O102" i="33" s="1"/>
  <c r="N103" i="33"/>
  <c r="O103" i="33" s="1"/>
  <c r="N98" i="33"/>
  <c r="O98" i="33" s="1"/>
  <c r="N89" i="33"/>
  <c r="O89" i="33"/>
  <c r="N90" i="33"/>
  <c r="O90" i="33" s="1"/>
  <c r="N91" i="33"/>
  <c r="O91" i="33" s="1"/>
  <c r="N92" i="33"/>
  <c r="O92" i="33" s="1"/>
  <c r="N93" i="33"/>
  <c r="O93" i="33"/>
  <c r="N94" i="33"/>
  <c r="O94" i="33" s="1"/>
  <c r="N95" i="33"/>
  <c r="O95" i="33" s="1"/>
  <c r="N96" i="33"/>
  <c r="O96" i="33" s="1"/>
  <c r="N88" i="33"/>
  <c r="O88" i="33"/>
  <c r="E87" i="33"/>
  <c r="F87" i="33"/>
  <c r="G87" i="33"/>
  <c r="H87" i="33"/>
  <c r="I87" i="33"/>
  <c r="J87" i="33"/>
  <c r="K87" i="33"/>
  <c r="L87" i="33"/>
  <c r="M87" i="33"/>
  <c r="D87" i="33"/>
  <c r="E82" i="33"/>
  <c r="F82" i="33"/>
  <c r="G82" i="33"/>
  <c r="H82" i="33"/>
  <c r="I82" i="33"/>
  <c r="J82" i="33"/>
  <c r="K82" i="33"/>
  <c r="L82" i="33"/>
  <c r="M82" i="33"/>
  <c r="D82" i="33"/>
  <c r="N84" i="33"/>
  <c r="O84" i="33"/>
  <c r="N85" i="33"/>
  <c r="O85" i="33" s="1"/>
  <c r="N86" i="33"/>
  <c r="O86" i="33" s="1"/>
  <c r="N83" i="33"/>
  <c r="O83" i="33" s="1"/>
  <c r="N70" i="33"/>
  <c r="O70" i="33"/>
  <c r="N71" i="33"/>
  <c r="O71" i="33" s="1"/>
  <c r="N72" i="33"/>
  <c r="O72" i="33"/>
  <c r="N73" i="33"/>
  <c r="O73" i="33"/>
  <c r="N74" i="33"/>
  <c r="O74" i="33" s="1"/>
  <c r="N75" i="33"/>
  <c r="O75" i="33" s="1"/>
  <c r="N76" i="33"/>
  <c r="O76" i="33" s="1"/>
  <c r="N77" i="33"/>
  <c r="O77" i="33"/>
  <c r="N69" i="33"/>
  <c r="O69" i="33"/>
  <c r="N68" i="33"/>
  <c r="O68" i="33" s="1"/>
  <c r="N67" i="33"/>
  <c r="O67" i="33" s="1"/>
  <c r="N66" i="33"/>
  <c r="O66" i="33" s="1"/>
  <c r="N65" i="33"/>
  <c r="O65" i="33"/>
  <c r="N64" i="33"/>
  <c r="O64" i="33" s="1"/>
  <c r="N63" i="33"/>
  <c r="O63" i="33"/>
  <c r="N62" i="33"/>
  <c r="O62" i="33"/>
  <c r="N61" i="33"/>
  <c r="O61" i="33" s="1"/>
  <c r="N60" i="33"/>
  <c r="O60" i="33" s="1"/>
  <c r="N59" i="33"/>
  <c r="O59" i="33" s="1"/>
  <c r="N58" i="33"/>
  <c r="O58" i="33"/>
  <c r="N79" i="33"/>
  <c r="O79" i="33" s="1"/>
  <c r="N80" i="33"/>
  <c r="O80" i="33" s="1"/>
  <c r="N78" i="33"/>
  <c r="O78" i="33" s="1"/>
  <c r="N46" i="33"/>
  <c r="O46" i="33" s="1"/>
  <c r="N47" i="33"/>
  <c r="O47" i="33"/>
  <c r="N48" i="33"/>
  <c r="O48" i="33" s="1"/>
  <c r="N49" i="33"/>
  <c r="O49" i="33"/>
  <c r="N50" i="33"/>
  <c r="O50" i="33"/>
  <c r="N51" i="33"/>
  <c r="O51" i="33" s="1"/>
  <c r="N52" i="33"/>
  <c r="O52" i="33" s="1"/>
  <c r="N53" i="33"/>
  <c r="O53" i="33" s="1"/>
  <c r="N54" i="33"/>
  <c r="O54" i="33"/>
  <c r="N55" i="33"/>
  <c r="O55" i="33" s="1"/>
  <c r="N56" i="33"/>
  <c r="O56" i="33" s="1"/>
  <c r="N57" i="33"/>
  <c r="O57" i="33" s="1"/>
  <c r="N81" i="33"/>
  <c r="O81" i="33"/>
  <c r="N45" i="33"/>
  <c r="O45" i="33" s="1"/>
  <c r="N15" i="33"/>
  <c r="O15" i="33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/>
  <c r="N6" i="33"/>
  <c r="O6" i="33" s="1"/>
  <c r="N43" i="33"/>
  <c r="O43" i="33" s="1"/>
  <c r="N42" i="33"/>
  <c r="O42" i="33" s="1"/>
  <c r="N37" i="33"/>
  <c r="O37" i="33" s="1"/>
  <c r="N38" i="33"/>
  <c r="O38" i="33"/>
  <c r="N39" i="33"/>
  <c r="O39" i="33"/>
  <c r="N40" i="33"/>
  <c r="O40" i="33"/>
  <c r="N41" i="33"/>
  <c r="O41" i="33" s="1"/>
  <c r="N26" i="33"/>
  <c r="O26" i="33" s="1"/>
  <c r="N27" i="33"/>
  <c r="O27" i="33" s="1"/>
  <c r="N28" i="33"/>
  <c r="O28" i="33" s="1"/>
  <c r="N29" i="33"/>
  <c r="O29" i="33"/>
  <c r="N30" i="33"/>
  <c r="O30" i="33" s="1"/>
  <c r="N31" i="33"/>
  <c r="O31" i="33" s="1"/>
  <c r="N32" i="33"/>
  <c r="O32" i="33" s="1"/>
  <c r="N33" i="33"/>
  <c r="O33" i="33" s="1"/>
  <c r="N34" i="33"/>
  <c r="O34" i="33"/>
  <c r="N35" i="33"/>
  <c r="O35" i="33"/>
  <c r="N36" i="33"/>
  <c r="O36" i="33"/>
  <c r="N18" i="33"/>
  <c r="O18" i="33" s="1"/>
  <c r="N19" i="33"/>
  <c r="O19" i="33" s="1"/>
  <c r="N20" i="33"/>
  <c r="O20" i="33" s="1"/>
  <c r="N21" i="33"/>
  <c r="O21" i="33" s="1"/>
  <c r="N22" i="33"/>
  <c r="O22" i="33"/>
  <c r="N23" i="33"/>
  <c r="O23" i="33" s="1"/>
  <c r="N17" i="33"/>
  <c r="O17" i="33" s="1"/>
  <c r="N24" i="33"/>
  <c r="O24" i="33" s="1"/>
  <c r="N25" i="33"/>
  <c r="O25" i="33" s="1"/>
  <c r="N14" i="33"/>
  <c r="O14" i="33"/>
  <c r="H103" i="36"/>
  <c r="N85" i="36"/>
  <c r="O85" i="36" s="1"/>
  <c r="D103" i="36"/>
  <c r="N16" i="36"/>
  <c r="O16" i="36" s="1"/>
  <c r="L101" i="39"/>
  <c r="G101" i="39"/>
  <c r="F101" i="39"/>
  <c r="N5" i="40"/>
  <c r="O5" i="40" s="1"/>
  <c r="N97" i="40"/>
  <c r="O97" i="40" s="1"/>
  <c r="N13" i="40"/>
  <c r="O13" i="40" s="1"/>
  <c r="G97" i="38"/>
  <c r="D100" i="40"/>
  <c r="L107" i="41"/>
  <c r="M107" i="41"/>
  <c r="K107" i="41"/>
  <c r="N85" i="41"/>
  <c r="O85" i="41" s="1"/>
  <c r="F107" i="41"/>
  <c r="N14" i="41"/>
  <c r="O14" i="41" s="1"/>
  <c r="I100" i="42"/>
  <c r="J100" i="42"/>
  <c r="N93" i="42"/>
  <c r="O93" i="42" s="1"/>
  <c r="N16" i="42"/>
  <c r="O16" i="42"/>
  <c r="D100" i="42"/>
  <c r="H100" i="43"/>
  <c r="N81" i="43"/>
  <c r="O81" i="43" s="1"/>
  <c r="N13" i="43"/>
  <c r="O13" i="43"/>
  <c r="G100" i="43"/>
  <c r="M99" i="44"/>
  <c r="J99" i="44"/>
  <c r="K99" i="44"/>
  <c r="G99" i="44"/>
  <c r="N81" i="44"/>
  <c r="O81" i="44" s="1"/>
  <c r="F99" i="44"/>
  <c r="J102" i="45"/>
  <c r="L102" i="45"/>
  <c r="M102" i="45"/>
  <c r="N99" i="45"/>
  <c r="O99" i="45" s="1"/>
  <c r="N89" i="45"/>
  <c r="O89" i="45" s="1"/>
  <c r="H102" i="45"/>
  <c r="D102" i="45"/>
  <c r="F102" i="45"/>
  <c r="N16" i="45"/>
  <c r="O16" i="45" s="1"/>
  <c r="K103" i="46"/>
  <c r="M103" i="46"/>
  <c r="L103" i="46"/>
  <c r="N99" i="46"/>
  <c r="O99" i="46" s="1"/>
  <c r="F103" i="46"/>
  <c r="N47" i="46"/>
  <c r="O47" i="46"/>
  <c r="N16" i="46"/>
  <c r="O16" i="46" s="1"/>
  <c r="D103" i="46"/>
  <c r="L102" i="47"/>
  <c r="G102" i="47"/>
  <c r="I102" i="47"/>
  <c r="N89" i="47"/>
  <c r="O89" i="47" s="1"/>
  <c r="N46" i="47"/>
  <c r="O46" i="47"/>
  <c r="D102" i="47"/>
  <c r="N16" i="47"/>
  <c r="O16" i="47" s="1"/>
  <c r="H95" i="49"/>
  <c r="G95" i="49"/>
  <c r="O15" i="49"/>
  <c r="P15" i="49" s="1"/>
  <c r="K95" i="49"/>
  <c r="M95" i="49"/>
  <c r="N95" i="49"/>
  <c r="F95" i="49"/>
  <c r="O5" i="49"/>
  <c r="P5" i="49" s="1"/>
  <c r="O100" i="51" l="1"/>
  <c r="P100" i="51" s="1"/>
  <c r="I91" i="34"/>
  <c r="D97" i="38"/>
  <c r="M100" i="43"/>
  <c r="E102" i="47"/>
  <c r="N102" i="47" s="1"/>
  <c r="O102" i="47" s="1"/>
  <c r="K101" i="39"/>
  <c r="N45" i="35"/>
  <c r="O45" i="35" s="1"/>
  <c r="F100" i="40"/>
  <c r="J91" i="34"/>
  <c r="L100" i="43"/>
  <c r="N85" i="47"/>
  <c r="O85" i="47" s="1"/>
  <c r="N87" i="33"/>
  <c r="O87" i="33" s="1"/>
  <c r="K104" i="33"/>
  <c r="N42" i="40"/>
  <c r="O42" i="40" s="1"/>
  <c r="I100" i="43"/>
  <c r="N100" i="43" s="1"/>
  <c r="O100" i="43" s="1"/>
  <c r="K91" i="34"/>
  <c r="M84" i="35"/>
  <c r="N84" i="35" s="1"/>
  <c r="O84" i="35" s="1"/>
  <c r="E100" i="42"/>
  <c r="N100" i="42" s="1"/>
  <c r="O100" i="42" s="1"/>
  <c r="F103" i="36"/>
  <c r="N16" i="34"/>
  <c r="O16" i="34" s="1"/>
  <c r="N97" i="33"/>
  <c r="O97" i="33" s="1"/>
  <c r="N87" i="40"/>
  <c r="O87" i="40" s="1"/>
  <c r="I107" i="41"/>
  <c r="K100" i="43"/>
  <c r="N16" i="33"/>
  <c r="O16" i="33" s="1"/>
  <c r="N16" i="37"/>
  <c r="O16" i="37" s="1"/>
  <c r="L84" i="35"/>
  <c r="M91" i="34"/>
  <c r="J103" i="36"/>
  <c r="N73" i="37"/>
  <c r="O73" i="37" s="1"/>
  <c r="I101" i="39"/>
  <c r="D107" i="41"/>
  <c r="N107" i="41" s="1"/>
  <c r="O107" i="41" s="1"/>
  <c r="N5" i="38"/>
  <c r="O5" i="38" s="1"/>
  <c r="M104" i="33"/>
  <c r="N13" i="33"/>
  <c r="O13" i="33" s="1"/>
  <c r="N44" i="33"/>
  <c r="O44" i="33" s="1"/>
  <c r="N5" i="35"/>
  <c r="O5" i="35" s="1"/>
  <c r="N88" i="39"/>
  <c r="O88" i="39" s="1"/>
  <c r="N5" i="44"/>
  <c r="O5" i="44" s="1"/>
  <c r="L104" i="33"/>
  <c r="N13" i="34"/>
  <c r="O13" i="34" s="1"/>
  <c r="E91" i="34"/>
  <c r="N77" i="34"/>
  <c r="O77" i="34" s="1"/>
  <c r="N13" i="35"/>
  <c r="O13" i="35" s="1"/>
  <c r="N16" i="35"/>
  <c r="O16" i="35" s="1"/>
  <c r="J86" i="37"/>
  <c r="E101" i="39"/>
  <c r="N101" i="39" s="1"/>
  <c r="O101" i="39" s="1"/>
  <c r="N86" i="44"/>
  <c r="O86" i="44" s="1"/>
  <c r="L91" i="34"/>
  <c r="F91" i="34"/>
  <c r="E103" i="36"/>
  <c r="I103" i="36"/>
  <c r="K86" i="37"/>
  <c r="N73" i="34"/>
  <c r="O73" i="34" s="1"/>
  <c r="L86" i="37"/>
  <c r="N83" i="37"/>
  <c r="O83" i="37" s="1"/>
  <c r="O44" i="49"/>
  <c r="P44" i="49" s="1"/>
  <c r="N5" i="33"/>
  <c r="O5" i="33" s="1"/>
  <c r="D104" i="33"/>
  <c r="H84" i="35"/>
  <c r="F84" i="35"/>
  <c r="N50" i="34"/>
  <c r="O50" i="34" s="1"/>
  <c r="N71" i="35"/>
  <c r="O71" i="35" s="1"/>
  <c r="G103" i="36"/>
  <c r="K103" i="36"/>
  <c r="H91" i="34"/>
  <c r="N66" i="35"/>
  <c r="O66" i="35" s="1"/>
  <c r="K84" i="35"/>
  <c r="G107" i="41"/>
  <c r="N13" i="46"/>
  <c r="O13" i="46" s="1"/>
  <c r="N89" i="46"/>
  <c r="O89" i="46" s="1"/>
  <c r="O96" i="50"/>
  <c r="P96" i="50" s="1"/>
  <c r="N91" i="34"/>
  <c r="O91" i="34" s="1"/>
  <c r="N17" i="41"/>
  <c r="O17" i="41" s="1"/>
  <c r="F97" i="38"/>
  <c r="N97" i="38" s="1"/>
  <c r="O97" i="38" s="1"/>
  <c r="E103" i="46"/>
  <c r="N103" i="46" s="1"/>
  <c r="O103" i="46" s="1"/>
  <c r="N47" i="41"/>
  <c r="O47" i="41" s="1"/>
  <c r="M100" i="40"/>
  <c r="N82" i="33"/>
  <c r="O82" i="33" s="1"/>
  <c r="N5" i="43"/>
  <c r="O5" i="43" s="1"/>
  <c r="E84" i="35"/>
  <c r="N46" i="36"/>
  <c r="O46" i="36" s="1"/>
  <c r="I84" i="35"/>
  <c r="I99" i="44"/>
  <c r="N99" i="44" s="1"/>
  <c r="O99" i="44" s="1"/>
  <c r="N5" i="39"/>
  <c r="O5" i="39" s="1"/>
  <c r="G102" i="45"/>
  <c r="N102" i="45" s="1"/>
  <c r="O102" i="45" s="1"/>
  <c r="N16" i="43"/>
  <c r="O16" i="43" s="1"/>
  <c r="E100" i="40"/>
  <c r="N100" i="40" s="1"/>
  <c r="O100" i="40" s="1"/>
  <c r="N16" i="39"/>
  <c r="O16" i="39" s="1"/>
  <c r="N81" i="35"/>
  <c r="O81" i="35" s="1"/>
  <c r="J95" i="49"/>
  <c r="O95" i="49" s="1"/>
  <c r="P95" i="49" s="1"/>
  <c r="F104" i="33"/>
  <c r="N104" i="33" s="1"/>
  <c r="O104" i="33" s="1"/>
  <c r="N5" i="47"/>
  <c r="O5" i="47" s="1"/>
  <c r="N81" i="36"/>
  <c r="O81" i="36" s="1"/>
  <c r="F86" i="37"/>
  <c r="N13" i="39"/>
  <c r="O13" i="39" s="1"/>
  <c r="N12" i="38"/>
  <c r="O12" i="38" s="1"/>
  <c r="H97" i="38"/>
  <c r="M103" i="36"/>
  <c r="N70" i="37"/>
  <c r="O70" i="37" s="1"/>
  <c r="N86" i="37" l="1"/>
  <c r="O86" i="37" s="1"/>
  <c r="N103" i="36"/>
  <c r="O103" i="36" s="1"/>
</calcChain>
</file>

<file path=xl/sharedStrings.xml><?xml version="1.0" encoding="utf-8"?>
<sst xmlns="http://schemas.openxmlformats.org/spreadsheetml/2006/main" count="2061" uniqueCount="284">
  <si>
    <t>Building Permits</t>
  </si>
  <si>
    <t>Other Charges for Services</t>
  </si>
  <si>
    <t>Taxes</t>
  </si>
  <si>
    <t>Ad Valorem Taxes</t>
  </si>
  <si>
    <t>State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</si>
  <si>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</si>
  <si>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</si>
  <si>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</si>
  <si>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</si>
  <si>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</si>
  <si>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</si>
  <si>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</si>
  <si>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</si>
  <si>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</si>
  <si>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</si>
  <si>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Discretionary Sales Surtaxes</t>
  </si>
  <si>
    <t>Communications Services Taxes</t>
  </si>
  <si>
    <t>Local Business Tax</t>
  </si>
  <si>
    <t>Permits, Fees, and Special Assessments</t>
  </si>
  <si>
    <t>Franchise Fee - Solid Waste</t>
  </si>
  <si>
    <t>Federal Grant - Public Safety</t>
  </si>
  <si>
    <t>Intergovernmental Revenue</t>
  </si>
  <si>
    <t>Federal Grant - Economic Environment</t>
  </si>
  <si>
    <t>Federal Grant - Culture / Recreation</t>
  </si>
  <si>
    <t>State Grant - Public Safety</t>
  </si>
  <si>
    <t>Federal Grant - Physical Environment - Sewer / Wastewater</t>
  </si>
  <si>
    <t>Federal Grant - Transportation - Other Transportation</t>
  </si>
  <si>
    <t>Federal Grant - Human Services - Child Support Reimbursement</t>
  </si>
  <si>
    <t>State Grant - Physical Environment - Garbage / Solid Waste</t>
  </si>
  <si>
    <t>State Grant - Physical Environment - Sewer / Wastewater</t>
  </si>
  <si>
    <t>State Grant - Transportation - Other Transportation</t>
  </si>
  <si>
    <t>State Grant - Economic Environment</t>
  </si>
  <si>
    <t>State Grant - Human Services - Public Welfare</t>
  </si>
  <si>
    <t>State Grant - Human Services - Other Human Services</t>
  </si>
  <si>
    <t>State Grant - Culture / Recreation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</si>
  <si>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</si>
  <si>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</si>
  <si>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</si>
  <si>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</si>
  <si>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</si>
  <si>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</si>
  <si>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Enhanced 911 Fee</t>
  </si>
  <si>
    <t>State Shared Revenues - Transportation - Other Transportation</t>
  </si>
  <si>
    <t>State Shared Revenues - Human Services - Other Human Services</t>
  </si>
  <si>
    <t>State Shared Revenues - Other</t>
  </si>
  <si>
    <t>Grants from Other Local Units - Public Safety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</si>
  <si>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</si>
  <si>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</si>
  <si>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</si>
  <si>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</si>
  <si>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</si>
  <si>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</si>
  <si>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</si>
  <si>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</si>
  <si>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</si>
  <si>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County Portion of $4 Additional Service Charge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</si>
  <si>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</si>
  <si>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</si>
  <si>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Clerk of County Court</t>
  </si>
  <si>
    <t>General Gov't (Not Court-Related) - Fees Remitted to County from Property Appraiser</t>
  </si>
  <si>
    <t>General Gov't (Not Court-Related) - Other General Gov't Charges and Fees</t>
  </si>
  <si>
    <t>Public Safety - Ambulance Fees</t>
  </si>
  <si>
    <t>Physical Environment - Garbage / Solid Waste</t>
  </si>
  <si>
    <t>Human Services - Clinic Fees</t>
  </si>
  <si>
    <t>Human Services - Other Human Services Charges</t>
  </si>
  <si>
    <t>Culture / Recreation - Libraries</t>
  </si>
  <si>
    <t>Culture / Recreation - Parks and Recreation</t>
  </si>
  <si>
    <t>Court Service Reimbursement - Circuit-Wide Judicial Reimbursement - Other Counties</t>
  </si>
  <si>
    <t>Court Service Reimbursement - State Reimbursement</t>
  </si>
  <si>
    <t>Court Service Reimbursement - Probation / Alternatives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</si>
  <si>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</si>
  <si>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</si>
  <si>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</si>
  <si>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</si>
  <si>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State Court Facility Surcharge</t>
  </si>
  <si>
    <t>Restricted Local Ordinance Court-Related Board Revenue - Domestic Violence Surcharge</t>
  </si>
  <si>
    <t>Total - All Account Codes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</si>
  <si>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</si>
  <si>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</si>
  <si>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</si>
  <si>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</si>
  <si>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</si>
  <si>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</si>
  <si>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County Court Civil - Court Costs</t>
  </si>
  <si>
    <t>Circuit Court Civil - Filing Fees</t>
  </si>
  <si>
    <t>Circuit Court Civil - Service Charges</t>
  </si>
  <si>
    <t>Circuit Court Civil - Fees and Service Charges</t>
  </si>
  <si>
    <t>Traffic Court - Service Charges</t>
  </si>
  <si>
    <t>Traffic Court - Court Costs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</si>
  <si>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</si>
  <si>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</si>
  <si>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</si>
  <si>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</si>
  <si>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Judgments and Fines - 10% of Fines to Public Records Modernization Fund</t>
  </si>
  <si>
    <t>Court-Ordered Judgments and Fines - As Decided by Circuit Court Criminal</t>
  </si>
  <si>
    <t>Court-Ordered Judgments and Fines - As Decided by Traffic Court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</si>
  <si>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</si>
  <si>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</si>
  <si>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</si>
  <si>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</si>
  <si>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</si>
  <si>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</si>
  <si>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</si>
  <si>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</si>
  <si>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</si>
  <si>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</si>
  <si>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Proceeds - Debt Proceeds</t>
  </si>
  <si>
    <t>Intragovernmental Transfers from Constitutional Fee Officers - Sheriff</t>
  </si>
  <si>
    <t>Intragovernmental Transfers from Constitutional Fee Officers - Property Appraiser</t>
  </si>
  <si>
    <t>Intragovernmental Transfers from Constitutional Fee Officers - Tax Collector</t>
  </si>
  <si>
    <t>Article V - Clerk of Court Trust Fund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</si>
  <si>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</si>
  <si>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</si>
  <si>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</si>
  <si>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</si>
  <si>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</si>
  <si>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</si>
  <si>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</si>
  <si>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Gadsden County Government Revenues Reported by Account Code and Fund Type</t>
  </si>
  <si>
    <t>Local Fiscal Year Ended September 30, 2010</t>
  </si>
  <si>
    <t>Federal Grant - General Government</t>
  </si>
  <si>
    <t>Federal Grant - Physical Environment - Other Physical Environment</t>
  </si>
  <si>
    <t>State Grant - General Government</t>
  </si>
  <si>
    <t>State Grant - Transportation - Mass Transit</t>
  </si>
  <si>
    <t>State Shared Revenues - Clerk Allotment from Justice Administrative Commission</t>
  </si>
  <si>
    <t>Grants from Other Local Units - Physical Environment</t>
  </si>
  <si>
    <t>Grants from Other Local Units - Transportation</t>
  </si>
  <si>
    <t>General Gov't (Not Court-Related) - Public Records Modernization Trust Fund</t>
  </si>
  <si>
    <t>Proceeds - Installment Purchases and Capital Lease Proceeds</t>
  </si>
  <si>
    <t>2010 Countywide Census Population:</t>
  </si>
  <si>
    <t>Local Fiscal Year Ended September 30, 2011</t>
  </si>
  <si>
    <t>Judgments and Fines - Intergovernmental Radio Communication Program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</si>
  <si>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</si>
  <si>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</si>
  <si>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</si>
  <si>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Permits and Franchise Fees</t>
  </si>
  <si>
    <t>State Grant - Physical Environment - Other Physical Environment</t>
  </si>
  <si>
    <t>State Grant - Other</t>
  </si>
  <si>
    <t>Public Safety - Law Enforcement Services</t>
  </si>
  <si>
    <t>Intragovernmental Transfers from Constitutional Fee Officers - Clerk of Circuit Court</t>
  </si>
  <si>
    <t>2008 Countywide Population:</t>
  </si>
  <si>
    <t>Local Fiscal Year Ended September 30, 2012</t>
  </si>
  <si>
    <t>Federal Grant - Human Services - Health or Hospitals</t>
  </si>
  <si>
    <t>State Grant - Physical Environment - Stormwater Management</t>
  </si>
  <si>
    <t>Court Service Reimbursement - Public Defender Liens</t>
  </si>
  <si>
    <t>2012 Countywide Population:</t>
  </si>
  <si>
    <t>Local Fiscal Year Ended September 30, 2013</t>
  </si>
  <si>
    <t>Communications Services Taxes (Chapter 202, F.S.)</t>
  </si>
  <si>
    <t>State Grant - Physical Environment - Water Supply System</t>
  </si>
  <si>
    <t>State Grant - Physical Environment - Electric Supply System</t>
  </si>
  <si>
    <t>State Grant - Human Services - Health or Hospitals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</si>
  <si>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</si>
  <si>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</si>
  <si>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</si>
  <si>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</si>
  <si>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</si>
  <si>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</si>
  <si>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General Government - Recording Fees</t>
  </si>
  <si>
    <t>General Government - County Portion ($2) of $4 Additional Service Charge</t>
  </si>
  <si>
    <t>General Government - Fees Remitted to County from Tax Collector</t>
  </si>
  <si>
    <t>General Government - Fees Remitted to County from Sheriff</t>
  </si>
  <si>
    <t>General Government - Fees Remitted to County from Clerk of County Court</t>
  </si>
  <si>
    <t>General Government - Fees Remitted to County from Supervisor of Elections</t>
  </si>
  <si>
    <t>General Government - Other General Government Charges and Fees</t>
  </si>
  <si>
    <t>Court-Related Revenues - County Court Criminal - Service Charges</t>
  </si>
  <si>
    <t>Court-Related Revenues - County Court Criminal - Court Costs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</si>
  <si>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</si>
  <si>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</si>
  <si>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</si>
  <si>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</si>
  <si>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</si>
  <si>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</si>
  <si>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</si>
  <si>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Circuit Court Civil - Non-Local Fines and Forfeitures</t>
  </si>
  <si>
    <t>Court-Related Revenues - Traffic Court (Criminal and Civil) - Service Charges</t>
  </si>
  <si>
    <t>Court-Related Revenues - Traffic Court (Criminal and Civil) - Court Costs</t>
  </si>
  <si>
    <t>Court-Related Revenues - Probate Court - Filing Fees</t>
  </si>
  <si>
    <t>Court-Related Revenues - Probate Court - Service Charges</t>
  </si>
  <si>
    <t>Court-Related Revenues - Court Service Reimbursement - Other Counties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</si>
  <si>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</si>
  <si>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</si>
  <si>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</si>
  <si>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</si>
  <si>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</si>
  <si>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</si>
  <si>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Court-Ordered Judgments and Fines - 10% of Fines to Public Records Modernization TF</t>
  </si>
  <si>
    <t>Interest and Other Earnings - Gain (Loss) on Sale of Investments</t>
  </si>
  <si>
    <t>Sales - Disposition of Fixed Assets</t>
  </si>
  <si>
    <t>Sales - Sale of Surplus Materials and Scrap</t>
  </si>
  <si>
    <t>Proceeds - Proceeds from Refunding Bonds</t>
  </si>
  <si>
    <t>2013 Countywide Population:</t>
  </si>
  <si>
    <t>Local Fiscal Year Ended September 30, 2014</t>
  </si>
  <si>
    <t>Other General Taxes</t>
  </si>
  <si>
    <t>State Grant - Court-Related Grants - Article V Clerk of Court Trust Fund</t>
  </si>
  <si>
    <t>General Government - Administrative Service Fees</t>
  </si>
  <si>
    <t>Court-Related Revenues - County Court Civil - Court Costs</t>
  </si>
  <si>
    <t>Court-Related Revenues - Circuit Court Civil - Court Costs</t>
  </si>
  <si>
    <t>Court-Related Revenues - Circuit Court Civil - Fees and Service Charges</t>
  </si>
  <si>
    <t>Court-Related Revenues - Traffic Court (Criminal and Civil) - Filing Fees</t>
  </si>
  <si>
    <t>Court-Related Revenues - Juvenile Court - Service Charges</t>
  </si>
  <si>
    <t>Court-Related Revenues - Court Service Reimbursement - State Reimbursement</t>
  </si>
  <si>
    <t>Court-Ordered Judgments and Fines - Other Court-Ordered</t>
  </si>
  <si>
    <t>2014 Countywide Population:</t>
  </si>
  <si>
    <t>Local Fiscal Year Ended September 30, 2015</t>
  </si>
  <si>
    <t>Local Business Tax (Chapter 205, F.S.)</t>
  </si>
  <si>
    <t>State Grant - Court-Related Grants - Other Court-Related</t>
  </si>
  <si>
    <t>General Government - Fees Remitted to County from Property Appraiser</t>
  </si>
  <si>
    <t>General Government - County Officer Commission and Fees</t>
  </si>
  <si>
    <t>Human Services - Animal Control and Shelter Fees</t>
  </si>
  <si>
    <t>2015 Countywide Population:</t>
  </si>
  <si>
    <t>Local Fiscal Year Ended September 30, 2007</t>
  </si>
  <si>
    <t>Second Local Option Fuel Tax (1 to 5 Cents)</t>
  </si>
  <si>
    <t>State Shared Revenues - General Gov't - Other General Government</t>
  </si>
  <si>
    <t>State Shared Revenues - Transportation - Mass Transit</t>
  </si>
  <si>
    <t>Grants from Other Local Units - General Government</t>
  </si>
  <si>
    <t>Transportation (User Fees) - Mass Transit</t>
  </si>
  <si>
    <t>Transportation (User Fees) - Other Transportation Charges</t>
  </si>
  <si>
    <t>Restricted Local Ordinance Court-Related Board Revenue - Traffic Surcharge</t>
  </si>
  <si>
    <t>Proceeds of General Capital Asset Dispositions - Compensation for Loss</t>
  </si>
  <si>
    <t>Proprietary Non-Operating - Other Non-Operating Sources</t>
  </si>
  <si>
    <t>2007 Countywide Population:</t>
  </si>
  <si>
    <t>Franchise Fees, Licenses, and Permits</t>
  </si>
  <si>
    <t>Local Fiscal Year Ended September 30, 2006</t>
  </si>
  <si>
    <t>Permits, Fees, and Licenses</t>
  </si>
  <si>
    <t>Occupational Licenses</t>
  </si>
  <si>
    <t>State Shared Revenues - Public Safety</t>
  </si>
  <si>
    <t>Culture / Recreation - Other Culture / Recreation Charges</t>
  </si>
  <si>
    <t>Circuit Court Criminal - Filing Fees</t>
  </si>
  <si>
    <t>Circuit Court Civil - Child Support</t>
  </si>
  <si>
    <t>Juvenile Court - State Reimbursement</t>
  </si>
  <si>
    <t>Juvenile Court - Probation / Alternatives</t>
  </si>
  <si>
    <t>Court-Ordered Judgments and Fines</t>
  </si>
  <si>
    <t>Gain or Loss on Sale of Investments</t>
  </si>
  <si>
    <t>2006 Countywide Population:</t>
  </si>
  <si>
    <t>Local Fiscal Year Ended September 30, 2016</t>
  </si>
  <si>
    <t>2016 Countywide Population:</t>
  </si>
  <si>
    <t>Local Fiscal Year Ended September 30, 2017</t>
  </si>
  <si>
    <t>Shared Revenue from Other Local Units</t>
  </si>
  <si>
    <t>2017 Countywide Population:</t>
  </si>
  <si>
    <t>Local Fiscal Year Ended September 30, 2018</t>
  </si>
  <si>
    <t>Court-Related Revenues - Restricted Board Revenue - Traffic Surcharge</t>
  </si>
  <si>
    <t>2018 Countywide Population:</t>
  </si>
  <si>
    <t>Local Fiscal Year Ended September 30, 2019</t>
  </si>
  <si>
    <t>2019 Countywide Population:</t>
  </si>
  <si>
    <t>Local Fiscal Year Ended September 30, 2020</t>
  </si>
  <si>
    <t>Public Safety - Protective Inspection Fees</t>
  </si>
  <si>
    <t>2020 Countywide Population:</t>
  </si>
  <si>
    <t>Local Fiscal Year Ended September 30, 2021</t>
  </si>
  <si>
    <t>Federal Grant - Human Services - Other Human Services</t>
  </si>
  <si>
    <t>Public Safety - Other Public Safety Charges and Fees</t>
  </si>
  <si>
    <t>Court-Ordered Judgments and Fines - As Decided by Circuit Court Civil</t>
  </si>
  <si>
    <t>Other Miscellaneous Revenues - Settlements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</si>
  <si>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</si>
  <si>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</si>
  <si>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</si>
  <si>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</si>
  <si>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</si>
  <si>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</si>
  <si>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</si>
  <si>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Small County Surtax</t>
  </si>
  <si>
    <t>State Communications Services Taxes</t>
  </si>
  <si>
    <t>Building Permits (Buildling Permit Fees)</t>
  </si>
  <si>
    <t>Intergovernmental Revenues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</si>
  <si>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</si>
  <si>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</si>
  <si>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</si>
  <si>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Court-Related Revenues - Traffic Court - Filing Fees</t>
  </si>
  <si>
    <t>Court-Related Revenues - Traffic Court - Service Charges</t>
  </si>
  <si>
    <t>Court-Related Revenues - Traffic Court - Court Costs</t>
  </si>
  <si>
    <t>Other Charges for Services (Not Court-Related)</t>
  </si>
  <si>
    <t>Local Fiscal Year Ended September 30, 2022</t>
  </si>
  <si>
    <t>Voter-Approved Indigent Care Surtax</t>
  </si>
  <si>
    <t>Local Communications Services Taxes</t>
  </si>
  <si>
    <t>2022 Countywide Population:</t>
  </si>
  <si>
    <t>Proceeds - Leases</t>
  </si>
  <si>
    <t>Local Fiscal Year Ended September 30, 2023</t>
  </si>
  <si>
    <t>Other Fees and Special Assessments</t>
  </si>
  <si>
    <t>Federal Grant - Physical Environment - Water Supply System</t>
  </si>
  <si>
    <t>Federal Grant - Other Federal Grants</t>
  </si>
  <si>
    <t>State Shared Revenues - Physical Environment - Gas Supply System</t>
  </si>
  <si>
    <t>Court-Related Revenues - Circuit Court Criminal - Non-Local Fines and Forfeitures</t>
  </si>
  <si>
    <t>Other Judgments, Fines, and Forfeits</t>
  </si>
  <si>
    <t>Licenses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</si>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</sst>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FC06E-C8D8-4633-AC67-48AF222D6B5B}">
  <sheetPr>
    <pageSetUpPr fitToPage="1"/>
  </sheetPr>
  <dimension ref="A1:ED104"/>
  <sheetViews>
    <sheetView tabSelected="1" workbookViewId="0">
      <selection sqref="A1:P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65.77734375" style="63" bestFit="1" customWidth="1"/>
    <col min="4" max="5" width="16.77734375" style="94" customWidth="1"/>
    <col min="6" max="7" width="15.77734375" style="94" customWidth="1"/>
    <col min="8" max="8" width="13.77734375" style="94" customWidth="1"/>
    <col min="9" max="10" width="15.77734375" style="94" customWidth="1"/>
    <col min="11" max="14" width="13.77734375" style="94" customWidth="1"/>
    <col min="15" max="15" width="16.77734375" style="94" customWidth="1"/>
    <col min="16" max="16" width="13.77734375" style="63" customWidth="1"/>
    <col min="17" max="18" width="9.77734375" style="63"/>
  </cols>
  <sheetData>
    <row r="1" spans="1:134" ht="27.75">
      <c r="A1" s="102" t="s">
        <v>118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49"/>
      <c r="R1"/>
    </row>
    <row r="2" spans="1:134" ht="24" thickBot="1">
      <c r="A2" s="105" t="s">
        <v>275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49"/>
      <c r="R2"/>
    </row>
    <row r="3" spans="1:134" ht="18" customHeight="1">
      <c r="A3" s="108" t="s">
        <v>111</v>
      </c>
      <c r="B3" s="109"/>
      <c r="C3" s="110"/>
      <c r="D3" s="114" t="s">
        <v>47</v>
      </c>
      <c r="E3" s="115"/>
      <c r="F3" s="115"/>
      <c r="G3" s="115"/>
      <c r="H3" s="116"/>
      <c r="I3" s="114" t="s">
        <v>48</v>
      </c>
      <c r="J3" s="116"/>
      <c r="K3" s="114" t="s">
        <v>50</v>
      </c>
      <c r="L3" s="115"/>
      <c r="M3" s="116"/>
      <c r="N3" s="50"/>
      <c r="O3" s="51"/>
      <c r="P3" s="117" t="s">
        <v>253</v>
      </c>
      <c r="Q3" s="52"/>
      <c r="R3"/>
    </row>
    <row r="4" spans="1:134" ht="32.25" customHeight="1" thickBot="1">
      <c r="A4" s="111"/>
      <c r="B4" s="112"/>
      <c r="C4" s="113"/>
      <c r="D4" s="53" t="s">
        <v>6</v>
      </c>
      <c r="E4" s="53" t="s">
        <v>112</v>
      </c>
      <c r="F4" s="53" t="s">
        <v>113</v>
      </c>
      <c r="G4" s="53" t="s">
        <v>114</v>
      </c>
      <c r="H4" s="53" t="s">
        <v>7</v>
      </c>
      <c r="I4" s="53" t="s">
        <v>8</v>
      </c>
      <c r="J4" s="54" t="s">
        <v>115</v>
      </c>
      <c r="K4" s="54" t="s">
        <v>9</v>
      </c>
      <c r="L4" s="54" t="s">
        <v>10</v>
      </c>
      <c r="M4" s="54" t="s">
        <v>254</v>
      </c>
      <c r="N4" s="54" t="s">
        <v>11</v>
      </c>
      <c r="O4" s="54" t="s">
        <v>255</v>
      </c>
      <c r="P4" s="118"/>
      <c r="Q4" s="55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</row>
    <row r="5" spans="1:134" ht="15.75">
      <c r="A5" s="57" t="s">
        <v>256</v>
      </c>
      <c r="B5" s="58"/>
      <c r="C5" s="58"/>
      <c r="D5" s="59">
        <f>SUM(D6:D13)</f>
        <v>14517294</v>
      </c>
      <c r="E5" s="59">
        <f>SUM(E6:E13)</f>
        <v>8940342</v>
      </c>
      <c r="F5" s="59">
        <f>SUM(F6:F13)</f>
        <v>0</v>
      </c>
      <c r="G5" s="59">
        <f>SUM(G6:G13)</f>
        <v>0</v>
      </c>
      <c r="H5" s="59">
        <f>SUM(H6:H13)</f>
        <v>0</v>
      </c>
      <c r="I5" s="59">
        <f>SUM(I6:I13)</f>
        <v>0</v>
      </c>
      <c r="J5" s="59">
        <f>SUM(J6:J13)</f>
        <v>0</v>
      </c>
      <c r="K5" s="59">
        <f>SUM(K6:K13)</f>
        <v>0</v>
      </c>
      <c r="L5" s="59">
        <f>SUM(L6:L13)</f>
        <v>0</v>
      </c>
      <c r="M5" s="59">
        <f>SUM(M6:M13)</f>
        <v>31295556</v>
      </c>
      <c r="N5" s="59">
        <f>SUM(N6:N13)</f>
        <v>0</v>
      </c>
      <c r="O5" s="60">
        <f>SUM(D5:N5)</f>
        <v>54753192</v>
      </c>
      <c r="P5" s="61">
        <f>(O5/P$102)</f>
        <v>1232.5970149253731</v>
      </c>
      <c r="Q5" s="62"/>
    </row>
    <row r="6" spans="1:134">
      <c r="A6" s="64"/>
      <c r="B6" s="65">
        <v>311</v>
      </c>
      <c r="C6" s="66" t="s">
        <v>3</v>
      </c>
      <c r="D6" s="67">
        <v>14371785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0</v>
      </c>
      <c r="O6" s="67">
        <f>SUM(D6:N6)</f>
        <v>14371785</v>
      </c>
      <c r="P6" s="68">
        <f>(O6/P$102)</f>
        <v>323.53582764908487</v>
      </c>
      <c r="Q6" s="69"/>
    </row>
    <row r="7" spans="1:134">
      <c r="A7" s="64"/>
      <c r="B7" s="65">
        <v>312.13</v>
      </c>
      <c r="C7" s="66" t="s">
        <v>257</v>
      </c>
      <c r="D7" s="67">
        <v>0</v>
      </c>
      <c r="E7" s="67">
        <v>191884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f t="shared" ref="O7:O12" si="0">SUM(D7:N7)</f>
        <v>191884</v>
      </c>
      <c r="P7" s="68">
        <f>(O7/P$102)</f>
        <v>4.3196686251997933</v>
      </c>
      <c r="Q7" s="69"/>
    </row>
    <row r="8" spans="1:134">
      <c r="A8" s="64"/>
      <c r="B8" s="65">
        <v>312.3</v>
      </c>
      <c r="C8" s="66" t="s">
        <v>13</v>
      </c>
      <c r="D8" s="67">
        <v>0</v>
      </c>
      <c r="E8" s="67">
        <v>901469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f t="shared" si="0"/>
        <v>901469</v>
      </c>
      <c r="P8" s="68">
        <f>(O8/P$102)</f>
        <v>20.2937574570586</v>
      </c>
      <c r="Q8" s="69"/>
    </row>
    <row r="9" spans="1:134">
      <c r="A9" s="64"/>
      <c r="B9" s="65">
        <v>312.41000000000003</v>
      </c>
      <c r="C9" s="66" t="s">
        <v>258</v>
      </c>
      <c r="D9" s="67">
        <v>0</v>
      </c>
      <c r="E9" s="67">
        <v>1375784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f t="shared" si="0"/>
        <v>1375784</v>
      </c>
      <c r="P9" s="68">
        <f>(O9/P$102)</f>
        <v>30.971477454357174</v>
      </c>
      <c r="Q9" s="69"/>
    </row>
    <row r="10" spans="1:134">
      <c r="A10" s="64"/>
      <c r="B10" s="65">
        <v>312.64</v>
      </c>
      <c r="C10" s="66" t="s">
        <v>259</v>
      </c>
      <c r="D10" s="67">
        <v>0</v>
      </c>
      <c r="E10" s="67">
        <v>6470773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f t="shared" si="0"/>
        <v>6470773</v>
      </c>
      <c r="P10" s="68">
        <f>(O10/P$102)</f>
        <v>145.66923302041826</v>
      </c>
      <c r="Q10" s="69"/>
    </row>
    <row r="11" spans="1:134">
      <c r="A11" s="64"/>
      <c r="B11" s="65">
        <v>315.2</v>
      </c>
      <c r="C11" s="66" t="s">
        <v>272</v>
      </c>
      <c r="D11" s="67">
        <v>145509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f t="shared" si="0"/>
        <v>145509</v>
      </c>
      <c r="P11" s="68">
        <f>(O11/P$102)</f>
        <v>3.2756804214223001</v>
      </c>
      <c r="Q11" s="69"/>
    </row>
    <row r="12" spans="1:134">
      <c r="A12" s="64"/>
      <c r="B12" s="65">
        <v>316</v>
      </c>
      <c r="C12" s="66" t="s">
        <v>204</v>
      </c>
      <c r="D12" s="67">
        <v>0</v>
      </c>
      <c r="E12" s="67">
        <v>432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f t="shared" si="0"/>
        <v>432</v>
      </c>
      <c r="P12" s="68">
        <f>(O12/P$102)</f>
        <v>9.7251300060782059E-3</v>
      </c>
      <c r="Q12" s="69"/>
    </row>
    <row r="13" spans="1:134">
      <c r="A13" s="64"/>
      <c r="B13" s="65">
        <v>319.89999999999998</v>
      </c>
      <c r="C13" s="66" t="s">
        <v>192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31295556</v>
      </c>
      <c r="N13" s="67">
        <v>0</v>
      </c>
      <c r="O13" s="67">
        <f>SUM(D13:N13)</f>
        <v>31295556</v>
      </c>
      <c r="P13" s="68">
        <f>(O13/P$102)</f>
        <v>704.52164516782602</v>
      </c>
      <c r="Q13" s="69"/>
    </row>
    <row r="14" spans="1:134" ht="15.75">
      <c r="A14" s="70" t="s">
        <v>18</v>
      </c>
      <c r="B14" s="71"/>
      <c r="C14" s="72"/>
      <c r="D14" s="73">
        <f>SUM(D15:D17)</f>
        <v>225881</v>
      </c>
      <c r="E14" s="73">
        <f>SUM(E15:E17)</f>
        <v>470198</v>
      </c>
      <c r="F14" s="73">
        <f>SUM(F15:F17)</f>
        <v>0</v>
      </c>
      <c r="G14" s="73">
        <f>SUM(G15:G17)</f>
        <v>0</v>
      </c>
      <c r="H14" s="73">
        <f>SUM(H15:H17)</f>
        <v>0</v>
      </c>
      <c r="I14" s="73">
        <f>SUM(I15:I17)</f>
        <v>0</v>
      </c>
      <c r="J14" s="73">
        <f>SUM(J15:J17)</f>
        <v>0</v>
      </c>
      <c r="K14" s="73">
        <f>SUM(K15:K17)</f>
        <v>0</v>
      </c>
      <c r="L14" s="73">
        <f>SUM(L15:L17)</f>
        <v>0</v>
      </c>
      <c r="M14" s="73">
        <f>SUM(M15:M17)</f>
        <v>562121</v>
      </c>
      <c r="N14" s="73">
        <f>SUM(N15:N17)</f>
        <v>0</v>
      </c>
      <c r="O14" s="74">
        <f>SUM(D14:N14)</f>
        <v>1258200</v>
      </c>
      <c r="P14" s="75">
        <f>(O14/P$102)</f>
        <v>28.324441142702774</v>
      </c>
      <c r="Q14" s="76"/>
    </row>
    <row r="15" spans="1:134">
      <c r="A15" s="64"/>
      <c r="B15" s="65">
        <v>322</v>
      </c>
      <c r="C15" s="66" t="s">
        <v>261</v>
      </c>
      <c r="D15" s="67">
        <v>0</v>
      </c>
      <c r="E15" s="67">
        <v>470198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f>SUM(D15:N15)</f>
        <v>470198</v>
      </c>
      <c r="P15" s="68">
        <f>(O15/P$102)</f>
        <v>10.585038607865648</v>
      </c>
      <c r="Q15" s="69"/>
    </row>
    <row r="16" spans="1:134">
      <c r="A16" s="64"/>
      <c r="B16" s="65">
        <v>323.7</v>
      </c>
      <c r="C16" s="66" t="s">
        <v>19</v>
      </c>
      <c r="D16" s="67">
        <v>225881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f t="shared" ref="O16:O17" si="1">SUM(D16:N16)</f>
        <v>225881</v>
      </c>
      <c r="P16" s="68">
        <f>(O16/P$102)</f>
        <v>5.085004840053128</v>
      </c>
      <c r="Q16" s="69"/>
    </row>
    <row r="17" spans="1:17">
      <c r="A17" s="64"/>
      <c r="B17" s="65">
        <v>329.5</v>
      </c>
      <c r="C17" s="66" t="s">
        <v>276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562121</v>
      </c>
      <c r="N17" s="67">
        <v>0</v>
      </c>
      <c r="O17" s="67">
        <f t="shared" si="1"/>
        <v>562121</v>
      </c>
      <c r="P17" s="68">
        <f>(O17/P$102)</f>
        <v>12.654397694783999</v>
      </c>
      <c r="Q17" s="69"/>
    </row>
    <row r="18" spans="1:17" ht="15.75">
      <c r="A18" s="70" t="s">
        <v>262</v>
      </c>
      <c r="B18" s="71"/>
      <c r="C18" s="72"/>
      <c r="D18" s="73">
        <f>SUM(D19:D46)</f>
        <v>7986359</v>
      </c>
      <c r="E18" s="73">
        <f>SUM(E19:E46)</f>
        <v>7948820</v>
      </c>
      <c r="F18" s="73">
        <f>SUM(F19:F46)</f>
        <v>3467766</v>
      </c>
      <c r="G18" s="73">
        <f>SUM(G19:G46)</f>
        <v>5299156</v>
      </c>
      <c r="H18" s="73">
        <f>SUM(H19:H46)</f>
        <v>0</v>
      </c>
      <c r="I18" s="73">
        <f>SUM(I19:I46)</f>
        <v>0</v>
      </c>
      <c r="J18" s="73">
        <f>SUM(J19:J46)</f>
        <v>0</v>
      </c>
      <c r="K18" s="73">
        <f>SUM(K19:K46)</f>
        <v>0</v>
      </c>
      <c r="L18" s="73">
        <f>SUM(L19:L46)</f>
        <v>0</v>
      </c>
      <c r="M18" s="73">
        <f>SUM(M19:M46)</f>
        <v>0</v>
      </c>
      <c r="N18" s="73">
        <f>SUM(N19:N46)</f>
        <v>0</v>
      </c>
      <c r="O18" s="74">
        <f>SUM(D18:N18)</f>
        <v>24702101</v>
      </c>
      <c r="P18" s="75">
        <f>(O18/P$102)</f>
        <v>556.09061029693169</v>
      </c>
      <c r="Q18" s="76"/>
    </row>
    <row r="19" spans="1:17">
      <c r="A19" s="64"/>
      <c r="B19" s="65">
        <v>331.1</v>
      </c>
      <c r="C19" s="66" t="s">
        <v>120</v>
      </c>
      <c r="D19" s="67">
        <v>0</v>
      </c>
      <c r="E19" s="67">
        <v>95100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f>SUM(D19:N19)</f>
        <v>95100</v>
      </c>
      <c r="P19" s="68">
        <f>(O19/P$102)</f>
        <v>2.1408793138380497</v>
      </c>
      <c r="Q19" s="69"/>
    </row>
    <row r="20" spans="1:17">
      <c r="A20" s="64"/>
      <c r="B20" s="65">
        <v>331.2</v>
      </c>
      <c r="C20" s="66" t="s">
        <v>20</v>
      </c>
      <c r="D20" s="67">
        <v>38720</v>
      </c>
      <c r="E20" s="67">
        <v>48355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f>SUM(D20:N20)</f>
        <v>87075</v>
      </c>
      <c r="P20" s="68">
        <f>(O20/P$102)</f>
        <v>1.9602215168501385</v>
      </c>
      <c r="Q20" s="69"/>
    </row>
    <row r="21" spans="1:17">
      <c r="A21" s="64"/>
      <c r="B21" s="65">
        <v>331.31</v>
      </c>
      <c r="C21" s="66" t="s">
        <v>277</v>
      </c>
      <c r="D21" s="67">
        <v>0</v>
      </c>
      <c r="E21" s="67">
        <v>118018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f t="shared" ref="O21:O40" si="2">SUM(D21:N21)</f>
        <v>118018</v>
      </c>
      <c r="P21" s="68">
        <f>(O21/P$102)</f>
        <v>2.6568064654105039</v>
      </c>
      <c r="Q21" s="69"/>
    </row>
    <row r="22" spans="1:17">
      <c r="A22" s="64"/>
      <c r="B22" s="65">
        <v>331.5</v>
      </c>
      <c r="C22" s="66" t="s">
        <v>22</v>
      </c>
      <c r="D22" s="67">
        <v>0</v>
      </c>
      <c r="E22" s="67">
        <v>113338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f t="shared" si="2"/>
        <v>113338</v>
      </c>
      <c r="P22" s="68">
        <f>(O22/P$102)</f>
        <v>2.5514508903446567</v>
      </c>
      <c r="Q22" s="69"/>
    </row>
    <row r="23" spans="1:17">
      <c r="A23" s="64"/>
      <c r="B23" s="65">
        <v>331.65</v>
      </c>
      <c r="C23" s="66" t="s">
        <v>27</v>
      </c>
      <c r="D23" s="67">
        <v>250268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f t="shared" si="2"/>
        <v>250268</v>
      </c>
      <c r="P23" s="68">
        <f>(O23/P$102)</f>
        <v>5.6340019360212512</v>
      </c>
      <c r="Q23" s="69"/>
    </row>
    <row r="24" spans="1:17">
      <c r="A24" s="64"/>
      <c r="B24" s="65">
        <v>331.69</v>
      </c>
      <c r="C24" s="66" t="s">
        <v>248</v>
      </c>
      <c r="D24" s="67">
        <v>0</v>
      </c>
      <c r="E24" s="67">
        <v>2739251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f t="shared" si="2"/>
        <v>2739251</v>
      </c>
      <c r="P24" s="68">
        <f>(O24/P$102)</f>
        <v>61.665676144166049</v>
      </c>
      <c r="Q24" s="69"/>
    </row>
    <row r="25" spans="1:17">
      <c r="A25" s="64"/>
      <c r="B25" s="65">
        <v>331.9</v>
      </c>
      <c r="C25" s="66" t="s">
        <v>278</v>
      </c>
      <c r="D25" s="67">
        <v>0</v>
      </c>
      <c r="E25" s="67">
        <v>56894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f t="shared" si="2"/>
        <v>56894</v>
      </c>
      <c r="P25" s="68">
        <f>(O25/P$102)</f>
        <v>1.2807906170504941</v>
      </c>
      <c r="Q25" s="69"/>
    </row>
    <row r="26" spans="1:17">
      <c r="A26" s="64"/>
      <c r="B26" s="65">
        <v>334.2</v>
      </c>
      <c r="C26" s="66" t="s">
        <v>24</v>
      </c>
      <c r="D26" s="67">
        <v>0</v>
      </c>
      <c r="E26" s="67">
        <v>1814043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f t="shared" si="2"/>
        <v>1814043</v>
      </c>
      <c r="P26" s="68">
        <f>(O26/P$102)</f>
        <v>40.837509286148446</v>
      </c>
      <c r="Q26" s="69"/>
    </row>
    <row r="27" spans="1:17">
      <c r="A27" s="64"/>
      <c r="B27" s="65">
        <v>334.34</v>
      </c>
      <c r="C27" s="66" t="s">
        <v>28</v>
      </c>
      <c r="D27" s="67">
        <v>0</v>
      </c>
      <c r="E27" s="67">
        <v>314794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f t="shared" si="2"/>
        <v>314794</v>
      </c>
      <c r="P27" s="68">
        <f>(O27/P$102)</f>
        <v>7.0866031831791272</v>
      </c>
      <c r="Q27" s="69"/>
    </row>
    <row r="28" spans="1:17">
      <c r="A28" s="64"/>
      <c r="B28" s="65">
        <v>334.49</v>
      </c>
      <c r="C28" s="66" t="s">
        <v>30</v>
      </c>
      <c r="D28" s="67">
        <v>0</v>
      </c>
      <c r="E28" s="67">
        <v>0</v>
      </c>
      <c r="F28" s="67">
        <v>0</v>
      </c>
      <c r="G28" s="67">
        <v>5254031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f t="shared" si="2"/>
        <v>5254031</v>
      </c>
      <c r="P28" s="68">
        <f>(O28/P$102)</f>
        <v>118.27808919204881</v>
      </c>
      <c r="Q28" s="69"/>
    </row>
    <row r="29" spans="1:17">
      <c r="A29" s="64"/>
      <c r="B29" s="65">
        <v>334.5</v>
      </c>
      <c r="C29" s="66" t="s">
        <v>31</v>
      </c>
      <c r="D29" s="67">
        <v>0</v>
      </c>
      <c r="E29" s="67">
        <v>847294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f t="shared" si="2"/>
        <v>847294</v>
      </c>
      <c r="P29" s="68">
        <f>(O29/P$102)</f>
        <v>19.074176628171362</v>
      </c>
      <c r="Q29" s="69"/>
    </row>
    <row r="30" spans="1:17">
      <c r="A30" s="64"/>
      <c r="B30" s="65">
        <v>334.62</v>
      </c>
      <c r="C30" s="66" t="s">
        <v>32</v>
      </c>
      <c r="D30" s="67">
        <v>0</v>
      </c>
      <c r="E30" s="67">
        <v>4902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f t="shared" si="2"/>
        <v>4902</v>
      </c>
      <c r="P30" s="68">
        <f>(O30/P$102)</f>
        <v>0.11035321131897076</v>
      </c>
      <c r="Q30" s="69"/>
    </row>
    <row r="31" spans="1:17">
      <c r="A31" s="64"/>
      <c r="B31" s="65">
        <v>334.69</v>
      </c>
      <c r="C31" s="66" t="s">
        <v>33</v>
      </c>
      <c r="D31" s="67">
        <v>0</v>
      </c>
      <c r="E31" s="67">
        <v>5056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f t="shared" si="2"/>
        <v>5056</v>
      </c>
      <c r="P31" s="68">
        <f>(O31/P$102)</f>
        <v>0.11382004007113752</v>
      </c>
      <c r="Q31" s="69"/>
    </row>
    <row r="32" spans="1:17">
      <c r="A32" s="64"/>
      <c r="B32" s="65">
        <v>334.7</v>
      </c>
      <c r="C32" s="66" t="s">
        <v>34</v>
      </c>
      <c r="D32" s="67">
        <v>71825</v>
      </c>
      <c r="E32" s="67">
        <v>566632</v>
      </c>
      <c r="F32" s="67">
        <v>0</v>
      </c>
      <c r="G32" s="67">
        <v>45125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f t="shared" si="2"/>
        <v>683582</v>
      </c>
      <c r="P32" s="68">
        <f>(O32/P$102)</f>
        <v>15.388712545867945</v>
      </c>
      <c r="Q32" s="69"/>
    </row>
    <row r="33" spans="1:17">
      <c r="A33" s="64"/>
      <c r="B33" s="65">
        <v>335.12099999999998</v>
      </c>
      <c r="C33" s="66" t="s">
        <v>263</v>
      </c>
      <c r="D33" s="67">
        <v>1297932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f t="shared" si="2"/>
        <v>1297932</v>
      </c>
      <c r="P33" s="68">
        <f>(O33/P$102)</f>
        <v>29.218882960761803</v>
      </c>
      <c r="Q33" s="69"/>
    </row>
    <row r="34" spans="1:17">
      <c r="A34" s="64"/>
      <c r="B34" s="65">
        <v>335.13</v>
      </c>
      <c r="C34" s="66" t="s">
        <v>152</v>
      </c>
      <c r="D34" s="67">
        <v>23242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f t="shared" si="2"/>
        <v>23242</v>
      </c>
      <c r="P34" s="68">
        <f>(O34/P$102)</f>
        <v>0.52322099907701314</v>
      </c>
      <c r="Q34" s="69"/>
    </row>
    <row r="35" spans="1:17">
      <c r="A35" s="64"/>
      <c r="B35" s="65">
        <v>335.14</v>
      </c>
      <c r="C35" s="66" t="s">
        <v>153</v>
      </c>
      <c r="D35" s="67">
        <v>21034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f t="shared" si="2"/>
        <v>21034</v>
      </c>
      <c r="P35" s="68">
        <f>(O35/P$102)</f>
        <v>0.47351477904594674</v>
      </c>
      <c r="Q35" s="69"/>
    </row>
    <row r="36" spans="1:17">
      <c r="A36" s="64"/>
      <c r="B36" s="65">
        <v>335.15</v>
      </c>
      <c r="C36" s="66" t="s">
        <v>154</v>
      </c>
      <c r="D36" s="67">
        <v>8116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f t="shared" si="2"/>
        <v>8116</v>
      </c>
      <c r="P36" s="68">
        <f>(O36/P$102)</f>
        <v>0.18270637761419148</v>
      </c>
      <c r="Q36" s="69"/>
    </row>
    <row r="37" spans="1:17">
      <c r="A37" s="64"/>
      <c r="B37" s="65">
        <v>335.16</v>
      </c>
      <c r="C37" s="66" t="s">
        <v>264</v>
      </c>
      <c r="D37" s="67">
        <v>221050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f t="shared" si="2"/>
        <v>221050</v>
      </c>
      <c r="P37" s="68">
        <f>(O37/P$102)</f>
        <v>4.9762499718601561</v>
      </c>
      <c r="Q37" s="69"/>
    </row>
    <row r="38" spans="1:17">
      <c r="A38" s="64"/>
      <c r="B38" s="65">
        <v>335.18</v>
      </c>
      <c r="C38" s="66" t="s">
        <v>265</v>
      </c>
      <c r="D38" s="67">
        <v>5825995</v>
      </c>
      <c r="E38" s="67">
        <v>0</v>
      </c>
      <c r="F38" s="67">
        <v>1864506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f t="shared" si="2"/>
        <v>7690501</v>
      </c>
      <c r="P38" s="68">
        <f>(O38/P$102)</f>
        <v>173.12759730757975</v>
      </c>
      <c r="Q38" s="69"/>
    </row>
    <row r="39" spans="1:17">
      <c r="A39" s="64"/>
      <c r="B39" s="65">
        <v>335.22</v>
      </c>
      <c r="C39" s="66" t="s">
        <v>41</v>
      </c>
      <c r="D39" s="67">
        <v>0</v>
      </c>
      <c r="E39" s="67">
        <v>215179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f t="shared" si="2"/>
        <v>215179</v>
      </c>
      <c r="P39" s="68">
        <f>(O39/P$102)</f>
        <v>4.8440827536525521</v>
      </c>
      <c r="Q39" s="69"/>
    </row>
    <row r="40" spans="1:17">
      <c r="A40" s="64"/>
      <c r="B40" s="65">
        <v>335.33</v>
      </c>
      <c r="C40" s="66" t="s">
        <v>279</v>
      </c>
      <c r="D40" s="67">
        <v>0</v>
      </c>
      <c r="E40" s="67">
        <v>38143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f t="shared" si="2"/>
        <v>38143</v>
      </c>
      <c r="P40" s="68">
        <f>(O40/P$102)</f>
        <v>0.85867044866166908</v>
      </c>
      <c r="Q40" s="69"/>
    </row>
    <row r="41" spans="1:17">
      <c r="A41" s="64"/>
      <c r="B41" s="65">
        <v>335.48</v>
      </c>
      <c r="C41" s="66" t="s">
        <v>42</v>
      </c>
      <c r="D41" s="67">
        <v>33606</v>
      </c>
      <c r="E41" s="67">
        <v>0</v>
      </c>
      <c r="F41" s="67">
        <v>1603260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f t="shared" ref="O41:O46" si="3">SUM(D41:N41)</f>
        <v>1636866</v>
      </c>
      <c r="P41" s="68">
        <f>(O41/P$102)</f>
        <v>36.848922806780578</v>
      </c>
      <c r="Q41" s="69"/>
    </row>
    <row r="42" spans="1:17">
      <c r="A42" s="64"/>
      <c r="B42" s="65">
        <v>335.69</v>
      </c>
      <c r="C42" s="66" t="s">
        <v>43</v>
      </c>
      <c r="D42" s="67">
        <v>0</v>
      </c>
      <c r="E42" s="67">
        <v>717303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f t="shared" si="3"/>
        <v>717303</v>
      </c>
      <c r="P42" s="68">
        <f>(O42/P$102)</f>
        <v>16.147835483217396</v>
      </c>
      <c r="Q42" s="69"/>
    </row>
    <row r="43" spans="1:17">
      <c r="A43" s="64"/>
      <c r="B43" s="65">
        <v>336</v>
      </c>
      <c r="C43" s="66" t="s">
        <v>4</v>
      </c>
      <c r="D43" s="67">
        <v>100195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f t="shared" si="3"/>
        <v>100195</v>
      </c>
      <c r="P43" s="68">
        <f>(O43/P$102)</f>
        <v>2.255577317034736</v>
      </c>
      <c r="Q43" s="69"/>
    </row>
    <row r="44" spans="1:17">
      <c r="A44" s="64"/>
      <c r="B44" s="65">
        <v>337.2</v>
      </c>
      <c r="C44" s="66" t="s">
        <v>45</v>
      </c>
      <c r="D44" s="67">
        <v>26340</v>
      </c>
      <c r="E44" s="67">
        <v>193196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f t="shared" si="3"/>
        <v>219536</v>
      </c>
      <c r="P44" s="68">
        <f>(O44/P$102)</f>
        <v>4.9421669930888541</v>
      </c>
      <c r="Q44" s="69"/>
    </row>
    <row r="45" spans="1:17">
      <c r="A45" s="64"/>
      <c r="B45" s="65">
        <v>337.3</v>
      </c>
      <c r="C45" s="66" t="s">
        <v>125</v>
      </c>
      <c r="D45" s="67">
        <v>68036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f t="shared" si="3"/>
        <v>68036</v>
      </c>
      <c r="P45" s="68">
        <f>(O45/P$102)</f>
        <v>1.5316179284572613</v>
      </c>
      <c r="Q45" s="69"/>
    </row>
    <row r="46" spans="1:17">
      <c r="A46" s="64"/>
      <c r="B46" s="65">
        <v>337.4</v>
      </c>
      <c r="C46" s="66" t="s">
        <v>126</v>
      </c>
      <c r="D46" s="67">
        <v>0</v>
      </c>
      <c r="E46" s="67">
        <v>61322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f t="shared" si="3"/>
        <v>61322</v>
      </c>
      <c r="P46" s="68">
        <f>(O46/P$102)</f>
        <v>1.3804731996127957</v>
      </c>
      <c r="Q46" s="69"/>
    </row>
    <row r="47" spans="1:17" ht="15.75">
      <c r="A47" s="70" t="s">
        <v>51</v>
      </c>
      <c r="B47" s="71"/>
      <c r="C47" s="72"/>
      <c r="D47" s="73">
        <f>SUM(D48:D83)</f>
        <v>1311540</v>
      </c>
      <c r="E47" s="73">
        <f>SUM(E48:E83)</f>
        <v>4102495</v>
      </c>
      <c r="F47" s="73">
        <f>SUM(F48:F83)</f>
        <v>0</v>
      </c>
      <c r="G47" s="73">
        <f>SUM(G48:G83)</f>
        <v>0</v>
      </c>
      <c r="H47" s="73">
        <f>SUM(H48:H83)</f>
        <v>0</v>
      </c>
      <c r="I47" s="73">
        <f>SUM(I48:I83)</f>
        <v>0</v>
      </c>
      <c r="J47" s="73">
        <f>SUM(J48:J83)</f>
        <v>0</v>
      </c>
      <c r="K47" s="73">
        <f>SUM(K48:K83)</f>
        <v>0</v>
      </c>
      <c r="L47" s="73">
        <f>SUM(L48:L83)</f>
        <v>0</v>
      </c>
      <c r="M47" s="73">
        <f>SUM(M48:M83)</f>
        <v>3900571</v>
      </c>
      <c r="N47" s="73">
        <f>SUM(N48:N83)</f>
        <v>0</v>
      </c>
      <c r="O47" s="73">
        <f>SUM(D47:N47)</f>
        <v>9314606</v>
      </c>
      <c r="P47" s="75">
        <f>(O47/P$102)</f>
        <v>209.68924607730577</v>
      </c>
      <c r="Q47" s="76"/>
    </row>
    <row r="48" spans="1:17">
      <c r="A48" s="64"/>
      <c r="B48" s="65">
        <v>341.1</v>
      </c>
      <c r="C48" s="66" t="s">
        <v>157</v>
      </c>
      <c r="D48" s="67">
        <v>102928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2615977</v>
      </c>
      <c r="N48" s="67">
        <v>0</v>
      </c>
      <c r="O48" s="67">
        <f>SUM(D48:N48)</f>
        <v>2718905</v>
      </c>
      <c r="P48" s="68">
        <f>(O48/P$102)</f>
        <v>61.207649535129782</v>
      </c>
      <c r="Q48" s="69"/>
    </row>
    <row r="49" spans="1:17">
      <c r="A49" s="64"/>
      <c r="B49" s="65">
        <v>341.16</v>
      </c>
      <c r="C49" s="66" t="s">
        <v>158</v>
      </c>
      <c r="D49" s="67">
        <v>0</v>
      </c>
      <c r="E49" s="67">
        <v>47554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f t="shared" ref="O49:O83" si="4">SUM(D49:N49)</f>
        <v>47554</v>
      </c>
      <c r="P49" s="68">
        <f>(O49/P$102)</f>
        <v>1.0705297044190811</v>
      </c>
      <c r="Q49" s="69"/>
    </row>
    <row r="50" spans="1:17">
      <c r="A50" s="64"/>
      <c r="B50" s="65">
        <v>341.3</v>
      </c>
      <c r="C50" s="66" t="s">
        <v>194</v>
      </c>
      <c r="D50" s="67">
        <v>880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f t="shared" si="4"/>
        <v>880</v>
      </c>
      <c r="P50" s="68">
        <f>(O50/P$102)</f>
        <v>1.981045001238153E-2</v>
      </c>
      <c r="Q50" s="69"/>
    </row>
    <row r="51" spans="1:17">
      <c r="A51" s="64"/>
      <c r="B51" s="65">
        <v>341.51</v>
      </c>
      <c r="C51" s="66" t="s">
        <v>159</v>
      </c>
      <c r="D51" s="67">
        <v>1000056</v>
      </c>
      <c r="E51" s="67">
        <v>30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232829</v>
      </c>
      <c r="N51" s="67">
        <v>0</v>
      </c>
      <c r="O51" s="67">
        <f t="shared" si="4"/>
        <v>1232915</v>
      </c>
      <c r="P51" s="68">
        <f>(O51/P$102)</f>
        <v>27.755228382972017</v>
      </c>
      <c r="Q51" s="69"/>
    </row>
    <row r="52" spans="1:17">
      <c r="A52" s="64"/>
      <c r="B52" s="65">
        <v>341.52</v>
      </c>
      <c r="C52" s="66" t="s">
        <v>160</v>
      </c>
      <c r="D52" s="67">
        <v>0</v>
      </c>
      <c r="E52" s="67">
        <v>30545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f t="shared" si="4"/>
        <v>30545</v>
      </c>
      <c r="P52" s="68">
        <f>(O52/P$102)</f>
        <v>0.68762522230476575</v>
      </c>
      <c r="Q52" s="69"/>
    </row>
    <row r="53" spans="1:17">
      <c r="A53" s="64"/>
      <c r="B53" s="65">
        <v>341.54</v>
      </c>
      <c r="C53" s="66" t="s">
        <v>161</v>
      </c>
      <c r="D53" s="67">
        <v>360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f t="shared" si="4"/>
        <v>360</v>
      </c>
      <c r="P53" s="68">
        <f>(O53/P$102)</f>
        <v>8.1042750050651716E-3</v>
      </c>
      <c r="Q53" s="69"/>
    </row>
    <row r="54" spans="1:17">
      <c r="A54" s="64"/>
      <c r="B54" s="65">
        <v>341.9</v>
      </c>
      <c r="C54" s="66" t="s">
        <v>163</v>
      </c>
      <c r="D54" s="67">
        <v>93005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547504</v>
      </c>
      <c r="N54" s="67">
        <v>0</v>
      </c>
      <c r="O54" s="67">
        <f t="shared" si="4"/>
        <v>640509</v>
      </c>
      <c r="P54" s="68">
        <f>(O54/P$102)</f>
        <v>14.419058553386911</v>
      </c>
      <c r="Q54" s="69"/>
    </row>
    <row r="55" spans="1:17">
      <c r="A55" s="64"/>
      <c r="B55" s="65">
        <v>342.5</v>
      </c>
      <c r="C55" s="66" t="s">
        <v>245</v>
      </c>
      <c r="D55" s="67">
        <v>0</v>
      </c>
      <c r="E55" s="67">
        <v>72800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f t="shared" si="4"/>
        <v>72800</v>
      </c>
      <c r="P55" s="68">
        <f>(O55/P$102)</f>
        <v>1.6388645010242904</v>
      </c>
      <c r="Q55" s="69"/>
    </row>
    <row r="56" spans="1:17">
      <c r="A56" s="64"/>
      <c r="B56" s="65">
        <v>342.6</v>
      </c>
      <c r="C56" s="66" t="s">
        <v>61</v>
      </c>
      <c r="D56" s="67">
        <v>0</v>
      </c>
      <c r="E56" s="67">
        <v>2963527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f t="shared" si="4"/>
        <v>2963527</v>
      </c>
      <c r="P56" s="68">
        <f>(O56/P$102)</f>
        <v>66.714549424821598</v>
      </c>
      <c r="Q56" s="69"/>
    </row>
    <row r="57" spans="1:17">
      <c r="A57" s="64"/>
      <c r="B57" s="65">
        <v>346.4</v>
      </c>
      <c r="C57" s="66" t="s">
        <v>208</v>
      </c>
      <c r="D57" s="67">
        <v>12946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f t="shared" si="4"/>
        <v>12946</v>
      </c>
      <c r="P57" s="68">
        <f>(O57/P$102)</f>
        <v>0.2914387339321492</v>
      </c>
      <c r="Q57" s="69"/>
    </row>
    <row r="58" spans="1:17">
      <c r="A58" s="64"/>
      <c r="B58" s="65">
        <v>347.1</v>
      </c>
      <c r="C58" s="66" t="s">
        <v>65</v>
      </c>
      <c r="D58" s="67">
        <v>0</v>
      </c>
      <c r="E58" s="67">
        <v>10580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f t="shared" si="4"/>
        <v>10580</v>
      </c>
      <c r="P58" s="68">
        <f>(O58/P$102)</f>
        <v>0.23817563764885977</v>
      </c>
      <c r="Q58" s="69"/>
    </row>
    <row r="59" spans="1:17">
      <c r="A59" s="64"/>
      <c r="B59" s="65">
        <v>347.2</v>
      </c>
      <c r="C59" s="66" t="s">
        <v>66</v>
      </c>
      <c r="D59" s="67">
        <v>22659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f t="shared" si="4"/>
        <v>22659</v>
      </c>
      <c r="P59" s="68">
        <f>(O59/P$102)</f>
        <v>0.51009657594381042</v>
      </c>
      <c r="Q59" s="69"/>
    </row>
    <row r="60" spans="1:17">
      <c r="A60" s="64"/>
      <c r="B60" s="65">
        <v>348.12</v>
      </c>
      <c r="C60" s="66" t="s">
        <v>164</v>
      </c>
      <c r="D60" s="67">
        <v>0</v>
      </c>
      <c r="E60" s="67">
        <v>732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f t="shared" ref="O60:O75" si="5">SUM(D60:N60)</f>
        <v>732</v>
      </c>
      <c r="P60" s="68">
        <f>(O60/P$102)</f>
        <v>1.6478692510299184E-2</v>
      </c>
      <c r="Q60" s="69"/>
    </row>
    <row r="61" spans="1:17">
      <c r="A61" s="64"/>
      <c r="B61" s="65">
        <v>348.13</v>
      </c>
      <c r="C61" s="66" t="s">
        <v>165</v>
      </c>
      <c r="D61" s="67">
        <v>0</v>
      </c>
      <c r="E61" s="67">
        <v>3443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f t="shared" si="5"/>
        <v>3443</v>
      </c>
      <c r="P61" s="68">
        <f>(O61/P$102)</f>
        <v>7.7508385673442745E-2</v>
      </c>
      <c r="Q61" s="69"/>
    </row>
    <row r="62" spans="1:17">
      <c r="A62" s="64"/>
      <c r="B62" s="65">
        <v>348.22</v>
      </c>
      <c r="C62" s="66" t="s">
        <v>167</v>
      </c>
      <c r="D62" s="67">
        <v>0</v>
      </c>
      <c r="E62" s="67">
        <v>1629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f t="shared" si="5"/>
        <v>1629</v>
      </c>
      <c r="P62" s="68">
        <f>(O62/P$102)</f>
        <v>3.66718443979199E-2</v>
      </c>
      <c r="Q62" s="69"/>
    </row>
    <row r="63" spans="1:17">
      <c r="A63" s="64"/>
      <c r="B63" s="65">
        <v>348.23</v>
      </c>
      <c r="C63" s="66" t="s">
        <v>168</v>
      </c>
      <c r="D63" s="67">
        <v>7406</v>
      </c>
      <c r="E63" s="67">
        <v>8047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f t="shared" si="5"/>
        <v>15453</v>
      </c>
      <c r="P63" s="68">
        <f>(O63/P$102)</f>
        <v>0.34787600459242252</v>
      </c>
      <c r="Q63" s="69"/>
    </row>
    <row r="64" spans="1:17">
      <c r="A64" s="64"/>
      <c r="B64" s="65">
        <v>348.24</v>
      </c>
      <c r="C64" s="66" t="s">
        <v>280</v>
      </c>
      <c r="D64" s="67">
        <v>0</v>
      </c>
      <c r="E64" s="67">
        <v>195621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f t="shared" si="5"/>
        <v>195621</v>
      </c>
      <c r="P64" s="68">
        <f>(O64/P$102)</f>
        <v>4.4037955021273723</v>
      </c>
      <c r="Q64" s="69"/>
    </row>
    <row r="65" spans="1:17">
      <c r="A65" s="64"/>
      <c r="B65" s="65">
        <v>348.31</v>
      </c>
      <c r="C65" s="66" t="s">
        <v>169</v>
      </c>
      <c r="D65" s="67">
        <v>0</v>
      </c>
      <c r="E65" s="67">
        <v>22327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f t="shared" si="5"/>
        <v>22327</v>
      </c>
      <c r="P65" s="68">
        <f>(O65/P$102)</f>
        <v>0.50262263343913915</v>
      </c>
      <c r="Q65" s="69"/>
    </row>
    <row r="66" spans="1:17">
      <c r="A66" s="64"/>
      <c r="B66" s="65">
        <v>348.32</v>
      </c>
      <c r="C66" s="66" t="s">
        <v>170</v>
      </c>
      <c r="D66" s="67">
        <v>1380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f t="shared" si="5"/>
        <v>1380</v>
      </c>
      <c r="P66" s="68">
        <f>(O66/P$102)</f>
        <v>3.1066387519416493E-2</v>
      </c>
      <c r="Q66" s="69"/>
    </row>
    <row r="67" spans="1:17">
      <c r="A67" s="64"/>
      <c r="B67" s="65">
        <v>348.41</v>
      </c>
      <c r="C67" s="66" t="s">
        <v>171</v>
      </c>
      <c r="D67" s="67">
        <v>0</v>
      </c>
      <c r="E67" s="67">
        <v>95168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f t="shared" si="5"/>
        <v>95168</v>
      </c>
      <c r="P67" s="68">
        <f>(O67/P$102)</f>
        <v>2.1424101213390063</v>
      </c>
      <c r="Q67" s="69"/>
    </row>
    <row r="68" spans="1:17">
      <c r="A68" s="64"/>
      <c r="B68" s="65">
        <v>348.42</v>
      </c>
      <c r="C68" s="66" t="s">
        <v>172</v>
      </c>
      <c r="D68" s="67">
        <v>0</v>
      </c>
      <c r="E68" s="67">
        <v>14845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f t="shared" si="5"/>
        <v>14845</v>
      </c>
      <c r="P68" s="68">
        <f>(O68/P$102)</f>
        <v>0.33418878458386797</v>
      </c>
      <c r="Q68" s="69"/>
    </row>
    <row r="69" spans="1:17">
      <c r="A69" s="64"/>
      <c r="B69" s="65">
        <v>348.48</v>
      </c>
      <c r="C69" s="66" t="s">
        <v>197</v>
      </c>
      <c r="D69" s="67">
        <v>6138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f t="shared" si="5"/>
        <v>6138</v>
      </c>
      <c r="P69" s="68">
        <f>(O69/P$102)</f>
        <v>0.13817788883636117</v>
      </c>
      <c r="Q69" s="69"/>
    </row>
    <row r="70" spans="1:17">
      <c r="A70" s="64"/>
      <c r="B70" s="65">
        <v>348.51</v>
      </c>
      <c r="C70" s="66" t="s">
        <v>266</v>
      </c>
      <c r="D70" s="67">
        <v>67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f t="shared" si="5"/>
        <v>67</v>
      </c>
      <c r="P70" s="68">
        <f>(O70/P$102)</f>
        <v>1.5082956259426848E-3</v>
      </c>
      <c r="Q70" s="69"/>
    </row>
    <row r="71" spans="1:17">
      <c r="A71" s="64"/>
      <c r="B71" s="65">
        <v>348.52</v>
      </c>
      <c r="C71" s="66" t="s">
        <v>267</v>
      </c>
      <c r="D71" s="67">
        <v>0</v>
      </c>
      <c r="E71" s="67">
        <v>13282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f t="shared" si="5"/>
        <v>13282</v>
      </c>
      <c r="P71" s="68">
        <f>(O71/P$102)</f>
        <v>0.29900272393687671</v>
      </c>
      <c r="Q71" s="69"/>
    </row>
    <row r="72" spans="1:17">
      <c r="A72" s="64"/>
      <c r="B72" s="65">
        <v>348.53</v>
      </c>
      <c r="C72" s="66" t="s">
        <v>268</v>
      </c>
      <c r="D72" s="67">
        <v>20023</v>
      </c>
      <c r="E72" s="67">
        <v>142136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f t="shared" si="5"/>
        <v>162159</v>
      </c>
      <c r="P72" s="68">
        <f>(O72/P$102)</f>
        <v>3.6505031404065647</v>
      </c>
      <c r="Q72" s="69"/>
    </row>
    <row r="73" spans="1:17">
      <c r="A73" s="64"/>
      <c r="B73" s="65">
        <v>348.62</v>
      </c>
      <c r="C73" s="66" t="s">
        <v>199</v>
      </c>
      <c r="D73" s="67">
        <v>0</v>
      </c>
      <c r="E73" s="67">
        <v>77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f t="shared" si="5"/>
        <v>77</v>
      </c>
      <c r="P73" s="68">
        <f>(O73/P$102)</f>
        <v>1.733414376083384E-3</v>
      </c>
      <c r="Q73" s="69"/>
    </row>
    <row r="74" spans="1:17">
      <c r="A74" s="64"/>
      <c r="B74" s="65">
        <v>348.71</v>
      </c>
      <c r="C74" s="66" t="s">
        <v>176</v>
      </c>
      <c r="D74" s="67">
        <v>0</v>
      </c>
      <c r="E74" s="67">
        <v>47675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f t="shared" si="5"/>
        <v>47675</v>
      </c>
      <c r="P74" s="68">
        <f>(O74/P$102)</f>
        <v>1.0732536412957836</v>
      </c>
      <c r="Q74" s="69"/>
    </row>
    <row r="75" spans="1:17">
      <c r="A75" s="64"/>
      <c r="B75" s="65">
        <v>348.72</v>
      </c>
      <c r="C75" s="66" t="s">
        <v>177</v>
      </c>
      <c r="D75" s="67">
        <v>0</v>
      </c>
      <c r="E75" s="67">
        <v>3186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f t="shared" si="5"/>
        <v>3186</v>
      </c>
      <c r="P75" s="68">
        <f>(O75/P$102)</f>
        <v>7.1722833794826774E-2</v>
      </c>
      <c r="Q75" s="69"/>
    </row>
    <row r="76" spans="1:17">
      <c r="A76" s="64"/>
      <c r="B76" s="65">
        <v>348.88</v>
      </c>
      <c r="C76" s="66" t="s">
        <v>179</v>
      </c>
      <c r="D76" s="67">
        <v>43692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f t="shared" si="4"/>
        <v>43692</v>
      </c>
      <c r="P76" s="68">
        <f>(O76/P$102)</f>
        <v>0.98358884311474304</v>
      </c>
      <c r="Q76" s="69"/>
    </row>
    <row r="77" spans="1:17">
      <c r="A77" s="64"/>
      <c r="B77" s="65">
        <v>348.92099999999999</v>
      </c>
      <c r="C77" s="66" t="s">
        <v>180</v>
      </c>
      <c r="D77" s="67">
        <v>0</v>
      </c>
      <c r="E77" s="67">
        <v>6203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f t="shared" ref="O77:O82" si="6">SUM(D77:N77)</f>
        <v>6203</v>
      </c>
      <c r="P77" s="68">
        <f>(O77/P$102)</f>
        <v>0.13964116071227572</v>
      </c>
      <c r="Q77" s="69"/>
    </row>
    <row r="78" spans="1:17">
      <c r="A78" s="64"/>
      <c r="B78" s="65">
        <v>348.92200000000003</v>
      </c>
      <c r="C78" s="66" t="s">
        <v>181</v>
      </c>
      <c r="D78" s="67">
        <v>0</v>
      </c>
      <c r="E78" s="67">
        <v>6565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f t="shared" si="6"/>
        <v>6565</v>
      </c>
      <c r="P78" s="68">
        <f>(O78/P$102)</f>
        <v>0.14779045946736905</v>
      </c>
      <c r="Q78" s="69"/>
    </row>
    <row r="79" spans="1:17">
      <c r="A79" s="64"/>
      <c r="B79" s="65">
        <v>348.923</v>
      </c>
      <c r="C79" s="66" t="s">
        <v>182</v>
      </c>
      <c r="D79" s="67">
        <v>0</v>
      </c>
      <c r="E79" s="67">
        <v>6077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f t="shared" si="6"/>
        <v>6077</v>
      </c>
      <c r="P79" s="68">
        <f>(O79/P$102)</f>
        <v>0.13680466446050291</v>
      </c>
      <c r="Q79" s="69"/>
    </row>
    <row r="80" spans="1:17">
      <c r="A80" s="64"/>
      <c r="B80" s="65">
        <v>348.92399999999998</v>
      </c>
      <c r="C80" s="66" t="s">
        <v>183</v>
      </c>
      <c r="D80" s="67">
        <v>0</v>
      </c>
      <c r="E80" s="67">
        <v>6076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f t="shared" si="6"/>
        <v>6076</v>
      </c>
      <c r="P80" s="68">
        <f>(O80/P$102)</f>
        <v>0.13678215258548884</v>
      </c>
      <c r="Q80" s="69"/>
    </row>
    <row r="81" spans="1:17">
      <c r="A81" s="64"/>
      <c r="B81" s="65">
        <v>348.93</v>
      </c>
      <c r="C81" s="66" t="s">
        <v>184</v>
      </c>
      <c r="D81" s="67">
        <v>0</v>
      </c>
      <c r="E81" s="67">
        <v>2484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f t="shared" si="6"/>
        <v>2484</v>
      </c>
      <c r="P81" s="68">
        <f>(O81/P$102)</f>
        <v>5.5919497534949687E-2</v>
      </c>
      <c r="Q81" s="69"/>
    </row>
    <row r="82" spans="1:17">
      <c r="A82" s="64"/>
      <c r="B82" s="65">
        <v>348.93099999999998</v>
      </c>
      <c r="C82" s="66" t="s">
        <v>240</v>
      </c>
      <c r="D82" s="67">
        <v>0</v>
      </c>
      <c r="E82" s="67">
        <v>131735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f t="shared" si="6"/>
        <v>131735</v>
      </c>
      <c r="P82" s="68">
        <f>(O82/P$102)</f>
        <v>2.9656018549785013</v>
      </c>
      <c r="Q82" s="69"/>
    </row>
    <row r="83" spans="1:17">
      <c r="A83" s="64"/>
      <c r="B83" s="65">
        <v>349</v>
      </c>
      <c r="C83" s="66" t="s">
        <v>269</v>
      </c>
      <c r="D83" s="67">
        <v>0</v>
      </c>
      <c r="E83" s="67">
        <v>270151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504261</v>
      </c>
      <c r="N83" s="67">
        <v>0</v>
      </c>
      <c r="O83" s="67">
        <f t="shared" si="4"/>
        <v>774412</v>
      </c>
      <c r="P83" s="68">
        <f>(O83/P$102)</f>
        <v>17.433466153395916</v>
      </c>
      <c r="Q83" s="69"/>
    </row>
    <row r="84" spans="1:17" ht="15.75">
      <c r="A84" s="70" t="s">
        <v>52</v>
      </c>
      <c r="B84" s="71"/>
      <c r="C84" s="72"/>
      <c r="D84" s="73">
        <f>SUM(D85:D88)</f>
        <v>0</v>
      </c>
      <c r="E84" s="73">
        <f>SUM(E85:E88)</f>
        <v>169718</v>
      </c>
      <c r="F84" s="73">
        <f>SUM(F85:F88)</f>
        <v>0</v>
      </c>
      <c r="G84" s="73">
        <f>SUM(G85:G88)</f>
        <v>0</v>
      </c>
      <c r="H84" s="73">
        <f>SUM(H85:H88)</f>
        <v>0</v>
      </c>
      <c r="I84" s="73">
        <f>SUM(I85:I88)</f>
        <v>0</v>
      </c>
      <c r="J84" s="73">
        <f>SUM(J85:J88)</f>
        <v>0</v>
      </c>
      <c r="K84" s="73">
        <f>SUM(K85:K88)</f>
        <v>0</v>
      </c>
      <c r="L84" s="73">
        <f>SUM(L85:L88)</f>
        <v>0</v>
      </c>
      <c r="M84" s="73">
        <f>SUM(M85:M88)</f>
        <v>4432694</v>
      </c>
      <c r="N84" s="73">
        <f>SUM(N85:N88)</f>
        <v>0</v>
      </c>
      <c r="O84" s="73">
        <f>SUM(D84:N84)</f>
        <v>4602412</v>
      </c>
      <c r="P84" s="75">
        <f>(O84/P$102)</f>
        <v>103.60892370725557</v>
      </c>
      <c r="Q84" s="76"/>
    </row>
    <row r="85" spans="1:17">
      <c r="A85" s="77"/>
      <c r="B85" s="78">
        <v>351.1</v>
      </c>
      <c r="C85" s="79" t="s">
        <v>92</v>
      </c>
      <c r="D85" s="67">
        <v>0</v>
      </c>
      <c r="E85" s="67">
        <v>12735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f>SUM(D85:N85)</f>
        <v>12735</v>
      </c>
      <c r="P85" s="68">
        <f>(O85/P$102)</f>
        <v>0.28668872830418046</v>
      </c>
      <c r="Q85" s="69"/>
    </row>
    <row r="86" spans="1:17">
      <c r="A86" s="77"/>
      <c r="B86" s="78">
        <v>351.2</v>
      </c>
      <c r="C86" s="79" t="s">
        <v>94</v>
      </c>
      <c r="D86" s="67">
        <v>0</v>
      </c>
      <c r="E86" s="67">
        <v>8321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f t="shared" ref="O86:O88" si="7">SUM(D86:N86)</f>
        <v>8321</v>
      </c>
      <c r="P86" s="68">
        <f>(O86/P$102)</f>
        <v>0.18732131199207583</v>
      </c>
      <c r="Q86" s="69"/>
    </row>
    <row r="87" spans="1:17">
      <c r="A87" s="77"/>
      <c r="B87" s="78">
        <v>351.5</v>
      </c>
      <c r="C87" s="79" t="s">
        <v>95</v>
      </c>
      <c r="D87" s="67">
        <v>0</v>
      </c>
      <c r="E87" s="67">
        <v>148662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f t="shared" si="7"/>
        <v>148662</v>
      </c>
      <c r="P87" s="68">
        <f>(O87/P$102)</f>
        <v>3.3466603633416629</v>
      </c>
      <c r="Q87" s="69"/>
    </row>
    <row r="88" spans="1:17">
      <c r="A88" s="77"/>
      <c r="B88" s="78">
        <v>359</v>
      </c>
      <c r="C88" s="79" t="s">
        <v>281</v>
      </c>
      <c r="D88" s="67">
        <v>0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4432694</v>
      </c>
      <c r="N88" s="67">
        <v>0</v>
      </c>
      <c r="O88" s="67">
        <f t="shared" si="7"/>
        <v>4432694</v>
      </c>
      <c r="P88" s="68">
        <f>(O88/P$102)</f>
        <v>99.788253303617665</v>
      </c>
      <c r="Q88" s="69"/>
    </row>
    <row r="89" spans="1:17" ht="15.75">
      <c r="A89" s="70" t="s">
        <v>5</v>
      </c>
      <c r="B89" s="71"/>
      <c r="C89" s="72"/>
      <c r="D89" s="73">
        <f>SUM(D90:D96)</f>
        <v>911053</v>
      </c>
      <c r="E89" s="73">
        <f>SUM(E90:E96)</f>
        <v>631255</v>
      </c>
      <c r="F89" s="73">
        <f>SUM(F90:F96)</f>
        <v>169017</v>
      </c>
      <c r="G89" s="73">
        <f>SUM(G90:G96)</f>
        <v>33888</v>
      </c>
      <c r="H89" s="73">
        <f>SUM(H90:H96)</f>
        <v>0</v>
      </c>
      <c r="I89" s="73">
        <f>SUM(I90:I96)</f>
        <v>0</v>
      </c>
      <c r="J89" s="73">
        <f>SUM(J90:J96)</f>
        <v>0</v>
      </c>
      <c r="K89" s="73">
        <f>SUM(K90:K96)</f>
        <v>0</v>
      </c>
      <c r="L89" s="73">
        <f>SUM(L90:L96)</f>
        <v>0</v>
      </c>
      <c r="M89" s="73">
        <f>SUM(M90:M96)</f>
        <v>5429182</v>
      </c>
      <c r="N89" s="73">
        <f>SUM(N90:N96)</f>
        <v>0</v>
      </c>
      <c r="O89" s="73">
        <f>SUM(D89:N89)</f>
        <v>7174395</v>
      </c>
      <c r="P89" s="75">
        <f>(O89/P$102)</f>
        <v>161.50908354156817</v>
      </c>
      <c r="Q89" s="76"/>
    </row>
    <row r="90" spans="1:17">
      <c r="A90" s="64"/>
      <c r="B90" s="65">
        <v>361.1</v>
      </c>
      <c r="C90" s="66" t="s">
        <v>96</v>
      </c>
      <c r="D90" s="67">
        <v>374688</v>
      </c>
      <c r="E90" s="67">
        <v>237306</v>
      </c>
      <c r="F90" s="67">
        <v>169017</v>
      </c>
      <c r="G90" s="67">
        <v>33888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f>SUM(D90:N90)</f>
        <v>814899</v>
      </c>
      <c r="P90" s="68">
        <f>(O90/P$102)</f>
        <v>18.344904437090566</v>
      </c>
      <c r="Q90" s="69"/>
    </row>
    <row r="91" spans="1:17">
      <c r="A91" s="64"/>
      <c r="B91" s="65">
        <v>362</v>
      </c>
      <c r="C91" s="66" t="s">
        <v>100</v>
      </c>
      <c r="D91" s="67">
        <v>250559</v>
      </c>
      <c r="E91" s="67">
        <v>3600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f t="shared" ref="O91:O96" si="8">SUM(D91:N91)</f>
        <v>254159</v>
      </c>
      <c r="P91" s="68">
        <f>(O91/P$102)</f>
        <v>5.721595641700997</v>
      </c>
      <c r="Q91" s="69"/>
    </row>
    <row r="92" spans="1:17">
      <c r="A92" s="64"/>
      <c r="B92" s="65">
        <v>364</v>
      </c>
      <c r="C92" s="66" t="s">
        <v>187</v>
      </c>
      <c r="D92" s="67">
        <v>3434</v>
      </c>
      <c r="E92" s="67">
        <v>15689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f t="shared" si="8"/>
        <v>19123</v>
      </c>
      <c r="P92" s="68">
        <f>(O92/P$102)</f>
        <v>0.43049458589405909</v>
      </c>
      <c r="Q92" s="69"/>
    </row>
    <row r="93" spans="1:17">
      <c r="A93" s="64"/>
      <c r="B93" s="65">
        <v>365</v>
      </c>
      <c r="C93" s="66" t="s">
        <v>188</v>
      </c>
      <c r="D93" s="67">
        <v>1972</v>
      </c>
      <c r="E93" s="67">
        <v>1673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f t="shared" si="8"/>
        <v>3645</v>
      </c>
      <c r="P93" s="68">
        <f>(O93/P$102)</f>
        <v>8.2055784426284861E-2</v>
      </c>
      <c r="Q93" s="69"/>
    </row>
    <row r="94" spans="1:17">
      <c r="A94" s="64"/>
      <c r="B94" s="65">
        <v>366</v>
      </c>
      <c r="C94" s="66" t="s">
        <v>103</v>
      </c>
      <c r="D94" s="67">
        <v>0</v>
      </c>
      <c r="E94" s="67">
        <v>14675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f t="shared" si="8"/>
        <v>14675</v>
      </c>
      <c r="P94" s="68">
        <f>(O94/P$102)</f>
        <v>0.33036176583147608</v>
      </c>
      <c r="Q94" s="69"/>
    </row>
    <row r="95" spans="1:17">
      <c r="A95" s="64"/>
      <c r="B95" s="65">
        <v>367</v>
      </c>
      <c r="C95" s="66" t="s">
        <v>282</v>
      </c>
      <c r="D95" s="67">
        <v>0</v>
      </c>
      <c r="E95" s="67">
        <v>0</v>
      </c>
      <c r="F95" s="67">
        <v>0</v>
      </c>
      <c r="G95" s="67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5429182</v>
      </c>
      <c r="N95" s="67">
        <v>0</v>
      </c>
      <c r="O95" s="67">
        <f t="shared" si="8"/>
        <v>5429182</v>
      </c>
      <c r="P95" s="68">
        <f>(O95/P$102)</f>
        <v>122.22106661263817</v>
      </c>
      <c r="Q95" s="69"/>
    </row>
    <row r="96" spans="1:17">
      <c r="A96" s="64"/>
      <c r="B96" s="65">
        <v>369.9</v>
      </c>
      <c r="C96" s="66" t="s">
        <v>104</v>
      </c>
      <c r="D96" s="67">
        <v>280400</v>
      </c>
      <c r="E96" s="67">
        <v>358312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f t="shared" si="8"/>
        <v>638712</v>
      </c>
      <c r="P96" s="68">
        <f>(O96/P$102)</f>
        <v>14.378604713986627</v>
      </c>
      <c r="Q96" s="69"/>
    </row>
    <row r="97" spans="1:120" ht="15.75">
      <c r="A97" s="70" t="s">
        <v>53</v>
      </c>
      <c r="B97" s="71"/>
      <c r="C97" s="72"/>
      <c r="D97" s="73">
        <f>SUM(D98:D99)</f>
        <v>16679232</v>
      </c>
      <c r="E97" s="73">
        <f>SUM(E98:E99)</f>
        <v>11982890</v>
      </c>
      <c r="F97" s="73">
        <f>SUM(F98:F99)</f>
        <v>1534856</v>
      </c>
      <c r="G97" s="73">
        <f>SUM(G98:G99)</f>
        <v>26441</v>
      </c>
      <c r="H97" s="73">
        <f>SUM(H98:H99)</f>
        <v>0</v>
      </c>
      <c r="I97" s="73">
        <f>SUM(I98:I99)</f>
        <v>0</v>
      </c>
      <c r="J97" s="73">
        <f>SUM(J98:J99)</f>
        <v>0</v>
      </c>
      <c r="K97" s="73">
        <f>SUM(K98:K99)</f>
        <v>0</v>
      </c>
      <c r="L97" s="73">
        <f>SUM(L98:L99)</f>
        <v>0</v>
      </c>
      <c r="M97" s="73">
        <f>SUM(M98:M99)</f>
        <v>0</v>
      </c>
      <c r="N97" s="73">
        <f>SUM(N98:N99)</f>
        <v>0</v>
      </c>
      <c r="O97" s="73">
        <f>SUM(D97:N97)</f>
        <v>30223419</v>
      </c>
      <c r="P97" s="75">
        <f>(O97/P$102)</f>
        <v>680.3858310258662</v>
      </c>
      <c r="Q97" s="69"/>
    </row>
    <row r="98" spans="1:120">
      <c r="A98" s="64"/>
      <c r="B98" s="65">
        <v>381</v>
      </c>
      <c r="C98" s="66" t="s">
        <v>105</v>
      </c>
      <c r="D98" s="67">
        <v>16456567</v>
      </c>
      <c r="E98" s="67">
        <v>11982890</v>
      </c>
      <c r="F98" s="67">
        <v>1534856</v>
      </c>
      <c r="G98" s="67">
        <v>26441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f>SUM(D98:N98)</f>
        <v>30000754</v>
      </c>
      <c r="P98" s="68">
        <f>(O98/P$102)</f>
        <v>675.37322437585829</v>
      </c>
      <c r="Q98" s="69"/>
    </row>
    <row r="99" spans="1:120" ht="15.75" thickBot="1">
      <c r="A99" s="64"/>
      <c r="B99" s="65">
        <v>383.2</v>
      </c>
      <c r="C99" s="66" t="s">
        <v>274</v>
      </c>
      <c r="D99" s="67">
        <v>222665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f>SUM(D99:N99)</f>
        <v>222665</v>
      </c>
      <c r="P99" s="68">
        <f>(O99/P$102)</f>
        <v>5.0126066500078794</v>
      </c>
      <c r="Q99" s="69"/>
    </row>
    <row r="100" spans="1:120" ht="16.5" thickBot="1">
      <c r="A100" s="80" t="s">
        <v>76</v>
      </c>
      <c r="B100" s="81"/>
      <c r="C100" s="82"/>
      <c r="D100" s="83">
        <f>SUM(D5,D14,D18,D47,D84,D89,D97)</f>
        <v>41631359</v>
      </c>
      <c r="E100" s="83">
        <f>SUM(E5,E14,E18,E47,E84,E89,E97)</f>
        <v>34245718</v>
      </c>
      <c r="F100" s="83">
        <f>SUM(F5,F14,F18,F47,F84,F89,F97)</f>
        <v>5171639</v>
      </c>
      <c r="G100" s="83">
        <f>SUM(G5,G14,G18,G47,G84,G89,G97)</f>
        <v>5359485</v>
      </c>
      <c r="H100" s="83">
        <f>SUM(H5,H14,H18,H47,H84,H89,H97)</f>
        <v>0</v>
      </c>
      <c r="I100" s="83">
        <f>SUM(I5,I14,I18,I47,I84,I89,I97)</f>
        <v>0</v>
      </c>
      <c r="J100" s="83">
        <f>SUM(J5,J14,J18,J47,J84,J89,J97)</f>
        <v>0</v>
      </c>
      <c r="K100" s="83">
        <f>SUM(K5,K14,K18,K47,K84,K89,K97)</f>
        <v>0</v>
      </c>
      <c r="L100" s="83">
        <f>SUM(L5,L14,L18,L47,L84,L89,L97)</f>
        <v>0</v>
      </c>
      <c r="M100" s="83">
        <f>SUM(M5,M14,M18,M47,M84,M89,M97)</f>
        <v>45620124</v>
      </c>
      <c r="N100" s="83">
        <f>SUM(N5,N14,N18,N47,N84,N89,N97)</f>
        <v>0</v>
      </c>
      <c r="O100" s="83">
        <f>SUM(D100:N100)</f>
        <v>132028325</v>
      </c>
      <c r="P100" s="84">
        <f>(O100/P$102)</f>
        <v>2972.2051507170031</v>
      </c>
      <c r="Q100" s="62"/>
      <c r="R100" s="85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  <c r="BY100" s="52"/>
      <c r="BZ100" s="52"/>
      <c r="CA100" s="52"/>
      <c r="CB100" s="52"/>
      <c r="CC100" s="52"/>
      <c r="CD100" s="52"/>
      <c r="CE100" s="52"/>
      <c r="CF100" s="52"/>
      <c r="CG100" s="52"/>
      <c r="CH100" s="52"/>
      <c r="CI100" s="52"/>
      <c r="CJ100" s="52"/>
      <c r="CK100" s="52"/>
      <c r="CL100" s="52"/>
      <c r="CM100" s="52"/>
      <c r="CN100" s="52"/>
      <c r="CO100" s="52"/>
      <c r="CP100" s="52"/>
      <c r="CQ100" s="52"/>
      <c r="CR100" s="52"/>
      <c r="CS100" s="52"/>
      <c r="CT100" s="52"/>
      <c r="CU100" s="52"/>
      <c r="CV100" s="52"/>
      <c r="CW100" s="52"/>
      <c r="CX100" s="52"/>
      <c r="CY100" s="52"/>
      <c r="CZ100" s="52"/>
      <c r="DA100" s="52"/>
      <c r="DB100" s="52"/>
      <c r="DC100" s="52"/>
      <c r="DD100" s="52"/>
      <c r="DE100" s="52"/>
      <c r="DF100" s="52"/>
      <c r="DG100" s="52"/>
      <c r="DH100" s="52"/>
      <c r="DI100" s="52"/>
      <c r="DJ100" s="52"/>
      <c r="DK100" s="52"/>
      <c r="DL100" s="52"/>
      <c r="DM100" s="52"/>
      <c r="DN100" s="52"/>
      <c r="DO100" s="52"/>
      <c r="DP100" s="52"/>
    </row>
    <row r="101" spans="1:120">
      <c r="A101" s="86"/>
      <c r="B101" s="87"/>
      <c r="C101" s="87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9"/>
    </row>
    <row r="102" spans="1:120">
      <c r="A102" s="90"/>
      <c r="B102" s="91"/>
      <c r="C102" s="91"/>
      <c r="D102" s="92"/>
      <c r="E102" s="92"/>
      <c r="F102" s="92"/>
      <c r="G102" s="92"/>
      <c r="H102" s="92"/>
      <c r="I102" s="92"/>
      <c r="J102" s="92"/>
      <c r="K102" s="92"/>
      <c r="L102" s="92"/>
      <c r="M102" s="95" t="s">
        <v>283</v>
      </c>
      <c r="N102" s="95"/>
      <c r="O102" s="95"/>
      <c r="P102" s="93">
        <v>44421</v>
      </c>
    </row>
    <row r="103" spans="1:120">
      <c r="A103" s="96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8"/>
    </row>
    <row r="104" spans="1:120" ht="15.75" customHeight="1" thickBot="1">
      <c r="A104" s="99" t="s">
        <v>133</v>
      </c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1"/>
    </row>
  </sheetData>
  <mergeCells count="10">
    <mergeCell ref="M102:O102"/>
    <mergeCell ref="A103:P103"/>
    <mergeCell ref="A104:P10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10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191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111</v>
      </c>
      <c r="B3" s="109"/>
      <c r="C3" s="110"/>
      <c r="D3" s="129" t="s">
        <v>47</v>
      </c>
      <c r="E3" s="130"/>
      <c r="F3" s="130"/>
      <c r="G3" s="130"/>
      <c r="H3" s="131"/>
      <c r="I3" s="129" t="s">
        <v>48</v>
      </c>
      <c r="J3" s="131"/>
      <c r="K3" s="129" t="s">
        <v>50</v>
      </c>
      <c r="L3" s="131"/>
      <c r="M3" s="36"/>
      <c r="N3" s="37"/>
      <c r="O3" s="132" t="s">
        <v>116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112</v>
      </c>
      <c r="F4" s="34" t="s">
        <v>113</v>
      </c>
      <c r="G4" s="34" t="s">
        <v>114</v>
      </c>
      <c r="H4" s="34" t="s">
        <v>7</v>
      </c>
      <c r="I4" s="34" t="s">
        <v>8</v>
      </c>
      <c r="J4" s="35" t="s">
        <v>115</v>
      </c>
      <c r="K4" s="35" t="s">
        <v>9</v>
      </c>
      <c r="L4" s="35" t="s">
        <v>10</v>
      </c>
      <c r="M4" s="35" t="s">
        <v>11</v>
      </c>
      <c r="N4" s="35" t="s">
        <v>49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11478361</v>
      </c>
      <c r="E5" s="27">
        <f t="shared" si="0"/>
        <v>5926509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17404870</v>
      </c>
      <c r="O5" s="33">
        <f t="shared" ref="O5:O36" si="1">(N5/O$103)</f>
        <v>361.87770292747837</v>
      </c>
      <c r="P5" s="6"/>
    </row>
    <row r="6" spans="1:133">
      <c r="A6" s="12"/>
      <c r="B6" s="25">
        <v>311</v>
      </c>
      <c r="C6" s="20" t="s">
        <v>3</v>
      </c>
      <c r="D6" s="47">
        <v>11208643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11208643</v>
      </c>
      <c r="O6" s="48">
        <f t="shared" si="1"/>
        <v>233.0473012308716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114560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114560</v>
      </c>
      <c r="O7" s="48">
        <f t="shared" si="1"/>
        <v>2.381902860944777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868840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868840</v>
      </c>
      <c r="O8" s="48">
        <f t="shared" si="1"/>
        <v>18.06470392548237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1220102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1220102</v>
      </c>
      <c r="O9" s="48">
        <f t="shared" si="1"/>
        <v>25.368055555555557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3718414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3718414</v>
      </c>
      <c r="O10" s="48">
        <f t="shared" si="1"/>
        <v>77.312333666001336</v>
      </c>
      <c r="P10" s="9"/>
    </row>
    <row r="11" spans="1:133">
      <c r="A11" s="12"/>
      <c r="B11" s="25">
        <v>315</v>
      </c>
      <c r="C11" s="20" t="s">
        <v>147</v>
      </c>
      <c r="D11" s="47">
        <v>269718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269718</v>
      </c>
      <c r="O11" s="48">
        <f t="shared" si="1"/>
        <v>5.6079091816367264</v>
      </c>
      <c r="P11" s="9"/>
    </row>
    <row r="12" spans="1:133">
      <c r="A12" s="12"/>
      <c r="B12" s="25">
        <v>319</v>
      </c>
      <c r="C12" s="20" t="s">
        <v>192</v>
      </c>
      <c r="D12" s="47">
        <v>0</v>
      </c>
      <c r="E12" s="47">
        <v>4593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4593</v>
      </c>
      <c r="O12" s="48">
        <f t="shared" si="1"/>
        <v>9.5496506986027949E-2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SUM(D14:D15)</f>
        <v>113753</v>
      </c>
      <c r="E13" s="32">
        <f t="shared" si="3"/>
        <v>173149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2" si="4">SUM(D13:M13)</f>
        <v>286902</v>
      </c>
      <c r="O13" s="46">
        <f t="shared" si="1"/>
        <v>5.9651946107784433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173149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173149</v>
      </c>
      <c r="O14" s="48">
        <f t="shared" si="1"/>
        <v>3.6000706919494343</v>
      </c>
      <c r="P14" s="9"/>
    </row>
    <row r="15" spans="1:133">
      <c r="A15" s="12"/>
      <c r="B15" s="25">
        <v>323.7</v>
      </c>
      <c r="C15" s="20" t="s">
        <v>19</v>
      </c>
      <c r="D15" s="47">
        <v>113753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113753</v>
      </c>
      <c r="O15" s="48">
        <f t="shared" si="1"/>
        <v>2.3651239188290085</v>
      </c>
      <c r="P15" s="9"/>
    </row>
    <row r="16" spans="1:133" ht="15.75">
      <c r="A16" s="29" t="s">
        <v>21</v>
      </c>
      <c r="B16" s="30"/>
      <c r="C16" s="31"/>
      <c r="D16" s="32">
        <f t="shared" ref="D16:M16" si="5">SUM(D17:D41)</f>
        <v>5488812</v>
      </c>
      <c r="E16" s="32">
        <f t="shared" si="5"/>
        <v>2094462</v>
      </c>
      <c r="F16" s="32">
        <f t="shared" si="5"/>
        <v>2203285</v>
      </c>
      <c r="G16" s="32">
        <f t="shared" si="5"/>
        <v>9134907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5">
        <f t="shared" si="4"/>
        <v>18921466</v>
      </c>
      <c r="O16" s="46">
        <f t="shared" si="1"/>
        <v>393.41038755821688</v>
      </c>
      <c r="P16" s="10"/>
    </row>
    <row r="17" spans="1:16">
      <c r="A17" s="12"/>
      <c r="B17" s="25">
        <v>331.1</v>
      </c>
      <c r="C17" s="20" t="s">
        <v>120</v>
      </c>
      <c r="D17" s="47">
        <v>244210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244210</v>
      </c>
      <c r="O17" s="48">
        <f t="shared" si="1"/>
        <v>5.0775532268795738</v>
      </c>
      <c r="P17" s="9"/>
    </row>
    <row r="18" spans="1:16">
      <c r="A18" s="12"/>
      <c r="B18" s="25">
        <v>331.2</v>
      </c>
      <c r="C18" s="20" t="s">
        <v>20</v>
      </c>
      <c r="D18" s="47">
        <v>0</v>
      </c>
      <c r="E18" s="47">
        <v>53288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53288</v>
      </c>
      <c r="O18" s="48">
        <f t="shared" si="1"/>
        <v>1.1079507651363938</v>
      </c>
      <c r="P18" s="9"/>
    </row>
    <row r="19" spans="1:16">
      <c r="A19" s="12"/>
      <c r="B19" s="25">
        <v>331.49</v>
      </c>
      <c r="C19" s="20" t="s">
        <v>26</v>
      </c>
      <c r="D19" s="47">
        <v>0</v>
      </c>
      <c r="E19" s="47">
        <v>10923</v>
      </c>
      <c r="F19" s="47">
        <v>0</v>
      </c>
      <c r="G19" s="47">
        <v>5919628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5930551</v>
      </c>
      <c r="O19" s="48">
        <f t="shared" si="1"/>
        <v>123.30653276779773</v>
      </c>
      <c r="P19" s="9"/>
    </row>
    <row r="20" spans="1:16">
      <c r="A20" s="12"/>
      <c r="B20" s="25">
        <v>334.1</v>
      </c>
      <c r="C20" s="20" t="s">
        <v>122</v>
      </c>
      <c r="D20" s="47">
        <v>9681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9681</v>
      </c>
      <c r="O20" s="48">
        <f t="shared" si="1"/>
        <v>0.20128493013972057</v>
      </c>
      <c r="P20" s="9"/>
    </row>
    <row r="21" spans="1:16">
      <c r="A21" s="12"/>
      <c r="B21" s="25">
        <v>334.2</v>
      </c>
      <c r="C21" s="20" t="s">
        <v>24</v>
      </c>
      <c r="D21" s="47">
        <v>0</v>
      </c>
      <c r="E21" s="47">
        <v>384548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384548</v>
      </c>
      <c r="O21" s="48">
        <f t="shared" si="1"/>
        <v>7.9954258150365938</v>
      </c>
      <c r="P21" s="9"/>
    </row>
    <row r="22" spans="1:16">
      <c r="A22" s="12"/>
      <c r="B22" s="25">
        <v>334.31</v>
      </c>
      <c r="C22" s="20" t="s">
        <v>148</v>
      </c>
      <c r="D22" s="47">
        <v>0</v>
      </c>
      <c r="E22" s="47">
        <v>70371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70371</v>
      </c>
      <c r="O22" s="48">
        <f t="shared" si="1"/>
        <v>1.4631362275449102</v>
      </c>
      <c r="P22" s="9"/>
    </row>
    <row r="23" spans="1:16">
      <c r="A23" s="12"/>
      <c r="B23" s="25">
        <v>334.36</v>
      </c>
      <c r="C23" s="20" t="s">
        <v>143</v>
      </c>
      <c r="D23" s="47">
        <v>0</v>
      </c>
      <c r="E23" s="47">
        <v>97065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9" si="6">SUM(D23:M23)</f>
        <v>97065</v>
      </c>
      <c r="O23" s="48">
        <f t="shared" si="1"/>
        <v>2.0181511976047903</v>
      </c>
      <c r="P23" s="9"/>
    </row>
    <row r="24" spans="1:16">
      <c r="A24" s="12"/>
      <c r="B24" s="25">
        <v>334.49</v>
      </c>
      <c r="C24" s="20" t="s">
        <v>30</v>
      </c>
      <c r="D24" s="47">
        <v>0</v>
      </c>
      <c r="E24" s="47">
        <v>0</v>
      </c>
      <c r="F24" s="47">
        <v>0</v>
      </c>
      <c r="G24" s="47">
        <v>51938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51938</v>
      </c>
      <c r="O24" s="48">
        <f t="shared" si="1"/>
        <v>1.0798819028609448</v>
      </c>
      <c r="P24" s="9"/>
    </row>
    <row r="25" spans="1:16">
      <c r="A25" s="12"/>
      <c r="B25" s="25">
        <v>334.5</v>
      </c>
      <c r="C25" s="20" t="s">
        <v>31</v>
      </c>
      <c r="D25" s="47">
        <v>0</v>
      </c>
      <c r="E25" s="47">
        <v>221387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221387</v>
      </c>
      <c r="O25" s="48">
        <f t="shared" si="1"/>
        <v>4.6030231204258154</v>
      </c>
      <c r="P25" s="9"/>
    </row>
    <row r="26" spans="1:16">
      <c r="A26" s="12"/>
      <c r="B26" s="25">
        <v>334.61</v>
      </c>
      <c r="C26" s="20" t="s">
        <v>150</v>
      </c>
      <c r="D26" s="47">
        <v>0</v>
      </c>
      <c r="E26" s="47">
        <v>13149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13149</v>
      </c>
      <c r="O26" s="48">
        <f t="shared" si="1"/>
        <v>0.27339071856287422</v>
      </c>
      <c r="P26" s="9"/>
    </row>
    <row r="27" spans="1:16">
      <c r="A27" s="12"/>
      <c r="B27" s="25">
        <v>334.69</v>
      </c>
      <c r="C27" s="20" t="s">
        <v>33</v>
      </c>
      <c r="D27" s="47">
        <v>0</v>
      </c>
      <c r="E27" s="47">
        <v>41259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41259</v>
      </c>
      <c r="O27" s="48">
        <f t="shared" si="1"/>
        <v>0.85784680638722555</v>
      </c>
      <c r="P27" s="9"/>
    </row>
    <row r="28" spans="1:16">
      <c r="A28" s="12"/>
      <c r="B28" s="25">
        <v>334.7</v>
      </c>
      <c r="C28" s="20" t="s">
        <v>34</v>
      </c>
      <c r="D28" s="47">
        <v>0</v>
      </c>
      <c r="E28" s="47">
        <v>330164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330164</v>
      </c>
      <c r="O28" s="48">
        <f t="shared" si="1"/>
        <v>6.8646872920825013</v>
      </c>
      <c r="P28" s="9"/>
    </row>
    <row r="29" spans="1:16">
      <c r="A29" s="12"/>
      <c r="B29" s="25">
        <v>334.82</v>
      </c>
      <c r="C29" s="20" t="s">
        <v>193</v>
      </c>
      <c r="D29" s="47">
        <v>311821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311821</v>
      </c>
      <c r="O29" s="48">
        <f t="shared" si="1"/>
        <v>6.4833042248835664</v>
      </c>
      <c r="P29" s="9"/>
    </row>
    <row r="30" spans="1:16">
      <c r="A30" s="12"/>
      <c r="B30" s="25">
        <v>334.9</v>
      </c>
      <c r="C30" s="20" t="s">
        <v>137</v>
      </c>
      <c r="D30" s="47">
        <v>0</v>
      </c>
      <c r="E30" s="47">
        <v>0</v>
      </c>
      <c r="F30" s="47">
        <v>0</v>
      </c>
      <c r="G30" s="47">
        <v>3163341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3163341</v>
      </c>
      <c r="O30" s="48">
        <f t="shared" si="1"/>
        <v>65.771394710578846</v>
      </c>
      <c r="P30" s="9"/>
    </row>
    <row r="31" spans="1:16">
      <c r="A31" s="12"/>
      <c r="B31" s="25">
        <v>335.12</v>
      </c>
      <c r="C31" s="20" t="s">
        <v>151</v>
      </c>
      <c r="D31" s="47">
        <v>880960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880960</v>
      </c>
      <c r="O31" s="48">
        <f t="shared" si="1"/>
        <v>18.316699933466399</v>
      </c>
      <c r="P31" s="9"/>
    </row>
    <row r="32" spans="1:16">
      <c r="A32" s="12"/>
      <c r="B32" s="25">
        <v>335.13</v>
      </c>
      <c r="C32" s="20" t="s">
        <v>152</v>
      </c>
      <c r="D32" s="47">
        <v>20697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20697</v>
      </c>
      <c r="O32" s="48">
        <f t="shared" si="1"/>
        <v>0.43032684630738521</v>
      </c>
      <c r="P32" s="9"/>
    </row>
    <row r="33" spans="1:16">
      <c r="A33" s="12"/>
      <c r="B33" s="25">
        <v>335.14</v>
      </c>
      <c r="C33" s="20" t="s">
        <v>153</v>
      </c>
      <c r="D33" s="47">
        <v>12905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12905</v>
      </c>
      <c r="O33" s="48">
        <f t="shared" si="1"/>
        <v>0.26831753160345972</v>
      </c>
      <c r="P33" s="9"/>
    </row>
    <row r="34" spans="1:16">
      <c r="A34" s="12"/>
      <c r="B34" s="25">
        <v>335.15</v>
      </c>
      <c r="C34" s="20" t="s">
        <v>154</v>
      </c>
      <c r="D34" s="47">
        <v>12732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12732</v>
      </c>
      <c r="O34" s="48">
        <f t="shared" si="1"/>
        <v>0.2647205588822355</v>
      </c>
      <c r="P34" s="9"/>
    </row>
    <row r="35" spans="1:16">
      <c r="A35" s="12"/>
      <c r="B35" s="25">
        <v>335.16</v>
      </c>
      <c r="C35" s="20" t="s">
        <v>155</v>
      </c>
      <c r="D35" s="47">
        <v>223250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223250</v>
      </c>
      <c r="O35" s="48">
        <f t="shared" si="1"/>
        <v>4.6417581503659351</v>
      </c>
      <c r="P35" s="9"/>
    </row>
    <row r="36" spans="1:16">
      <c r="A36" s="12"/>
      <c r="B36" s="25">
        <v>335.18</v>
      </c>
      <c r="C36" s="20" t="s">
        <v>156</v>
      </c>
      <c r="D36" s="47">
        <v>3567710</v>
      </c>
      <c r="E36" s="47">
        <v>0</v>
      </c>
      <c r="F36" s="47">
        <v>1163556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4731266</v>
      </c>
      <c r="O36" s="48">
        <f t="shared" si="1"/>
        <v>98.371299068529609</v>
      </c>
      <c r="P36" s="9"/>
    </row>
    <row r="37" spans="1:16">
      <c r="A37" s="12"/>
      <c r="B37" s="25">
        <v>335.22</v>
      </c>
      <c r="C37" s="20" t="s">
        <v>41</v>
      </c>
      <c r="D37" s="47">
        <v>0</v>
      </c>
      <c r="E37" s="47">
        <v>168848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168848</v>
      </c>
      <c r="O37" s="48">
        <f t="shared" ref="O37:O68" si="7">(N37/O$103)</f>
        <v>3.5106453759148368</v>
      </c>
      <c r="P37" s="9"/>
    </row>
    <row r="38" spans="1:16">
      <c r="A38" s="12"/>
      <c r="B38" s="25">
        <v>335.49</v>
      </c>
      <c r="C38" s="20" t="s">
        <v>42</v>
      </c>
      <c r="D38" s="47">
        <v>37068</v>
      </c>
      <c r="E38" s="47">
        <v>450611</v>
      </c>
      <c r="F38" s="47">
        <v>1039729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1527408</v>
      </c>
      <c r="O38" s="48">
        <f t="shared" si="7"/>
        <v>31.757485029940121</v>
      </c>
      <c r="P38" s="9"/>
    </row>
    <row r="39" spans="1:16">
      <c r="A39" s="12"/>
      <c r="B39" s="25">
        <v>336</v>
      </c>
      <c r="C39" s="20" t="s">
        <v>4</v>
      </c>
      <c r="D39" s="47">
        <v>100160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100160</v>
      </c>
      <c r="O39" s="48">
        <f t="shared" si="7"/>
        <v>2.0825016633399867</v>
      </c>
      <c r="P39" s="9"/>
    </row>
    <row r="40" spans="1:16">
      <c r="A40" s="12"/>
      <c r="B40" s="25">
        <v>337.2</v>
      </c>
      <c r="C40" s="20" t="s">
        <v>45</v>
      </c>
      <c r="D40" s="47">
        <v>67618</v>
      </c>
      <c r="E40" s="47">
        <v>206409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274027</v>
      </c>
      <c r="O40" s="48">
        <f t="shared" si="7"/>
        <v>5.6975008316699931</v>
      </c>
      <c r="P40" s="9"/>
    </row>
    <row r="41" spans="1:16">
      <c r="A41" s="12"/>
      <c r="B41" s="25">
        <v>337.4</v>
      </c>
      <c r="C41" s="20" t="s">
        <v>126</v>
      </c>
      <c r="D41" s="47">
        <v>0</v>
      </c>
      <c r="E41" s="47">
        <v>46440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46440</v>
      </c>
      <c r="O41" s="48">
        <f t="shared" si="7"/>
        <v>0.96556886227544914</v>
      </c>
      <c r="P41" s="9"/>
    </row>
    <row r="42" spans="1:16" ht="15.75">
      <c r="A42" s="29" t="s">
        <v>51</v>
      </c>
      <c r="B42" s="30"/>
      <c r="C42" s="31"/>
      <c r="D42" s="32">
        <f t="shared" ref="D42:M42" si="8">SUM(D43:D81)</f>
        <v>1863908</v>
      </c>
      <c r="E42" s="32">
        <f t="shared" si="8"/>
        <v>2810654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0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4674562</v>
      </c>
      <c r="O42" s="46">
        <f t="shared" si="7"/>
        <v>97.192323685961412</v>
      </c>
      <c r="P42" s="10"/>
    </row>
    <row r="43" spans="1:16">
      <c r="A43" s="12"/>
      <c r="B43" s="25">
        <v>341.1</v>
      </c>
      <c r="C43" s="20" t="s">
        <v>157</v>
      </c>
      <c r="D43" s="47">
        <v>81066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81066</v>
      </c>
      <c r="O43" s="48">
        <f t="shared" si="7"/>
        <v>1.685503992015968</v>
      </c>
      <c r="P43" s="9"/>
    </row>
    <row r="44" spans="1:16">
      <c r="A44" s="12"/>
      <c r="B44" s="25">
        <v>341.16</v>
      </c>
      <c r="C44" s="20" t="s">
        <v>158</v>
      </c>
      <c r="D44" s="47">
        <v>0</v>
      </c>
      <c r="E44" s="47">
        <v>35860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81" si="9">SUM(D44:M44)</f>
        <v>35860</v>
      </c>
      <c r="O44" s="48">
        <f t="shared" si="7"/>
        <v>0.74559214903526283</v>
      </c>
      <c r="P44" s="9"/>
    </row>
    <row r="45" spans="1:16">
      <c r="A45" s="12"/>
      <c r="B45" s="25">
        <v>341.3</v>
      </c>
      <c r="C45" s="20" t="s">
        <v>194</v>
      </c>
      <c r="D45" s="47">
        <v>11415</v>
      </c>
      <c r="E45" s="47">
        <v>600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12015</v>
      </c>
      <c r="O45" s="48">
        <f t="shared" si="7"/>
        <v>0.24981287425149701</v>
      </c>
      <c r="P45" s="9"/>
    </row>
    <row r="46" spans="1:16">
      <c r="A46" s="12"/>
      <c r="B46" s="25">
        <v>341.51</v>
      </c>
      <c r="C46" s="20" t="s">
        <v>159</v>
      </c>
      <c r="D46" s="47">
        <v>10793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10793</v>
      </c>
      <c r="O46" s="48">
        <f t="shared" si="7"/>
        <v>0.22440535595475716</v>
      </c>
      <c r="P46" s="9"/>
    </row>
    <row r="47" spans="1:16">
      <c r="A47" s="12"/>
      <c r="B47" s="25">
        <v>341.52</v>
      </c>
      <c r="C47" s="20" t="s">
        <v>160</v>
      </c>
      <c r="D47" s="47">
        <v>0</v>
      </c>
      <c r="E47" s="47">
        <v>36566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36566</v>
      </c>
      <c r="O47" s="48">
        <f t="shared" si="7"/>
        <v>0.76027112441783096</v>
      </c>
      <c r="P47" s="9"/>
    </row>
    <row r="48" spans="1:16">
      <c r="A48" s="12"/>
      <c r="B48" s="25">
        <v>341.54</v>
      </c>
      <c r="C48" s="20" t="s">
        <v>161</v>
      </c>
      <c r="D48" s="47">
        <v>225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225</v>
      </c>
      <c r="O48" s="48">
        <f t="shared" si="7"/>
        <v>4.6781437125748499E-3</v>
      </c>
      <c r="P48" s="9"/>
    </row>
    <row r="49" spans="1:16">
      <c r="A49" s="12"/>
      <c r="B49" s="25">
        <v>341.9</v>
      </c>
      <c r="C49" s="20" t="s">
        <v>163</v>
      </c>
      <c r="D49" s="47">
        <v>953923</v>
      </c>
      <c r="E49" s="47">
        <v>78618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1032541</v>
      </c>
      <c r="O49" s="48">
        <f t="shared" si="7"/>
        <v>21.468334165003327</v>
      </c>
      <c r="P49" s="9"/>
    </row>
    <row r="50" spans="1:16">
      <c r="A50" s="12"/>
      <c r="B50" s="25">
        <v>342.1</v>
      </c>
      <c r="C50" s="20" t="s">
        <v>138</v>
      </c>
      <c r="D50" s="47">
        <v>0</v>
      </c>
      <c r="E50" s="47">
        <v>121317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121317</v>
      </c>
      <c r="O50" s="48">
        <f t="shared" si="7"/>
        <v>2.5223927145708585</v>
      </c>
      <c r="P50" s="9"/>
    </row>
    <row r="51" spans="1:16">
      <c r="A51" s="12"/>
      <c r="B51" s="25">
        <v>342.6</v>
      </c>
      <c r="C51" s="20" t="s">
        <v>61</v>
      </c>
      <c r="D51" s="47">
        <v>0</v>
      </c>
      <c r="E51" s="47">
        <v>2025338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2025338</v>
      </c>
      <c r="O51" s="48">
        <f t="shared" si="7"/>
        <v>42.110321024617434</v>
      </c>
      <c r="P51" s="9"/>
    </row>
    <row r="52" spans="1:16">
      <c r="A52" s="12"/>
      <c r="B52" s="25">
        <v>346.9</v>
      </c>
      <c r="C52" s="20" t="s">
        <v>64</v>
      </c>
      <c r="D52" s="47">
        <v>4019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4019</v>
      </c>
      <c r="O52" s="48">
        <f t="shared" si="7"/>
        <v>8.3562042581503654E-2</v>
      </c>
      <c r="P52" s="9"/>
    </row>
    <row r="53" spans="1:16">
      <c r="A53" s="12"/>
      <c r="B53" s="25">
        <v>347.1</v>
      </c>
      <c r="C53" s="20" t="s">
        <v>65</v>
      </c>
      <c r="D53" s="47">
        <v>0</v>
      </c>
      <c r="E53" s="47">
        <v>22229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22229</v>
      </c>
      <c r="O53" s="48">
        <f t="shared" si="7"/>
        <v>0.46217980705256156</v>
      </c>
      <c r="P53" s="9"/>
    </row>
    <row r="54" spans="1:16">
      <c r="A54" s="12"/>
      <c r="B54" s="25">
        <v>347.2</v>
      </c>
      <c r="C54" s="20" t="s">
        <v>66</v>
      </c>
      <c r="D54" s="47">
        <v>24672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24672</v>
      </c>
      <c r="O54" s="48">
        <f t="shared" si="7"/>
        <v>0.51297405189620759</v>
      </c>
      <c r="P54" s="9"/>
    </row>
    <row r="55" spans="1:16">
      <c r="A55" s="12"/>
      <c r="B55" s="25">
        <v>348.12</v>
      </c>
      <c r="C55" s="20" t="s">
        <v>164</v>
      </c>
      <c r="D55" s="47">
        <v>3901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72" si="10">SUM(D55:M55)</f>
        <v>3901</v>
      </c>
      <c r="O55" s="48">
        <f t="shared" si="7"/>
        <v>8.110861610113107E-2</v>
      </c>
      <c r="P55" s="9"/>
    </row>
    <row r="56" spans="1:16">
      <c r="A56" s="12"/>
      <c r="B56" s="25">
        <v>348.13</v>
      </c>
      <c r="C56" s="20" t="s">
        <v>165</v>
      </c>
      <c r="D56" s="47">
        <v>17717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17717</v>
      </c>
      <c r="O56" s="48">
        <f t="shared" si="7"/>
        <v>0.36836743180306053</v>
      </c>
      <c r="P56" s="9"/>
    </row>
    <row r="57" spans="1:16">
      <c r="A57" s="12"/>
      <c r="B57" s="25">
        <v>348.21</v>
      </c>
      <c r="C57" s="20" t="s">
        <v>166</v>
      </c>
      <c r="D57" s="47">
        <v>195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195</v>
      </c>
      <c r="O57" s="48">
        <f t="shared" si="7"/>
        <v>4.0543912175648698E-3</v>
      </c>
      <c r="P57" s="9"/>
    </row>
    <row r="58" spans="1:16">
      <c r="A58" s="12"/>
      <c r="B58" s="25">
        <v>348.22</v>
      </c>
      <c r="C58" s="20" t="s">
        <v>167</v>
      </c>
      <c r="D58" s="47">
        <v>14820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14820</v>
      </c>
      <c r="O58" s="48">
        <f t="shared" si="7"/>
        <v>0.30813373253493015</v>
      </c>
      <c r="P58" s="9"/>
    </row>
    <row r="59" spans="1:16">
      <c r="A59" s="12"/>
      <c r="B59" s="25">
        <v>348.23</v>
      </c>
      <c r="C59" s="20" t="s">
        <v>168</v>
      </c>
      <c r="D59" s="47">
        <v>59011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59011</v>
      </c>
      <c r="O59" s="48">
        <f t="shared" si="7"/>
        <v>1.2269419494344644</v>
      </c>
      <c r="P59" s="9"/>
    </row>
    <row r="60" spans="1:16">
      <c r="A60" s="12"/>
      <c r="B60" s="25">
        <v>348.31</v>
      </c>
      <c r="C60" s="20" t="s">
        <v>169</v>
      </c>
      <c r="D60" s="47">
        <v>104530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104530</v>
      </c>
      <c r="O60" s="48">
        <f t="shared" si="7"/>
        <v>2.173361610113107</v>
      </c>
      <c r="P60" s="9"/>
    </row>
    <row r="61" spans="1:16">
      <c r="A61" s="12"/>
      <c r="B61" s="25">
        <v>348.32</v>
      </c>
      <c r="C61" s="20" t="s">
        <v>170</v>
      </c>
      <c r="D61" s="47">
        <v>8211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8211</v>
      </c>
      <c r="O61" s="48">
        <f t="shared" si="7"/>
        <v>0.17072105788423153</v>
      </c>
      <c r="P61" s="9"/>
    </row>
    <row r="62" spans="1:16">
      <c r="A62" s="12"/>
      <c r="B62" s="25">
        <v>348.33</v>
      </c>
      <c r="C62" s="20" t="s">
        <v>195</v>
      </c>
      <c r="D62" s="47">
        <v>20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20</v>
      </c>
      <c r="O62" s="48">
        <f t="shared" si="7"/>
        <v>4.1583499667332001E-4</v>
      </c>
      <c r="P62" s="9"/>
    </row>
    <row r="63" spans="1:16">
      <c r="A63" s="12"/>
      <c r="B63" s="25">
        <v>348.41</v>
      </c>
      <c r="C63" s="20" t="s">
        <v>171</v>
      </c>
      <c r="D63" s="47">
        <v>97996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97996</v>
      </c>
      <c r="O63" s="48">
        <f t="shared" si="7"/>
        <v>2.0375083166999333</v>
      </c>
      <c r="P63" s="9"/>
    </row>
    <row r="64" spans="1:16">
      <c r="A64" s="12"/>
      <c r="B64" s="25">
        <v>348.42</v>
      </c>
      <c r="C64" s="20" t="s">
        <v>172</v>
      </c>
      <c r="D64" s="47">
        <v>18084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18084</v>
      </c>
      <c r="O64" s="48">
        <f t="shared" si="7"/>
        <v>0.37599800399201599</v>
      </c>
      <c r="P64" s="9"/>
    </row>
    <row r="65" spans="1:16">
      <c r="A65" s="12"/>
      <c r="B65" s="25">
        <v>348.43</v>
      </c>
      <c r="C65" s="20" t="s">
        <v>196</v>
      </c>
      <c r="D65" s="47">
        <v>75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75</v>
      </c>
      <c r="O65" s="48">
        <f t="shared" si="7"/>
        <v>1.5593812375249501E-3</v>
      </c>
      <c r="P65" s="9"/>
    </row>
    <row r="66" spans="1:16">
      <c r="A66" s="12"/>
      <c r="B66" s="25">
        <v>348.48</v>
      </c>
      <c r="C66" s="20" t="s">
        <v>197</v>
      </c>
      <c r="D66" s="47">
        <v>8646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8646</v>
      </c>
      <c r="O66" s="48">
        <f t="shared" si="7"/>
        <v>0.17976546906187624</v>
      </c>
      <c r="P66" s="9"/>
    </row>
    <row r="67" spans="1:16">
      <c r="A67" s="12"/>
      <c r="B67" s="25">
        <v>348.51</v>
      </c>
      <c r="C67" s="20" t="s">
        <v>198</v>
      </c>
      <c r="D67" s="47">
        <v>1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</v>
      </c>
      <c r="O67" s="48">
        <f t="shared" si="7"/>
        <v>2.0791749833666002E-5</v>
      </c>
      <c r="P67" s="9"/>
    </row>
    <row r="68" spans="1:16">
      <c r="A68" s="12"/>
      <c r="B68" s="25">
        <v>348.52</v>
      </c>
      <c r="C68" s="20" t="s">
        <v>174</v>
      </c>
      <c r="D68" s="47">
        <v>23037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23037</v>
      </c>
      <c r="O68" s="48">
        <f t="shared" si="7"/>
        <v>0.47897954091816369</v>
      </c>
      <c r="P68" s="9"/>
    </row>
    <row r="69" spans="1:16">
      <c r="A69" s="12"/>
      <c r="B69" s="25">
        <v>348.53</v>
      </c>
      <c r="C69" s="20" t="s">
        <v>175</v>
      </c>
      <c r="D69" s="47">
        <v>289052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289052</v>
      </c>
      <c r="O69" s="48">
        <f t="shared" ref="O69:O100" si="11">(N69/O$103)</f>
        <v>6.0098968729208249</v>
      </c>
      <c r="P69" s="9"/>
    </row>
    <row r="70" spans="1:16">
      <c r="A70" s="12"/>
      <c r="B70" s="25">
        <v>348.62</v>
      </c>
      <c r="C70" s="20" t="s">
        <v>199</v>
      </c>
      <c r="D70" s="47">
        <v>16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16</v>
      </c>
      <c r="O70" s="48">
        <f t="shared" si="11"/>
        <v>3.3266799733865603E-4</v>
      </c>
      <c r="P70" s="9"/>
    </row>
    <row r="71" spans="1:16">
      <c r="A71" s="12"/>
      <c r="B71" s="25">
        <v>348.71</v>
      </c>
      <c r="C71" s="20" t="s">
        <v>176</v>
      </c>
      <c r="D71" s="47">
        <v>23985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23985</v>
      </c>
      <c r="O71" s="48">
        <f t="shared" si="11"/>
        <v>0.49869011976047906</v>
      </c>
      <c r="P71" s="9"/>
    </row>
    <row r="72" spans="1:16">
      <c r="A72" s="12"/>
      <c r="B72" s="25">
        <v>348.72</v>
      </c>
      <c r="C72" s="20" t="s">
        <v>177</v>
      </c>
      <c r="D72" s="47">
        <v>2409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2409</v>
      </c>
      <c r="O72" s="48">
        <f t="shared" si="11"/>
        <v>5.0087325349301395E-2</v>
      </c>
      <c r="P72" s="9"/>
    </row>
    <row r="73" spans="1:16">
      <c r="A73" s="12"/>
      <c r="B73" s="25">
        <v>348.82</v>
      </c>
      <c r="C73" s="20" t="s">
        <v>178</v>
      </c>
      <c r="D73" s="47">
        <v>0</v>
      </c>
      <c r="E73" s="47">
        <v>7965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7965</v>
      </c>
      <c r="O73" s="48">
        <f t="shared" si="11"/>
        <v>0.16560628742514971</v>
      </c>
      <c r="P73" s="9"/>
    </row>
    <row r="74" spans="1:16">
      <c r="A74" s="12"/>
      <c r="B74" s="25">
        <v>348.85</v>
      </c>
      <c r="C74" s="20" t="s">
        <v>200</v>
      </c>
      <c r="D74" s="47">
        <v>0</v>
      </c>
      <c r="E74" s="47">
        <v>10000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10000</v>
      </c>
      <c r="O74" s="48">
        <f t="shared" si="11"/>
        <v>0.20791749833666001</v>
      </c>
      <c r="P74" s="9"/>
    </row>
    <row r="75" spans="1:16">
      <c r="A75" s="12"/>
      <c r="B75" s="25">
        <v>348.88</v>
      </c>
      <c r="C75" s="20" t="s">
        <v>179</v>
      </c>
      <c r="D75" s="47">
        <v>106089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106089</v>
      </c>
      <c r="O75" s="48">
        <f t="shared" si="11"/>
        <v>2.2057759481037924</v>
      </c>
      <c r="P75" s="9"/>
    </row>
    <row r="76" spans="1:16">
      <c r="A76" s="12"/>
      <c r="B76" s="25">
        <v>348.92099999999999</v>
      </c>
      <c r="C76" s="20" t="s">
        <v>180</v>
      </c>
      <c r="D76" s="47">
        <v>0</v>
      </c>
      <c r="E76" s="47">
        <v>15398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15398</v>
      </c>
      <c r="O76" s="48">
        <f t="shared" si="11"/>
        <v>0.32015136393878907</v>
      </c>
      <c r="P76" s="9"/>
    </row>
    <row r="77" spans="1:16">
      <c r="A77" s="12"/>
      <c r="B77" s="25">
        <v>348.92200000000003</v>
      </c>
      <c r="C77" s="20" t="s">
        <v>181</v>
      </c>
      <c r="D77" s="47">
        <v>0</v>
      </c>
      <c r="E77" s="47">
        <v>15349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15349</v>
      </c>
      <c r="O77" s="48">
        <f t="shared" si="11"/>
        <v>0.31913256819693947</v>
      </c>
      <c r="P77" s="9"/>
    </row>
    <row r="78" spans="1:16">
      <c r="A78" s="12"/>
      <c r="B78" s="25">
        <v>348.923</v>
      </c>
      <c r="C78" s="20" t="s">
        <v>182</v>
      </c>
      <c r="D78" s="47">
        <v>0</v>
      </c>
      <c r="E78" s="47">
        <v>13097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13097</v>
      </c>
      <c r="O78" s="48">
        <f t="shared" si="11"/>
        <v>0.27230954757152365</v>
      </c>
      <c r="P78" s="9"/>
    </row>
    <row r="79" spans="1:16">
      <c r="A79" s="12"/>
      <c r="B79" s="25">
        <v>348.92399999999998</v>
      </c>
      <c r="C79" s="20" t="s">
        <v>183</v>
      </c>
      <c r="D79" s="47">
        <v>0</v>
      </c>
      <c r="E79" s="47">
        <v>12957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12957</v>
      </c>
      <c r="O79" s="48">
        <f t="shared" si="11"/>
        <v>0.26939870259481036</v>
      </c>
      <c r="P79" s="9"/>
    </row>
    <row r="80" spans="1:16">
      <c r="A80" s="12"/>
      <c r="B80" s="25">
        <v>348.93</v>
      </c>
      <c r="C80" s="20" t="s">
        <v>184</v>
      </c>
      <c r="D80" s="47">
        <v>0</v>
      </c>
      <c r="E80" s="47">
        <v>273239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273239</v>
      </c>
      <c r="O80" s="48">
        <f t="shared" si="11"/>
        <v>5.6811169328010642</v>
      </c>
      <c r="P80" s="9"/>
    </row>
    <row r="81" spans="1:16">
      <c r="A81" s="12"/>
      <c r="B81" s="25">
        <v>349</v>
      </c>
      <c r="C81" s="20" t="s">
        <v>1</v>
      </c>
      <c r="D81" s="47">
        <v>0</v>
      </c>
      <c r="E81" s="47">
        <v>142121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142121</v>
      </c>
      <c r="O81" s="48">
        <f t="shared" si="11"/>
        <v>2.9549442781104456</v>
      </c>
      <c r="P81" s="9"/>
    </row>
    <row r="82" spans="1:16" ht="15.75">
      <c r="A82" s="29" t="s">
        <v>52</v>
      </c>
      <c r="B82" s="30"/>
      <c r="C82" s="31"/>
      <c r="D82" s="32">
        <f t="shared" ref="D82:M82" si="12">SUM(D83:D87)</f>
        <v>218198</v>
      </c>
      <c r="E82" s="32">
        <f t="shared" si="12"/>
        <v>72502</v>
      </c>
      <c r="F82" s="32">
        <f t="shared" si="12"/>
        <v>0</v>
      </c>
      <c r="G82" s="32">
        <f t="shared" si="12"/>
        <v>0</v>
      </c>
      <c r="H82" s="32">
        <f t="shared" si="12"/>
        <v>0</v>
      </c>
      <c r="I82" s="32">
        <f t="shared" si="12"/>
        <v>0</v>
      </c>
      <c r="J82" s="32">
        <f t="shared" si="12"/>
        <v>0</v>
      </c>
      <c r="K82" s="32">
        <f t="shared" si="12"/>
        <v>0</v>
      </c>
      <c r="L82" s="32">
        <f t="shared" si="12"/>
        <v>0</v>
      </c>
      <c r="M82" s="32">
        <f t="shared" si="12"/>
        <v>0</v>
      </c>
      <c r="N82" s="32">
        <f t="shared" ref="N82:N89" si="13">SUM(D82:M82)</f>
        <v>290700</v>
      </c>
      <c r="O82" s="46">
        <f t="shared" si="11"/>
        <v>6.0441616766467066</v>
      </c>
      <c r="P82" s="10"/>
    </row>
    <row r="83" spans="1:16">
      <c r="A83" s="13"/>
      <c r="B83" s="40">
        <v>351.1</v>
      </c>
      <c r="C83" s="21" t="s">
        <v>92</v>
      </c>
      <c r="D83" s="47">
        <v>20846</v>
      </c>
      <c r="E83" s="47">
        <v>12217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33063</v>
      </c>
      <c r="O83" s="48">
        <f t="shared" si="11"/>
        <v>0.68743762475049897</v>
      </c>
      <c r="P83" s="9"/>
    </row>
    <row r="84" spans="1:16">
      <c r="A84" s="13"/>
      <c r="B84" s="40">
        <v>351.2</v>
      </c>
      <c r="C84" s="21" t="s">
        <v>94</v>
      </c>
      <c r="D84" s="47">
        <v>46327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46327</v>
      </c>
      <c r="O84" s="48">
        <f t="shared" si="11"/>
        <v>0.96321939454424488</v>
      </c>
      <c r="P84" s="9"/>
    </row>
    <row r="85" spans="1:16">
      <c r="A85" s="13"/>
      <c r="B85" s="40">
        <v>351.5</v>
      </c>
      <c r="C85" s="21" t="s">
        <v>95</v>
      </c>
      <c r="D85" s="47">
        <v>151022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151022</v>
      </c>
      <c r="O85" s="48">
        <f t="shared" si="11"/>
        <v>3.140011643379907</v>
      </c>
      <c r="P85" s="9"/>
    </row>
    <row r="86" spans="1:16">
      <c r="A86" s="13"/>
      <c r="B86" s="40">
        <v>351.8</v>
      </c>
      <c r="C86" s="21" t="s">
        <v>185</v>
      </c>
      <c r="D86" s="47">
        <v>0</v>
      </c>
      <c r="E86" s="47">
        <v>60285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60285</v>
      </c>
      <c r="O86" s="48">
        <f t="shared" si="11"/>
        <v>1.2534306387225549</v>
      </c>
      <c r="P86" s="9"/>
    </row>
    <row r="87" spans="1:16">
      <c r="A87" s="13"/>
      <c r="B87" s="40">
        <v>351.9</v>
      </c>
      <c r="C87" s="21" t="s">
        <v>201</v>
      </c>
      <c r="D87" s="47">
        <v>3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3</v>
      </c>
      <c r="O87" s="48">
        <f t="shared" si="11"/>
        <v>6.2375249500997999E-5</v>
      </c>
      <c r="P87" s="9"/>
    </row>
    <row r="88" spans="1:16" ht="15.75">
      <c r="A88" s="29" t="s">
        <v>5</v>
      </c>
      <c r="B88" s="30"/>
      <c r="C88" s="31"/>
      <c r="D88" s="32">
        <f t="shared" ref="D88:M88" si="14">SUM(D89:D97)</f>
        <v>162516</v>
      </c>
      <c r="E88" s="32">
        <f t="shared" si="14"/>
        <v>178749</v>
      </c>
      <c r="F88" s="32">
        <f t="shared" si="14"/>
        <v>2116</v>
      </c>
      <c r="G88" s="32">
        <f t="shared" si="14"/>
        <v>2513</v>
      </c>
      <c r="H88" s="32">
        <f t="shared" si="14"/>
        <v>0</v>
      </c>
      <c r="I88" s="32">
        <f t="shared" si="14"/>
        <v>0</v>
      </c>
      <c r="J88" s="32">
        <f t="shared" si="14"/>
        <v>0</v>
      </c>
      <c r="K88" s="32">
        <f t="shared" si="14"/>
        <v>0</v>
      </c>
      <c r="L88" s="32">
        <f t="shared" si="14"/>
        <v>629462</v>
      </c>
      <c r="M88" s="32">
        <f t="shared" si="14"/>
        <v>0</v>
      </c>
      <c r="N88" s="32">
        <f t="shared" si="13"/>
        <v>975356</v>
      </c>
      <c r="O88" s="46">
        <f t="shared" si="11"/>
        <v>20.279357950765135</v>
      </c>
      <c r="P88" s="10"/>
    </row>
    <row r="89" spans="1:16">
      <c r="A89" s="12"/>
      <c r="B89" s="25">
        <v>361.1</v>
      </c>
      <c r="C89" s="20" t="s">
        <v>96</v>
      </c>
      <c r="D89" s="47">
        <v>10167</v>
      </c>
      <c r="E89" s="47">
        <v>2785</v>
      </c>
      <c r="F89" s="47">
        <v>2116</v>
      </c>
      <c r="G89" s="47">
        <v>2513</v>
      </c>
      <c r="H89" s="47">
        <v>0</v>
      </c>
      <c r="I89" s="47">
        <v>0</v>
      </c>
      <c r="J89" s="47">
        <v>0</v>
      </c>
      <c r="K89" s="47">
        <v>0</v>
      </c>
      <c r="L89" s="47">
        <v>18359</v>
      </c>
      <c r="M89" s="47">
        <v>0</v>
      </c>
      <c r="N89" s="47">
        <f t="shared" si="13"/>
        <v>35940</v>
      </c>
      <c r="O89" s="48">
        <f t="shared" si="11"/>
        <v>0.74725548902195604</v>
      </c>
      <c r="P89" s="9"/>
    </row>
    <row r="90" spans="1:16">
      <c r="A90" s="12"/>
      <c r="B90" s="25">
        <v>361.2</v>
      </c>
      <c r="C90" s="20" t="s">
        <v>97</v>
      </c>
      <c r="D90" s="47">
        <v>449</v>
      </c>
      <c r="E90" s="47">
        <v>253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146382</v>
      </c>
      <c r="M90" s="47">
        <v>0</v>
      </c>
      <c r="N90" s="47">
        <f t="shared" ref="N90:N97" si="15">SUM(D90:M90)</f>
        <v>147084</v>
      </c>
      <c r="O90" s="48">
        <f t="shared" si="11"/>
        <v>3.0581337325349303</v>
      </c>
      <c r="P90" s="9"/>
    </row>
    <row r="91" spans="1:16">
      <c r="A91" s="12"/>
      <c r="B91" s="25">
        <v>361.3</v>
      </c>
      <c r="C91" s="20" t="s">
        <v>98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17443</v>
      </c>
      <c r="M91" s="47">
        <v>0</v>
      </c>
      <c r="N91" s="47">
        <f t="shared" si="15"/>
        <v>17443</v>
      </c>
      <c r="O91" s="48">
        <f t="shared" si="11"/>
        <v>0.36267049234863608</v>
      </c>
      <c r="P91" s="9"/>
    </row>
    <row r="92" spans="1:16">
      <c r="A92" s="12"/>
      <c r="B92" s="25">
        <v>361.4</v>
      </c>
      <c r="C92" s="20" t="s">
        <v>186</v>
      </c>
      <c r="D92" s="47">
        <v>248</v>
      </c>
      <c r="E92" s="47">
        <v>3300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447278</v>
      </c>
      <c r="M92" s="47">
        <v>0</v>
      </c>
      <c r="N92" s="47">
        <f t="shared" si="15"/>
        <v>450826</v>
      </c>
      <c r="O92" s="48">
        <f t="shared" si="11"/>
        <v>9.3734614105123093</v>
      </c>
      <c r="P92" s="9"/>
    </row>
    <row r="93" spans="1:16">
      <c r="A93" s="12"/>
      <c r="B93" s="25">
        <v>362</v>
      </c>
      <c r="C93" s="20" t="s">
        <v>100</v>
      </c>
      <c r="D93" s="47">
        <v>46727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46727</v>
      </c>
      <c r="O93" s="48">
        <f t="shared" si="11"/>
        <v>0.97153609447771128</v>
      </c>
      <c r="P93" s="9"/>
    </row>
    <row r="94" spans="1:16">
      <c r="A94" s="12"/>
      <c r="B94" s="25">
        <v>364</v>
      </c>
      <c r="C94" s="20" t="s">
        <v>187</v>
      </c>
      <c r="D94" s="47">
        <v>28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28</v>
      </c>
      <c r="O94" s="48">
        <f t="shared" si="11"/>
        <v>5.8216899534264802E-4</v>
      </c>
      <c r="P94" s="9"/>
    </row>
    <row r="95" spans="1:16">
      <c r="A95" s="12"/>
      <c r="B95" s="25">
        <v>365</v>
      </c>
      <c r="C95" s="20" t="s">
        <v>188</v>
      </c>
      <c r="D95" s="47">
        <v>981</v>
      </c>
      <c r="E95" s="47">
        <v>25638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26619</v>
      </c>
      <c r="O95" s="48">
        <f t="shared" si="11"/>
        <v>0.55345558882235524</v>
      </c>
      <c r="P95" s="9"/>
    </row>
    <row r="96" spans="1:16">
      <c r="A96" s="12"/>
      <c r="B96" s="25">
        <v>366</v>
      </c>
      <c r="C96" s="20" t="s">
        <v>103</v>
      </c>
      <c r="D96" s="47">
        <v>0</v>
      </c>
      <c r="E96" s="47">
        <v>5181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5181</v>
      </c>
      <c r="O96" s="48">
        <f t="shared" si="11"/>
        <v>0.10772205588822355</v>
      </c>
      <c r="P96" s="9"/>
    </row>
    <row r="97" spans="1:119">
      <c r="A97" s="12"/>
      <c r="B97" s="25">
        <v>369.9</v>
      </c>
      <c r="C97" s="20" t="s">
        <v>104</v>
      </c>
      <c r="D97" s="47">
        <v>103916</v>
      </c>
      <c r="E97" s="47">
        <v>141592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245508</v>
      </c>
      <c r="O97" s="48">
        <f t="shared" si="11"/>
        <v>5.1045409181636723</v>
      </c>
      <c r="P97" s="9"/>
    </row>
    <row r="98" spans="1:119" ht="15.75">
      <c r="A98" s="29" t="s">
        <v>53</v>
      </c>
      <c r="B98" s="30"/>
      <c r="C98" s="31"/>
      <c r="D98" s="32">
        <f t="shared" ref="D98:M98" si="16">SUM(D99:D100)</f>
        <v>7902268</v>
      </c>
      <c r="E98" s="32">
        <f t="shared" si="16"/>
        <v>8622235</v>
      </c>
      <c r="F98" s="32">
        <f t="shared" si="16"/>
        <v>955191</v>
      </c>
      <c r="G98" s="32">
        <f t="shared" si="16"/>
        <v>542700</v>
      </c>
      <c r="H98" s="32">
        <f t="shared" si="16"/>
        <v>0</v>
      </c>
      <c r="I98" s="32">
        <f t="shared" si="16"/>
        <v>0</v>
      </c>
      <c r="J98" s="32">
        <f t="shared" si="16"/>
        <v>0</v>
      </c>
      <c r="K98" s="32">
        <f t="shared" si="16"/>
        <v>0</v>
      </c>
      <c r="L98" s="32">
        <f t="shared" si="16"/>
        <v>0</v>
      </c>
      <c r="M98" s="32">
        <f t="shared" si="16"/>
        <v>0</v>
      </c>
      <c r="N98" s="32">
        <f>SUM(D98:M98)</f>
        <v>18022394</v>
      </c>
      <c r="O98" s="46">
        <f t="shared" si="11"/>
        <v>374.71710745176313</v>
      </c>
      <c r="P98" s="9"/>
    </row>
    <row r="99" spans="1:119">
      <c r="A99" s="12"/>
      <c r="B99" s="25">
        <v>381</v>
      </c>
      <c r="C99" s="20" t="s">
        <v>105</v>
      </c>
      <c r="D99" s="47">
        <v>7902268</v>
      </c>
      <c r="E99" s="47">
        <v>8437235</v>
      </c>
      <c r="F99" s="47">
        <v>955191</v>
      </c>
      <c r="G99" s="47">
        <v>542700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>SUM(D99:M99)</f>
        <v>17837394</v>
      </c>
      <c r="O99" s="48">
        <f t="shared" si="11"/>
        <v>370.87063373253494</v>
      </c>
      <c r="P99" s="9"/>
    </row>
    <row r="100" spans="1:119" ht="15.75" thickBot="1">
      <c r="A100" s="12"/>
      <c r="B100" s="25">
        <v>383</v>
      </c>
      <c r="C100" s="20" t="s">
        <v>128</v>
      </c>
      <c r="D100" s="47">
        <v>0</v>
      </c>
      <c r="E100" s="47">
        <v>185000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185000</v>
      </c>
      <c r="O100" s="48">
        <f t="shared" si="11"/>
        <v>3.8464737192282104</v>
      </c>
      <c r="P100" s="9"/>
    </row>
    <row r="101" spans="1:119" ht="16.5" thickBot="1">
      <c r="A101" s="14" t="s">
        <v>76</v>
      </c>
      <c r="B101" s="23"/>
      <c r="C101" s="22"/>
      <c r="D101" s="15">
        <f t="shared" ref="D101:M101" si="17">SUM(D5,D13,D16,D42,D82,D88,D98)</f>
        <v>27227816</v>
      </c>
      <c r="E101" s="15">
        <f t="shared" si="17"/>
        <v>19878260</v>
      </c>
      <c r="F101" s="15">
        <f t="shared" si="17"/>
        <v>3160592</v>
      </c>
      <c r="G101" s="15">
        <f t="shared" si="17"/>
        <v>9680120</v>
      </c>
      <c r="H101" s="15">
        <f t="shared" si="17"/>
        <v>0</v>
      </c>
      <c r="I101" s="15">
        <f t="shared" si="17"/>
        <v>0</v>
      </c>
      <c r="J101" s="15">
        <f t="shared" si="17"/>
        <v>0</v>
      </c>
      <c r="K101" s="15">
        <f t="shared" si="17"/>
        <v>0</v>
      </c>
      <c r="L101" s="15">
        <f t="shared" si="17"/>
        <v>629462</v>
      </c>
      <c r="M101" s="15">
        <f t="shared" si="17"/>
        <v>0</v>
      </c>
      <c r="N101" s="15">
        <f>SUM(D101:M101)</f>
        <v>60576250</v>
      </c>
      <c r="O101" s="38">
        <f>(N101/O$103)</f>
        <v>1259.4862358616101</v>
      </c>
      <c r="P101" s="6"/>
      <c r="Q101" s="2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</row>
    <row r="102" spans="1:119">
      <c r="A102" s="16"/>
      <c r="B102" s="18"/>
      <c r="C102" s="18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9"/>
    </row>
    <row r="103" spans="1:119">
      <c r="A103" s="41"/>
      <c r="B103" s="42"/>
      <c r="C103" s="42"/>
      <c r="D103" s="43"/>
      <c r="E103" s="43"/>
      <c r="F103" s="43"/>
      <c r="G103" s="43"/>
      <c r="H103" s="43"/>
      <c r="I103" s="43"/>
      <c r="J103" s="43"/>
      <c r="K103" s="43"/>
      <c r="L103" s="119" t="s">
        <v>202</v>
      </c>
      <c r="M103" s="119"/>
      <c r="N103" s="119"/>
      <c r="O103" s="44">
        <v>48096</v>
      </c>
    </row>
    <row r="104" spans="1:119">
      <c r="A104" s="120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8"/>
    </row>
    <row r="105" spans="1:119" ht="15.75" customHeight="1" thickBot="1">
      <c r="A105" s="121" t="s">
        <v>133</v>
      </c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1"/>
    </row>
  </sheetData>
  <mergeCells count="10">
    <mergeCell ref="L103:N103"/>
    <mergeCell ref="A104:O104"/>
    <mergeCell ref="A105:O10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10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146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111</v>
      </c>
      <c r="B3" s="109"/>
      <c r="C3" s="110"/>
      <c r="D3" s="129" t="s">
        <v>47</v>
      </c>
      <c r="E3" s="130"/>
      <c r="F3" s="130"/>
      <c r="G3" s="130"/>
      <c r="H3" s="131"/>
      <c r="I3" s="129" t="s">
        <v>48</v>
      </c>
      <c r="J3" s="131"/>
      <c r="K3" s="129" t="s">
        <v>50</v>
      </c>
      <c r="L3" s="131"/>
      <c r="M3" s="36"/>
      <c r="N3" s="37"/>
      <c r="O3" s="132" t="s">
        <v>116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112</v>
      </c>
      <c r="F4" s="34" t="s">
        <v>113</v>
      </c>
      <c r="G4" s="34" t="s">
        <v>114</v>
      </c>
      <c r="H4" s="34" t="s">
        <v>7</v>
      </c>
      <c r="I4" s="34" t="s">
        <v>8</v>
      </c>
      <c r="J4" s="35" t="s">
        <v>115</v>
      </c>
      <c r="K4" s="35" t="s">
        <v>9</v>
      </c>
      <c r="L4" s="35" t="s">
        <v>10</v>
      </c>
      <c r="M4" s="35" t="s">
        <v>11</v>
      </c>
      <c r="N4" s="35" t="s">
        <v>49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11570321</v>
      </c>
      <c r="E5" s="27">
        <f t="shared" si="0"/>
        <v>5755216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17325537</v>
      </c>
      <c r="O5" s="33">
        <f t="shared" ref="O5:O36" si="2">(N5/O$99)</f>
        <v>364.07365302177021</v>
      </c>
      <c r="P5" s="6"/>
    </row>
    <row r="6" spans="1:133">
      <c r="A6" s="12"/>
      <c r="B6" s="25">
        <v>311</v>
      </c>
      <c r="C6" s="20" t="s">
        <v>3</v>
      </c>
      <c r="D6" s="47">
        <v>11280209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11280209</v>
      </c>
      <c r="O6" s="48">
        <f t="shared" si="2"/>
        <v>237.03893838782886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108547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108547</v>
      </c>
      <c r="O7" s="48">
        <f t="shared" si="2"/>
        <v>2.2809741951752542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843451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843451</v>
      </c>
      <c r="O8" s="48">
        <f t="shared" si="2"/>
        <v>17.724027065646801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1232836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1232836</v>
      </c>
      <c r="O9" s="48">
        <f t="shared" si="2"/>
        <v>25.906447003446246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3570382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3570382</v>
      </c>
      <c r="O10" s="48">
        <f t="shared" si="2"/>
        <v>75.02693956459612</v>
      </c>
      <c r="P10" s="9"/>
    </row>
    <row r="11" spans="1:133">
      <c r="A11" s="12"/>
      <c r="B11" s="25">
        <v>315</v>
      </c>
      <c r="C11" s="20" t="s">
        <v>147</v>
      </c>
      <c r="D11" s="47">
        <v>290112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290112</v>
      </c>
      <c r="O11" s="48">
        <f t="shared" si="2"/>
        <v>6.0963268050769104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SUM(D13:D14)</f>
        <v>72964</v>
      </c>
      <c r="E12" s="32">
        <f t="shared" si="3"/>
        <v>218295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291259</v>
      </c>
      <c r="O12" s="46">
        <f t="shared" si="2"/>
        <v>6.1204295200470709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218295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218295</v>
      </c>
      <c r="O13" s="48">
        <f t="shared" si="2"/>
        <v>4.5871858451710512</v>
      </c>
      <c r="P13" s="9"/>
    </row>
    <row r="14" spans="1:133">
      <c r="A14" s="12"/>
      <c r="B14" s="25">
        <v>323.7</v>
      </c>
      <c r="C14" s="20" t="s">
        <v>19</v>
      </c>
      <c r="D14" s="47">
        <v>72964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72964</v>
      </c>
      <c r="O14" s="48">
        <f t="shared" si="2"/>
        <v>1.5332436748760192</v>
      </c>
      <c r="P14" s="9"/>
    </row>
    <row r="15" spans="1:133" ht="15.75">
      <c r="A15" s="29" t="s">
        <v>21</v>
      </c>
      <c r="B15" s="30"/>
      <c r="C15" s="31"/>
      <c r="D15" s="32">
        <f t="shared" ref="D15:M15" si="4">SUM(D16:D44)</f>
        <v>5712957</v>
      </c>
      <c r="E15" s="32">
        <f t="shared" si="4"/>
        <v>2526597</v>
      </c>
      <c r="F15" s="32">
        <f t="shared" si="4"/>
        <v>2140712</v>
      </c>
      <c r="G15" s="32">
        <f t="shared" si="4"/>
        <v>1474667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11854933</v>
      </c>
      <c r="O15" s="46">
        <f t="shared" si="2"/>
        <v>249.11601664285115</v>
      </c>
      <c r="P15" s="10"/>
    </row>
    <row r="16" spans="1:133">
      <c r="A16" s="12"/>
      <c r="B16" s="25">
        <v>331.1</v>
      </c>
      <c r="C16" s="20" t="s">
        <v>120</v>
      </c>
      <c r="D16" s="47">
        <v>229943</v>
      </c>
      <c r="E16" s="47">
        <v>25103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255046</v>
      </c>
      <c r="O16" s="48">
        <f t="shared" si="2"/>
        <v>5.3594603681600406</v>
      </c>
      <c r="P16" s="9"/>
    </row>
    <row r="17" spans="1:16">
      <c r="A17" s="12"/>
      <c r="B17" s="25">
        <v>331.2</v>
      </c>
      <c r="C17" s="20" t="s">
        <v>20</v>
      </c>
      <c r="D17" s="47">
        <v>0</v>
      </c>
      <c r="E17" s="47">
        <v>114642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114642</v>
      </c>
      <c r="O17" s="48">
        <f t="shared" si="2"/>
        <v>2.4090527023619401</v>
      </c>
      <c r="P17" s="9"/>
    </row>
    <row r="18" spans="1:16">
      <c r="A18" s="12"/>
      <c r="B18" s="25">
        <v>331.39</v>
      </c>
      <c r="C18" s="20" t="s">
        <v>121</v>
      </c>
      <c r="D18" s="47">
        <v>0</v>
      </c>
      <c r="E18" s="47">
        <v>97487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4" si="5">SUM(D18:M18)</f>
        <v>97487</v>
      </c>
      <c r="O18" s="48">
        <f t="shared" si="2"/>
        <v>2.0485626628561824</v>
      </c>
      <c r="P18" s="9"/>
    </row>
    <row r="19" spans="1:16">
      <c r="A19" s="12"/>
      <c r="B19" s="25">
        <v>331.49</v>
      </c>
      <c r="C19" s="20" t="s">
        <v>26</v>
      </c>
      <c r="D19" s="47">
        <v>0</v>
      </c>
      <c r="E19" s="47">
        <v>0</v>
      </c>
      <c r="F19" s="47">
        <v>0</v>
      </c>
      <c r="G19" s="47">
        <v>711046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711046</v>
      </c>
      <c r="O19" s="48">
        <f t="shared" si="2"/>
        <v>14.941707993611836</v>
      </c>
      <c r="P19" s="9"/>
    </row>
    <row r="20" spans="1:16">
      <c r="A20" s="12"/>
      <c r="B20" s="25">
        <v>331.7</v>
      </c>
      <c r="C20" s="20" t="s">
        <v>23</v>
      </c>
      <c r="D20" s="47">
        <v>-3185</v>
      </c>
      <c r="E20" s="47">
        <v>53145</v>
      </c>
      <c r="F20" s="47">
        <v>0</v>
      </c>
      <c r="G20" s="47">
        <v>530512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580472</v>
      </c>
      <c r="O20" s="48">
        <f t="shared" si="2"/>
        <v>12.197865007985206</v>
      </c>
      <c r="P20" s="9"/>
    </row>
    <row r="21" spans="1:16">
      <c r="A21" s="12"/>
      <c r="B21" s="25">
        <v>334.1</v>
      </c>
      <c r="C21" s="20" t="s">
        <v>122</v>
      </c>
      <c r="D21" s="47">
        <v>1235</v>
      </c>
      <c r="E21" s="47">
        <v>1235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2470</v>
      </c>
      <c r="O21" s="48">
        <f t="shared" si="2"/>
        <v>5.1903841304530553E-2</v>
      </c>
      <c r="P21" s="9"/>
    </row>
    <row r="22" spans="1:16">
      <c r="A22" s="12"/>
      <c r="B22" s="25">
        <v>334.2</v>
      </c>
      <c r="C22" s="20" t="s">
        <v>24</v>
      </c>
      <c r="D22" s="47">
        <v>0</v>
      </c>
      <c r="E22" s="47">
        <v>584897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584897</v>
      </c>
      <c r="O22" s="48">
        <f t="shared" si="2"/>
        <v>12.290850634613768</v>
      </c>
      <c r="P22" s="9"/>
    </row>
    <row r="23" spans="1:16">
      <c r="A23" s="12"/>
      <c r="B23" s="25">
        <v>334.31</v>
      </c>
      <c r="C23" s="20" t="s">
        <v>148</v>
      </c>
      <c r="D23" s="47">
        <v>0</v>
      </c>
      <c r="E23" s="47">
        <v>86614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86614</v>
      </c>
      <c r="O23" s="48">
        <f t="shared" si="2"/>
        <v>1.8200806926115827</v>
      </c>
      <c r="P23" s="9"/>
    </row>
    <row r="24" spans="1:16">
      <c r="A24" s="12"/>
      <c r="B24" s="25">
        <v>334.32</v>
      </c>
      <c r="C24" s="20" t="s">
        <v>149</v>
      </c>
      <c r="D24" s="47">
        <v>0</v>
      </c>
      <c r="E24" s="47">
        <v>13900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13900</v>
      </c>
      <c r="O24" s="48">
        <f t="shared" si="2"/>
        <v>0.29209044296881564</v>
      </c>
      <c r="P24" s="9"/>
    </row>
    <row r="25" spans="1:16">
      <c r="A25" s="12"/>
      <c r="B25" s="25">
        <v>334.36</v>
      </c>
      <c r="C25" s="20" t="s">
        <v>143</v>
      </c>
      <c r="D25" s="47">
        <v>0</v>
      </c>
      <c r="E25" s="47">
        <v>204167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40" si="6">SUM(D25:M25)</f>
        <v>204167</v>
      </c>
      <c r="O25" s="48">
        <f t="shared" si="2"/>
        <v>4.2903042783895096</v>
      </c>
      <c r="P25" s="9"/>
    </row>
    <row r="26" spans="1:16">
      <c r="A26" s="12"/>
      <c r="B26" s="25">
        <v>334.5</v>
      </c>
      <c r="C26" s="20" t="s">
        <v>31</v>
      </c>
      <c r="D26" s="47">
        <v>0</v>
      </c>
      <c r="E26" s="47">
        <v>77814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77814</v>
      </c>
      <c r="O26" s="48">
        <f t="shared" si="2"/>
        <v>1.6351601244011096</v>
      </c>
      <c r="P26" s="9"/>
    </row>
    <row r="27" spans="1:16">
      <c r="A27" s="12"/>
      <c r="B27" s="25">
        <v>334.61</v>
      </c>
      <c r="C27" s="20" t="s">
        <v>150</v>
      </c>
      <c r="D27" s="47">
        <v>0</v>
      </c>
      <c r="E27" s="47">
        <v>18227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18227</v>
      </c>
      <c r="O27" s="48">
        <f t="shared" si="2"/>
        <v>0.38301672690594268</v>
      </c>
      <c r="P27" s="9"/>
    </row>
    <row r="28" spans="1:16">
      <c r="A28" s="12"/>
      <c r="B28" s="25">
        <v>334.69</v>
      </c>
      <c r="C28" s="20" t="s">
        <v>33</v>
      </c>
      <c r="D28" s="47">
        <v>0</v>
      </c>
      <c r="E28" s="47">
        <v>51132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51132</v>
      </c>
      <c r="O28" s="48">
        <f t="shared" si="2"/>
        <v>1.0744725561065815</v>
      </c>
      <c r="P28" s="9"/>
    </row>
    <row r="29" spans="1:16">
      <c r="A29" s="12"/>
      <c r="B29" s="25">
        <v>334.7</v>
      </c>
      <c r="C29" s="20" t="s">
        <v>34</v>
      </c>
      <c r="D29" s="47">
        <v>0</v>
      </c>
      <c r="E29" s="47">
        <v>298791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298791</v>
      </c>
      <c r="O29" s="48">
        <f t="shared" si="2"/>
        <v>6.2787047154744897</v>
      </c>
      <c r="P29" s="9"/>
    </row>
    <row r="30" spans="1:16">
      <c r="A30" s="12"/>
      <c r="B30" s="25">
        <v>334.9</v>
      </c>
      <c r="C30" s="20" t="s">
        <v>137</v>
      </c>
      <c r="D30" s="47">
        <v>0</v>
      </c>
      <c r="E30" s="47">
        <v>0</v>
      </c>
      <c r="F30" s="47">
        <v>0</v>
      </c>
      <c r="G30" s="47">
        <v>233109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233109</v>
      </c>
      <c r="O30" s="48">
        <f t="shared" si="2"/>
        <v>4.898482810792637</v>
      </c>
      <c r="P30" s="9"/>
    </row>
    <row r="31" spans="1:16">
      <c r="A31" s="12"/>
      <c r="B31" s="25">
        <v>335.12</v>
      </c>
      <c r="C31" s="20" t="s">
        <v>151</v>
      </c>
      <c r="D31" s="47">
        <v>712421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712421</v>
      </c>
      <c r="O31" s="48">
        <f t="shared" si="2"/>
        <v>14.970601832394721</v>
      </c>
      <c r="P31" s="9"/>
    </row>
    <row r="32" spans="1:16">
      <c r="A32" s="12"/>
      <c r="B32" s="25">
        <v>335.13</v>
      </c>
      <c r="C32" s="20" t="s">
        <v>152</v>
      </c>
      <c r="D32" s="47">
        <v>23394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23394</v>
      </c>
      <c r="O32" s="48">
        <f t="shared" si="2"/>
        <v>0.49159451962679668</v>
      </c>
      <c r="P32" s="9"/>
    </row>
    <row r="33" spans="1:16">
      <c r="A33" s="12"/>
      <c r="B33" s="25">
        <v>335.14</v>
      </c>
      <c r="C33" s="20" t="s">
        <v>153</v>
      </c>
      <c r="D33" s="47">
        <v>13217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13217</v>
      </c>
      <c r="O33" s="48">
        <f t="shared" si="2"/>
        <v>0.27773808523157101</v>
      </c>
      <c r="P33" s="9"/>
    </row>
    <row r="34" spans="1:16">
      <c r="A34" s="12"/>
      <c r="B34" s="25">
        <v>335.15</v>
      </c>
      <c r="C34" s="20" t="s">
        <v>154</v>
      </c>
      <c r="D34" s="47">
        <v>1522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1522</v>
      </c>
      <c r="O34" s="48">
        <f t="shared" si="2"/>
        <v>3.1982852820038668E-2</v>
      </c>
      <c r="P34" s="9"/>
    </row>
    <row r="35" spans="1:16">
      <c r="A35" s="12"/>
      <c r="B35" s="25">
        <v>335.16</v>
      </c>
      <c r="C35" s="20" t="s">
        <v>155</v>
      </c>
      <c r="D35" s="47">
        <v>223250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223250</v>
      </c>
      <c r="O35" s="48">
        <f t="shared" si="2"/>
        <v>4.6913087332941075</v>
      </c>
      <c r="P35" s="9"/>
    </row>
    <row r="36" spans="1:16">
      <c r="A36" s="12"/>
      <c r="B36" s="25">
        <v>335.18</v>
      </c>
      <c r="C36" s="20" t="s">
        <v>156</v>
      </c>
      <c r="D36" s="47">
        <v>3406357</v>
      </c>
      <c r="E36" s="47">
        <v>0</v>
      </c>
      <c r="F36" s="47">
        <v>1130317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4536674</v>
      </c>
      <c r="O36" s="48">
        <f t="shared" si="2"/>
        <v>95.332310666554591</v>
      </c>
      <c r="P36" s="9"/>
    </row>
    <row r="37" spans="1:16">
      <c r="A37" s="12"/>
      <c r="B37" s="25">
        <v>335.22</v>
      </c>
      <c r="C37" s="20" t="s">
        <v>41</v>
      </c>
      <c r="D37" s="47">
        <v>0</v>
      </c>
      <c r="E37" s="47">
        <v>182610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182610</v>
      </c>
      <c r="O37" s="48">
        <f t="shared" ref="O37:O68" si="7">(N37/O$99)</f>
        <v>3.8373119273766494</v>
      </c>
      <c r="P37" s="9"/>
    </row>
    <row r="38" spans="1:16">
      <c r="A38" s="12"/>
      <c r="B38" s="25">
        <v>335.49</v>
      </c>
      <c r="C38" s="20" t="s">
        <v>42</v>
      </c>
      <c r="D38" s="47">
        <v>47481</v>
      </c>
      <c r="E38" s="47">
        <v>448092</v>
      </c>
      <c r="F38" s="47">
        <v>1010395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1505968</v>
      </c>
      <c r="O38" s="48">
        <f t="shared" si="7"/>
        <v>31.645961166680674</v>
      </c>
      <c r="P38" s="9"/>
    </row>
    <row r="39" spans="1:16">
      <c r="A39" s="12"/>
      <c r="B39" s="25">
        <v>335.8</v>
      </c>
      <c r="C39" s="20" t="s">
        <v>124</v>
      </c>
      <c r="D39" s="47">
        <v>913205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913205</v>
      </c>
      <c r="O39" s="48">
        <f t="shared" si="7"/>
        <v>19.189816760527865</v>
      </c>
      <c r="P39" s="9"/>
    </row>
    <row r="40" spans="1:16">
      <c r="A40" s="12"/>
      <c r="B40" s="25">
        <v>336</v>
      </c>
      <c r="C40" s="20" t="s">
        <v>4</v>
      </c>
      <c r="D40" s="47">
        <v>100302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100302</v>
      </c>
      <c r="O40" s="48">
        <f t="shared" si="7"/>
        <v>2.1077162309826005</v>
      </c>
      <c r="P40" s="9"/>
    </row>
    <row r="41" spans="1:16">
      <c r="A41" s="12"/>
      <c r="B41" s="25">
        <v>337.2</v>
      </c>
      <c r="C41" s="20" t="s">
        <v>45</v>
      </c>
      <c r="D41" s="47">
        <v>34603</v>
      </c>
      <c r="E41" s="47">
        <v>212301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46" si="8">SUM(D41:M41)</f>
        <v>246904</v>
      </c>
      <c r="O41" s="48">
        <f t="shared" si="7"/>
        <v>5.1883668151634863</v>
      </c>
      <c r="P41" s="9"/>
    </row>
    <row r="42" spans="1:16">
      <c r="A42" s="12"/>
      <c r="B42" s="25">
        <v>337.3</v>
      </c>
      <c r="C42" s="20" t="s">
        <v>125</v>
      </c>
      <c r="D42" s="47">
        <v>9212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9212</v>
      </c>
      <c r="O42" s="48">
        <f t="shared" si="7"/>
        <v>0.19357821299487266</v>
      </c>
      <c r="P42" s="9"/>
    </row>
    <row r="43" spans="1:16">
      <c r="A43" s="12"/>
      <c r="B43" s="25">
        <v>337.4</v>
      </c>
      <c r="C43" s="20" t="s">
        <v>126</v>
      </c>
      <c r="D43" s="47">
        <v>0</v>
      </c>
      <c r="E43" s="47">
        <v>46440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46440</v>
      </c>
      <c r="O43" s="48">
        <f t="shared" si="7"/>
        <v>0.97587627132890642</v>
      </c>
      <c r="P43" s="9"/>
    </row>
    <row r="44" spans="1:16">
      <c r="A44" s="12"/>
      <c r="B44" s="25">
        <v>337.7</v>
      </c>
      <c r="C44" s="20" t="s">
        <v>46</v>
      </c>
      <c r="D44" s="47">
        <v>0</v>
      </c>
      <c r="E44" s="47">
        <v>10000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10000</v>
      </c>
      <c r="O44" s="48">
        <f t="shared" si="7"/>
        <v>0.21013700933008322</v>
      </c>
      <c r="P44" s="9"/>
    </row>
    <row r="45" spans="1:16" ht="15.75">
      <c r="A45" s="29" t="s">
        <v>51</v>
      </c>
      <c r="B45" s="30"/>
      <c r="C45" s="31"/>
      <c r="D45" s="32">
        <f t="shared" ref="D45:M45" si="9">SUM(D46:D77)</f>
        <v>1397622</v>
      </c>
      <c r="E45" s="32">
        <f t="shared" si="9"/>
        <v>3037420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8"/>
        <v>4435042</v>
      </c>
      <c r="O45" s="46">
        <f t="shared" si="7"/>
        <v>93.196646213331093</v>
      </c>
      <c r="P45" s="10"/>
    </row>
    <row r="46" spans="1:16">
      <c r="A46" s="12"/>
      <c r="B46" s="25">
        <v>341.1</v>
      </c>
      <c r="C46" s="20" t="s">
        <v>157</v>
      </c>
      <c r="D46" s="47">
        <v>86792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86792</v>
      </c>
      <c r="O46" s="48">
        <f t="shared" si="7"/>
        <v>1.8238211313776582</v>
      </c>
      <c r="P46" s="9"/>
    </row>
    <row r="47" spans="1:16">
      <c r="A47" s="12"/>
      <c r="B47" s="25">
        <v>341.16</v>
      </c>
      <c r="C47" s="20" t="s">
        <v>158</v>
      </c>
      <c r="D47" s="47">
        <v>0</v>
      </c>
      <c r="E47" s="47">
        <v>38618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77" si="10">SUM(D47:M47)</f>
        <v>38618</v>
      </c>
      <c r="O47" s="48">
        <f t="shared" si="7"/>
        <v>0.81150710263091541</v>
      </c>
      <c r="P47" s="9"/>
    </row>
    <row r="48" spans="1:16">
      <c r="A48" s="12"/>
      <c r="B48" s="25">
        <v>341.51</v>
      </c>
      <c r="C48" s="20" t="s">
        <v>159</v>
      </c>
      <c r="D48" s="47">
        <v>14658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14658</v>
      </c>
      <c r="O48" s="48">
        <f t="shared" si="7"/>
        <v>0.30801882827603599</v>
      </c>
      <c r="P48" s="9"/>
    </row>
    <row r="49" spans="1:16">
      <c r="A49" s="12"/>
      <c r="B49" s="25">
        <v>341.52</v>
      </c>
      <c r="C49" s="20" t="s">
        <v>160</v>
      </c>
      <c r="D49" s="47">
        <v>0</v>
      </c>
      <c r="E49" s="47">
        <v>106411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106411</v>
      </c>
      <c r="O49" s="48">
        <f t="shared" si="7"/>
        <v>2.2360889299823485</v>
      </c>
      <c r="P49" s="9"/>
    </row>
    <row r="50" spans="1:16">
      <c r="A50" s="12"/>
      <c r="B50" s="25">
        <v>341.54</v>
      </c>
      <c r="C50" s="20" t="s">
        <v>161</v>
      </c>
      <c r="D50" s="47">
        <v>600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600</v>
      </c>
      <c r="O50" s="48">
        <f t="shared" si="7"/>
        <v>1.2608220559804992E-2</v>
      </c>
      <c r="P50" s="9"/>
    </row>
    <row r="51" spans="1:16">
      <c r="A51" s="12"/>
      <c r="B51" s="25">
        <v>341.55</v>
      </c>
      <c r="C51" s="20" t="s">
        <v>162</v>
      </c>
      <c r="D51" s="47">
        <v>500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500</v>
      </c>
      <c r="O51" s="48">
        <f t="shared" si="7"/>
        <v>1.0506850466504162E-2</v>
      </c>
      <c r="P51" s="9"/>
    </row>
    <row r="52" spans="1:16">
      <c r="A52" s="12"/>
      <c r="B52" s="25">
        <v>341.9</v>
      </c>
      <c r="C52" s="20" t="s">
        <v>163</v>
      </c>
      <c r="D52" s="47">
        <v>939625</v>
      </c>
      <c r="E52" s="47">
        <v>49155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988780</v>
      </c>
      <c r="O52" s="48">
        <f t="shared" si="7"/>
        <v>20.777927208539968</v>
      </c>
      <c r="P52" s="9"/>
    </row>
    <row r="53" spans="1:16">
      <c r="A53" s="12"/>
      <c r="B53" s="25">
        <v>342.6</v>
      </c>
      <c r="C53" s="20" t="s">
        <v>61</v>
      </c>
      <c r="D53" s="47">
        <v>0</v>
      </c>
      <c r="E53" s="47">
        <v>2193210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2193210</v>
      </c>
      <c r="O53" s="48">
        <f t="shared" si="7"/>
        <v>46.087459023283181</v>
      </c>
      <c r="P53" s="9"/>
    </row>
    <row r="54" spans="1:16">
      <c r="A54" s="12"/>
      <c r="B54" s="25">
        <v>347.1</v>
      </c>
      <c r="C54" s="20" t="s">
        <v>65</v>
      </c>
      <c r="D54" s="47">
        <v>0</v>
      </c>
      <c r="E54" s="47">
        <v>21075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21075</v>
      </c>
      <c r="O54" s="48">
        <f t="shared" si="7"/>
        <v>0.44286374716315036</v>
      </c>
      <c r="P54" s="9"/>
    </row>
    <row r="55" spans="1:16">
      <c r="A55" s="12"/>
      <c r="B55" s="25">
        <v>347.2</v>
      </c>
      <c r="C55" s="20" t="s">
        <v>66</v>
      </c>
      <c r="D55" s="47">
        <v>22998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22998</v>
      </c>
      <c r="O55" s="48">
        <f t="shared" si="7"/>
        <v>0.48327309405732538</v>
      </c>
      <c r="P55" s="9"/>
    </row>
    <row r="56" spans="1:16">
      <c r="A56" s="12"/>
      <c r="B56" s="25">
        <v>348.12</v>
      </c>
      <c r="C56" s="20" t="s">
        <v>164</v>
      </c>
      <c r="D56" s="47">
        <v>662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69" si="11">SUM(D56:M56)</f>
        <v>662</v>
      </c>
      <c r="O56" s="48">
        <f t="shared" si="7"/>
        <v>1.3911070017651508E-2</v>
      </c>
      <c r="P56" s="9"/>
    </row>
    <row r="57" spans="1:16">
      <c r="A57" s="12"/>
      <c r="B57" s="25">
        <v>348.13</v>
      </c>
      <c r="C57" s="20" t="s">
        <v>165</v>
      </c>
      <c r="D57" s="47">
        <v>7055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7055</v>
      </c>
      <c r="O57" s="48">
        <f t="shared" si="7"/>
        <v>0.1482516600823737</v>
      </c>
      <c r="P57" s="9"/>
    </row>
    <row r="58" spans="1:16">
      <c r="A58" s="12"/>
      <c r="B58" s="25">
        <v>348.21</v>
      </c>
      <c r="C58" s="20" t="s">
        <v>166</v>
      </c>
      <c r="D58" s="47">
        <v>195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195</v>
      </c>
      <c r="O58" s="48">
        <f t="shared" si="7"/>
        <v>4.0976716819366224E-3</v>
      </c>
      <c r="P58" s="9"/>
    </row>
    <row r="59" spans="1:16">
      <c r="A59" s="12"/>
      <c r="B59" s="25">
        <v>348.22</v>
      </c>
      <c r="C59" s="20" t="s">
        <v>167</v>
      </c>
      <c r="D59" s="47">
        <v>482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482</v>
      </c>
      <c r="O59" s="48">
        <f t="shared" si="7"/>
        <v>1.0128603849710011E-2</v>
      </c>
      <c r="P59" s="9"/>
    </row>
    <row r="60" spans="1:16">
      <c r="A60" s="12"/>
      <c r="B60" s="25">
        <v>348.23</v>
      </c>
      <c r="C60" s="20" t="s">
        <v>168</v>
      </c>
      <c r="D60" s="47">
        <v>30785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30785</v>
      </c>
      <c r="O60" s="48">
        <f t="shared" si="7"/>
        <v>0.64690678322266115</v>
      </c>
      <c r="P60" s="9"/>
    </row>
    <row r="61" spans="1:16">
      <c r="A61" s="12"/>
      <c r="B61" s="25">
        <v>348.31</v>
      </c>
      <c r="C61" s="20" t="s">
        <v>169</v>
      </c>
      <c r="D61" s="47">
        <v>34990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34990</v>
      </c>
      <c r="O61" s="48">
        <f t="shared" si="7"/>
        <v>0.73526939564596117</v>
      </c>
      <c r="P61" s="9"/>
    </row>
    <row r="62" spans="1:16">
      <c r="A62" s="12"/>
      <c r="B62" s="25">
        <v>348.32</v>
      </c>
      <c r="C62" s="20" t="s">
        <v>170</v>
      </c>
      <c r="D62" s="47">
        <v>4001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4001</v>
      </c>
      <c r="O62" s="48">
        <f t="shared" si="7"/>
        <v>8.4075817432966299E-2</v>
      </c>
      <c r="P62" s="9"/>
    </row>
    <row r="63" spans="1:16">
      <c r="A63" s="12"/>
      <c r="B63" s="25">
        <v>348.41</v>
      </c>
      <c r="C63" s="20" t="s">
        <v>171</v>
      </c>
      <c r="D63" s="47">
        <v>32737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32737</v>
      </c>
      <c r="O63" s="48">
        <f t="shared" si="7"/>
        <v>0.68792552744389346</v>
      </c>
      <c r="P63" s="9"/>
    </row>
    <row r="64" spans="1:16">
      <c r="A64" s="12"/>
      <c r="B64" s="25">
        <v>348.42</v>
      </c>
      <c r="C64" s="20" t="s">
        <v>172</v>
      </c>
      <c r="D64" s="47">
        <v>6607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6607</v>
      </c>
      <c r="O64" s="48">
        <f t="shared" si="7"/>
        <v>0.13883752206438599</v>
      </c>
      <c r="P64" s="9"/>
    </row>
    <row r="65" spans="1:16">
      <c r="A65" s="12"/>
      <c r="B65" s="25">
        <v>348.44</v>
      </c>
      <c r="C65" s="20" t="s">
        <v>173</v>
      </c>
      <c r="D65" s="47">
        <v>7348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7348</v>
      </c>
      <c r="O65" s="48">
        <f t="shared" si="7"/>
        <v>0.15440867445574516</v>
      </c>
      <c r="P65" s="9"/>
    </row>
    <row r="66" spans="1:16">
      <c r="A66" s="12"/>
      <c r="B66" s="25">
        <v>348.52</v>
      </c>
      <c r="C66" s="20" t="s">
        <v>174</v>
      </c>
      <c r="D66" s="47">
        <v>9577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9577</v>
      </c>
      <c r="O66" s="48">
        <f t="shared" si="7"/>
        <v>0.20124821383542069</v>
      </c>
      <c r="P66" s="9"/>
    </row>
    <row r="67" spans="1:16">
      <c r="A67" s="12"/>
      <c r="B67" s="25">
        <v>348.53</v>
      </c>
      <c r="C67" s="20" t="s">
        <v>175</v>
      </c>
      <c r="D67" s="47">
        <v>100289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100289</v>
      </c>
      <c r="O67" s="48">
        <f t="shared" si="7"/>
        <v>2.1074430528704715</v>
      </c>
      <c r="P67" s="9"/>
    </row>
    <row r="68" spans="1:16">
      <c r="A68" s="12"/>
      <c r="B68" s="25">
        <v>348.71</v>
      </c>
      <c r="C68" s="20" t="s">
        <v>176</v>
      </c>
      <c r="D68" s="47">
        <v>11825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11825</v>
      </c>
      <c r="O68" s="48">
        <f t="shared" si="7"/>
        <v>0.2484870135328234</v>
      </c>
      <c r="P68" s="9"/>
    </row>
    <row r="69" spans="1:16">
      <c r="A69" s="12"/>
      <c r="B69" s="25">
        <v>348.72</v>
      </c>
      <c r="C69" s="20" t="s">
        <v>177</v>
      </c>
      <c r="D69" s="47">
        <v>852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852</v>
      </c>
      <c r="O69" s="48">
        <f t="shared" ref="O69:O97" si="12">(N69/O$99)</f>
        <v>1.790367319492309E-2</v>
      </c>
      <c r="P69" s="9"/>
    </row>
    <row r="70" spans="1:16">
      <c r="A70" s="12"/>
      <c r="B70" s="25">
        <v>348.82</v>
      </c>
      <c r="C70" s="20" t="s">
        <v>178</v>
      </c>
      <c r="D70" s="47">
        <v>0</v>
      </c>
      <c r="E70" s="47">
        <v>4552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4552</v>
      </c>
      <c r="O70" s="48">
        <f t="shared" si="12"/>
        <v>9.5654366647053873E-2</v>
      </c>
      <c r="P70" s="9"/>
    </row>
    <row r="71" spans="1:16">
      <c r="A71" s="12"/>
      <c r="B71" s="25">
        <v>348.88</v>
      </c>
      <c r="C71" s="20" t="s">
        <v>179</v>
      </c>
      <c r="D71" s="47">
        <v>79657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79657</v>
      </c>
      <c r="O71" s="48">
        <f t="shared" si="12"/>
        <v>1.6738883752206439</v>
      </c>
      <c r="P71" s="9"/>
    </row>
    <row r="72" spans="1:16">
      <c r="A72" s="12"/>
      <c r="B72" s="25">
        <v>348.92099999999999</v>
      </c>
      <c r="C72" s="20" t="s">
        <v>180</v>
      </c>
      <c r="D72" s="47">
        <v>0</v>
      </c>
      <c r="E72" s="47">
        <v>13333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13333</v>
      </c>
      <c r="O72" s="48">
        <f t="shared" si="12"/>
        <v>0.28017567453979997</v>
      </c>
      <c r="P72" s="9"/>
    </row>
    <row r="73" spans="1:16">
      <c r="A73" s="12"/>
      <c r="B73" s="25">
        <v>348.92200000000003</v>
      </c>
      <c r="C73" s="20" t="s">
        <v>181</v>
      </c>
      <c r="D73" s="47">
        <v>0</v>
      </c>
      <c r="E73" s="47">
        <v>12818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12818</v>
      </c>
      <c r="O73" s="48">
        <f t="shared" si="12"/>
        <v>0.26935361855930068</v>
      </c>
      <c r="P73" s="9"/>
    </row>
    <row r="74" spans="1:16">
      <c r="A74" s="12"/>
      <c r="B74" s="25">
        <v>348.923</v>
      </c>
      <c r="C74" s="20" t="s">
        <v>182</v>
      </c>
      <c r="D74" s="47">
        <v>0</v>
      </c>
      <c r="E74" s="47">
        <v>9511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9511</v>
      </c>
      <c r="O74" s="48">
        <f t="shared" si="12"/>
        <v>0.19986130957384216</v>
      </c>
      <c r="P74" s="9"/>
    </row>
    <row r="75" spans="1:16">
      <c r="A75" s="12"/>
      <c r="B75" s="25">
        <v>348.92399999999998</v>
      </c>
      <c r="C75" s="20" t="s">
        <v>183</v>
      </c>
      <c r="D75" s="47">
        <v>0</v>
      </c>
      <c r="E75" s="47">
        <v>9250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9250</v>
      </c>
      <c r="O75" s="48">
        <f t="shared" si="12"/>
        <v>0.19437673363032698</v>
      </c>
      <c r="P75" s="9"/>
    </row>
    <row r="76" spans="1:16">
      <c r="A76" s="12"/>
      <c r="B76" s="25">
        <v>348.93</v>
      </c>
      <c r="C76" s="20" t="s">
        <v>184</v>
      </c>
      <c r="D76" s="47">
        <v>0</v>
      </c>
      <c r="E76" s="47">
        <v>298803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298803</v>
      </c>
      <c r="O76" s="48">
        <f t="shared" si="12"/>
        <v>6.2789568798856852</v>
      </c>
      <c r="P76" s="9"/>
    </row>
    <row r="77" spans="1:16">
      <c r="A77" s="12"/>
      <c r="B77" s="25">
        <v>349</v>
      </c>
      <c r="C77" s="20" t="s">
        <v>1</v>
      </c>
      <c r="D77" s="47">
        <v>5387</v>
      </c>
      <c r="E77" s="47">
        <v>280684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286071</v>
      </c>
      <c r="O77" s="48">
        <f t="shared" si="12"/>
        <v>6.0114104396066237</v>
      </c>
      <c r="P77" s="9"/>
    </row>
    <row r="78" spans="1:16" ht="15.75">
      <c r="A78" s="29" t="s">
        <v>52</v>
      </c>
      <c r="B78" s="30"/>
      <c r="C78" s="31"/>
      <c r="D78" s="32">
        <f t="shared" ref="D78:M78" si="13">SUM(D79:D82)</f>
        <v>61255</v>
      </c>
      <c r="E78" s="32">
        <f t="shared" si="13"/>
        <v>76307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ref="N78:N84" si="14">SUM(D78:M78)</f>
        <v>137562</v>
      </c>
      <c r="O78" s="46">
        <f t="shared" si="12"/>
        <v>2.8906867277464907</v>
      </c>
      <c r="P78" s="10"/>
    </row>
    <row r="79" spans="1:16">
      <c r="A79" s="13"/>
      <c r="B79" s="40">
        <v>351.1</v>
      </c>
      <c r="C79" s="21" t="s">
        <v>92</v>
      </c>
      <c r="D79" s="47">
        <v>932</v>
      </c>
      <c r="E79" s="47">
        <v>13508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14440</v>
      </c>
      <c r="O79" s="48">
        <f t="shared" si="12"/>
        <v>0.30343784147264014</v>
      </c>
      <c r="P79" s="9"/>
    </row>
    <row r="80" spans="1:16">
      <c r="A80" s="13"/>
      <c r="B80" s="40">
        <v>351.2</v>
      </c>
      <c r="C80" s="21" t="s">
        <v>94</v>
      </c>
      <c r="D80" s="47">
        <v>12238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12238</v>
      </c>
      <c r="O80" s="48">
        <f t="shared" si="12"/>
        <v>0.25716567201815582</v>
      </c>
      <c r="P80" s="9"/>
    </row>
    <row r="81" spans="1:16">
      <c r="A81" s="13"/>
      <c r="B81" s="40">
        <v>351.5</v>
      </c>
      <c r="C81" s="21" t="s">
        <v>95</v>
      </c>
      <c r="D81" s="47">
        <v>48085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48085</v>
      </c>
      <c r="O81" s="48">
        <f t="shared" si="12"/>
        <v>1.0104438093637051</v>
      </c>
      <c r="P81" s="9"/>
    </row>
    <row r="82" spans="1:16">
      <c r="A82" s="13"/>
      <c r="B82" s="40">
        <v>351.8</v>
      </c>
      <c r="C82" s="21" t="s">
        <v>185</v>
      </c>
      <c r="D82" s="47">
        <v>0</v>
      </c>
      <c r="E82" s="47">
        <v>62799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62799</v>
      </c>
      <c r="O82" s="48">
        <f t="shared" si="12"/>
        <v>1.3196394048919895</v>
      </c>
      <c r="P82" s="9"/>
    </row>
    <row r="83" spans="1:16" ht="15.75">
      <c r="A83" s="29" t="s">
        <v>5</v>
      </c>
      <c r="B83" s="30"/>
      <c r="C83" s="31"/>
      <c r="D83" s="32">
        <f t="shared" ref="D83:M83" si="15">SUM(D84:D92)</f>
        <v>250529</v>
      </c>
      <c r="E83" s="32">
        <f t="shared" si="15"/>
        <v>118455</v>
      </c>
      <c r="F83" s="32">
        <f t="shared" si="15"/>
        <v>4422</v>
      </c>
      <c r="G83" s="32">
        <f t="shared" si="15"/>
        <v>1190</v>
      </c>
      <c r="H83" s="32">
        <f t="shared" si="15"/>
        <v>0</v>
      </c>
      <c r="I83" s="32">
        <f t="shared" si="15"/>
        <v>0</v>
      </c>
      <c r="J83" s="32">
        <f t="shared" si="15"/>
        <v>0</v>
      </c>
      <c r="K83" s="32">
        <f t="shared" si="15"/>
        <v>0</v>
      </c>
      <c r="L83" s="32">
        <f t="shared" si="15"/>
        <v>566100</v>
      </c>
      <c r="M83" s="32">
        <f t="shared" si="15"/>
        <v>0</v>
      </c>
      <c r="N83" s="32">
        <f t="shared" si="14"/>
        <v>940696</v>
      </c>
      <c r="O83" s="46">
        <f t="shared" si="12"/>
        <v>19.767504412877194</v>
      </c>
      <c r="P83" s="10"/>
    </row>
    <row r="84" spans="1:16">
      <c r="A84" s="12"/>
      <c r="B84" s="25">
        <v>361.1</v>
      </c>
      <c r="C84" s="20" t="s">
        <v>96</v>
      </c>
      <c r="D84" s="47">
        <v>16704</v>
      </c>
      <c r="E84" s="47">
        <v>4744</v>
      </c>
      <c r="F84" s="47">
        <v>4422</v>
      </c>
      <c r="G84" s="47">
        <v>1190</v>
      </c>
      <c r="H84" s="47">
        <v>0</v>
      </c>
      <c r="I84" s="47">
        <v>0</v>
      </c>
      <c r="J84" s="47">
        <v>0</v>
      </c>
      <c r="K84" s="47">
        <v>0</v>
      </c>
      <c r="L84" s="47">
        <v>13109</v>
      </c>
      <c r="M84" s="47">
        <v>0</v>
      </c>
      <c r="N84" s="47">
        <f t="shared" si="14"/>
        <v>40169</v>
      </c>
      <c r="O84" s="48">
        <f t="shared" si="12"/>
        <v>0.84409935277801129</v>
      </c>
      <c r="P84" s="9"/>
    </row>
    <row r="85" spans="1:16">
      <c r="A85" s="12"/>
      <c r="B85" s="25">
        <v>361.2</v>
      </c>
      <c r="C85" s="20" t="s">
        <v>97</v>
      </c>
      <c r="D85" s="47">
        <v>696</v>
      </c>
      <c r="E85" s="47">
        <v>521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157664</v>
      </c>
      <c r="M85" s="47">
        <v>0</v>
      </c>
      <c r="N85" s="47">
        <f t="shared" ref="N85:N92" si="16">SUM(D85:M85)</f>
        <v>158881</v>
      </c>
      <c r="O85" s="48">
        <f t="shared" si="12"/>
        <v>3.3386778179372949</v>
      </c>
      <c r="P85" s="9"/>
    </row>
    <row r="86" spans="1:16">
      <c r="A86" s="12"/>
      <c r="B86" s="25">
        <v>361.3</v>
      </c>
      <c r="C86" s="20" t="s">
        <v>98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16519</v>
      </c>
      <c r="M86" s="47">
        <v>0</v>
      </c>
      <c r="N86" s="47">
        <f t="shared" si="16"/>
        <v>16519</v>
      </c>
      <c r="O86" s="48">
        <f t="shared" si="12"/>
        <v>0.34712532571236449</v>
      </c>
      <c r="P86" s="9"/>
    </row>
    <row r="87" spans="1:16">
      <c r="A87" s="12"/>
      <c r="B87" s="25">
        <v>361.4</v>
      </c>
      <c r="C87" s="20" t="s">
        <v>186</v>
      </c>
      <c r="D87" s="47">
        <v>176</v>
      </c>
      <c r="E87" s="47">
        <v>30844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378808</v>
      </c>
      <c r="M87" s="47">
        <v>0</v>
      </c>
      <c r="N87" s="47">
        <f t="shared" si="16"/>
        <v>409828</v>
      </c>
      <c r="O87" s="48">
        <f t="shared" si="12"/>
        <v>8.6120030259729337</v>
      </c>
      <c r="P87" s="9"/>
    </row>
    <row r="88" spans="1:16">
      <c r="A88" s="12"/>
      <c r="B88" s="25">
        <v>362</v>
      </c>
      <c r="C88" s="20" t="s">
        <v>100</v>
      </c>
      <c r="D88" s="47">
        <v>44545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6"/>
        <v>44545</v>
      </c>
      <c r="O88" s="48">
        <f t="shared" si="12"/>
        <v>0.93605530806085568</v>
      </c>
      <c r="P88" s="9"/>
    </row>
    <row r="89" spans="1:16">
      <c r="A89" s="12"/>
      <c r="B89" s="25">
        <v>364</v>
      </c>
      <c r="C89" s="20" t="s">
        <v>187</v>
      </c>
      <c r="D89" s="47">
        <v>5715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6"/>
        <v>5715</v>
      </c>
      <c r="O89" s="48">
        <f t="shared" si="12"/>
        <v>0.12009330083214256</v>
      </c>
      <c r="P89" s="9"/>
    </row>
    <row r="90" spans="1:16">
      <c r="A90" s="12"/>
      <c r="B90" s="25">
        <v>365</v>
      </c>
      <c r="C90" s="20" t="s">
        <v>188</v>
      </c>
      <c r="D90" s="47">
        <v>3264</v>
      </c>
      <c r="E90" s="47">
        <v>3297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6"/>
        <v>6561</v>
      </c>
      <c r="O90" s="48">
        <f t="shared" si="12"/>
        <v>0.13787089182146758</v>
      </c>
      <c r="P90" s="9"/>
    </row>
    <row r="91" spans="1:16">
      <c r="A91" s="12"/>
      <c r="B91" s="25">
        <v>366</v>
      </c>
      <c r="C91" s="20" t="s">
        <v>103</v>
      </c>
      <c r="D91" s="47">
        <v>10290</v>
      </c>
      <c r="E91" s="47">
        <v>14800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6"/>
        <v>25090</v>
      </c>
      <c r="O91" s="48">
        <f t="shared" si="12"/>
        <v>0.5272337564091788</v>
      </c>
      <c r="P91" s="9"/>
    </row>
    <row r="92" spans="1:16">
      <c r="A92" s="12"/>
      <c r="B92" s="25">
        <v>369.9</v>
      </c>
      <c r="C92" s="20" t="s">
        <v>104</v>
      </c>
      <c r="D92" s="47">
        <v>169139</v>
      </c>
      <c r="E92" s="47">
        <v>64249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6"/>
        <v>233388</v>
      </c>
      <c r="O92" s="48">
        <f t="shared" si="12"/>
        <v>4.9043456333529463</v>
      </c>
      <c r="P92" s="9"/>
    </row>
    <row r="93" spans="1:16" ht="15.75">
      <c r="A93" s="29" t="s">
        <v>53</v>
      </c>
      <c r="B93" s="30"/>
      <c r="C93" s="31"/>
      <c r="D93" s="32">
        <f t="shared" ref="D93:M93" si="17">SUM(D94:D96)</f>
        <v>7725502</v>
      </c>
      <c r="E93" s="32">
        <f t="shared" si="17"/>
        <v>8849138</v>
      </c>
      <c r="F93" s="32">
        <f t="shared" si="17"/>
        <v>891330</v>
      </c>
      <c r="G93" s="32">
        <f t="shared" si="17"/>
        <v>275000</v>
      </c>
      <c r="H93" s="32">
        <f t="shared" si="17"/>
        <v>0</v>
      </c>
      <c r="I93" s="32">
        <f t="shared" si="17"/>
        <v>0</v>
      </c>
      <c r="J93" s="32">
        <f t="shared" si="17"/>
        <v>0</v>
      </c>
      <c r="K93" s="32">
        <f t="shared" si="17"/>
        <v>0</v>
      </c>
      <c r="L93" s="32">
        <f t="shared" si="17"/>
        <v>0</v>
      </c>
      <c r="M93" s="32">
        <f t="shared" si="17"/>
        <v>0</v>
      </c>
      <c r="N93" s="32">
        <f>SUM(D93:M93)</f>
        <v>17740970</v>
      </c>
      <c r="O93" s="46">
        <f t="shared" si="12"/>
        <v>372.80343784147266</v>
      </c>
      <c r="P93" s="9"/>
    </row>
    <row r="94" spans="1:16">
      <c r="A94" s="12"/>
      <c r="B94" s="25">
        <v>381</v>
      </c>
      <c r="C94" s="20" t="s">
        <v>105</v>
      </c>
      <c r="D94" s="47">
        <v>7725502</v>
      </c>
      <c r="E94" s="47">
        <v>8849138</v>
      </c>
      <c r="F94" s="47">
        <v>690513</v>
      </c>
      <c r="G94" s="47">
        <v>275000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17540153</v>
      </c>
      <c r="O94" s="48">
        <f t="shared" si="12"/>
        <v>368.58352946120868</v>
      </c>
      <c r="P94" s="9"/>
    </row>
    <row r="95" spans="1:16">
      <c r="A95" s="12"/>
      <c r="B95" s="25">
        <v>384</v>
      </c>
      <c r="C95" s="20" t="s">
        <v>106</v>
      </c>
      <c r="D95" s="47">
        <v>0</v>
      </c>
      <c r="E95" s="47">
        <v>0</v>
      </c>
      <c r="F95" s="47">
        <v>12989341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12989341</v>
      </c>
      <c r="O95" s="48">
        <f t="shared" si="12"/>
        <v>272.95412709086327</v>
      </c>
      <c r="P95" s="9"/>
    </row>
    <row r="96" spans="1:16" ht="15.75" thickBot="1">
      <c r="A96" s="12"/>
      <c r="B96" s="25">
        <v>385</v>
      </c>
      <c r="C96" s="20" t="s">
        <v>189</v>
      </c>
      <c r="D96" s="47">
        <v>0</v>
      </c>
      <c r="E96" s="47">
        <v>0</v>
      </c>
      <c r="F96" s="47">
        <v>-12788524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-12788524</v>
      </c>
      <c r="O96" s="48">
        <f t="shared" si="12"/>
        <v>-268.73421871059929</v>
      </c>
      <c r="P96" s="9"/>
    </row>
    <row r="97" spans="1:119" ht="16.5" thickBot="1">
      <c r="A97" s="14" t="s">
        <v>76</v>
      </c>
      <c r="B97" s="23"/>
      <c r="C97" s="22"/>
      <c r="D97" s="15">
        <f t="shared" ref="D97:M97" si="18">SUM(D5,D12,D15,D45,D78,D83,D93)</f>
        <v>26791150</v>
      </c>
      <c r="E97" s="15">
        <f t="shared" si="18"/>
        <v>20581428</v>
      </c>
      <c r="F97" s="15">
        <f t="shared" si="18"/>
        <v>3036464</v>
      </c>
      <c r="G97" s="15">
        <f t="shared" si="18"/>
        <v>1750857</v>
      </c>
      <c r="H97" s="15">
        <f t="shared" si="18"/>
        <v>0</v>
      </c>
      <c r="I97" s="15">
        <f t="shared" si="18"/>
        <v>0</v>
      </c>
      <c r="J97" s="15">
        <f t="shared" si="18"/>
        <v>0</v>
      </c>
      <c r="K97" s="15">
        <f t="shared" si="18"/>
        <v>0</v>
      </c>
      <c r="L97" s="15">
        <f t="shared" si="18"/>
        <v>566100</v>
      </c>
      <c r="M97" s="15">
        <f t="shared" si="18"/>
        <v>0</v>
      </c>
      <c r="N97" s="15">
        <f>SUM(D97:M97)</f>
        <v>52725999</v>
      </c>
      <c r="O97" s="38">
        <f t="shared" si="12"/>
        <v>1107.9683743800958</v>
      </c>
      <c r="P97" s="6"/>
      <c r="Q97" s="2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</row>
    <row r="98" spans="1:119">
      <c r="A98" s="16"/>
      <c r="B98" s="18"/>
      <c r="C98" s="18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9"/>
    </row>
    <row r="99" spans="1:119">
      <c r="A99" s="41"/>
      <c r="B99" s="42"/>
      <c r="C99" s="42"/>
      <c r="D99" s="43"/>
      <c r="E99" s="43"/>
      <c r="F99" s="43"/>
      <c r="G99" s="43"/>
      <c r="H99" s="43"/>
      <c r="I99" s="43"/>
      <c r="J99" s="43"/>
      <c r="K99" s="43"/>
      <c r="L99" s="119" t="s">
        <v>190</v>
      </c>
      <c r="M99" s="119"/>
      <c r="N99" s="119"/>
      <c r="O99" s="44">
        <v>47588</v>
      </c>
    </row>
    <row r="100" spans="1:119">
      <c r="A100" s="120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8"/>
    </row>
    <row r="101" spans="1:119" ht="15.75" customHeight="1" thickBot="1">
      <c r="A101" s="121" t="s">
        <v>133</v>
      </c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1"/>
    </row>
  </sheetData>
  <mergeCells count="10">
    <mergeCell ref="L99:N99"/>
    <mergeCell ref="A100:O100"/>
    <mergeCell ref="A101:O10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111</v>
      </c>
      <c r="B3" s="109"/>
      <c r="C3" s="110"/>
      <c r="D3" s="129" t="s">
        <v>47</v>
      </c>
      <c r="E3" s="130"/>
      <c r="F3" s="130"/>
      <c r="G3" s="130"/>
      <c r="H3" s="131"/>
      <c r="I3" s="129" t="s">
        <v>48</v>
      </c>
      <c r="J3" s="131"/>
      <c r="K3" s="129" t="s">
        <v>50</v>
      </c>
      <c r="L3" s="131"/>
      <c r="M3" s="36"/>
      <c r="N3" s="37"/>
      <c r="O3" s="132" t="s">
        <v>116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112</v>
      </c>
      <c r="F4" s="34" t="s">
        <v>113</v>
      </c>
      <c r="G4" s="34" t="s">
        <v>114</v>
      </c>
      <c r="H4" s="34" t="s">
        <v>7</v>
      </c>
      <c r="I4" s="34" t="s">
        <v>8</v>
      </c>
      <c r="J4" s="35" t="s">
        <v>115</v>
      </c>
      <c r="K4" s="35" t="s">
        <v>9</v>
      </c>
      <c r="L4" s="35" t="s">
        <v>10</v>
      </c>
      <c r="M4" s="35" t="s">
        <v>11</v>
      </c>
      <c r="N4" s="35" t="s">
        <v>49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11597287</v>
      </c>
      <c r="E5" s="27">
        <f t="shared" si="0"/>
        <v>5192109</v>
      </c>
      <c r="F5" s="27">
        <f t="shared" si="0"/>
        <v>0</v>
      </c>
      <c r="G5" s="27">
        <f t="shared" si="0"/>
        <v>250000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17039396</v>
      </c>
      <c r="O5" s="33">
        <f t="shared" ref="O5:O36" si="1">(N5/O$88)</f>
        <v>358.67881951753463</v>
      </c>
      <c r="P5" s="6"/>
    </row>
    <row r="6" spans="1:133">
      <c r="A6" s="12"/>
      <c r="B6" s="25">
        <v>311</v>
      </c>
      <c r="C6" s="20" t="s">
        <v>3</v>
      </c>
      <c r="D6" s="47">
        <v>11300176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11300176</v>
      </c>
      <c r="O6" s="48">
        <f t="shared" si="1"/>
        <v>237.86839557108576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95838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95838</v>
      </c>
      <c r="O7" s="48">
        <f t="shared" si="1"/>
        <v>2.0173872773965393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880493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880493</v>
      </c>
      <c r="O8" s="48">
        <f t="shared" si="1"/>
        <v>18.534353555340378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1268598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1268598</v>
      </c>
      <c r="O9" s="48">
        <f t="shared" si="1"/>
        <v>26.703953184860861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2940571</v>
      </c>
      <c r="F10" s="47">
        <v>0</v>
      </c>
      <c r="G10" s="47">
        <v>250000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3190571</v>
      </c>
      <c r="O10" s="48">
        <f t="shared" si="1"/>
        <v>67.161432240138083</v>
      </c>
      <c r="P10" s="9"/>
    </row>
    <row r="11" spans="1:133">
      <c r="A11" s="12"/>
      <c r="B11" s="25">
        <v>315</v>
      </c>
      <c r="C11" s="20" t="s">
        <v>16</v>
      </c>
      <c r="D11" s="47">
        <v>297111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297111</v>
      </c>
      <c r="O11" s="48">
        <f t="shared" si="1"/>
        <v>6.2541784195680545</v>
      </c>
      <c r="P11" s="9"/>
    </row>
    <row r="12" spans="1:133">
      <c r="A12" s="12"/>
      <c r="B12" s="25">
        <v>316</v>
      </c>
      <c r="C12" s="20" t="s">
        <v>17</v>
      </c>
      <c r="D12" s="47">
        <v>0</v>
      </c>
      <c r="E12" s="47">
        <v>6609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6609</v>
      </c>
      <c r="O12" s="48">
        <f t="shared" si="1"/>
        <v>0.13911926914495013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SUM(D14:D15)</f>
        <v>97707</v>
      </c>
      <c r="E13" s="32">
        <f t="shared" si="3"/>
        <v>209563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307270</v>
      </c>
      <c r="O13" s="46">
        <f t="shared" si="1"/>
        <v>6.4680250915673811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209563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209563</v>
      </c>
      <c r="O14" s="48">
        <f t="shared" si="1"/>
        <v>4.4112954153159603</v>
      </c>
      <c r="P14" s="9"/>
    </row>
    <row r="15" spans="1:133">
      <c r="A15" s="12"/>
      <c r="B15" s="25">
        <v>323.7</v>
      </c>
      <c r="C15" s="20" t="s">
        <v>19</v>
      </c>
      <c r="D15" s="47">
        <v>97707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97707</v>
      </c>
      <c r="O15" s="48">
        <f t="shared" si="1"/>
        <v>2.0567296762514209</v>
      </c>
      <c r="P15" s="9"/>
    </row>
    <row r="16" spans="1:133" ht="15.75">
      <c r="A16" s="29" t="s">
        <v>21</v>
      </c>
      <c r="B16" s="30"/>
      <c r="C16" s="31"/>
      <c r="D16" s="32">
        <f t="shared" ref="D16:M16" si="4">SUM(D17:D47)</f>
        <v>5987082</v>
      </c>
      <c r="E16" s="32">
        <f t="shared" si="4"/>
        <v>2496418</v>
      </c>
      <c r="F16" s="32">
        <f t="shared" si="4"/>
        <v>2091798</v>
      </c>
      <c r="G16" s="32">
        <f t="shared" si="4"/>
        <v>1000943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>SUM(D16:M16)</f>
        <v>11576241</v>
      </c>
      <c r="O16" s="46">
        <f t="shared" si="1"/>
        <v>243.67955626657687</v>
      </c>
      <c r="P16" s="10"/>
    </row>
    <row r="17" spans="1:16">
      <c r="A17" s="12"/>
      <c r="B17" s="25">
        <v>331.2</v>
      </c>
      <c r="C17" s="20" t="s">
        <v>20</v>
      </c>
      <c r="D17" s="47">
        <v>0</v>
      </c>
      <c r="E17" s="47">
        <v>171780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171780</v>
      </c>
      <c r="O17" s="48">
        <f t="shared" si="1"/>
        <v>3.6159642992464112</v>
      </c>
      <c r="P17" s="9"/>
    </row>
    <row r="18" spans="1:16">
      <c r="A18" s="12"/>
      <c r="B18" s="25">
        <v>331.39</v>
      </c>
      <c r="C18" s="20" t="s">
        <v>121</v>
      </c>
      <c r="D18" s="47">
        <v>0</v>
      </c>
      <c r="E18" s="47">
        <v>157638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5" si="5">SUM(D18:M18)</f>
        <v>157638</v>
      </c>
      <c r="O18" s="48">
        <f t="shared" si="1"/>
        <v>3.3182755862417377</v>
      </c>
      <c r="P18" s="9"/>
    </row>
    <row r="19" spans="1:16">
      <c r="A19" s="12"/>
      <c r="B19" s="25">
        <v>331.49</v>
      </c>
      <c r="C19" s="20" t="s">
        <v>26</v>
      </c>
      <c r="D19" s="47">
        <v>0</v>
      </c>
      <c r="E19" s="47">
        <v>0</v>
      </c>
      <c r="F19" s="47">
        <v>0</v>
      </c>
      <c r="G19" s="47">
        <v>109732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109732</v>
      </c>
      <c r="O19" s="48">
        <f t="shared" si="1"/>
        <v>2.3098555971877235</v>
      </c>
      <c r="P19" s="9"/>
    </row>
    <row r="20" spans="1:16">
      <c r="A20" s="12"/>
      <c r="B20" s="25">
        <v>331.5</v>
      </c>
      <c r="C20" s="20" t="s">
        <v>22</v>
      </c>
      <c r="D20" s="47">
        <v>0</v>
      </c>
      <c r="E20" s="47">
        <v>18146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18146</v>
      </c>
      <c r="O20" s="48">
        <f t="shared" si="1"/>
        <v>0.38197280343535556</v>
      </c>
      <c r="P20" s="9"/>
    </row>
    <row r="21" spans="1:16">
      <c r="A21" s="12"/>
      <c r="B21" s="25">
        <v>331.61</v>
      </c>
      <c r="C21" s="20" t="s">
        <v>142</v>
      </c>
      <c r="D21" s="47">
        <v>94050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94050</v>
      </c>
      <c r="O21" s="48">
        <f t="shared" si="1"/>
        <v>1.9797499263250957</v>
      </c>
      <c r="P21" s="9"/>
    </row>
    <row r="22" spans="1:16">
      <c r="A22" s="12"/>
      <c r="B22" s="25">
        <v>331.65</v>
      </c>
      <c r="C22" s="20" t="s">
        <v>27</v>
      </c>
      <c r="D22" s="47">
        <v>180282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180282</v>
      </c>
      <c r="O22" s="48">
        <f t="shared" si="1"/>
        <v>3.7949311665894836</v>
      </c>
      <c r="P22" s="9"/>
    </row>
    <row r="23" spans="1:16">
      <c r="A23" s="12"/>
      <c r="B23" s="25">
        <v>331.7</v>
      </c>
      <c r="C23" s="20" t="s">
        <v>23</v>
      </c>
      <c r="D23" s="47">
        <v>33941</v>
      </c>
      <c r="E23" s="47">
        <v>56429</v>
      </c>
      <c r="F23" s="47">
        <v>0</v>
      </c>
      <c r="G23" s="47">
        <v>14177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104547</v>
      </c>
      <c r="O23" s="48">
        <f t="shared" si="1"/>
        <v>2.2007114890750641</v>
      </c>
      <c r="P23" s="9"/>
    </row>
    <row r="24" spans="1:16">
      <c r="A24" s="12"/>
      <c r="B24" s="25">
        <v>334.1</v>
      </c>
      <c r="C24" s="20" t="s">
        <v>122</v>
      </c>
      <c r="D24" s="47">
        <v>12112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12112</v>
      </c>
      <c r="O24" s="48">
        <f t="shared" si="1"/>
        <v>0.2549572685555509</v>
      </c>
      <c r="P24" s="9"/>
    </row>
    <row r="25" spans="1:16">
      <c r="A25" s="12"/>
      <c r="B25" s="25">
        <v>334.2</v>
      </c>
      <c r="C25" s="20" t="s">
        <v>24</v>
      </c>
      <c r="D25" s="47">
        <v>0</v>
      </c>
      <c r="E25" s="47">
        <v>270942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270942</v>
      </c>
      <c r="O25" s="48">
        <f t="shared" si="1"/>
        <v>5.703321685681809</v>
      </c>
      <c r="P25" s="9"/>
    </row>
    <row r="26" spans="1:16">
      <c r="A26" s="12"/>
      <c r="B26" s="25">
        <v>334.34</v>
      </c>
      <c r="C26" s="20" t="s">
        <v>28</v>
      </c>
      <c r="D26" s="47">
        <v>0</v>
      </c>
      <c r="E26" s="47">
        <v>70588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70588</v>
      </c>
      <c r="O26" s="48">
        <f t="shared" si="1"/>
        <v>1.4858754683618911</v>
      </c>
      <c r="P26" s="9"/>
    </row>
    <row r="27" spans="1:16">
      <c r="A27" s="12"/>
      <c r="B27" s="25">
        <v>334.35</v>
      </c>
      <c r="C27" s="20" t="s">
        <v>29</v>
      </c>
      <c r="D27" s="47">
        <v>0</v>
      </c>
      <c r="E27" s="47">
        <v>0</v>
      </c>
      <c r="F27" s="47">
        <v>0</v>
      </c>
      <c r="G27" s="47">
        <v>512656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512656</v>
      </c>
      <c r="O27" s="48">
        <f t="shared" si="1"/>
        <v>10.791394771186797</v>
      </c>
      <c r="P27" s="9"/>
    </row>
    <row r="28" spans="1:16">
      <c r="A28" s="12"/>
      <c r="B28" s="25">
        <v>334.36</v>
      </c>
      <c r="C28" s="20" t="s">
        <v>143</v>
      </c>
      <c r="D28" s="47">
        <v>0</v>
      </c>
      <c r="E28" s="47">
        <v>49781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4" si="6">SUM(D28:M28)</f>
        <v>49781</v>
      </c>
      <c r="O28" s="48">
        <f t="shared" si="1"/>
        <v>1.047888687744706</v>
      </c>
      <c r="P28" s="9"/>
    </row>
    <row r="29" spans="1:16">
      <c r="A29" s="12"/>
      <c r="B29" s="25">
        <v>334.42</v>
      </c>
      <c r="C29" s="20" t="s">
        <v>123</v>
      </c>
      <c r="D29" s="47">
        <v>0</v>
      </c>
      <c r="E29" s="47">
        <v>46440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46440</v>
      </c>
      <c r="O29" s="48">
        <f t="shared" si="1"/>
        <v>0.97756072917105208</v>
      </c>
      <c r="P29" s="9"/>
    </row>
    <row r="30" spans="1:16">
      <c r="A30" s="12"/>
      <c r="B30" s="25">
        <v>334.49</v>
      </c>
      <c r="C30" s="20" t="s">
        <v>30</v>
      </c>
      <c r="D30" s="47">
        <v>0</v>
      </c>
      <c r="E30" s="47">
        <v>0</v>
      </c>
      <c r="F30" s="47">
        <v>0</v>
      </c>
      <c r="G30" s="47">
        <v>364378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364378</v>
      </c>
      <c r="O30" s="48">
        <f t="shared" si="1"/>
        <v>7.6701469288089923</v>
      </c>
      <c r="P30" s="9"/>
    </row>
    <row r="31" spans="1:16">
      <c r="A31" s="12"/>
      <c r="B31" s="25">
        <v>334.5</v>
      </c>
      <c r="C31" s="20" t="s">
        <v>31</v>
      </c>
      <c r="D31" s="47">
        <v>0</v>
      </c>
      <c r="E31" s="47">
        <v>372376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372376</v>
      </c>
      <c r="O31" s="48">
        <f t="shared" si="1"/>
        <v>7.8385046099440068</v>
      </c>
      <c r="P31" s="9"/>
    </row>
    <row r="32" spans="1:16">
      <c r="A32" s="12"/>
      <c r="B32" s="25">
        <v>334.62</v>
      </c>
      <c r="C32" s="20" t="s">
        <v>32</v>
      </c>
      <c r="D32" s="47">
        <v>0</v>
      </c>
      <c r="E32" s="47">
        <v>18334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18334</v>
      </c>
      <c r="O32" s="48">
        <f t="shared" si="1"/>
        <v>0.38593019829074221</v>
      </c>
      <c r="P32" s="9"/>
    </row>
    <row r="33" spans="1:16">
      <c r="A33" s="12"/>
      <c r="B33" s="25">
        <v>334.69</v>
      </c>
      <c r="C33" s="20" t="s">
        <v>33</v>
      </c>
      <c r="D33" s="47">
        <v>0</v>
      </c>
      <c r="E33" s="47">
        <v>89273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89273</v>
      </c>
      <c r="O33" s="48">
        <f t="shared" si="1"/>
        <v>1.8791942070475309</v>
      </c>
      <c r="P33" s="9"/>
    </row>
    <row r="34" spans="1:16">
      <c r="A34" s="12"/>
      <c r="B34" s="25">
        <v>334.7</v>
      </c>
      <c r="C34" s="20" t="s">
        <v>34</v>
      </c>
      <c r="D34" s="47">
        <v>0</v>
      </c>
      <c r="E34" s="47">
        <v>305136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305136</v>
      </c>
      <c r="O34" s="48">
        <f t="shared" si="1"/>
        <v>6.4231044499642147</v>
      </c>
      <c r="P34" s="9"/>
    </row>
    <row r="35" spans="1:16">
      <c r="A35" s="12"/>
      <c r="B35" s="25">
        <v>335.12</v>
      </c>
      <c r="C35" s="20" t="s">
        <v>35</v>
      </c>
      <c r="D35" s="47">
        <v>713432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713432</v>
      </c>
      <c r="O35" s="48">
        <f t="shared" si="1"/>
        <v>15.0177240769587</v>
      </c>
      <c r="P35" s="9"/>
    </row>
    <row r="36" spans="1:16">
      <c r="A36" s="12"/>
      <c r="B36" s="25">
        <v>335.13</v>
      </c>
      <c r="C36" s="20" t="s">
        <v>36</v>
      </c>
      <c r="D36" s="47">
        <v>17659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17659</v>
      </c>
      <c r="O36" s="48">
        <f t="shared" si="1"/>
        <v>0.37172146676209322</v>
      </c>
      <c r="P36" s="9"/>
    </row>
    <row r="37" spans="1:16">
      <c r="A37" s="12"/>
      <c r="B37" s="25">
        <v>335.14</v>
      </c>
      <c r="C37" s="20" t="s">
        <v>37</v>
      </c>
      <c r="D37" s="47">
        <v>12748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12748</v>
      </c>
      <c r="O37" s="48">
        <f t="shared" ref="O37:O68" si="7">(N37/O$88)</f>
        <v>0.26834505115143348</v>
      </c>
      <c r="P37" s="9"/>
    </row>
    <row r="38" spans="1:16">
      <c r="A38" s="12"/>
      <c r="B38" s="25">
        <v>335.15</v>
      </c>
      <c r="C38" s="20" t="s">
        <v>38</v>
      </c>
      <c r="D38" s="47">
        <v>7595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7595</v>
      </c>
      <c r="O38" s="48">
        <f t="shared" si="7"/>
        <v>0.15987454216309518</v>
      </c>
      <c r="P38" s="9"/>
    </row>
    <row r="39" spans="1:16">
      <c r="A39" s="12"/>
      <c r="B39" s="25">
        <v>335.16</v>
      </c>
      <c r="C39" s="20" t="s">
        <v>39</v>
      </c>
      <c r="D39" s="47">
        <v>223250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223250</v>
      </c>
      <c r="O39" s="48">
        <f t="shared" si="7"/>
        <v>4.6994063907716921</v>
      </c>
      <c r="P39" s="9"/>
    </row>
    <row r="40" spans="1:16">
      <c r="A40" s="12"/>
      <c r="B40" s="25">
        <v>335.18</v>
      </c>
      <c r="C40" s="20" t="s">
        <v>40</v>
      </c>
      <c r="D40" s="47">
        <v>3333470</v>
      </c>
      <c r="E40" s="47">
        <v>0</v>
      </c>
      <c r="F40" s="47">
        <v>1029515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4362985</v>
      </c>
      <c r="O40" s="48">
        <f t="shared" si="7"/>
        <v>91.840714857070679</v>
      </c>
      <c r="P40" s="9"/>
    </row>
    <row r="41" spans="1:16">
      <c r="A41" s="12"/>
      <c r="B41" s="25">
        <v>335.22</v>
      </c>
      <c r="C41" s="20" t="s">
        <v>41</v>
      </c>
      <c r="D41" s="47">
        <v>0</v>
      </c>
      <c r="E41" s="47">
        <v>183993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183993</v>
      </c>
      <c r="O41" s="48">
        <f t="shared" si="7"/>
        <v>3.8730476150381006</v>
      </c>
      <c r="P41" s="9"/>
    </row>
    <row r="42" spans="1:16">
      <c r="A42" s="12"/>
      <c r="B42" s="25">
        <v>335.49</v>
      </c>
      <c r="C42" s="20" t="s">
        <v>42</v>
      </c>
      <c r="D42" s="47">
        <v>47604</v>
      </c>
      <c r="E42" s="47">
        <v>463045</v>
      </c>
      <c r="F42" s="47">
        <v>1062283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1572932</v>
      </c>
      <c r="O42" s="48">
        <f t="shared" si="7"/>
        <v>33.110175556771779</v>
      </c>
      <c r="P42" s="9"/>
    </row>
    <row r="43" spans="1:16">
      <c r="A43" s="12"/>
      <c r="B43" s="25">
        <v>335.8</v>
      </c>
      <c r="C43" s="20" t="s">
        <v>124</v>
      </c>
      <c r="D43" s="47">
        <v>1167635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1167635</v>
      </c>
      <c r="O43" s="48">
        <f t="shared" si="7"/>
        <v>24.578684797709762</v>
      </c>
      <c r="P43" s="9"/>
    </row>
    <row r="44" spans="1:16">
      <c r="A44" s="12"/>
      <c r="B44" s="25">
        <v>336</v>
      </c>
      <c r="C44" s="20" t="s">
        <v>4</v>
      </c>
      <c r="D44" s="47">
        <v>106167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106167</v>
      </c>
      <c r="O44" s="48">
        <f t="shared" si="7"/>
        <v>2.234812444743822</v>
      </c>
      <c r="P44" s="9"/>
    </row>
    <row r="45" spans="1:16">
      <c r="A45" s="12"/>
      <c r="B45" s="25">
        <v>337.2</v>
      </c>
      <c r="C45" s="20" t="s">
        <v>45</v>
      </c>
      <c r="D45" s="47">
        <v>20387</v>
      </c>
      <c r="E45" s="47">
        <v>176077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196464</v>
      </c>
      <c r="O45" s="48">
        <f t="shared" si="7"/>
        <v>4.1355618237696294</v>
      </c>
      <c r="P45" s="9"/>
    </row>
    <row r="46" spans="1:16">
      <c r="A46" s="12"/>
      <c r="B46" s="25">
        <v>337.3</v>
      </c>
      <c r="C46" s="20" t="s">
        <v>125</v>
      </c>
      <c r="D46" s="47">
        <v>16750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16750</v>
      </c>
      <c r="O46" s="48">
        <f t="shared" si="7"/>
        <v>0.3525870416368459</v>
      </c>
      <c r="P46" s="9"/>
    </row>
    <row r="47" spans="1:16">
      <c r="A47" s="12"/>
      <c r="B47" s="25">
        <v>337.4</v>
      </c>
      <c r="C47" s="20" t="s">
        <v>126</v>
      </c>
      <c r="D47" s="47">
        <v>0</v>
      </c>
      <c r="E47" s="47">
        <v>46440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46440</v>
      </c>
      <c r="O47" s="48">
        <f t="shared" si="7"/>
        <v>0.97756072917105208</v>
      </c>
      <c r="P47" s="9"/>
    </row>
    <row r="48" spans="1:16" ht="15.75">
      <c r="A48" s="29" t="s">
        <v>51</v>
      </c>
      <c r="B48" s="30"/>
      <c r="C48" s="31"/>
      <c r="D48" s="32">
        <f t="shared" ref="D48:M48" si="8">SUM(D49:D69)</f>
        <v>1114219</v>
      </c>
      <c r="E48" s="32">
        <f t="shared" si="8"/>
        <v>2866004</v>
      </c>
      <c r="F48" s="32">
        <f t="shared" si="8"/>
        <v>0</v>
      </c>
      <c r="G48" s="32">
        <f t="shared" si="8"/>
        <v>0</v>
      </c>
      <c r="H48" s="32">
        <f t="shared" si="8"/>
        <v>0</v>
      </c>
      <c r="I48" s="32">
        <f t="shared" si="8"/>
        <v>0</v>
      </c>
      <c r="J48" s="32">
        <f t="shared" si="8"/>
        <v>0</v>
      </c>
      <c r="K48" s="32">
        <f t="shared" si="8"/>
        <v>0</v>
      </c>
      <c r="L48" s="32">
        <f t="shared" si="8"/>
        <v>0</v>
      </c>
      <c r="M48" s="32">
        <f t="shared" si="8"/>
        <v>0</v>
      </c>
      <c r="N48" s="32">
        <f>SUM(D48:M48)</f>
        <v>3980223</v>
      </c>
      <c r="O48" s="46">
        <f t="shared" si="7"/>
        <v>83.783585231339202</v>
      </c>
      <c r="P48" s="10"/>
    </row>
    <row r="49" spans="1:16">
      <c r="A49" s="12"/>
      <c r="B49" s="25">
        <v>341.1</v>
      </c>
      <c r="C49" s="20" t="s">
        <v>54</v>
      </c>
      <c r="D49" s="47">
        <v>77244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77244</v>
      </c>
      <c r="O49" s="48">
        <f t="shared" si="7"/>
        <v>1.625984086220688</v>
      </c>
      <c r="P49" s="9"/>
    </row>
    <row r="50" spans="1:16">
      <c r="A50" s="12"/>
      <c r="B50" s="25">
        <v>341.16</v>
      </c>
      <c r="C50" s="20" t="s">
        <v>55</v>
      </c>
      <c r="D50" s="47">
        <v>0</v>
      </c>
      <c r="E50" s="47">
        <v>34026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69" si="9">SUM(D50:M50)</f>
        <v>34026</v>
      </c>
      <c r="O50" s="48">
        <f t="shared" si="7"/>
        <v>0.71624636887972049</v>
      </c>
      <c r="P50" s="9"/>
    </row>
    <row r="51" spans="1:16">
      <c r="A51" s="12"/>
      <c r="B51" s="25">
        <v>341.51</v>
      </c>
      <c r="C51" s="20" t="s">
        <v>56</v>
      </c>
      <c r="D51" s="47">
        <v>9229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9229</v>
      </c>
      <c r="O51" s="48">
        <f t="shared" si="7"/>
        <v>0.19427019744874333</v>
      </c>
      <c r="P51" s="9"/>
    </row>
    <row r="52" spans="1:16">
      <c r="A52" s="12"/>
      <c r="B52" s="25">
        <v>341.52</v>
      </c>
      <c r="C52" s="20" t="s">
        <v>57</v>
      </c>
      <c r="D52" s="47">
        <v>0</v>
      </c>
      <c r="E52" s="47">
        <v>131971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131971</v>
      </c>
      <c r="O52" s="48">
        <f t="shared" si="7"/>
        <v>2.7779859386182797</v>
      </c>
      <c r="P52" s="9"/>
    </row>
    <row r="53" spans="1:16">
      <c r="A53" s="12"/>
      <c r="B53" s="25">
        <v>341.54</v>
      </c>
      <c r="C53" s="20" t="s">
        <v>58</v>
      </c>
      <c r="D53" s="47">
        <v>150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150</v>
      </c>
      <c r="O53" s="48">
        <f t="shared" si="7"/>
        <v>3.1574958952553362E-3</v>
      </c>
      <c r="P53" s="9"/>
    </row>
    <row r="54" spans="1:16">
      <c r="A54" s="12"/>
      <c r="B54" s="25">
        <v>341.9</v>
      </c>
      <c r="C54" s="20" t="s">
        <v>60</v>
      </c>
      <c r="D54" s="47">
        <v>885708</v>
      </c>
      <c r="E54" s="47">
        <v>43438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929146</v>
      </c>
      <c r="O54" s="48">
        <f t="shared" si="7"/>
        <v>19.558497873952764</v>
      </c>
      <c r="P54" s="9"/>
    </row>
    <row r="55" spans="1:16">
      <c r="A55" s="12"/>
      <c r="B55" s="25">
        <v>342.1</v>
      </c>
      <c r="C55" s="20" t="s">
        <v>138</v>
      </c>
      <c r="D55" s="47">
        <v>0</v>
      </c>
      <c r="E55" s="47">
        <v>45833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45833</v>
      </c>
      <c r="O55" s="48">
        <f t="shared" si="7"/>
        <v>0.96478339578158545</v>
      </c>
      <c r="P55" s="9"/>
    </row>
    <row r="56" spans="1:16">
      <c r="A56" s="12"/>
      <c r="B56" s="25">
        <v>342.6</v>
      </c>
      <c r="C56" s="20" t="s">
        <v>61</v>
      </c>
      <c r="D56" s="47">
        <v>0</v>
      </c>
      <c r="E56" s="47">
        <v>1832371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1832371</v>
      </c>
      <c r="O56" s="48">
        <f t="shared" si="7"/>
        <v>38.571359407232769</v>
      </c>
      <c r="P56" s="9"/>
    </row>
    <row r="57" spans="1:16">
      <c r="A57" s="12"/>
      <c r="B57" s="25">
        <v>346.3</v>
      </c>
      <c r="C57" s="20" t="s">
        <v>63</v>
      </c>
      <c r="D57" s="47">
        <v>0</v>
      </c>
      <c r="E57" s="47">
        <v>16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16</v>
      </c>
      <c r="O57" s="48">
        <f t="shared" si="7"/>
        <v>3.3679956216056917E-4</v>
      </c>
      <c r="P57" s="9"/>
    </row>
    <row r="58" spans="1:16">
      <c r="A58" s="12"/>
      <c r="B58" s="25">
        <v>347.1</v>
      </c>
      <c r="C58" s="20" t="s">
        <v>65</v>
      </c>
      <c r="D58" s="47">
        <v>0</v>
      </c>
      <c r="E58" s="47">
        <v>17715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17715</v>
      </c>
      <c r="O58" s="48">
        <f t="shared" si="7"/>
        <v>0.37290026522965519</v>
      </c>
      <c r="P58" s="9"/>
    </row>
    <row r="59" spans="1:16">
      <c r="A59" s="12"/>
      <c r="B59" s="25">
        <v>347.2</v>
      </c>
      <c r="C59" s="20" t="s">
        <v>66</v>
      </c>
      <c r="D59" s="47">
        <v>22398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22398</v>
      </c>
      <c r="O59" s="48">
        <f t="shared" si="7"/>
        <v>0.4714772870795268</v>
      </c>
      <c r="P59" s="9"/>
    </row>
    <row r="60" spans="1:16">
      <c r="A60" s="12"/>
      <c r="B60" s="25">
        <v>348.82</v>
      </c>
      <c r="C60" s="20" t="s">
        <v>67</v>
      </c>
      <c r="D60" s="47">
        <v>0</v>
      </c>
      <c r="E60" s="47">
        <v>35860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35860</v>
      </c>
      <c r="O60" s="48">
        <f t="shared" si="7"/>
        <v>0.75485201869237573</v>
      </c>
      <c r="P60" s="9"/>
    </row>
    <row r="61" spans="1:16">
      <c r="A61" s="12"/>
      <c r="B61" s="25">
        <v>348.85</v>
      </c>
      <c r="C61" s="20" t="s">
        <v>68</v>
      </c>
      <c r="D61" s="47">
        <v>0</v>
      </c>
      <c r="E61" s="47">
        <v>20000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20000</v>
      </c>
      <c r="O61" s="48">
        <f t="shared" si="7"/>
        <v>0.42099945270071149</v>
      </c>
      <c r="P61" s="9"/>
    </row>
    <row r="62" spans="1:16">
      <c r="A62" s="12"/>
      <c r="B62" s="25">
        <v>348.87</v>
      </c>
      <c r="C62" s="20" t="s">
        <v>144</v>
      </c>
      <c r="D62" s="47">
        <v>87541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87541</v>
      </c>
      <c r="O62" s="48">
        <f t="shared" si="7"/>
        <v>1.8427356544436493</v>
      </c>
      <c r="P62" s="9"/>
    </row>
    <row r="63" spans="1:16">
      <c r="A63" s="12"/>
      <c r="B63" s="25">
        <v>348.92099999999999</v>
      </c>
      <c r="C63" s="20" t="s">
        <v>70</v>
      </c>
      <c r="D63" s="47">
        <v>0</v>
      </c>
      <c r="E63" s="47">
        <v>12813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12813</v>
      </c>
      <c r="O63" s="48">
        <f t="shared" si="7"/>
        <v>0.26971329937271082</v>
      </c>
      <c r="P63" s="9"/>
    </row>
    <row r="64" spans="1:16">
      <c r="A64" s="12"/>
      <c r="B64" s="25">
        <v>348.92200000000003</v>
      </c>
      <c r="C64" s="20" t="s">
        <v>71</v>
      </c>
      <c r="D64" s="47">
        <v>0</v>
      </c>
      <c r="E64" s="47">
        <v>11503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11503</v>
      </c>
      <c r="O64" s="48">
        <f t="shared" si="7"/>
        <v>0.24213783522081422</v>
      </c>
      <c r="P64" s="9"/>
    </row>
    <row r="65" spans="1:16">
      <c r="A65" s="12"/>
      <c r="B65" s="25">
        <v>348.923</v>
      </c>
      <c r="C65" s="20" t="s">
        <v>72</v>
      </c>
      <c r="D65" s="47">
        <v>0</v>
      </c>
      <c r="E65" s="47">
        <v>8322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8322</v>
      </c>
      <c r="O65" s="48">
        <f t="shared" si="7"/>
        <v>0.17517787226876605</v>
      </c>
      <c r="P65" s="9"/>
    </row>
    <row r="66" spans="1:16">
      <c r="A66" s="12"/>
      <c r="B66" s="25">
        <v>348.92399999999998</v>
      </c>
      <c r="C66" s="20" t="s">
        <v>73</v>
      </c>
      <c r="D66" s="47">
        <v>0</v>
      </c>
      <c r="E66" s="47">
        <v>8077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8077</v>
      </c>
      <c r="O66" s="48">
        <f t="shared" si="7"/>
        <v>0.17002062897318235</v>
      </c>
      <c r="P66" s="9"/>
    </row>
    <row r="67" spans="1:16">
      <c r="A67" s="12"/>
      <c r="B67" s="25">
        <v>348.93</v>
      </c>
      <c r="C67" s="20" t="s">
        <v>74</v>
      </c>
      <c r="D67" s="47">
        <v>0</v>
      </c>
      <c r="E67" s="47">
        <v>293764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293764</v>
      </c>
      <c r="O67" s="48">
        <f t="shared" si="7"/>
        <v>6.1837241611585902</v>
      </c>
      <c r="P67" s="9"/>
    </row>
    <row r="68" spans="1:16">
      <c r="A68" s="12"/>
      <c r="B68" s="25">
        <v>348.93200000000002</v>
      </c>
      <c r="C68" s="20" t="s">
        <v>75</v>
      </c>
      <c r="D68" s="47">
        <v>0</v>
      </c>
      <c r="E68" s="47">
        <v>5728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5728</v>
      </c>
      <c r="O68" s="48">
        <f t="shared" si="7"/>
        <v>0.12057424325348377</v>
      </c>
      <c r="P68" s="9"/>
    </row>
    <row r="69" spans="1:16">
      <c r="A69" s="12"/>
      <c r="B69" s="25">
        <v>349</v>
      </c>
      <c r="C69" s="20" t="s">
        <v>1</v>
      </c>
      <c r="D69" s="47">
        <v>31949</v>
      </c>
      <c r="E69" s="47">
        <v>364567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396516</v>
      </c>
      <c r="O69" s="48">
        <f t="shared" ref="O69:O86" si="10">(N69/O$88)</f>
        <v>8.3466509493537657</v>
      </c>
      <c r="P69" s="9"/>
    </row>
    <row r="70" spans="1:16" ht="15.75">
      <c r="A70" s="29" t="s">
        <v>52</v>
      </c>
      <c r="B70" s="30"/>
      <c r="C70" s="31"/>
      <c r="D70" s="32">
        <f t="shared" ref="D70:M70" si="11">SUM(D71:D72)</f>
        <v>0</v>
      </c>
      <c r="E70" s="32">
        <f t="shared" si="11"/>
        <v>158149</v>
      </c>
      <c r="F70" s="32">
        <f t="shared" si="11"/>
        <v>0</v>
      </c>
      <c r="G70" s="32">
        <f t="shared" si="11"/>
        <v>0</v>
      </c>
      <c r="H70" s="32">
        <f t="shared" si="11"/>
        <v>0</v>
      </c>
      <c r="I70" s="32">
        <f t="shared" si="11"/>
        <v>0</v>
      </c>
      <c r="J70" s="32">
        <f t="shared" si="11"/>
        <v>0</v>
      </c>
      <c r="K70" s="32">
        <f t="shared" si="11"/>
        <v>0</v>
      </c>
      <c r="L70" s="32">
        <f t="shared" si="11"/>
        <v>0</v>
      </c>
      <c r="M70" s="32">
        <f t="shared" si="11"/>
        <v>0</v>
      </c>
      <c r="N70" s="32">
        <f>SUM(D70:M70)</f>
        <v>158149</v>
      </c>
      <c r="O70" s="46">
        <f t="shared" si="10"/>
        <v>3.3290321222582411</v>
      </c>
      <c r="P70" s="10"/>
    </row>
    <row r="71" spans="1:16">
      <c r="A71" s="13"/>
      <c r="B71" s="40">
        <v>351.1</v>
      </c>
      <c r="C71" s="21" t="s">
        <v>92</v>
      </c>
      <c r="D71" s="47">
        <v>0</v>
      </c>
      <c r="E71" s="47">
        <v>100220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>SUM(D71:M71)</f>
        <v>100220</v>
      </c>
      <c r="O71" s="48">
        <f t="shared" si="10"/>
        <v>2.1096282574832652</v>
      </c>
      <c r="P71" s="9"/>
    </row>
    <row r="72" spans="1:16">
      <c r="A72" s="13"/>
      <c r="B72" s="40">
        <v>351.8</v>
      </c>
      <c r="C72" s="21" t="s">
        <v>93</v>
      </c>
      <c r="D72" s="47">
        <v>0</v>
      </c>
      <c r="E72" s="47">
        <v>57929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57929</v>
      </c>
      <c r="O72" s="48">
        <f t="shared" si="10"/>
        <v>1.2194038647749759</v>
      </c>
      <c r="P72" s="9"/>
    </row>
    <row r="73" spans="1:16" ht="15.75">
      <c r="A73" s="29" t="s">
        <v>5</v>
      </c>
      <c r="B73" s="30"/>
      <c r="C73" s="31"/>
      <c r="D73" s="32">
        <f t="shared" ref="D73:M73" si="12">SUM(D74:D82)</f>
        <v>159028</v>
      </c>
      <c r="E73" s="32">
        <f t="shared" si="12"/>
        <v>166205</v>
      </c>
      <c r="F73" s="32">
        <f t="shared" si="12"/>
        <v>5589</v>
      </c>
      <c r="G73" s="32">
        <f t="shared" si="12"/>
        <v>6075</v>
      </c>
      <c r="H73" s="32">
        <f t="shared" si="12"/>
        <v>0</v>
      </c>
      <c r="I73" s="32">
        <f t="shared" si="12"/>
        <v>0</v>
      </c>
      <c r="J73" s="32">
        <f t="shared" si="12"/>
        <v>0</v>
      </c>
      <c r="K73" s="32">
        <f t="shared" si="12"/>
        <v>0</v>
      </c>
      <c r="L73" s="32">
        <f t="shared" si="12"/>
        <v>679466</v>
      </c>
      <c r="M73" s="32">
        <f t="shared" si="12"/>
        <v>0</v>
      </c>
      <c r="N73" s="32">
        <f>SUM(D73:M73)</f>
        <v>1016363</v>
      </c>
      <c r="O73" s="46">
        <f t="shared" si="10"/>
        <v>21.394413337262662</v>
      </c>
      <c r="P73" s="10"/>
    </row>
    <row r="74" spans="1:16">
      <c r="A74" s="12"/>
      <c r="B74" s="25">
        <v>361.1</v>
      </c>
      <c r="C74" s="20" t="s">
        <v>96</v>
      </c>
      <c r="D74" s="47">
        <v>18480</v>
      </c>
      <c r="E74" s="47">
        <v>6227</v>
      </c>
      <c r="F74" s="47">
        <v>4808</v>
      </c>
      <c r="G74" s="47">
        <v>1775</v>
      </c>
      <c r="H74" s="47">
        <v>0</v>
      </c>
      <c r="I74" s="47">
        <v>0</v>
      </c>
      <c r="J74" s="47">
        <v>0</v>
      </c>
      <c r="K74" s="47">
        <v>0</v>
      </c>
      <c r="L74" s="47">
        <v>14114</v>
      </c>
      <c r="M74" s="47">
        <v>0</v>
      </c>
      <c r="N74" s="47">
        <f>SUM(D74:M74)</f>
        <v>45404</v>
      </c>
      <c r="O74" s="48">
        <f t="shared" si="10"/>
        <v>0.95575295752115519</v>
      </c>
      <c r="P74" s="9"/>
    </row>
    <row r="75" spans="1:16">
      <c r="A75" s="12"/>
      <c r="B75" s="25">
        <v>361.2</v>
      </c>
      <c r="C75" s="20" t="s">
        <v>97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140012</v>
      </c>
      <c r="M75" s="47">
        <v>0</v>
      </c>
      <c r="N75" s="47">
        <f t="shared" ref="N75:N82" si="13">SUM(D75:M75)</f>
        <v>140012</v>
      </c>
      <c r="O75" s="48">
        <f t="shared" si="10"/>
        <v>2.9472487685766007</v>
      </c>
      <c r="P75" s="9"/>
    </row>
    <row r="76" spans="1:16">
      <c r="A76" s="12"/>
      <c r="B76" s="25">
        <v>361.3</v>
      </c>
      <c r="C76" s="20" t="s">
        <v>98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455802</v>
      </c>
      <c r="M76" s="47">
        <v>0</v>
      </c>
      <c r="N76" s="47">
        <f t="shared" si="13"/>
        <v>455802</v>
      </c>
      <c r="O76" s="48">
        <f t="shared" si="10"/>
        <v>9.5946196269944846</v>
      </c>
      <c r="P76" s="9"/>
    </row>
    <row r="77" spans="1:16">
      <c r="A77" s="12"/>
      <c r="B77" s="25">
        <v>361.4</v>
      </c>
      <c r="C77" s="20" t="s">
        <v>99</v>
      </c>
      <c r="D77" s="47">
        <v>0</v>
      </c>
      <c r="E77" s="47">
        <v>14087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69538</v>
      </c>
      <c r="M77" s="47">
        <v>0</v>
      </c>
      <c r="N77" s="47">
        <f t="shared" si="13"/>
        <v>83625</v>
      </c>
      <c r="O77" s="48">
        <f t="shared" si="10"/>
        <v>1.7603039616048499</v>
      </c>
      <c r="P77" s="9"/>
    </row>
    <row r="78" spans="1:16">
      <c r="A78" s="12"/>
      <c r="B78" s="25">
        <v>362</v>
      </c>
      <c r="C78" s="20" t="s">
        <v>100</v>
      </c>
      <c r="D78" s="47">
        <v>38275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38275</v>
      </c>
      <c r="O78" s="48">
        <f t="shared" si="10"/>
        <v>0.80568770260598666</v>
      </c>
      <c r="P78" s="9"/>
    </row>
    <row r="79" spans="1:16">
      <c r="A79" s="12"/>
      <c r="B79" s="25">
        <v>364</v>
      </c>
      <c r="C79" s="20" t="s">
        <v>101</v>
      </c>
      <c r="D79" s="47">
        <v>0</v>
      </c>
      <c r="E79" s="47">
        <v>97397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97397</v>
      </c>
      <c r="O79" s="48">
        <f t="shared" si="10"/>
        <v>2.05020418473456</v>
      </c>
      <c r="P79" s="9"/>
    </row>
    <row r="80" spans="1:16">
      <c r="A80" s="12"/>
      <c r="B80" s="25">
        <v>365</v>
      </c>
      <c r="C80" s="20" t="s">
        <v>102</v>
      </c>
      <c r="D80" s="47">
        <v>2875</v>
      </c>
      <c r="E80" s="47">
        <v>6442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9317</v>
      </c>
      <c r="O80" s="48">
        <f t="shared" si="10"/>
        <v>0.19612259504062646</v>
      </c>
      <c r="P80" s="9"/>
    </row>
    <row r="81" spans="1:119">
      <c r="A81" s="12"/>
      <c r="B81" s="25">
        <v>366</v>
      </c>
      <c r="C81" s="20" t="s">
        <v>103</v>
      </c>
      <c r="D81" s="47">
        <v>0</v>
      </c>
      <c r="E81" s="47">
        <v>617</v>
      </c>
      <c r="F81" s="47">
        <v>0</v>
      </c>
      <c r="G81" s="47">
        <v>4300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4917</v>
      </c>
      <c r="O81" s="48">
        <f t="shared" si="10"/>
        <v>0.10350271544646993</v>
      </c>
      <c r="P81" s="9"/>
    </row>
    <row r="82" spans="1:119">
      <c r="A82" s="12"/>
      <c r="B82" s="25">
        <v>369.9</v>
      </c>
      <c r="C82" s="20" t="s">
        <v>104</v>
      </c>
      <c r="D82" s="47">
        <v>99398</v>
      </c>
      <c r="E82" s="47">
        <v>41435</v>
      </c>
      <c r="F82" s="47">
        <v>781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141614</v>
      </c>
      <c r="O82" s="48">
        <f t="shared" si="10"/>
        <v>2.9809708247379278</v>
      </c>
      <c r="P82" s="9"/>
    </row>
    <row r="83" spans="1:119" ht="15.75">
      <c r="A83" s="29" t="s">
        <v>53</v>
      </c>
      <c r="B83" s="30"/>
      <c r="C83" s="31"/>
      <c r="D83" s="32">
        <f t="shared" ref="D83:M83" si="14">SUM(D84:D85)</f>
        <v>8143322</v>
      </c>
      <c r="E83" s="32">
        <f t="shared" si="14"/>
        <v>8782298</v>
      </c>
      <c r="F83" s="32">
        <f t="shared" si="14"/>
        <v>1077875</v>
      </c>
      <c r="G83" s="32">
        <f t="shared" si="14"/>
        <v>28077</v>
      </c>
      <c r="H83" s="32">
        <f t="shared" si="14"/>
        <v>0</v>
      </c>
      <c r="I83" s="32">
        <f t="shared" si="14"/>
        <v>0</v>
      </c>
      <c r="J83" s="32">
        <f t="shared" si="14"/>
        <v>0</v>
      </c>
      <c r="K83" s="32">
        <f t="shared" si="14"/>
        <v>0</v>
      </c>
      <c r="L83" s="32">
        <f t="shared" si="14"/>
        <v>0</v>
      </c>
      <c r="M83" s="32">
        <f t="shared" si="14"/>
        <v>0</v>
      </c>
      <c r="N83" s="32">
        <f>SUM(D83:M83)</f>
        <v>18031572</v>
      </c>
      <c r="O83" s="46">
        <f t="shared" si="10"/>
        <v>379.56409716667366</v>
      </c>
      <c r="P83" s="9"/>
    </row>
    <row r="84" spans="1:119">
      <c r="A84" s="12"/>
      <c r="B84" s="25">
        <v>381</v>
      </c>
      <c r="C84" s="20" t="s">
        <v>105</v>
      </c>
      <c r="D84" s="47">
        <v>7814127</v>
      </c>
      <c r="E84" s="47">
        <v>8782298</v>
      </c>
      <c r="F84" s="47">
        <v>1077875</v>
      </c>
      <c r="G84" s="47">
        <v>28077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17702377</v>
      </c>
      <c r="O84" s="48">
        <f t="shared" si="10"/>
        <v>372.63455142508315</v>
      </c>
      <c r="P84" s="9"/>
    </row>
    <row r="85" spans="1:119" ht="15.75" thickBot="1">
      <c r="A85" s="12"/>
      <c r="B85" s="25">
        <v>383</v>
      </c>
      <c r="C85" s="20" t="s">
        <v>128</v>
      </c>
      <c r="D85" s="47">
        <v>329195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329195</v>
      </c>
      <c r="O85" s="48">
        <f t="shared" si="10"/>
        <v>6.9295457415905357</v>
      </c>
      <c r="P85" s="9"/>
    </row>
    <row r="86" spans="1:119" ht="16.5" thickBot="1">
      <c r="A86" s="14" t="s">
        <v>76</v>
      </c>
      <c r="B86" s="23"/>
      <c r="C86" s="22"/>
      <c r="D86" s="15">
        <f t="shared" ref="D86:M86" si="15">SUM(D5,D13,D16,D48,D70,D73,D83)</f>
        <v>27098645</v>
      </c>
      <c r="E86" s="15">
        <f t="shared" si="15"/>
        <v>19870746</v>
      </c>
      <c r="F86" s="15">
        <f t="shared" si="15"/>
        <v>3175262</v>
      </c>
      <c r="G86" s="15">
        <f t="shared" si="15"/>
        <v>1285095</v>
      </c>
      <c r="H86" s="15">
        <f t="shared" si="15"/>
        <v>0</v>
      </c>
      <c r="I86" s="15">
        <f t="shared" si="15"/>
        <v>0</v>
      </c>
      <c r="J86" s="15">
        <f t="shared" si="15"/>
        <v>0</v>
      </c>
      <c r="K86" s="15">
        <f t="shared" si="15"/>
        <v>0</v>
      </c>
      <c r="L86" s="15">
        <f t="shared" si="15"/>
        <v>679466</v>
      </c>
      <c r="M86" s="15">
        <f t="shared" si="15"/>
        <v>0</v>
      </c>
      <c r="N86" s="15">
        <f>SUM(D86:M86)</f>
        <v>52109214</v>
      </c>
      <c r="O86" s="38">
        <f t="shared" si="10"/>
        <v>1096.8975287332125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1"/>
      <c r="B88" s="42"/>
      <c r="C88" s="42"/>
      <c r="D88" s="43"/>
      <c r="E88" s="43"/>
      <c r="F88" s="43"/>
      <c r="G88" s="43"/>
      <c r="H88" s="43"/>
      <c r="I88" s="43"/>
      <c r="J88" s="43"/>
      <c r="K88" s="43"/>
      <c r="L88" s="119" t="s">
        <v>145</v>
      </c>
      <c r="M88" s="119"/>
      <c r="N88" s="119"/>
      <c r="O88" s="44">
        <v>47506</v>
      </c>
    </row>
    <row r="89" spans="1:119">
      <c r="A89" s="120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8"/>
    </row>
    <row r="90" spans="1:119" ht="15.75" customHeight="1" thickBot="1">
      <c r="A90" s="121" t="s">
        <v>133</v>
      </c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1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130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111</v>
      </c>
      <c r="B3" s="109"/>
      <c r="C3" s="110"/>
      <c r="D3" s="129" t="s">
        <v>47</v>
      </c>
      <c r="E3" s="130"/>
      <c r="F3" s="130"/>
      <c r="G3" s="130"/>
      <c r="H3" s="131"/>
      <c r="I3" s="129" t="s">
        <v>48</v>
      </c>
      <c r="J3" s="131"/>
      <c r="K3" s="129" t="s">
        <v>50</v>
      </c>
      <c r="L3" s="131"/>
      <c r="M3" s="36"/>
      <c r="N3" s="37"/>
      <c r="O3" s="132" t="s">
        <v>116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112</v>
      </c>
      <c r="F4" s="34" t="s">
        <v>113</v>
      </c>
      <c r="G4" s="34" t="s">
        <v>114</v>
      </c>
      <c r="H4" s="34" t="s">
        <v>7</v>
      </c>
      <c r="I4" s="34" t="s">
        <v>8</v>
      </c>
      <c r="J4" s="35" t="s">
        <v>115</v>
      </c>
      <c r="K4" s="35" t="s">
        <v>9</v>
      </c>
      <c r="L4" s="35" t="s">
        <v>10</v>
      </c>
      <c r="M4" s="35" t="s">
        <v>11</v>
      </c>
      <c r="N4" s="35" t="s">
        <v>49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11765536</v>
      </c>
      <c r="E5" s="27">
        <f t="shared" si="0"/>
        <v>5839713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17605249</v>
      </c>
      <c r="O5" s="33">
        <f t="shared" ref="O5:O36" si="1">(N5/O$86)</f>
        <v>365.2541286307054</v>
      </c>
      <c r="P5" s="6"/>
    </row>
    <row r="6" spans="1:133">
      <c r="A6" s="12"/>
      <c r="B6" s="25">
        <v>311</v>
      </c>
      <c r="C6" s="20" t="s">
        <v>3</v>
      </c>
      <c r="D6" s="47">
        <v>11492601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11492601</v>
      </c>
      <c r="O6" s="48">
        <f t="shared" si="1"/>
        <v>238.43570539419088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83156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83156</v>
      </c>
      <c r="O7" s="48">
        <f t="shared" si="1"/>
        <v>1.7252282157676349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1039651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1039651</v>
      </c>
      <c r="O8" s="48">
        <f t="shared" si="1"/>
        <v>21.569522821576765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1337572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1337572</v>
      </c>
      <c r="O9" s="48">
        <f t="shared" si="1"/>
        <v>27.75045643153527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3373030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3373030</v>
      </c>
      <c r="O10" s="48">
        <f t="shared" si="1"/>
        <v>69.979875518672202</v>
      </c>
      <c r="P10" s="9"/>
    </row>
    <row r="11" spans="1:133">
      <c r="A11" s="12"/>
      <c r="B11" s="25">
        <v>315</v>
      </c>
      <c r="C11" s="20" t="s">
        <v>16</v>
      </c>
      <c r="D11" s="47">
        <v>272935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272935</v>
      </c>
      <c r="O11" s="48">
        <f t="shared" si="1"/>
        <v>5.6625518672199169</v>
      </c>
      <c r="P11" s="9"/>
    </row>
    <row r="12" spans="1:133">
      <c r="A12" s="12"/>
      <c r="B12" s="25">
        <v>316</v>
      </c>
      <c r="C12" s="20" t="s">
        <v>17</v>
      </c>
      <c r="D12" s="47">
        <v>0</v>
      </c>
      <c r="E12" s="47">
        <v>6304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6304</v>
      </c>
      <c r="O12" s="48">
        <f t="shared" si="1"/>
        <v>0.1307883817427386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SUM(D14:D15)</f>
        <v>89004</v>
      </c>
      <c r="E13" s="32">
        <f t="shared" si="3"/>
        <v>254332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5" si="4">SUM(D13:M13)</f>
        <v>343336</v>
      </c>
      <c r="O13" s="46">
        <f t="shared" si="1"/>
        <v>7.1231535269709543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254332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254332</v>
      </c>
      <c r="O14" s="48">
        <f t="shared" si="1"/>
        <v>5.2765975103734437</v>
      </c>
      <c r="P14" s="9"/>
    </row>
    <row r="15" spans="1:133">
      <c r="A15" s="12"/>
      <c r="B15" s="25">
        <v>323.7</v>
      </c>
      <c r="C15" s="20" t="s">
        <v>19</v>
      </c>
      <c r="D15" s="47">
        <v>89004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89004</v>
      </c>
      <c r="O15" s="48">
        <f t="shared" si="1"/>
        <v>1.8465560165975103</v>
      </c>
      <c r="P15" s="9"/>
    </row>
    <row r="16" spans="1:133" ht="15.75">
      <c r="A16" s="29" t="s">
        <v>21</v>
      </c>
      <c r="B16" s="30"/>
      <c r="C16" s="31"/>
      <c r="D16" s="32">
        <f t="shared" ref="D16:M16" si="5">SUM(D17:D44)</f>
        <v>5826130</v>
      </c>
      <c r="E16" s="32">
        <f t="shared" si="5"/>
        <v>2585700</v>
      </c>
      <c r="F16" s="32">
        <f t="shared" si="5"/>
        <v>2188547</v>
      </c>
      <c r="G16" s="32">
        <f t="shared" si="5"/>
        <v>2887612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5">
        <f t="shared" si="4"/>
        <v>13487989</v>
      </c>
      <c r="O16" s="46">
        <f t="shared" si="1"/>
        <v>279.83379668049793</v>
      </c>
      <c r="P16" s="10"/>
    </row>
    <row r="17" spans="1:16">
      <c r="A17" s="12"/>
      <c r="B17" s="25">
        <v>331.1</v>
      </c>
      <c r="C17" s="20" t="s">
        <v>120</v>
      </c>
      <c r="D17" s="47">
        <v>155904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155904</v>
      </c>
      <c r="O17" s="48">
        <f t="shared" si="1"/>
        <v>3.2345228215767636</v>
      </c>
      <c r="P17" s="9"/>
    </row>
    <row r="18" spans="1:16">
      <c r="A18" s="12"/>
      <c r="B18" s="25">
        <v>331.2</v>
      </c>
      <c r="C18" s="20" t="s">
        <v>20</v>
      </c>
      <c r="D18" s="47">
        <v>0</v>
      </c>
      <c r="E18" s="47">
        <v>313715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313715</v>
      </c>
      <c r="O18" s="48">
        <f t="shared" si="1"/>
        <v>6.5086099585062245</v>
      </c>
      <c r="P18" s="9"/>
    </row>
    <row r="19" spans="1:16">
      <c r="A19" s="12"/>
      <c r="B19" s="25">
        <v>331.39</v>
      </c>
      <c r="C19" s="20" t="s">
        <v>121</v>
      </c>
      <c r="D19" s="47">
        <v>0</v>
      </c>
      <c r="E19" s="47">
        <v>102589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102589</v>
      </c>
      <c r="O19" s="48">
        <f t="shared" si="1"/>
        <v>2.1284024896265561</v>
      </c>
      <c r="P19" s="9"/>
    </row>
    <row r="20" spans="1:16">
      <c r="A20" s="12"/>
      <c r="B20" s="25">
        <v>331.49</v>
      </c>
      <c r="C20" s="20" t="s">
        <v>26</v>
      </c>
      <c r="D20" s="47">
        <v>0</v>
      </c>
      <c r="E20" s="47">
        <v>0</v>
      </c>
      <c r="F20" s="47">
        <v>0</v>
      </c>
      <c r="G20" s="47">
        <v>1537277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1537277</v>
      </c>
      <c r="O20" s="48">
        <f t="shared" si="1"/>
        <v>31.893713692946058</v>
      </c>
      <c r="P20" s="9"/>
    </row>
    <row r="21" spans="1:16">
      <c r="A21" s="12"/>
      <c r="B21" s="25">
        <v>331.5</v>
      </c>
      <c r="C21" s="20" t="s">
        <v>22</v>
      </c>
      <c r="D21" s="47">
        <v>0</v>
      </c>
      <c r="E21" s="47">
        <v>129557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129557</v>
      </c>
      <c r="O21" s="48">
        <f t="shared" si="1"/>
        <v>2.6879045643153527</v>
      </c>
      <c r="P21" s="9"/>
    </row>
    <row r="22" spans="1:16">
      <c r="A22" s="12"/>
      <c r="B22" s="25">
        <v>331.7</v>
      </c>
      <c r="C22" s="20" t="s">
        <v>23</v>
      </c>
      <c r="D22" s="47">
        <v>0</v>
      </c>
      <c r="E22" s="47">
        <v>50937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50937</v>
      </c>
      <c r="O22" s="48">
        <f t="shared" si="1"/>
        <v>1.0567842323651453</v>
      </c>
      <c r="P22" s="9"/>
    </row>
    <row r="23" spans="1:16">
      <c r="A23" s="12"/>
      <c r="B23" s="25">
        <v>334.2</v>
      </c>
      <c r="C23" s="20" t="s">
        <v>24</v>
      </c>
      <c r="D23" s="47">
        <v>0</v>
      </c>
      <c r="E23" s="47">
        <v>188777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188777</v>
      </c>
      <c r="O23" s="48">
        <f t="shared" si="1"/>
        <v>3.9165352697095437</v>
      </c>
      <c r="P23" s="9"/>
    </row>
    <row r="24" spans="1:16">
      <c r="A24" s="12"/>
      <c r="B24" s="25">
        <v>334.34</v>
      </c>
      <c r="C24" s="20" t="s">
        <v>28</v>
      </c>
      <c r="D24" s="47">
        <v>0</v>
      </c>
      <c r="E24" s="47">
        <v>149375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149375</v>
      </c>
      <c r="O24" s="48">
        <f t="shared" si="1"/>
        <v>3.0990663900414939</v>
      </c>
      <c r="P24" s="9"/>
    </row>
    <row r="25" spans="1:16">
      <c r="A25" s="12"/>
      <c r="B25" s="25">
        <v>334.35</v>
      </c>
      <c r="C25" s="20" t="s">
        <v>29</v>
      </c>
      <c r="D25" s="47">
        <v>0</v>
      </c>
      <c r="E25" s="47">
        <v>0</v>
      </c>
      <c r="F25" s="47">
        <v>0</v>
      </c>
      <c r="G25" s="47">
        <v>10160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10160</v>
      </c>
      <c r="O25" s="48">
        <f t="shared" si="1"/>
        <v>0.21078838174273859</v>
      </c>
      <c r="P25" s="9"/>
    </row>
    <row r="26" spans="1:16">
      <c r="A26" s="12"/>
      <c r="B26" s="25">
        <v>334.42</v>
      </c>
      <c r="C26" s="20" t="s">
        <v>123</v>
      </c>
      <c r="D26" s="47">
        <v>0</v>
      </c>
      <c r="E26" s="47">
        <v>46440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1" si="6">SUM(D26:M26)</f>
        <v>46440</v>
      </c>
      <c r="O26" s="48">
        <f t="shared" si="1"/>
        <v>0.96348547717842326</v>
      </c>
      <c r="P26" s="9"/>
    </row>
    <row r="27" spans="1:16">
      <c r="A27" s="12"/>
      <c r="B27" s="25">
        <v>334.49</v>
      </c>
      <c r="C27" s="20" t="s">
        <v>30</v>
      </c>
      <c r="D27" s="47">
        <v>0</v>
      </c>
      <c r="E27" s="47">
        <v>0</v>
      </c>
      <c r="F27" s="47">
        <v>0</v>
      </c>
      <c r="G27" s="47">
        <v>1274630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1274630</v>
      </c>
      <c r="O27" s="48">
        <f t="shared" si="1"/>
        <v>26.444605809128632</v>
      </c>
      <c r="P27" s="9"/>
    </row>
    <row r="28" spans="1:16">
      <c r="A28" s="12"/>
      <c r="B28" s="25">
        <v>334.5</v>
      </c>
      <c r="C28" s="20" t="s">
        <v>31</v>
      </c>
      <c r="D28" s="47">
        <v>0</v>
      </c>
      <c r="E28" s="47">
        <v>242936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242936</v>
      </c>
      <c r="O28" s="48">
        <f t="shared" si="1"/>
        <v>5.0401659751037347</v>
      </c>
      <c r="P28" s="9"/>
    </row>
    <row r="29" spans="1:16">
      <c r="A29" s="12"/>
      <c r="B29" s="25">
        <v>334.62</v>
      </c>
      <c r="C29" s="20" t="s">
        <v>32</v>
      </c>
      <c r="D29" s="47">
        <v>0</v>
      </c>
      <c r="E29" s="47">
        <v>36686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36686</v>
      </c>
      <c r="O29" s="48">
        <f t="shared" si="1"/>
        <v>0.76112033195020745</v>
      </c>
      <c r="P29" s="9"/>
    </row>
    <row r="30" spans="1:16">
      <c r="A30" s="12"/>
      <c r="B30" s="25">
        <v>334.69</v>
      </c>
      <c r="C30" s="20" t="s">
        <v>33</v>
      </c>
      <c r="D30" s="47">
        <v>0</v>
      </c>
      <c r="E30" s="47">
        <v>72838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72838</v>
      </c>
      <c r="O30" s="48">
        <f t="shared" si="1"/>
        <v>1.511161825726141</v>
      </c>
      <c r="P30" s="9"/>
    </row>
    <row r="31" spans="1:16">
      <c r="A31" s="12"/>
      <c r="B31" s="25">
        <v>334.7</v>
      </c>
      <c r="C31" s="20" t="s">
        <v>34</v>
      </c>
      <c r="D31" s="47">
        <v>0</v>
      </c>
      <c r="E31" s="47">
        <v>300085</v>
      </c>
      <c r="F31" s="47">
        <v>0</v>
      </c>
      <c r="G31" s="47">
        <v>65545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365630</v>
      </c>
      <c r="O31" s="48">
        <f t="shared" si="1"/>
        <v>7.5856846473029043</v>
      </c>
      <c r="P31" s="9"/>
    </row>
    <row r="32" spans="1:16">
      <c r="A32" s="12"/>
      <c r="B32" s="25">
        <v>335.12</v>
      </c>
      <c r="C32" s="20" t="s">
        <v>35</v>
      </c>
      <c r="D32" s="47">
        <v>740580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740580</v>
      </c>
      <c r="O32" s="48">
        <f t="shared" si="1"/>
        <v>15.364730290456432</v>
      </c>
      <c r="P32" s="9"/>
    </row>
    <row r="33" spans="1:16">
      <c r="A33" s="12"/>
      <c r="B33" s="25">
        <v>335.13</v>
      </c>
      <c r="C33" s="20" t="s">
        <v>36</v>
      </c>
      <c r="D33" s="47">
        <v>17287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17287</v>
      </c>
      <c r="O33" s="48">
        <f t="shared" si="1"/>
        <v>0.35865145228215767</v>
      </c>
      <c r="P33" s="9"/>
    </row>
    <row r="34" spans="1:16">
      <c r="A34" s="12"/>
      <c r="B34" s="25">
        <v>335.14</v>
      </c>
      <c r="C34" s="20" t="s">
        <v>37</v>
      </c>
      <c r="D34" s="47">
        <v>13243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13243</v>
      </c>
      <c r="O34" s="48">
        <f t="shared" si="1"/>
        <v>0.27475103734439832</v>
      </c>
      <c r="P34" s="9"/>
    </row>
    <row r="35" spans="1:16">
      <c r="A35" s="12"/>
      <c r="B35" s="25">
        <v>335.15</v>
      </c>
      <c r="C35" s="20" t="s">
        <v>38</v>
      </c>
      <c r="D35" s="47">
        <v>9975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9975</v>
      </c>
      <c r="O35" s="48">
        <f t="shared" si="1"/>
        <v>0.20695020746887965</v>
      </c>
      <c r="P35" s="9"/>
    </row>
    <row r="36" spans="1:16">
      <c r="A36" s="12"/>
      <c r="B36" s="25">
        <v>335.16</v>
      </c>
      <c r="C36" s="20" t="s">
        <v>39</v>
      </c>
      <c r="D36" s="47">
        <v>223250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223250</v>
      </c>
      <c r="O36" s="48">
        <f t="shared" si="1"/>
        <v>4.631742738589212</v>
      </c>
      <c r="P36" s="9"/>
    </row>
    <row r="37" spans="1:16">
      <c r="A37" s="12"/>
      <c r="B37" s="25">
        <v>335.18</v>
      </c>
      <c r="C37" s="20" t="s">
        <v>40</v>
      </c>
      <c r="D37" s="47">
        <v>3341153</v>
      </c>
      <c r="E37" s="47">
        <v>0</v>
      </c>
      <c r="F37" s="47">
        <v>1101693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4442846</v>
      </c>
      <c r="O37" s="48">
        <f t="shared" ref="O37:O68" si="7">(N37/O$86)</f>
        <v>92.175228215767632</v>
      </c>
      <c r="P37" s="9"/>
    </row>
    <row r="38" spans="1:16">
      <c r="A38" s="12"/>
      <c r="B38" s="25">
        <v>335.22</v>
      </c>
      <c r="C38" s="20" t="s">
        <v>41</v>
      </c>
      <c r="D38" s="47">
        <v>0</v>
      </c>
      <c r="E38" s="47">
        <v>175208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175208</v>
      </c>
      <c r="O38" s="48">
        <f t="shared" si="7"/>
        <v>3.6350207468879669</v>
      </c>
      <c r="P38" s="9"/>
    </row>
    <row r="39" spans="1:16">
      <c r="A39" s="12"/>
      <c r="B39" s="25">
        <v>335.49</v>
      </c>
      <c r="C39" s="20" t="s">
        <v>42</v>
      </c>
      <c r="D39" s="47">
        <v>46937</v>
      </c>
      <c r="E39" s="47">
        <v>477107</v>
      </c>
      <c r="F39" s="47">
        <v>1086854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1610898</v>
      </c>
      <c r="O39" s="48">
        <f t="shared" si="7"/>
        <v>33.421120331950206</v>
      </c>
      <c r="P39" s="9"/>
    </row>
    <row r="40" spans="1:16">
      <c r="A40" s="12"/>
      <c r="B40" s="25">
        <v>335.8</v>
      </c>
      <c r="C40" s="20" t="s">
        <v>124</v>
      </c>
      <c r="D40" s="47">
        <v>1149952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1149952</v>
      </c>
      <c r="O40" s="48">
        <f t="shared" si="7"/>
        <v>23.857925311203321</v>
      </c>
      <c r="P40" s="9"/>
    </row>
    <row r="41" spans="1:16">
      <c r="A41" s="12"/>
      <c r="B41" s="25">
        <v>336</v>
      </c>
      <c r="C41" s="20" t="s">
        <v>4</v>
      </c>
      <c r="D41" s="47">
        <v>105936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105936</v>
      </c>
      <c r="O41" s="48">
        <f t="shared" si="7"/>
        <v>2.1978423236514524</v>
      </c>
      <c r="P41" s="9"/>
    </row>
    <row r="42" spans="1:16">
      <c r="A42" s="12"/>
      <c r="B42" s="25">
        <v>337.2</v>
      </c>
      <c r="C42" s="20" t="s">
        <v>45</v>
      </c>
      <c r="D42" s="47">
        <v>21913</v>
      </c>
      <c r="E42" s="47">
        <v>243010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264923</v>
      </c>
      <c r="O42" s="48">
        <f t="shared" si="7"/>
        <v>5.4963278008298753</v>
      </c>
      <c r="P42" s="9"/>
    </row>
    <row r="43" spans="1:16">
      <c r="A43" s="12"/>
      <c r="B43" s="25">
        <v>337.4</v>
      </c>
      <c r="C43" s="20" t="s">
        <v>126</v>
      </c>
      <c r="D43" s="47">
        <v>0</v>
      </c>
      <c r="E43" s="47">
        <v>46440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46440</v>
      </c>
      <c r="O43" s="48">
        <f t="shared" si="7"/>
        <v>0.96348547717842326</v>
      </c>
      <c r="P43" s="9"/>
    </row>
    <row r="44" spans="1:16">
      <c r="A44" s="12"/>
      <c r="B44" s="25">
        <v>337.7</v>
      </c>
      <c r="C44" s="20" t="s">
        <v>46</v>
      </c>
      <c r="D44" s="47">
        <v>0</v>
      </c>
      <c r="E44" s="47">
        <v>10000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10000</v>
      </c>
      <c r="O44" s="48">
        <f t="shared" si="7"/>
        <v>0.2074688796680498</v>
      </c>
      <c r="P44" s="9"/>
    </row>
    <row r="45" spans="1:16" ht="15.75">
      <c r="A45" s="29" t="s">
        <v>51</v>
      </c>
      <c r="B45" s="30"/>
      <c r="C45" s="31"/>
      <c r="D45" s="32">
        <f t="shared" ref="D45:M45" si="8">SUM(D46:D65)</f>
        <v>1140843</v>
      </c>
      <c r="E45" s="32">
        <f t="shared" si="8"/>
        <v>2828676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0</v>
      </c>
      <c r="J45" s="32">
        <f t="shared" si="8"/>
        <v>0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>SUM(D45:M45)</f>
        <v>3969519</v>
      </c>
      <c r="O45" s="46">
        <f t="shared" si="7"/>
        <v>82.355165975103731</v>
      </c>
      <c r="P45" s="10"/>
    </row>
    <row r="46" spans="1:16">
      <c r="A46" s="12"/>
      <c r="B46" s="25">
        <v>341.1</v>
      </c>
      <c r="C46" s="20" t="s">
        <v>54</v>
      </c>
      <c r="D46" s="47">
        <v>72909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72909</v>
      </c>
      <c r="O46" s="48">
        <f t="shared" si="7"/>
        <v>1.5126348547717843</v>
      </c>
      <c r="P46" s="9"/>
    </row>
    <row r="47" spans="1:16">
      <c r="A47" s="12"/>
      <c r="B47" s="25">
        <v>341.16</v>
      </c>
      <c r="C47" s="20" t="s">
        <v>55</v>
      </c>
      <c r="D47" s="47">
        <v>0</v>
      </c>
      <c r="E47" s="47">
        <v>32564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65" si="9">SUM(D47:M47)</f>
        <v>32564</v>
      </c>
      <c r="O47" s="48">
        <f t="shared" si="7"/>
        <v>0.67560165975103736</v>
      </c>
      <c r="P47" s="9"/>
    </row>
    <row r="48" spans="1:16">
      <c r="A48" s="12"/>
      <c r="B48" s="25">
        <v>341.51</v>
      </c>
      <c r="C48" s="20" t="s">
        <v>56</v>
      </c>
      <c r="D48" s="47">
        <v>8970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8970</v>
      </c>
      <c r="O48" s="48">
        <f t="shared" si="7"/>
        <v>0.18609958506224067</v>
      </c>
      <c r="P48" s="9"/>
    </row>
    <row r="49" spans="1:16">
      <c r="A49" s="12"/>
      <c r="B49" s="25">
        <v>341.52</v>
      </c>
      <c r="C49" s="20" t="s">
        <v>57</v>
      </c>
      <c r="D49" s="47">
        <v>0</v>
      </c>
      <c r="E49" s="47">
        <v>149415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149415</v>
      </c>
      <c r="O49" s="48">
        <f t="shared" si="7"/>
        <v>3.0998962655601661</v>
      </c>
      <c r="P49" s="9"/>
    </row>
    <row r="50" spans="1:16">
      <c r="A50" s="12"/>
      <c r="B50" s="25">
        <v>341.54</v>
      </c>
      <c r="C50" s="20" t="s">
        <v>58</v>
      </c>
      <c r="D50" s="47">
        <v>600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600</v>
      </c>
      <c r="O50" s="48">
        <f t="shared" si="7"/>
        <v>1.2448132780082987E-2</v>
      </c>
      <c r="P50" s="9"/>
    </row>
    <row r="51" spans="1:16">
      <c r="A51" s="12"/>
      <c r="B51" s="25">
        <v>341.9</v>
      </c>
      <c r="C51" s="20" t="s">
        <v>60</v>
      </c>
      <c r="D51" s="47">
        <v>864646</v>
      </c>
      <c r="E51" s="47">
        <v>78206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942852</v>
      </c>
      <c r="O51" s="48">
        <f t="shared" si="7"/>
        <v>19.561244813278009</v>
      </c>
      <c r="P51" s="9"/>
    </row>
    <row r="52" spans="1:16">
      <c r="A52" s="12"/>
      <c r="B52" s="25">
        <v>342.6</v>
      </c>
      <c r="C52" s="20" t="s">
        <v>61</v>
      </c>
      <c r="D52" s="47">
        <v>0</v>
      </c>
      <c r="E52" s="47">
        <v>1907060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1907060</v>
      </c>
      <c r="O52" s="48">
        <f t="shared" si="7"/>
        <v>39.565560165975107</v>
      </c>
      <c r="P52" s="9"/>
    </row>
    <row r="53" spans="1:16">
      <c r="A53" s="12"/>
      <c r="B53" s="25">
        <v>343.4</v>
      </c>
      <c r="C53" s="20" t="s">
        <v>62</v>
      </c>
      <c r="D53" s="47">
        <v>0</v>
      </c>
      <c r="E53" s="47">
        <v>43675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43675</v>
      </c>
      <c r="O53" s="48">
        <f t="shared" si="7"/>
        <v>0.90612033195020747</v>
      </c>
      <c r="P53" s="9"/>
    </row>
    <row r="54" spans="1:16">
      <c r="A54" s="12"/>
      <c r="B54" s="25">
        <v>346.3</v>
      </c>
      <c r="C54" s="20" t="s">
        <v>63</v>
      </c>
      <c r="D54" s="47">
        <v>0</v>
      </c>
      <c r="E54" s="47">
        <v>-56836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-56836</v>
      </c>
      <c r="O54" s="48">
        <f t="shared" si="7"/>
        <v>-1.1791701244813277</v>
      </c>
      <c r="P54" s="9"/>
    </row>
    <row r="55" spans="1:16">
      <c r="A55" s="12"/>
      <c r="B55" s="25">
        <v>347.1</v>
      </c>
      <c r="C55" s="20" t="s">
        <v>65</v>
      </c>
      <c r="D55" s="47">
        <v>0</v>
      </c>
      <c r="E55" s="47">
        <v>15403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15403</v>
      </c>
      <c r="O55" s="48">
        <f t="shared" si="7"/>
        <v>0.31956431535269708</v>
      </c>
      <c r="P55" s="9"/>
    </row>
    <row r="56" spans="1:16">
      <c r="A56" s="12"/>
      <c r="B56" s="25">
        <v>347.2</v>
      </c>
      <c r="C56" s="20" t="s">
        <v>66</v>
      </c>
      <c r="D56" s="47">
        <v>22921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22921</v>
      </c>
      <c r="O56" s="48">
        <f t="shared" si="7"/>
        <v>0.47553941908713693</v>
      </c>
      <c r="P56" s="9"/>
    </row>
    <row r="57" spans="1:16">
      <c r="A57" s="12"/>
      <c r="B57" s="25">
        <v>348.82</v>
      </c>
      <c r="C57" s="20" t="s">
        <v>67</v>
      </c>
      <c r="D57" s="47">
        <v>0</v>
      </c>
      <c r="E57" s="47">
        <v>29211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29211</v>
      </c>
      <c r="O57" s="48">
        <f t="shared" si="7"/>
        <v>0.60603734439834023</v>
      </c>
      <c r="P57" s="9"/>
    </row>
    <row r="58" spans="1:16">
      <c r="A58" s="12"/>
      <c r="B58" s="25">
        <v>348.88</v>
      </c>
      <c r="C58" s="20" t="s">
        <v>69</v>
      </c>
      <c r="D58" s="47">
        <v>134641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134641</v>
      </c>
      <c r="O58" s="48">
        <f t="shared" si="7"/>
        <v>2.7933817427385894</v>
      </c>
      <c r="P58" s="9"/>
    </row>
    <row r="59" spans="1:16">
      <c r="A59" s="12"/>
      <c r="B59" s="25">
        <v>348.92099999999999</v>
      </c>
      <c r="C59" s="20" t="s">
        <v>70</v>
      </c>
      <c r="D59" s="47">
        <v>0</v>
      </c>
      <c r="E59" s="47">
        <v>15206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15206</v>
      </c>
      <c r="O59" s="48">
        <f t="shared" si="7"/>
        <v>0.31547717842323653</v>
      </c>
      <c r="P59" s="9"/>
    </row>
    <row r="60" spans="1:16">
      <c r="A60" s="12"/>
      <c r="B60" s="25">
        <v>348.92200000000003</v>
      </c>
      <c r="C60" s="20" t="s">
        <v>71</v>
      </c>
      <c r="D60" s="47">
        <v>0</v>
      </c>
      <c r="E60" s="47">
        <v>13304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13304</v>
      </c>
      <c r="O60" s="48">
        <f t="shared" si="7"/>
        <v>0.27601659751037344</v>
      </c>
      <c r="P60" s="9"/>
    </row>
    <row r="61" spans="1:16">
      <c r="A61" s="12"/>
      <c r="B61" s="25">
        <v>348.923</v>
      </c>
      <c r="C61" s="20" t="s">
        <v>72</v>
      </c>
      <c r="D61" s="47">
        <v>0</v>
      </c>
      <c r="E61" s="47">
        <v>9852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9852</v>
      </c>
      <c r="O61" s="48">
        <f t="shared" si="7"/>
        <v>0.20439834024896267</v>
      </c>
      <c r="P61" s="9"/>
    </row>
    <row r="62" spans="1:16">
      <c r="A62" s="12"/>
      <c r="B62" s="25">
        <v>348.92399999999998</v>
      </c>
      <c r="C62" s="20" t="s">
        <v>73</v>
      </c>
      <c r="D62" s="47">
        <v>0</v>
      </c>
      <c r="E62" s="47">
        <v>9119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9119</v>
      </c>
      <c r="O62" s="48">
        <f t="shared" si="7"/>
        <v>0.18919087136929461</v>
      </c>
      <c r="P62" s="9"/>
    </row>
    <row r="63" spans="1:16">
      <c r="A63" s="12"/>
      <c r="B63" s="25">
        <v>348.93</v>
      </c>
      <c r="C63" s="20" t="s">
        <v>74</v>
      </c>
      <c r="D63" s="47">
        <v>0</v>
      </c>
      <c r="E63" s="47">
        <v>360874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360874</v>
      </c>
      <c r="O63" s="48">
        <f t="shared" si="7"/>
        <v>7.4870124481327798</v>
      </c>
      <c r="P63" s="9"/>
    </row>
    <row r="64" spans="1:16">
      <c r="A64" s="12"/>
      <c r="B64" s="25">
        <v>348.93200000000002</v>
      </c>
      <c r="C64" s="20" t="s">
        <v>75</v>
      </c>
      <c r="D64" s="47">
        <v>0</v>
      </c>
      <c r="E64" s="47">
        <v>8702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8702</v>
      </c>
      <c r="O64" s="48">
        <f t="shared" si="7"/>
        <v>0.18053941908713694</v>
      </c>
      <c r="P64" s="9"/>
    </row>
    <row r="65" spans="1:16">
      <c r="A65" s="12"/>
      <c r="B65" s="25">
        <v>349</v>
      </c>
      <c r="C65" s="20" t="s">
        <v>1</v>
      </c>
      <c r="D65" s="47">
        <v>36156</v>
      </c>
      <c r="E65" s="47">
        <v>212921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249077</v>
      </c>
      <c r="O65" s="48">
        <f t="shared" si="7"/>
        <v>5.1675726141078835</v>
      </c>
      <c r="P65" s="9"/>
    </row>
    <row r="66" spans="1:16" ht="15.75">
      <c r="A66" s="29" t="s">
        <v>52</v>
      </c>
      <c r="B66" s="30"/>
      <c r="C66" s="31"/>
      <c r="D66" s="32">
        <f t="shared" ref="D66:M66" si="10">SUM(D67:D70)</f>
        <v>0</v>
      </c>
      <c r="E66" s="32">
        <f t="shared" si="10"/>
        <v>311161</v>
      </c>
      <c r="F66" s="32">
        <f t="shared" si="10"/>
        <v>0</v>
      </c>
      <c r="G66" s="32">
        <f t="shared" si="10"/>
        <v>0</v>
      </c>
      <c r="H66" s="32">
        <f t="shared" si="10"/>
        <v>0</v>
      </c>
      <c r="I66" s="32">
        <f t="shared" si="10"/>
        <v>0</v>
      </c>
      <c r="J66" s="32">
        <f t="shared" si="10"/>
        <v>0</v>
      </c>
      <c r="K66" s="32">
        <f t="shared" si="10"/>
        <v>0</v>
      </c>
      <c r="L66" s="32">
        <f t="shared" si="10"/>
        <v>0</v>
      </c>
      <c r="M66" s="32">
        <f t="shared" si="10"/>
        <v>0</v>
      </c>
      <c r="N66" s="32">
        <f t="shared" ref="N66:N72" si="11">SUM(D66:M66)</f>
        <v>311161</v>
      </c>
      <c r="O66" s="46">
        <f t="shared" si="7"/>
        <v>6.4556224066390042</v>
      </c>
      <c r="P66" s="10"/>
    </row>
    <row r="67" spans="1:16">
      <c r="A67" s="13"/>
      <c r="B67" s="40">
        <v>351.1</v>
      </c>
      <c r="C67" s="21" t="s">
        <v>92</v>
      </c>
      <c r="D67" s="47">
        <v>0</v>
      </c>
      <c r="E67" s="47">
        <v>23490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23490</v>
      </c>
      <c r="O67" s="48">
        <f t="shared" si="7"/>
        <v>0.48734439834024895</v>
      </c>
      <c r="P67" s="9"/>
    </row>
    <row r="68" spans="1:16">
      <c r="A68" s="13"/>
      <c r="B68" s="40">
        <v>351.2</v>
      </c>
      <c r="C68" s="21" t="s">
        <v>94</v>
      </c>
      <c r="D68" s="47">
        <v>0</v>
      </c>
      <c r="E68" s="47">
        <v>89970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89970</v>
      </c>
      <c r="O68" s="48">
        <f t="shared" si="7"/>
        <v>1.866597510373444</v>
      </c>
      <c r="P68" s="9"/>
    </row>
    <row r="69" spans="1:16">
      <c r="A69" s="13"/>
      <c r="B69" s="40">
        <v>351.7</v>
      </c>
      <c r="C69" s="21" t="s">
        <v>131</v>
      </c>
      <c r="D69" s="47">
        <v>0</v>
      </c>
      <c r="E69" s="47">
        <v>119875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119875</v>
      </c>
      <c r="O69" s="48">
        <f t="shared" ref="O69:O84" si="12">(N69/O$86)</f>
        <v>2.4870331950207469</v>
      </c>
      <c r="P69" s="9"/>
    </row>
    <row r="70" spans="1:16">
      <c r="A70" s="13"/>
      <c r="B70" s="40">
        <v>351.8</v>
      </c>
      <c r="C70" s="21" t="s">
        <v>93</v>
      </c>
      <c r="D70" s="47">
        <v>0</v>
      </c>
      <c r="E70" s="47">
        <v>77826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77826</v>
      </c>
      <c r="O70" s="48">
        <f t="shared" si="12"/>
        <v>1.6146473029045643</v>
      </c>
      <c r="P70" s="9"/>
    </row>
    <row r="71" spans="1:16" ht="15.75">
      <c r="A71" s="29" t="s">
        <v>5</v>
      </c>
      <c r="B71" s="30"/>
      <c r="C71" s="31"/>
      <c r="D71" s="32">
        <f t="shared" ref="D71:M71" si="13">SUM(D72:D80)</f>
        <v>185197</v>
      </c>
      <c r="E71" s="32">
        <f t="shared" si="13"/>
        <v>154499</v>
      </c>
      <c r="F71" s="32">
        <f t="shared" si="13"/>
        <v>4342</v>
      </c>
      <c r="G71" s="32">
        <f t="shared" si="13"/>
        <v>16585</v>
      </c>
      <c r="H71" s="32">
        <f t="shared" si="13"/>
        <v>0</v>
      </c>
      <c r="I71" s="32">
        <f t="shared" si="13"/>
        <v>0</v>
      </c>
      <c r="J71" s="32">
        <f t="shared" si="13"/>
        <v>0</v>
      </c>
      <c r="K71" s="32">
        <f t="shared" si="13"/>
        <v>0</v>
      </c>
      <c r="L71" s="32">
        <f t="shared" si="13"/>
        <v>174868</v>
      </c>
      <c r="M71" s="32">
        <f t="shared" si="13"/>
        <v>0</v>
      </c>
      <c r="N71" s="32">
        <f t="shared" si="11"/>
        <v>535491</v>
      </c>
      <c r="O71" s="46">
        <f t="shared" si="12"/>
        <v>11.109771784232365</v>
      </c>
      <c r="P71" s="10"/>
    </row>
    <row r="72" spans="1:16">
      <c r="A72" s="12"/>
      <c r="B72" s="25">
        <v>361.1</v>
      </c>
      <c r="C72" s="20" t="s">
        <v>96</v>
      </c>
      <c r="D72" s="47">
        <v>16919</v>
      </c>
      <c r="E72" s="47">
        <v>5005</v>
      </c>
      <c r="F72" s="47">
        <v>4342</v>
      </c>
      <c r="G72" s="47">
        <v>2514</v>
      </c>
      <c r="H72" s="47">
        <v>0</v>
      </c>
      <c r="I72" s="47">
        <v>0</v>
      </c>
      <c r="J72" s="47">
        <v>0</v>
      </c>
      <c r="K72" s="47">
        <v>0</v>
      </c>
      <c r="L72" s="47">
        <v>18834</v>
      </c>
      <c r="M72" s="47">
        <v>0</v>
      </c>
      <c r="N72" s="47">
        <f t="shared" si="11"/>
        <v>47614</v>
      </c>
      <c r="O72" s="48">
        <f t="shared" si="12"/>
        <v>0.9878423236514523</v>
      </c>
      <c r="P72" s="9"/>
    </row>
    <row r="73" spans="1:16">
      <c r="A73" s="12"/>
      <c r="B73" s="25">
        <v>361.2</v>
      </c>
      <c r="C73" s="20" t="s">
        <v>97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107101</v>
      </c>
      <c r="M73" s="47">
        <v>0</v>
      </c>
      <c r="N73" s="47">
        <f t="shared" ref="N73:N80" si="14">SUM(D73:M73)</f>
        <v>107101</v>
      </c>
      <c r="O73" s="48">
        <f t="shared" si="12"/>
        <v>2.2220124481327801</v>
      </c>
      <c r="P73" s="9"/>
    </row>
    <row r="74" spans="1:16">
      <c r="A74" s="12"/>
      <c r="B74" s="25">
        <v>361.3</v>
      </c>
      <c r="C74" s="20" t="s">
        <v>98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42602</v>
      </c>
      <c r="M74" s="47">
        <v>0</v>
      </c>
      <c r="N74" s="47">
        <f t="shared" si="14"/>
        <v>42602</v>
      </c>
      <c r="O74" s="48">
        <f t="shared" si="12"/>
        <v>0.88385892116182574</v>
      </c>
      <c r="P74" s="9"/>
    </row>
    <row r="75" spans="1:16">
      <c r="A75" s="12"/>
      <c r="B75" s="25">
        <v>361.4</v>
      </c>
      <c r="C75" s="20" t="s">
        <v>99</v>
      </c>
      <c r="D75" s="47">
        <v>0</v>
      </c>
      <c r="E75" s="47">
        <v>8802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5599</v>
      </c>
      <c r="M75" s="47">
        <v>0</v>
      </c>
      <c r="N75" s="47">
        <f t="shared" si="14"/>
        <v>14401</v>
      </c>
      <c r="O75" s="48">
        <f t="shared" si="12"/>
        <v>0.29877593360995852</v>
      </c>
      <c r="P75" s="9"/>
    </row>
    <row r="76" spans="1:16">
      <c r="A76" s="12"/>
      <c r="B76" s="25">
        <v>362</v>
      </c>
      <c r="C76" s="20" t="s">
        <v>100</v>
      </c>
      <c r="D76" s="47">
        <v>44566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4"/>
        <v>44566</v>
      </c>
      <c r="O76" s="48">
        <f t="shared" si="12"/>
        <v>0.92460580912863066</v>
      </c>
      <c r="P76" s="9"/>
    </row>
    <row r="77" spans="1:16">
      <c r="A77" s="12"/>
      <c r="B77" s="25">
        <v>364</v>
      </c>
      <c r="C77" s="20" t="s">
        <v>101</v>
      </c>
      <c r="D77" s="47">
        <v>0</v>
      </c>
      <c r="E77" s="47">
        <v>22490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4"/>
        <v>22490</v>
      </c>
      <c r="O77" s="48">
        <f t="shared" si="12"/>
        <v>0.46659751037344399</v>
      </c>
      <c r="P77" s="9"/>
    </row>
    <row r="78" spans="1:16">
      <c r="A78" s="12"/>
      <c r="B78" s="25">
        <v>365</v>
      </c>
      <c r="C78" s="20" t="s">
        <v>102</v>
      </c>
      <c r="D78" s="47">
        <v>3029</v>
      </c>
      <c r="E78" s="47">
        <v>3792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6821</v>
      </c>
      <c r="O78" s="48">
        <f t="shared" si="12"/>
        <v>0.14151452282157675</v>
      </c>
      <c r="P78" s="9"/>
    </row>
    <row r="79" spans="1:16">
      <c r="A79" s="12"/>
      <c r="B79" s="25">
        <v>366</v>
      </c>
      <c r="C79" s="20" t="s">
        <v>103</v>
      </c>
      <c r="D79" s="47">
        <v>0</v>
      </c>
      <c r="E79" s="47">
        <v>19829</v>
      </c>
      <c r="F79" s="47">
        <v>0</v>
      </c>
      <c r="G79" s="47">
        <v>14071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33900</v>
      </c>
      <c r="O79" s="48">
        <f t="shared" si="12"/>
        <v>0.70331950207468885</v>
      </c>
      <c r="P79" s="9"/>
    </row>
    <row r="80" spans="1:16">
      <c r="A80" s="12"/>
      <c r="B80" s="25">
        <v>369.9</v>
      </c>
      <c r="C80" s="20" t="s">
        <v>104</v>
      </c>
      <c r="D80" s="47">
        <v>120683</v>
      </c>
      <c r="E80" s="47">
        <v>94581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732</v>
      </c>
      <c r="M80" s="47">
        <v>0</v>
      </c>
      <c r="N80" s="47">
        <f t="shared" si="14"/>
        <v>215996</v>
      </c>
      <c r="O80" s="48">
        <f t="shared" si="12"/>
        <v>4.4812448132780087</v>
      </c>
      <c r="P80" s="9"/>
    </row>
    <row r="81" spans="1:119" ht="15.75">
      <c r="A81" s="29" t="s">
        <v>53</v>
      </c>
      <c r="B81" s="30"/>
      <c r="C81" s="31"/>
      <c r="D81" s="32">
        <f t="shared" ref="D81:M81" si="15">SUM(D82:D83)</f>
        <v>8041895</v>
      </c>
      <c r="E81" s="32">
        <f t="shared" si="15"/>
        <v>11798394</v>
      </c>
      <c r="F81" s="32">
        <f t="shared" si="15"/>
        <v>1042767</v>
      </c>
      <c r="G81" s="32">
        <f t="shared" si="15"/>
        <v>393274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>SUM(D81:M81)</f>
        <v>21276330</v>
      </c>
      <c r="O81" s="46">
        <f t="shared" si="12"/>
        <v>441.41763485477179</v>
      </c>
      <c r="P81" s="9"/>
    </row>
    <row r="82" spans="1:119">
      <c r="A82" s="12"/>
      <c r="B82" s="25">
        <v>381</v>
      </c>
      <c r="C82" s="20" t="s">
        <v>105</v>
      </c>
      <c r="D82" s="47">
        <v>7948315</v>
      </c>
      <c r="E82" s="47">
        <v>11798394</v>
      </c>
      <c r="F82" s="47">
        <v>1042767</v>
      </c>
      <c r="G82" s="47">
        <v>393274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>SUM(D82:M82)</f>
        <v>21182750</v>
      </c>
      <c r="O82" s="48">
        <f t="shared" si="12"/>
        <v>439.47614107883817</v>
      </c>
      <c r="P82" s="9"/>
    </row>
    <row r="83" spans="1:119" ht="15.75" thickBot="1">
      <c r="A83" s="12"/>
      <c r="B83" s="25">
        <v>383</v>
      </c>
      <c r="C83" s="20" t="s">
        <v>128</v>
      </c>
      <c r="D83" s="47">
        <v>93580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93580</v>
      </c>
      <c r="O83" s="48">
        <f t="shared" si="12"/>
        <v>1.9414937759336099</v>
      </c>
      <c r="P83" s="9"/>
    </row>
    <row r="84" spans="1:119" ht="16.5" thickBot="1">
      <c r="A84" s="14" t="s">
        <v>76</v>
      </c>
      <c r="B84" s="23"/>
      <c r="C84" s="22"/>
      <c r="D84" s="15">
        <f t="shared" ref="D84:M84" si="16">SUM(D5,D13,D16,D45,D66,D71,D81)</f>
        <v>27048605</v>
      </c>
      <c r="E84" s="15">
        <f t="shared" si="16"/>
        <v>23772475</v>
      </c>
      <c r="F84" s="15">
        <f t="shared" si="16"/>
        <v>3235656</v>
      </c>
      <c r="G84" s="15">
        <f t="shared" si="16"/>
        <v>3297471</v>
      </c>
      <c r="H84" s="15">
        <f t="shared" si="16"/>
        <v>0</v>
      </c>
      <c r="I84" s="15">
        <f t="shared" si="16"/>
        <v>0</v>
      </c>
      <c r="J84" s="15">
        <f t="shared" si="16"/>
        <v>0</v>
      </c>
      <c r="K84" s="15">
        <f t="shared" si="16"/>
        <v>0</v>
      </c>
      <c r="L84" s="15">
        <f t="shared" si="16"/>
        <v>174868</v>
      </c>
      <c r="M84" s="15">
        <f t="shared" si="16"/>
        <v>0</v>
      </c>
      <c r="N84" s="15">
        <f>SUM(D84:M84)</f>
        <v>57529075</v>
      </c>
      <c r="O84" s="38">
        <f t="shared" si="12"/>
        <v>1193.5492738589212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1"/>
      <c r="B86" s="42"/>
      <c r="C86" s="42"/>
      <c r="D86" s="43"/>
      <c r="E86" s="43"/>
      <c r="F86" s="43"/>
      <c r="G86" s="43"/>
      <c r="H86" s="43"/>
      <c r="I86" s="43"/>
      <c r="J86" s="43"/>
      <c r="K86" s="43"/>
      <c r="L86" s="119" t="s">
        <v>132</v>
      </c>
      <c r="M86" s="119"/>
      <c r="N86" s="119"/>
      <c r="O86" s="44">
        <v>48200</v>
      </c>
    </row>
    <row r="87" spans="1:119">
      <c r="A87" s="120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8"/>
    </row>
    <row r="88" spans="1:119" ht="15.75" customHeight="1" thickBot="1">
      <c r="A88" s="121" t="s">
        <v>133</v>
      </c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1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9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111</v>
      </c>
      <c r="B3" s="109"/>
      <c r="C3" s="110"/>
      <c r="D3" s="129" t="s">
        <v>47</v>
      </c>
      <c r="E3" s="130"/>
      <c r="F3" s="130"/>
      <c r="G3" s="130"/>
      <c r="H3" s="131"/>
      <c r="I3" s="129" t="s">
        <v>48</v>
      </c>
      <c r="J3" s="131"/>
      <c r="K3" s="129" t="s">
        <v>50</v>
      </c>
      <c r="L3" s="131"/>
      <c r="M3" s="36"/>
      <c r="N3" s="37"/>
      <c r="O3" s="132" t="s">
        <v>116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112</v>
      </c>
      <c r="F4" s="34" t="s">
        <v>113</v>
      </c>
      <c r="G4" s="34" t="s">
        <v>114</v>
      </c>
      <c r="H4" s="34" t="s">
        <v>7</v>
      </c>
      <c r="I4" s="34" t="s">
        <v>8</v>
      </c>
      <c r="J4" s="35" t="s">
        <v>115</v>
      </c>
      <c r="K4" s="35" t="s">
        <v>9</v>
      </c>
      <c r="L4" s="35" t="s">
        <v>10</v>
      </c>
      <c r="M4" s="35" t="s">
        <v>11</v>
      </c>
      <c r="N4" s="35" t="s">
        <v>49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11871985</v>
      </c>
      <c r="E5" s="27">
        <f t="shared" si="0"/>
        <v>5147225</v>
      </c>
      <c r="F5" s="27">
        <f t="shared" si="0"/>
        <v>783657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17802867</v>
      </c>
      <c r="O5" s="33">
        <f t="shared" ref="O5:O36" si="1">(N5/O$93)</f>
        <v>383.77345922524739</v>
      </c>
      <c r="P5" s="6"/>
    </row>
    <row r="6" spans="1:133">
      <c r="A6" s="12"/>
      <c r="B6" s="25">
        <v>311</v>
      </c>
      <c r="C6" s="20" t="s">
        <v>3</v>
      </c>
      <c r="D6" s="47">
        <v>11590319</v>
      </c>
      <c r="E6" s="47">
        <v>24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11590343</v>
      </c>
      <c r="O6" s="48">
        <f t="shared" si="1"/>
        <v>249.85110694345641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77803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77803</v>
      </c>
      <c r="O7" s="48">
        <f t="shared" si="1"/>
        <v>1.6771864019487379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1053098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1053098</v>
      </c>
      <c r="O8" s="48">
        <f t="shared" si="1"/>
        <v>22.701459397702042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1407177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1407177</v>
      </c>
      <c r="O9" s="48">
        <f t="shared" si="1"/>
        <v>30.334281834055489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2602429</v>
      </c>
      <c r="F10" s="47">
        <v>783657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3386086</v>
      </c>
      <c r="O10" s="48">
        <f t="shared" si="1"/>
        <v>72.993295824441134</v>
      </c>
      <c r="P10" s="9"/>
    </row>
    <row r="11" spans="1:133">
      <c r="A11" s="12"/>
      <c r="B11" s="25">
        <v>315</v>
      </c>
      <c r="C11" s="20" t="s">
        <v>16</v>
      </c>
      <c r="D11" s="47">
        <v>281666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281666</v>
      </c>
      <c r="O11" s="48">
        <f t="shared" si="1"/>
        <v>6.0718273728685679</v>
      </c>
      <c r="P11" s="9"/>
    </row>
    <row r="12" spans="1:133">
      <c r="A12" s="12"/>
      <c r="B12" s="25">
        <v>316</v>
      </c>
      <c r="C12" s="20" t="s">
        <v>17</v>
      </c>
      <c r="D12" s="47">
        <v>0</v>
      </c>
      <c r="E12" s="47">
        <v>6694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6694</v>
      </c>
      <c r="O12" s="48">
        <f t="shared" si="1"/>
        <v>0.1443014507749682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SUM(D14:D15)</f>
        <v>76320</v>
      </c>
      <c r="E13" s="32">
        <f t="shared" si="3"/>
        <v>270517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8" si="4">SUM(D13:M13)</f>
        <v>346837</v>
      </c>
      <c r="O13" s="46">
        <f t="shared" si="1"/>
        <v>7.4767078402207421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270517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270517</v>
      </c>
      <c r="O14" s="48">
        <f t="shared" si="1"/>
        <v>5.8314902239755115</v>
      </c>
      <c r="P14" s="9"/>
    </row>
    <row r="15" spans="1:133">
      <c r="A15" s="12"/>
      <c r="B15" s="25">
        <v>323.7</v>
      </c>
      <c r="C15" s="20" t="s">
        <v>19</v>
      </c>
      <c r="D15" s="47">
        <v>76320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76320</v>
      </c>
      <c r="O15" s="48">
        <f t="shared" si="1"/>
        <v>1.6452176162452306</v>
      </c>
      <c r="P15" s="9"/>
    </row>
    <row r="16" spans="1:133" ht="15.75">
      <c r="A16" s="29" t="s">
        <v>21</v>
      </c>
      <c r="B16" s="30"/>
      <c r="C16" s="31"/>
      <c r="D16" s="32">
        <f t="shared" ref="D16:M16" si="5">SUM(D17:D49)</f>
        <v>4500318</v>
      </c>
      <c r="E16" s="32">
        <f t="shared" si="5"/>
        <v>5400130</v>
      </c>
      <c r="F16" s="32">
        <f t="shared" si="5"/>
        <v>2197217</v>
      </c>
      <c r="G16" s="32">
        <f t="shared" si="5"/>
        <v>2320056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5">
        <f t="shared" si="4"/>
        <v>14417721</v>
      </c>
      <c r="O16" s="46">
        <f t="shared" si="1"/>
        <v>310.80042682532496</v>
      </c>
      <c r="P16" s="10"/>
    </row>
    <row r="17" spans="1:16">
      <c r="A17" s="12"/>
      <c r="B17" s="25">
        <v>331.1</v>
      </c>
      <c r="C17" s="20" t="s">
        <v>120</v>
      </c>
      <c r="D17" s="47">
        <v>0</v>
      </c>
      <c r="E17" s="47">
        <v>1589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1589</v>
      </c>
      <c r="O17" s="48">
        <f t="shared" si="1"/>
        <v>3.4253810170514563E-2</v>
      </c>
      <c r="P17" s="9"/>
    </row>
    <row r="18" spans="1:16">
      <c r="A18" s="12"/>
      <c r="B18" s="25">
        <v>331.2</v>
      </c>
      <c r="C18" s="20" t="s">
        <v>20</v>
      </c>
      <c r="D18" s="47">
        <v>0</v>
      </c>
      <c r="E18" s="47">
        <v>541211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541211</v>
      </c>
      <c r="O18" s="48">
        <f t="shared" si="1"/>
        <v>11.666796007674233</v>
      </c>
      <c r="P18" s="9"/>
    </row>
    <row r="19" spans="1:16">
      <c r="A19" s="12"/>
      <c r="B19" s="25">
        <v>331.35</v>
      </c>
      <c r="C19" s="20" t="s">
        <v>25</v>
      </c>
      <c r="D19" s="47">
        <v>0</v>
      </c>
      <c r="E19" s="47">
        <v>-19171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6" si="6">SUM(D19:M19)</f>
        <v>-19171</v>
      </c>
      <c r="O19" s="48">
        <f t="shared" si="1"/>
        <v>-0.4132660760093988</v>
      </c>
      <c r="P19" s="9"/>
    </row>
    <row r="20" spans="1:16">
      <c r="A20" s="12"/>
      <c r="B20" s="25">
        <v>331.39</v>
      </c>
      <c r="C20" s="20" t="s">
        <v>121</v>
      </c>
      <c r="D20" s="47">
        <v>0</v>
      </c>
      <c r="E20" s="47">
        <v>99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6"/>
        <v>99</v>
      </c>
      <c r="O20" s="48">
        <f t="shared" si="1"/>
        <v>2.1341266248464078E-3</v>
      </c>
      <c r="P20" s="9"/>
    </row>
    <row r="21" spans="1:16">
      <c r="A21" s="12"/>
      <c r="B21" s="25">
        <v>331.49</v>
      </c>
      <c r="C21" s="20" t="s">
        <v>26</v>
      </c>
      <c r="D21" s="47">
        <v>0</v>
      </c>
      <c r="E21" s="47">
        <v>0</v>
      </c>
      <c r="F21" s="47">
        <v>0</v>
      </c>
      <c r="G21" s="47">
        <v>1292664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1292664</v>
      </c>
      <c r="O21" s="48">
        <f t="shared" si="1"/>
        <v>27.865744034146026</v>
      </c>
      <c r="P21" s="9"/>
    </row>
    <row r="22" spans="1:16">
      <c r="A22" s="12"/>
      <c r="B22" s="25">
        <v>331.5</v>
      </c>
      <c r="C22" s="20" t="s">
        <v>22</v>
      </c>
      <c r="D22" s="47">
        <v>0</v>
      </c>
      <c r="E22" s="47">
        <v>165008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165008</v>
      </c>
      <c r="O22" s="48">
        <f t="shared" si="1"/>
        <v>3.5570501627541011</v>
      </c>
      <c r="P22" s="9"/>
    </row>
    <row r="23" spans="1:16">
      <c r="A23" s="12"/>
      <c r="B23" s="25">
        <v>331.65</v>
      </c>
      <c r="C23" s="20" t="s">
        <v>27</v>
      </c>
      <c r="D23" s="47">
        <v>0</v>
      </c>
      <c r="E23" s="47">
        <v>165466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165466</v>
      </c>
      <c r="O23" s="48">
        <f t="shared" si="1"/>
        <v>3.56692319299834</v>
      </c>
      <c r="P23" s="9"/>
    </row>
    <row r="24" spans="1:16">
      <c r="A24" s="12"/>
      <c r="B24" s="25">
        <v>331.7</v>
      </c>
      <c r="C24" s="20" t="s">
        <v>23</v>
      </c>
      <c r="D24" s="47">
        <v>0</v>
      </c>
      <c r="E24" s="47">
        <v>33637</v>
      </c>
      <c r="F24" s="47">
        <v>0</v>
      </c>
      <c r="G24" s="47">
        <v>14170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47807</v>
      </c>
      <c r="O24" s="48">
        <f t="shared" si="1"/>
        <v>1.0305675914548709</v>
      </c>
      <c r="P24" s="9"/>
    </row>
    <row r="25" spans="1:16">
      <c r="A25" s="12"/>
      <c r="B25" s="25">
        <v>334.1</v>
      </c>
      <c r="C25" s="20" t="s">
        <v>122</v>
      </c>
      <c r="D25" s="47">
        <v>0</v>
      </c>
      <c r="E25" s="47">
        <v>5025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5025</v>
      </c>
      <c r="O25" s="48">
        <f t="shared" si="1"/>
        <v>0.10832309383690099</v>
      </c>
      <c r="P25" s="9"/>
    </row>
    <row r="26" spans="1:16">
      <c r="A26" s="12"/>
      <c r="B26" s="25">
        <v>334.2</v>
      </c>
      <c r="C26" s="20" t="s">
        <v>24</v>
      </c>
      <c r="D26" s="47">
        <v>0</v>
      </c>
      <c r="E26" s="47">
        <v>719814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719814</v>
      </c>
      <c r="O26" s="48">
        <f t="shared" si="1"/>
        <v>15.516911336739312</v>
      </c>
      <c r="P26" s="9"/>
    </row>
    <row r="27" spans="1:16">
      <c r="A27" s="12"/>
      <c r="B27" s="25">
        <v>334.34</v>
      </c>
      <c r="C27" s="20" t="s">
        <v>28</v>
      </c>
      <c r="D27" s="47">
        <v>0</v>
      </c>
      <c r="E27" s="47">
        <v>30000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30000</v>
      </c>
      <c r="O27" s="48">
        <f t="shared" si="1"/>
        <v>0.64670503783224476</v>
      </c>
      <c r="P27" s="9"/>
    </row>
    <row r="28" spans="1:16">
      <c r="A28" s="12"/>
      <c r="B28" s="25">
        <v>334.35</v>
      </c>
      <c r="C28" s="20" t="s">
        <v>29</v>
      </c>
      <c r="D28" s="47">
        <v>0</v>
      </c>
      <c r="E28" s="47">
        <v>0</v>
      </c>
      <c r="F28" s="47">
        <v>0</v>
      </c>
      <c r="G28" s="47">
        <v>106951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106951</v>
      </c>
      <c r="O28" s="48">
        <f t="shared" si="1"/>
        <v>2.3055250167065466</v>
      </c>
      <c r="P28" s="9"/>
    </row>
    <row r="29" spans="1:16">
      <c r="A29" s="12"/>
      <c r="B29" s="25">
        <v>334.42</v>
      </c>
      <c r="C29" s="20" t="s">
        <v>123</v>
      </c>
      <c r="D29" s="47">
        <v>0</v>
      </c>
      <c r="E29" s="47">
        <v>19350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5" si="7">SUM(D29:M29)</f>
        <v>19350</v>
      </c>
      <c r="O29" s="48">
        <f t="shared" si="1"/>
        <v>0.41712474940179783</v>
      </c>
      <c r="P29" s="9"/>
    </row>
    <row r="30" spans="1:16">
      <c r="A30" s="12"/>
      <c r="B30" s="25">
        <v>334.49</v>
      </c>
      <c r="C30" s="20" t="s">
        <v>30</v>
      </c>
      <c r="D30" s="47">
        <v>0</v>
      </c>
      <c r="E30" s="47">
        <v>0</v>
      </c>
      <c r="F30" s="47">
        <v>0</v>
      </c>
      <c r="G30" s="47">
        <v>794862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794862</v>
      </c>
      <c r="O30" s="48">
        <f t="shared" si="1"/>
        <v>17.134708659380458</v>
      </c>
      <c r="P30" s="9"/>
    </row>
    <row r="31" spans="1:16">
      <c r="A31" s="12"/>
      <c r="B31" s="25">
        <v>334.5</v>
      </c>
      <c r="C31" s="20" t="s">
        <v>31</v>
      </c>
      <c r="D31" s="47">
        <v>0</v>
      </c>
      <c r="E31" s="47">
        <v>1238000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1238000</v>
      </c>
      <c r="O31" s="48">
        <f t="shared" si="1"/>
        <v>26.6873612278773</v>
      </c>
      <c r="P31" s="9"/>
    </row>
    <row r="32" spans="1:16">
      <c r="A32" s="12"/>
      <c r="B32" s="25">
        <v>334.62</v>
      </c>
      <c r="C32" s="20" t="s">
        <v>32</v>
      </c>
      <c r="D32" s="47">
        <v>0</v>
      </c>
      <c r="E32" s="47">
        <v>37683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37683</v>
      </c>
      <c r="O32" s="48">
        <f t="shared" si="1"/>
        <v>0.81232619802108263</v>
      </c>
      <c r="P32" s="9"/>
    </row>
    <row r="33" spans="1:16">
      <c r="A33" s="12"/>
      <c r="B33" s="25">
        <v>334.69</v>
      </c>
      <c r="C33" s="20" t="s">
        <v>33</v>
      </c>
      <c r="D33" s="47">
        <v>0</v>
      </c>
      <c r="E33" s="47">
        <v>13240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13240</v>
      </c>
      <c r="O33" s="48">
        <f t="shared" si="1"/>
        <v>0.28541249002996399</v>
      </c>
      <c r="P33" s="9"/>
    </row>
    <row r="34" spans="1:16">
      <c r="A34" s="12"/>
      <c r="B34" s="25">
        <v>334.7</v>
      </c>
      <c r="C34" s="20" t="s">
        <v>34</v>
      </c>
      <c r="D34" s="47">
        <v>0</v>
      </c>
      <c r="E34" s="47">
        <v>364819</v>
      </c>
      <c r="F34" s="47">
        <v>0</v>
      </c>
      <c r="G34" s="47">
        <v>61521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426340</v>
      </c>
      <c r="O34" s="48">
        <f t="shared" si="1"/>
        <v>9.1905408609799739</v>
      </c>
      <c r="P34" s="9"/>
    </row>
    <row r="35" spans="1:16">
      <c r="A35" s="12"/>
      <c r="B35" s="25">
        <v>335.12</v>
      </c>
      <c r="C35" s="20" t="s">
        <v>35</v>
      </c>
      <c r="D35" s="47">
        <v>754770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754770</v>
      </c>
      <c r="O35" s="48">
        <f t="shared" si="1"/>
        <v>16.270452046821443</v>
      </c>
      <c r="P35" s="9"/>
    </row>
    <row r="36" spans="1:16">
      <c r="A36" s="12"/>
      <c r="B36" s="25">
        <v>335.13</v>
      </c>
      <c r="C36" s="20" t="s">
        <v>36</v>
      </c>
      <c r="D36" s="47">
        <v>14762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14762</v>
      </c>
      <c r="O36" s="48">
        <f t="shared" si="1"/>
        <v>0.31822199228265319</v>
      </c>
      <c r="P36" s="9"/>
    </row>
    <row r="37" spans="1:16">
      <c r="A37" s="12"/>
      <c r="B37" s="25">
        <v>335.14</v>
      </c>
      <c r="C37" s="20" t="s">
        <v>37</v>
      </c>
      <c r="D37" s="47">
        <v>16808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16808</v>
      </c>
      <c r="O37" s="48">
        <f t="shared" ref="O37:O68" si="8">(N37/O$93)</f>
        <v>0.36232727586281233</v>
      </c>
      <c r="P37" s="9"/>
    </row>
    <row r="38" spans="1:16">
      <c r="A38" s="12"/>
      <c r="B38" s="25">
        <v>335.15</v>
      </c>
      <c r="C38" s="20" t="s">
        <v>38</v>
      </c>
      <c r="D38" s="47">
        <v>9039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9039</v>
      </c>
      <c r="O38" s="48">
        <f t="shared" si="8"/>
        <v>0.19485222789885534</v>
      </c>
      <c r="P38" s="9"/>
    </row>
    <row r="39" spans="1:16">
      <c r="A39" s="12"/>
      <c r="B39" s="25">
        <v>335.16</v>
      </c>
      <c r="C39" s="20" t="s">
        <v>39</v>
      </c>
      <c r="D39" s="47">
        <v>223250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223250</v>
      </c>
      <c r="O39" s="48">
        <f t="shared" si="8"/>
        <v>4.8125633232016209</v>
      </c>
      <c r="P39" s="9"/>
    </row>
    <row r="40" spans="1:16">
      <c r="A40" s="12"/>
      <c r="B40" s="25">
        <v>335.18</v>
      </c>
      <c r="C40" s="20" t="s">
        <v>40</v>
      </c>
      <c r="D40" s="47">
        <v>3306947</v>
      </c>
      <c r="E40" s="47">
        <v>0</v>
      </c>
      <c r="F40" s="47">
        <v>1075624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4382571</v>
      </c>
      <c r="O40" s="48">
        <f t="shared" si="8"/>
        <v>94.474358145249951</v>
      </c>
      <c r="P40" s="9"/>
    </row>
    <row r="41" spans="1:16">
      <c r="A41" s="12"/>
      <c r="B41" s="25">
        <v>335.22</v>
      </c>
      <c r="C41" s="20" t="s">
        <v>41</v>
      </c>
      <c r="D41" s="47">
        <v>0</v>
      </c>
      <c r="E41" s="47">
        <v>203125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203125</v>
      </c>
      <c r="O41" s="48">
        <f t="shared" si="8"/>
        <v>4.378732026989157</v>
      </c>
      <c r="P41" s="9"/>
    </row>
    <row r="42" spans="1:16">
      <c r="A42" s="12"/>
      <c r="B42" s="25">
        <v>335.49</v>
      </c>
      <c r="C42" s="20" t="s">
        <v>42</v>
      </c>
      <c r="D42" s="47">
        <v>46716</v>
      </c>
      <c r="E42" s="47">
        <v>493654</v>
      </c>
      <c r="F42" s="47">
        <v>1121593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1661963</v>
      </c>
      <c r="O42" s="48">
        <f t="shared" si="8"/>
        <v>35.826661493026364</v>
      </c>
      <c r="P42" s="9"/>
    </row>
    <row r="43" spans="1:16">
      <c r="A43" s="12"/>
      <c r="B43" s="25">
        <v>335.69</v>
      </c>
      <c r="C43" s="20" t="s">
        <v>43</v>
      </c>
      <c r="D43" s="47">
        <v>1321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1321</v>
      </c>
      <c r="O43" s="48">
        <f t="shared" si="8"/>
        <v>2.8476578499213177E-2</v>
      </c>
      <c r="P43" s="9"/>
    </row>
    <row r="44" spans="1:16">
      <c r="A44" s="12"/>
      <c r="B44" s="25">
        <v>335.8</v>
      </c>
      <c r="C44" s="20" t="s">
        <v>124</v>
      </c>
      <c r="D44" s="47">
        <v>0</v>
      </c>
      <c r="E44" s="47">
        <v>1179843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1179843</v>
      </c>
      <c r="O44" s="48">
        <f t="shared" si="8"/>
        <v>25.433680398370303</v>
      </c>
      <c r="P44" s="9"/>
    </row>
    <row r="45" spans="1:16">
      <c r="A45" s="12"/>
      <c r="B45" s="25">
        <v>336</v>
      </c>
      <c r="C45" s="20" t="s">
        <v>4</v>
      </c>
      <c r="D45" s="47">
        <v>104715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104715</v>
      </c>
      <c r="O45" s="48">
        <f t="shared" si="8"/>
        <v>2.2573239345534502</v>
      </c>
      <c r="P45" s="9"/>
    </row>
    <row r="46" spans="1:16">
      <c r="A46" s="12"/>
      <c r="B46" s="25">
        <v>337.2</v>
      </c>
      <c r="C46" s="20" t="s">
        <v>45</v>
      </c>
      <c r="D46" s="47">
        <v>21990</v>
      </c>
      <c r="E46" s="47">
        <v>170648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51" si="9">SUM(D46:M46)</f>
        <v>192638</v>
      </c>
      <c r="O46" s="48">
        <f t="shared" si="8"/>
        <v>4.1526655025975989</v>
      </c>
      <c r="P46" s="9"/>
    </row>
    <row r="47" spans="1:16">
      <c r="A47" s="12"/>
      <c r="B47" s="25">
        <v>337.3</v>
      </c>
      <c r="C47" s="20" t="s">
        <v>125</v>
      </c>
      <c r="D47" s="47">
        <v>0</v>
      </c>
      <c r="E47" s="47">
        <v>0</v>
      </c>
      <c r="F47" s="47">
        <v>0</v>
      </c>
      <c r="G47" s="47">
        <v>49888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49888</v>
      </c>
      <c r="O47" s="48">
        <f t="shared" si="8"/>
        <v>1.0754273642458341</v>
      </c>
      <c r="P47" s="9"/>
    </row>
    <row r="48" spans="1:16">
      <c r="A48" s="12"/>
      <c r="B48" s="25">
        <v>337.4</v>
      </c>
      <c r="C48" s="20" t="s">
        <v>126</v>
      </c>
      <c r="D48" s="47">
        <v>0</v>
      </c>
      <c r="E48" s="47">
        <v>27090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27090</v>
      </c>
      <c r="O48" s="48">
        <f t="shared" si="8"/>
        <v>0.58397464916251696</v>
      </c>
      <c r="P48" s="9"/>
    </row>
    <row r="49" spans="1:16">
      <c r="A49" s="12"/>
      <c r="B49" s="25">
        <v>337.7</v>
      </c>
      <c r="C49" s="20" t="s">
        <v>46</v>
      </c>
      <c r="D49" s="47">
        <v>0</v>
      </c>
      <c r="E49" s="47">
        <v>10000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10000</v>
      </c>
      <c r="O49" s="48">
        <f t="shared" si="8"/>
        <v>0.21556834594408156</v>
      </c>
      <c r="P49" s="9"/>
    </row>
    <row r="50" spans="1:16" ht="15.75">
      <c r="A50" s="29" t="s">
        <v>51</v>
      </c>
      <c r="B50" s="30"/>
      <c r="C50" s="31"/>
      <c r="D50" s="32">
        <f t="shared" ref="D50:M50" si="10">SUM(D51:D72)</f>
        <v>247665</v>
      </c>
      <c r="E50" s="32">
        <f t="shared" si="10"/>
        <v>3548650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si="9"/>
        <v>3796315</v>
      </c>
      <c r="O50" s="46">
        <f t="shared" si="8"/>
        <v>81.836534523270601</v>
      </c>
      <c r="P50" s="10"/>
    </row>
    <row r="51" spans="1:16">
      <c r="A51" s="12"/>
      <c r="B51" s="25">
        <v>341.1</v>
      </c>
      <c r="C51" s="20" t="s">
        <v>54</v>
      </c>
      <c r="D51" s="47">
        <v>0</v>
      </c>
      <c r="E51" s="47">
        <v>91237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91237</v>
      </c>
      <c r="O51" s="48">
        <f t="shared" si="8"/>
        <v>1.9667809178900171</v>
      </c>
      <c r="P51" s="9"/>
    </row>
    <row r="52" spans="1:16">
      <c r="A52" s="12"/>
      <c r="B52" s="25">
        <v>341.15</v>
      </c>
      <c r="C52" s="20" t="s">
        <v>127</v>
      </c>
      <c r="D52" s="47">
        <v>225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72" si="11">SUM(D52:M52)</f>
        <v>225</v>
      </c>
      <c r="O52" s="48">
        <f t="shared" si="8"/>
        <v>4.8502877837418353E-3</v>
      </c>
      <c r="P52" s="9"/>
    </row>
    <row r="53" spans="1:16">
      <c r="A53" s="12"/>
      <c r="B53" s="25">
        <v>341.16</v>
      </c>
      <c r="C53" s="20" t="s">
        <v>55</v>
      </c>
      <c r="D53" s="47">
        <v>0</v>
      </c>
      <c r="E53" s="47">
        <v>40085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1"/>
        <v>40085</v>
      </c>
      <c r="O53" s="48">
        <f t="shared" si="8"/>
        <v>0.86410571471685094</v>
      </c>
      <c r="P53" s="9"/>
    </row>
    <row r="54" spans="1:16">
      <c r="A54" s="12"/>
      <c r="B54" s="25">
        <v>341.51</v>
      </c>
      <c r="C54" s="20" t="s">
        <v>56</v>
      </c>
      <c r="D54" s="47">
        <v>9794</v>
      </c>
      <c r="E54" s="47">
        <v>806933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1"/>
        <v>816727</v>
      </c>
      <c r="O54" s="48">
        <f t="shared" si="8"/>
        <v>17.606048847787189</v>
      </c>
      <c r="P54" s="9"/>
    </row>
    <row r="55" spans="1:16">
      <c r="A55" s="12"/>
      <c r="B55" s="25">
        <v>341.52</v>
      </c>
      <c r="C55" s="20" t="s">
        <v>57</v>
      </c>
      <c r="D55" s="47">
        <v>0</v>
      </c>
      <c r="E55" s="47">
        <v>299712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299712</v>
      </c>
      <c r="O55" s="48">
        <f t="shared" si="8"/>
        <v>6.4608420099592578</v>
      </c>
      <c r="P55" s="9"/>
    </row>
    <row r="56" spans="1:16">
      <c r="A56" s="12"/>
      <c r="B56" s="25">
        <v>341.56</v>
      </c>
      <c r="C56" s="20" t="s">
        <v>59</v>
      </c>
      <c r="D56" s="47">
        <v>0</v>
      </c>
      <c r="E56" s="47">
        <v>1561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1561</v>
      </c>
      <c r="O56" s="48">
        <f t="shared" si="8"/>
        <v>3.3650218801871135E-2</v>
      </c>
      <c r="P56" s="9"/>
    </row>
    <row r="57" spans="1:16">
      <c r="A57" s="12"/>
      <c r="B57" s="25">
        <v>341.9</v>
      </c>
      <c r="C57" s="20" t="s">
        <v>60</v>
      </c>
      <c r="D57" s="47">
        <v>38408</v>
      </c>
      <c r="E57" s="47">
        <v>109860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148268</v>
      </c>
      <c r="O57" s="48">
        <f t="shared" si="8"/>
        <v>3.1961887516437089</v>
      </c>
      <c r="P57" s="9"/>
    </row>
    <row r="58" spans="1:16">
      <c r="A58" s="12"/>
      <c r="B58" s="25">
        <v>342.6</v>
      </c>
      <c r="C58" s="20" t="s">
        <v>61</v>
      </c>
      <c r="D58" s="47">
        <v>0</v>
      </c>
      <c r="E58" s="47">
        <v>1660179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1660179</v>
      </c>
      <c r="O58" s="48">
        <f t="shared" si="8"/>
        <v>35.788204100109937</v>
      </c>
      <c r="P58" s="9"/>
    </row>
    <row r="59" spans="1:16">
      <c r="A59" s="12"/>
      <c r="B59" s="25">
        <v>343.4</v>
      </c>
      <c r="C59" s="20" t="s">
        <v>62</v>
      </c>
      <c r="D59" s="47">
        <v>0</v>
      </c>
      <c r="E59" s="47">
        <v>56787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56787</v>
      </c>
      <c r="O59" s="48">
        <f t="shared" si="8"/>
        <v>1.224147966112656</v>
      </c>
      <c r="P59" s="9"/>
    </row>
    <row r="60" spans="1:16">
      <c r="A60" s="12"/>
      <c r="B60" s="25">
        <v>346.3</v>
      </c>
      <c r="C60" s="20" t="s">
        <v>63</v>
      </c>
      <c r="D60" s="47">
        <v>0</v>
      </c>
      <c r="E60" s="47">
        <v>-30830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-30830</v>
      </c>
      <c r="O60" s="48">
        <f t="shared" si="8"/>
        <v>-0.6645972105456035</v>
      </c>
      <c r="P60" s="9"/>
    </row>
    <row r="61" spans="1:16">
      <c r="A61" s="12"/>
      <c r="B61" s="25">
        <v>347.1</v>
      </c>
      <c r="C61" s="20" t="s">
        <v>65</v>
      </c>
      <c r="D61" s="47">
        <v>0</v>
      </c>
      <c r="E61" s="47">
        <v>16242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16242</v>
      </c>
      <c r="O61" s="48">
        <f t="shared" si="8"/>
        <v>0.35012610748237727</v>
      </c>
      <c r="P61" s="9"/>
    </row>
    <row r="62" spans="1:16">
      <c r="A62" s="12"/>
      <c r="B62" s="25">
        <v>347.2</v>
      </c>
      <c r="C62" s="20" t="s">
        <v>66</v>
      </c>
      <c r="D62" s="47">
        <v>25573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25573</v>
      </c>
      <c r="O62" s="48">
        <f t="shared" si="8"/>
        <v>0.55127293108279984</v>
      </c>
      <c r="P62" s="9"/>
    </row>
    <row r="63" spans="1:16">
      <c r="A63" s="12"/>
      <c r="B63" s="25">
        <v>348.82</v>
      </c>
      <c r="C63" s="20" t="s">
        <v>67</v>
      </c>
      <c r="D63" s="47">
        <v>0</v>
      </c>
      <c r="E63" s="47">
        <v>33784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33784</v>
      </c>
      <c r="O63" s="48">
        <f t="shared" si="8"/>
        <v>0.72827609993748521</v>
      </c>
      <c r="P63" s="9"/>
    </row>
    <row r="64" spans="1:16">
      <c r="A64" s="12"/>
      <c r="B64" s="25">
        <v>348.85</v>
      </c>
      <c r="C64" s="20" t="s">
        <v>68</v>
      </c>
      <c r="D64" s="47">
        <v>0</v>
      </c>
      <c r="E64" s="47">
        <v>5000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5000</v>
      </c>
      <c r="O64" s="48">
        <f t="shared" si="8"/>
        <v>0.10778417297204078</v>
      </c>
      <c r="P64" s="9"/>
    </row>
    <row r="65" spans="1:16">
      <c r="A65" s="12"/>
      <c r="B65" s="25">
        <v>348.88</v>
      </c>
      <c r="C65" s="20" t="s">
        <v>69</v>
      </c>
      <c r="D65" s="47">
        <v>144657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144657</v>
      </c>
      <c r="O65" s="48">
        <f t="shared" si="8"/>
        <v>3.1183470219233009</v>
      </c>
      <c r="P65" s="9"/>
    </row>
    <row r="66" spans="1:16">
      <c r="A66" s="12"/>
      <c r="B66" s="25">
        <v>348.92099999999999</v>
      </c>
      <c r="C66" s="20" t="s">
        <v>70</v>
      </c>
      <c r="D66" s="47">
        <v>0</v>
      </c>
      <c r="E66" s="47">
        <v>19882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19882</v>
      </c>
      <c r="O66" s="48">
        <f t="shared" si="8"/>
        <v>0.42859298540602297</v>
      </c>
      <c r="P66" s="9"/>
    </row>
    <row r="67" spans="1:16">
      <c r="A67" s="12"/>
      <c r="B67" s="25">
        <v>348.92200000000003</v>
      </c>
      <c r="C67" s="20" t="s">
        <v>71</v>
      </c>
      <c r="D67" s="47">
        <v>0</v>
      </c>
      <c r="E67" s="47">
        <v>19076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19076</v>
      </c>
      <c r="O67" s="48">
        <f t="shared" si="8"/>
        <v>0.41121817672292998</v>
      </c>
      <c r="P67" s="9"/>
    </row>
    <row r="68" spans="1:16">
      <c r="A68" s="12"/>
      <c r="B68" s="25">
        <v>348.923</v>
      </c>
      <c r="C68" s="20" t="s">
        <v>72</v>
      </c>
      <c r="D68" s="47">
        <v>0</v>
      </c>
      <c r="E68" s="47">
        <v>14000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14000</v>
      </c>
      <c r="O68" s="48">
        <f t="shared" si="8"/>
        <v>0.30179568432171422</v>
      </c>
      <c r="P68" s="9"/>
    </row>
    <row r="69" spans="1:16">
      <c r="A69" s="12"/>
      <c r="B69" s="25">
        <v>348.92399999999998</v>
      </c>
      <c r="C69" s="20" t="s">
        <v>73</v>
      </c>
      <c r="D69" s="47">
        <v>0</v>
      </c>
      <c r="E69" s="47">
        <v>12358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12358</v>
      </c>
      <c r="O69" s="48">
        <f t="shared" ref="O69:O91" si="12">(N69/O$93)</f>
        <v>0.26639936191769603</v>
      </c>
      <c r="P69" s="9"/>
    </row>
    <row r="70" spans="1:16">
      <c r="A70" s="12"/>
      <c r="B70" s="25">
        <v>348.93</v>
      </c>
      <c r="C70" s="20" t="s">
        <v>74</v>
      </c>
      <c r="D70" s="47">
        <v>0</v>
      </c>
      <c r="E70" s="47">
        <v>250332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250332</v>
      </c>
      <c r="O70" s="48">
        <f t="shared" si="12"/>
        <v>5.396365517687383</v>
      </c>
      <c r="P70" s="9"/>
    </row>
    <row r="71" spans="1:16">
      <c r="A71" s="12"/>
      <c r="B71" s="25">
        <v>348.93200000000002</v>
      </c>
      <c r="C71" s="20" t="s">
        <v>75</v>
      </c>
      <c r="D71" s="47">
        <v>0</v>
      </c>
      <c r="E71" s="47">
        <v>8020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8020</v>
      </c>
      <c r="O71" s="48">
        <f t="shared" si="12"/>
        <v>0.17288581344715342</v>
      </c>
      <c r="P71" s="9"/>
    </row>
    <row r="72" spans="1:16">
      <c r="A72" s="12"/>
      <c r="B72" s="25">
        <v>349</v>
      </c>
      <c r="C72" s="20" t="s">
        <v>1</v>
      </c>
      <c r="D72" s="47">
        <v>29008</v>
      </c>
      <c r="E72" s="47">
        <v>134432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163440</v>
      </c>
      <c r="O72" s="48">
        <f t="shared" si="12"/>
        <v>3.5232490461100694</v>
      </c>
      <c r="P72" s="9"/>
    </row>
    <row r="73" spans="1:16" ht="15.75">
      <c r="A73" s="29" t="s">
        <v>52</v>
      </c>
      <c r="B73" s="30"/>
      <c r="C73" s="31"/>
      <c r="D73" s="32">
        <f t="shared" ref="D73:M73" si="13">SUM(D74:D76)</f>
        <v>0</v>
      </c>
      <c r="E73" s="32">
        <f t="shared" si="13"/>
        <v>124526</v>
      </c>
      <c r="F73" s="32">
        <f t="shared" si="13"/>
        <v>0</v>
      </c>
      <c r="G73" s="32">
        <f t="shared" si="13"/>
        <v>0</v>
      </c>
      <c r="H73" s="32">
        <f t="shared" si="13"/>
        <v>0</v>
      </c>
      <c r="I73" s="32">
        <f t="shared" si="13"/>
        <v>0</v>
      </c>
      <c r="J73" s="32">
        <f t="shared" si="13"/>
        <v>0</v>
      </c>
      <c r="K73" s="32">
        <f t="shared" si="13"/>
        <v>0</v>
      </c>
      <c r="L73" s="32">
        <f t="shared" si="13"/>
        <v>0</v>
      </c>
      <c r="M73" s="32">
        <f t="shared" si="13"/>
        <v>0</v>
      </c>
      <c r="N73" s="32">
        <f t="shared" ref="N73:N78" si="14">SUM(D73:M73)</f>
        <v>124526</v>
      </c>
      <c r="O73" s="46">
        <f t="shared" si="12"/>
        <v>2.6843863847032701</v>
      </c>
      <c r="P73" s="10"/>
    </row>
    <row r="74" spans="1:16">
      <c r="A74" s="13"/>
      <c r="B74" s="40">
        <v>351.1</v>
      </c>
      <c r="C74" s="21" t="s">
        <v>92</v>
      </c>
      <c r="D74" s="47">
        <v>0</v>
      </c>
      <c r="E74" s="47">
        <v>21511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4"/>
        <v>21511</v>
      </c>
      <c r="O74" s="48">
        <f t="shared" si="12"/>
        <v>0.46370906896031389</v>
      </c>
      <c r="P74" s="9"/>
    </row>
    <row r="75" spans="1:16">
      <c r="A75" s="13"/>
      <c r="B75" s="40">
        <v>351.2</v>
      </c>
      <c r="C75" s="21" t="s">
        <v>94</v>
      </c>
      <c r="D75" s="47">
        <v>0</v>
      </c>
      <c r="E75" s="47">
        <v>40836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4"/>
        <v>40836</v>
      </c>
      <c r="O75" s="48">
        <f t="shared" si="12"/>
        <v>0.88029489749725154</v>
      </c>
      <c r="P75" s="9"/>
    </row>
    <row r="76" spans="1:16">
      <c r="A76" s="13"/>
      <c r="B76" s="40">
        <v>351.8</v>
      </c>
      <c r="C76" s="21" t="s">
        <v>93</v>
      </c>
      <c r="D76" s="47">
        <v>0</v>
      </c>
      <c r="E76" s="47">
        <v>62179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4"/>
        <v>62179</v>
      </c>
      <c r="O76" s="48">
        <f t="shared" si="12"/>
        <v>1.3403824182457047</v>
      </c>
      <c r="P76" s="9"/>
    </row>
    <row r="77" spans="1:16" ht="15.75">
      <c r="A77" s="29" t="s">
        <v>5</v>
      </c>
      <c r="B77" s="30"/>
      <c r="C77" s="31"/>
      <c r="D77" s="32">
        <f t="shared" ref="D77:M77" si="15">SUM(D78:D86)</f>
        <v>151321</v>
      </c>
      <c r="E77" s="32">
        <f t="shared" si="15"/>
        <v>253826</v>
      </c>
      <c r="F77" s="32">
        <f t="shared" si="15"/>
        <v>4617</v>
      </c>
      <c r="G77" s="32">
        <f t="shared" si="15"/>
        <v>3189</v>
      </c>
      <c r="H77" s="32">
        <f t="shared" si="15"/>
        <v>0</v>
      </c>
      <c r="I77" s="32">
        <f t="shared" si="15"/>
        <v>0</v>
      </c>
      <c r="J77" s="32">
        <f t="shared" si="15"/>
        <v>0</v>
      </c>
      <c r="K77" s="32">
        <f t="shared" si="15"/>
        <v>0</v>
      </c>
      <c r="L77" s="32">
        <f t="shared" si="15"/>
        <v>347609</v>
      </c>
      <c r="M77" s="32">
        <f t="shared" si="15"/>
        <v>0</v>
      </c>
      <c r="N77" s="32">
        <f t="shared" si="14"/>
        <v>760562</v>
      </c>
      <c r="O77" s="46">
        <f t="shared" si="12"/>
        <v>16.395309232792258</v>
      </c>
      <c r="P77" s="10"/>
    </row>
    <row r="78" spans="1:16">
      <c r="A78" s="12"/>
      <c r="B78" s="25">
        <v>361.1</v>
      </c>
      <c r="C78" s="20" t="s">
        <v>96</v>
      </c>
      <c r="D78" s="47">
        <v>16597</v>
      </c>
      <c r="E78" s="47">
        <v>10054</v>
      </c>
      <c r="F78" s="47">
        <v>4617</v>
      </c>
      <c r="G78" s="47">
        <v>3189</v>
      </c>
      <c r="H78" s="47">
        <v>0</v>
      </c>
      <c r="I78" s="47">
        <v>0</v>
      </c>
      <c r="J78" s="47">
        <v>0</v>
      </c>
      <c r="K78" s="47">
        <v>0</v>
      </c>
      <c r="L78" s="47">
        <v>36565</v>
      </c>
      <c r="M78" s="47">
        <v>0</v>
      </c>
      <c r="N78" s="47">
        <f t="shared" si="14"/>
        <v>71022</v>
      </c>
      <c r="O78" s="48">
        <f t="shared" si="12"/>
        <v>1.5310095065640561</v>
      </c>
      <c r="P78" s="9"/>
    </row>
    <row r="79" spans="1:16">
      <c r="A79" s="12"/>
      <c r="B79" s="25">
        <v>361.2</v>
      </c>
      <c r="C79" s="20" t="s">
        <v>97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103587</v>
      </c>
      <c r="M79" s="47">
        <v>0</v>
      </c>
      <c r="N79" s="47">
        <f t="shared" ref="N79:N86" si="16">SUM(D79:M79)</f>
        <v>103587</v>
      </c>
      <c r="O79" s="48">
        <f t="shared" si="12"/>
        <v>2.233007825130958</v>
      </c>
      <c r="P79" s="9"/>
    </row>
    <row r="80" spans="1:16">
      <c r="A80" s="12"/>
      <c r="B80" s="25">
        <v>361.3</v>
      </c>
      <c r="C80" s="20" t="s">
        <v>98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187678</v>
      </c>
      <c r="M80" s="47">
        <v>0</v>
      </c>
      <c r="N80" s="47">
        <f t="shared" si="16"/>
        <v>187678</v>
      </c>
      <c r="O80" s="48">
        <f t="shared" si="12"/>
        <v>4.0457436030093339</v>
      </c>
      <c r="P80" s="9"/>
    </row>
    <row r="81" spans="1:119">
      <c r="A81" s="12"/>
      <c r="B81" s="25">
        <v>361.4</v>
      </c>
      <c r="C81" s="20" t="s">
        <v>99</v>
      </c>
      <c r="D81" s="47">
        <v>0</v>
      </c>
      <c r="E81" s="47">
        <v>25561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19779</v>
      </c>
      <c r="M81" s="47">
        <v>0</v>
      </c>
      <c r="N81" s="47">
        <f t="shared" si="16"/>
        <v>45340</v>
      </c>
      <c r="O81" s="48">
        <f t="shared" si="12"/>
        <v>0.97738688051046585</v>
      </c>
      <c r="P81" s="9"/>
    </row>
    <row r="82" spans="1:119">
      <c r="A82" s="12"/>
      <c r="B82" s="25">
        <v>362</v>
      </c>
      <c r="C82" s="20" t="s">
        <v>100</v>
      </c>
      <c r="D82" s="47">
        <v>33367</v>
      </c>
      <c r="E82" s="47">
        <v>18601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6"/>
        <v>51968</v>
      </c>
      <c r="O82" s="48">
        <f t="shared" si="12"/>
        <v>1.120265580202203</v>
      </c>
      <c r="P82" s="9"/>
    </row>
    <row r="83" spans="1:119">
      <c r="A83" s="12"/>
      <c r="B83" s="25">
        <v>364</v>
      </c>
      <c r="C83" s="20" t="s">
        <v>101</v>
      </c>
      <c r="D83" s="47">
        <v>0</v>
      </c>
      <c r="E83" s="47">
        <v>23163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6"/>
        <v>23163</v>
      </c>
      <c r="O83" s="48">
        <f t="shared" si="12"/>
        <v>0.49932095971027612</v>
      </c>
      <c r="P83" s="9"/>
    </row>
    <row r="84" spans="1:119">
      <c r="A84" s="12"/>
      <c r="B84" s="25">
        <v>365</v>
      </c>
      <c r="C84" s="20" t="s">
        <v>102</v>
      </c>
      <c r="D84" s="47">
        <v>13482</v>
      </c>
      <c r="E84" s="47">
        <v>480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6"/>
        <v>13962</v>
      </c>
      <c r="O84" s="48">
        <f t="shared" si="12"/>
        <v>0.30097652460712671</v>
      </c>
      <c r="P84" s="9"/>
    </row>
    <row r="85" spans="1:119">
      <c r="A85" s="12"/>
      <c r="B85" s="25">
        <v>366</v>
      </c>
      <c r="C85" s="20" t="s">
        <v>103</v>
      </c>
      <c r="D85" s="47">
        <v>0</v>
      </c>
      <c r="E85" s="47">
        <v>48658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6"/>
        <v>48658</v>
      </c>
      <c r="O85" s="48">
        <f t="shared" si="12"/>
        <v>1.0489124576947122</v>
      </c>
      <c r="P85" s="9"/>
    </row>
    <row r="86" spans="1:119">
      <c r="A86" s="12"/>
      <c r="B86" s="25">
        <v>369.9</v>
      </c>
      <c r="C86" s="20" t="s">
        <v>104</v>
      </c>
      <c r="D86" s="47">
        <v>87875</v>
      </c>
      <c r="E86" s="47">
        <v>127309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6"/>
        <v>215184</v>
      </c>
      <c r="O86" s="48">
        <f t="shared" si="12"/>
        <v>4.6386858953631247</v>
      </c>
      <c r="P86" s="9"/>
    </row>
    <row r="87" spans="1:119" ht="15.75">
      <c r="A87" s="29" t="s">
        <v>53</v>
      </c>
      <c r="B87" s="30"/>
      <c r="C87" s="31"/>
      <c r="D87" s="32">
        <f t="shared" ref="D87:M87" si="17">SUM(D88:D90)</f>
        <v>1105163</v>
      </c>
      <c r="E87" s="32">
        <f t="shared" si="17"/>
        <v>20242242</v>
      </c>
      <c r="F87" s="32">
        <f t="shared" si="17"/>
        <v>10548690</v>
      </c>
      <c r="G87" s="32">
        <f t="shared" si="17"/>
        <v>3918792</v>
      </c>
      <c r="H87" s="32">
        <f t="shared" si="17"/>
        <v>0</v>
      </c>
      <c r="I87" s="32">
        <f t="shared" si="17"/>
        <v>0</v>
      </c>
      <c r="J87" s="32">
        <f t="shared" si="17"/>
        <v>0</v>
      </c>
      <c r="K87" s="32">
        <f t="shared" si="17"/>
        <v>0</v>
      </c>
      <c r="L87" s="32">
        <f t="shared" si="17"/>
        <v>0</v>
      </c>
      <c r="M87" s="32">
        <f t="shared" si="17"/>
        <v>0</v>
      </c>
      <c r="N87" s="32">
        <f>SUM(D87:M87)</f>
        <v>35814887</v>
      </c>
      <c r="O87" s="46">
        <f t="shared" si="12"/>
        <v>772.05559507641897</v>
      </c>
      <c r="P87" s="9"/>
    </row>
    <row r="88" spans="1:119">
      <c r="A88" s="12"/>
      <c r="B88" s="25">
        <v>381</v>
      </c>
      <c r="C88" s="20" t="s">
        <v>105</v>
      </c>
      <c r="D88" s="47">
        <v>1105163</v>
      </c>
      <c r="E88" s="47">
        <v>19739417</v>
      </c>
      <c r="F88" s="47">
        <v>548690</v>
      </c>
      <c r="G88" s="47">
        <v>3918792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25312062</v>
      </c>
      <c r="O88" s="48">
        <f t="shared" si="12"/>
        <v>545.64793377740409</v>
      </c>
      <c r="P88" s="9"/>
    </row>
    <row r="89" spans="1:119">
      <c r="A89" s="12"/>
      <c r="B89" s="25">
        <v>383</v>
      </c>
      <c r="C89" s="20" t="s">
        <v>128</v>
      </c>
      <c r="D89" s="47">
        <v>0</v>
      </c>
      <c r="E89" s="47">
        <v>502825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502825</v>
      </c>
      <c r="O89" s="48">
        <f t="shared" si="12"/>
        <v>10.839315354933282</v>
      </c>
      <c r="P89" s="9"/>
    </row>
    <row r="90" spans="1:119" ht="15.75" thickBot="1">
      <c r="A90" s="12"/>
      <c r="B90" s="25">
        <v>384</v>
      </c>
      <c r="C90" s="20" t="s">
        <v>106</v>
      </c>
      <c r="D90" s="47">
        <v>0</v>
      </c>
      <c r="E90" s="47">
        <v>0</v>
      </c>
      <c r="F90" s="47">
        <v>10000000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>SUM(D90:M90)</f>
        <v>10000000</v>
      </c>
      <c r="O90" s="48">
        <f t="shared" si="12"/>
        <v>215.56834594408159</v>
      </c>
      <c r="P90" s="9"/>
    </row>
    <row r="91" spans="1:119" ht="16.5" thickBot="1">
      <c r="A91" s="14" t="s">
        <v>76</v>
      </c>
      <c r="B91" s="23"/>
      <c r="C91" s="22"/>
      <c r="D91" s="15">
        <f t="shared" ref="D91:M91" si="18">SUM(D5,D13,D16,D50,D73,D77,D87)</f>
        <v>17952772</v>
      </c>
      <c r="E91" s="15">
        <f t="shared" si="18"/>
        <v>34987116</v>
      </c>
      <c r="F91" s="15">
        <f t="shared" si="18"/>
        <v>13534181</v>
      </c>
      <c r="G91" s="15">
        <f t="shared" si="18"/>
        <v>6242037</v>
      </c>
      <c r="H91" s="15">
        <f t="shared" si="18"/>
        <v>0</v>
      </c>
      <c r="I91" s="15">
        <f t="shared" si="18"/>
        <v>0</v>
      </c>
      <c r="J91" s="15">
        <f t="shared" si="18"/>
        <v>0</v>
      </c>
      <c r="K91" s="15">
        <f t="shared" si="18"/>
        <v>0</v>
      </c>
      <c r="L91" s="15">
        <f t="shared" si="18"/>
        <v>347609</v>
      </c>
      <c r="M91" s="15">
        <f t="shared" si="18"/>
        <v>0</v>
      </c>
      <c r="N91" s="15">
        <f>SUM(D91:M91)</f>
        <v>73063715</v>
      </c>
      <c r="O91" s="38">
        <f t="shared" si="12"/>
        <v>1575.0224191079783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1"/>
      <c r="B93" s="42"/>
      <c r="C93" s="42"/>
      <c r="D93" s="43"/>
      <c r="E93" s="43"/>
      <c r="F93" s="43"/>
      <c r="G93" s="43"/>
      <c r="H93" s="43"/>
      <c r="I93" s="43"/>
      <c r="J93" s="43"/>
      <c r="K93" s="43"/>
      <c r="L93" s="119" t="s">
        <v>129</v>
      </c>
      <c r="M93" s="119"/>
      <c r="N93" s="119"/>
      <c r="O93" s="44">
        <v>46389</v>
      </c>
    </row>
    <row r="94" spans="1:119">
      <c r="A94" s="120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8"/>
    </row>
    <row r="95" spans="1:119" ht="15.75" customHeight="1" thickBot="1">
      <c r="A95" s="121" t="s">
        <v>133</v>
      </c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1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10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91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111</v>
      </c>
      <c r="B3" s="109"/>
      <c r="C3" s="110"/>
      <c r="D3" s="129" t="s">
        <v>47</v>
      </c>
      <c r="E3" s="130"/>
      <c r="F3" s="130"/>
      <c r="G3" s="130"/>
      <c r="H3" s="131"/>
      <c r="I3" s="129" t="s">
        <v>48</v>
      </c>
      <c r="J3" s="131"/>
      <c r="K3" s="129" t="s">
        <v>50</v>
      </c>
      <c r="L3" s="131"/>
      <c r="M3" s="36"/>
      <c r="N3" s="37"/>
      <c r="O3" s="132" t="s">
        <v>116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112</v>
      </c>
      <c r="F4" s="34" t="s">
        <v>113</v>
      </c>
      <c r="G4" s="34" t="s">
        <v>114</v>
      </c>
      <c r="H4" s="34" t="s">
        <v>7</v>
      </c>
      <c r="I4" s="34" t="s">
        <v>8</v>
      </c>
      <c r="J4" s="35" t="s">
        <v>115</v>
      </c>
      <c r="K4" s="35" t="s">
        <v>9</v>
      </c>
      <c r="L4" s="35" t="s">
        <v>10</v>
      </c>
      <c r="M4" s="35" t="s">
        <v>11</v>
      </c>
      <c r="N4" s="35" t="s">
        <v>49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11936671</v>
      </c>
      <c r="E5" s="27">
        <f t="shared" si="0"/>
        <v>4855877</v>
      </c>
      <c r="F5" s="27">
        <f t="shared" si="0"/>
        <v>921609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17714157</v>
      </c>
      <c r="O5" s="33">
        <f t="shared" ref="O5:O36" si="1">(N5/O$106)</f>
        <v>353.95749910082725</v>
      </c>
      <c r="P5" s="6"/>
    </row>
    <row r="6" spans="1:133">
      <c r="A6" s="12"/>
      <c r="B6" s="25">
        <v>311</v>
      </c>
      <c r="C6" s="20" t="s">
        <v>3</v>
      </c>
      <c r="D6" s="47">
        <v>11644967</v>
      </c>
      <c r="E6" s="47">
        <v>626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11645593</v>
      </c>
      <c r="O6" s="48">
        <f t="shared" si="1"/>
        <v>232.69777804419934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82456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82456</v>
      </c>
      <c r="O7" s="48">
        <f t="shared" si="1"/>
        <v>1.6476042041321983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1223887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1223887</v>
      </c>
      <c r="O8" s="48">
        <f t="shared" si="1"/>
        <v>24.455241178116133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1432207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1432207</v>
      </c>
      <c r="O9" s="48">
        <f t="shared" si="1"/>
        <v>28.617811613315748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2107410</v>
      </c>
      <c r="F10" s="47">
        <v>921609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3029019</v>
      </c>
      <c r="O10" s="48">
        <f t="shared" si="1"/>
        <v>60.52469727850378</v>
      </c>
      <c r="P10" s="9"/>
    </row>
    <row r="11" spans="1:133">
      <c r="A11" s="12"/>
      <c r="B11" s="25">
        <v>315</v>
      </c>
      <c r="C11" s="20" t="s">
        <v>16</v>
      </c>
      <c r="D11" s="47">
        <v>291704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291704</v>
      </c>
      <c r="O11" s="48">
        <f t="shared" si="1"/>
        <v>5.8287175798265594</v>
      </c>
      <c r="P11" s="9"/>
    </row>
    <row r="12" spans="1:133">
      <c r="A12" s="12"/>
      <c r="B12" s="25">
        <v>316</v>
      </c>
      <c r="C12" s="20" t="s">
        <v>17</v>
      </c>
      <c r="D12" s="47">
        <v>0</v>
      </c>
      <c r="E12" s="47">
        <v>9291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9291</v>
      </c>
      <c r="O12" s="48">
        <f t="shared" si="1"/>
        <v>0.1856492027334852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SUM(D14:D15)</f>
        <v>150724</v>
      </c>
      <c r="E13" s="32">
        <f t="shared" si="3"/>
        <v>284934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435658</v>
      </c>
      <c r="O13" s="46">
        <f t="shared" si="1"/>
        <v>8.7051512608400277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284934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284934</v>
      </c>
      <c r="O14" s="48">
        <f t="shared" si="1"/>
        <v>5.6934420333293367</v>
      </c>
      <c r="P14" s="9"/>
    </row>
    <row r="15" spans="1:133">
      <c r="A15" s="12"/>
      <c r="B15" s="25">
        <v>323.7</v>
      </c>
      <c r="C15" s="20" t="s">
        <v>19</v>
      </c>
      <c r="D15" s="47">
        <v>150724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150724</v>
      </c>
      <c r="O15" s="48">
        <f t="shared" si="1"/>
        <v>3.01170922751069</v>
      </c>
      <c r="P15" s="9"/>
    </row>
    <row r="16" spans="1:133" ht="15.75">
      <c r="A16" s="29" t="s">
        <v>21</v>
      </c>
      <c r="B16" s="30"/>
      <c r="C16" s="31"/>
      <c r="D16" s="32">
        <f t="shared" ref="D16:M16" si="4">SUM(D17:D43)</f>
        <v>3857487</v>
      </c>
      <c r="E16" s="32">
        <f t="shared" si="4"/>
        <v>4589436</v>
      </c>
      <c r="F16" s="32">
        <f t="shared" si="4"/>
        <v>2373748</v>
      </c>
      <c r="G16" s="32">
        <f t="shared" si="4"/>
        <v>4543991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>SUM(D16:M16)</f>
        <v>15364662</v>
      </c>
      <c r="O16" s="46">
        <f t="shared" si="1"/>
        <v>307.01079007313274</v>
      </c>
      <c r="P16" s="10"/>
    </row>
    <row r="17" spans="1:16">
      <c r="A17" s="12"/>
      <c r="B17" s="25">
        <v>331.2</v>
      </c>
      <c r="C17" s="20" t="s">
        <v>20</v>
      </c>
      <c r="D17" s="47">
        <v>0</v>
      </c>
      <c r="E17" s="47">
        <v>263626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263626</v>
      </c>
      <c r="O17" s="48">
        <f t="shared" si="1"/>
        <v>5.2676737401590534</v>
      </c>
      <c r="P17" s="9"/>
    </row>
    <row r="18" spans="1:16">
      <c r="A18" s="12"/>
      <c r="B18" s="25">
        <v>331.35</v>
      </c>
      <c r="C18" s="20" t="s">
        <v>25</v>
      </c>
      <c r="D18" s="47">
        <v>0</v>
      </c>
      <c r="E18" s="47">
        <v>34660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3" si="5">SUM(D18:M18)</f>
        <v>34660</v>
      </c>
      <c r="O18" s="48">
        <f t="shared" si="1"/>
        <v>0.6925628421851896</v>
      </c>
      <c r="P18" s="9"/>
    </row>
    <row r="19" spans="1:16">
      <c r="A19" s="12"/>
      <c r="B19" s="25">
        <v>331.49</v>
      </c>
      <c r="C19" s="20" t="s">
        <v>26</v>
      </c>
      <c r="D19" s="47">
        <v>0</v>
      </c>
      <c r="E19" s="47">
        <v>0</v>
      </c>
      <c r="F19" s="47">
        <v>0</v>
      </c>
      <c r="G19" s="47">
        <v>2554191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2554191</v>
      </c>
      <c r="O19" s="48">
        <f t="shared" si="1"/>
        <v>51.036866083203449</v>
      </c>
      <c r="P19" s="9"/>
    </row>
    <row r="20" spans="1:16">
      <c r="A20" s="12"/>
      <c r="B20" s="25">
        <v>331.5</v>
      </c>
      <c r="C20" s="20" t="s">
        <v>22</v>
      </c>
      <c r="D20" s="47">
        <v>0</v>
      </c>
      <c r="E20" s="47">
        <v>483718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483718</v>
      </c>
      <c r="O20" s="48">
        <f t="shared" si="1"/>
        <v>9.6654677696519204</v>
      </c>
      <c r="P20" s="9"/>
    </row>
    <row r="21" spans="1:16">
      <c r="A21" s="12"/>
      <c r="B21" s="25">
        <v>331.65</v>
      </c>
      <c r="C21" s="20" t="s">
        <v>27</v>
      </c>
      <c r="D21" s="47">
        <v>0</v>
      </c>
      <c r="E21" s="47">
        <v>189937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189937</v>
      </c>
      <c r="O21" s="48">
        <f t="shared" si="1"/>
        <v>3.7952483714982215</v>
      </c>
      <c r="P21" s="9"/>
    </row>
    <row r="22" spans="1:16">
      <c r="A22" s="12"/>
      <c r="B22" s="25">
        <v>331.7</v>
      </c>
      <c r="C22" s="20" t="s">
        <v>23</v>
      </c>
      <c r="D22" s="47">
        <v>0</v>
      </c>
      <c r="E22" s="47">
        <v>201092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201092</v>
      </c>
      <c r="O22" s="48">
        <f t="shared" si="1"/>
        <v>4.0181433081564961</v>
      </c>
      <c r="P22" s="9"/>
    </row>
    <row r="23" spans="1:16">
      <c r="A23" s="12"/>
      <c r="B23" s="25">
        <v>334.2</v>
      </c>
      <c r="C23" s="20" t="s">
        <v>24</v>
      </c>
      <c r="D23" s="47">
        <v>0</v>
      </c>
      <c r="E23" s="47">
        <v>274659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274659</v>
      </c>
      <c r="O23" s="48">
        <f t="shared" si="1"/>
        <v>5.4881309195540107</v>
      </c>
      <c r="P23" s="9"/>
    </row>
    <row r="24" spans="1:16">
      <c r="A24" s="12"/>
      <c r="B24" s="25">
        <v>334.34</v>
      </c>
      <c r="C24" s="20" t="s">
        <v>28</v>
      </c>
      <c r="D24" s="47">
        <v>0</v>
      </c>
      <c r="E24" s="47">
        <v>477316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477316</v>
      </c>
      <c r="O24" s="48">
        <f t="shared" si="1"/>
        <v>9.5375454581784762</v>
      </c>
      <c r="P24" s="9"/>
    </row>
    <row r="25" spans="1:16">
      <c r="A25" s="12"/>
      <c r="B25" s="25">
        <v>334.35</v>
      </c>
      <c r="C25" s="20" t="s">
        <v>29</v>
      </c>
      <c r="D25" s="47">
        <v>0</v>
      </c>
      <c r="E25" s="47">
        <v>0</v>
      </c>
      <c r="F25" s="47">
        <v>0</v>
      </c>
      <c r="G25" s="47">
        <v>344604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344604</v>
      </c>
      <c r="O25" s="48">
        <f t="shared" si="1"/>
        <v>6.8857451144946653</v>
      </c>
      <c r="P25" s="9"/>
    </row>
    <row r="26" spans="1:16">
      <c r="A26" s="12"/>
      <c r="B26" s="25">
        <v>334.49</v>
      </c>
      <c r="C26" s="20" t="s">
        <v>30</v>
      </c>
      <c r="D26" s="47">
        <v>0</v>
      </c>
      <c r="E26" s="47">
        <v>0</v>
      </c>
      <c r="F26" s="47">
        <v>0</v>
      </c>
      <c r="G26" s="47">
        <v>1628836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6" si="6">SUM(D26:M26)</f>
        <v>1628836</v>
      </c>
      <c r="O26" s="48">
        <f t="shared" si="1"/>
        <v>32.546776965192024</v>
      </c>
      <c r="P26" s="9"/>
    </row>
    <row r="27" spans="1:16">
      <c r="A27" s="12"/>
      <c r="B27" s="25">
        <v>334.5</v>
      </c>
      <c r="C27" s="20" t="s">
        <v>31</v>
      </c>
      <c r="D27" s="47">
        <v>0</v>
      </c>
      <c r="E27" s="47">
        <v>437866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437866</v>
      </c>
      <c r="O27" s="48">
        <f t="shared" si="1"/>
        <v>8.7492706709826962</v>
      </c>
      <c r="P27" s="9"/>
    </row>
    <row r="28" spans="1:16">
      <c r="A28" s="12"/>
      <c r="B28" s="25">
        <v>334.62</v>
      </c>
      <c r="C28" s="20" t="s">
        <v>32</v>
      </c>
      <c r="D28" s="47">
        <v>0</v>
      </c>
      <c r="E28" s="47">
        <v>37023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37023</v>
      </c>
      <c r="O28" s="48">
        <f t="shared" si="1"/>
        <v>0.73977940294928668</v>
      </c>
      <c r="P28" s="9"/>
    </row>
    <row r="29" spans="1:16">
      <c r="A29" s="12"/>
      <c r="B29" s="25">
        <v>334.69</v>
      </c>
      <c r="C29" s="20" t="s">
        <v>33</v>
      </c>
      <c r="D29" s="47">
        <v>0</v>
      </c>
      <c r="E29" s="47">
        <v>39647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39647</v>
      </c>
      <c r="O29" s="48">
        <f t="shared" si="1"/>
        <v>0.7922111657275307</v>
      </c>
      <c r="P29" s="9"/>
    </row>
    <row r="30" spans="1:16">
      <c r="A30" s="12"/>
      <c r="B30" s="25">
        <v>334.7</v>
      </c>
      <c r="C30" s="20" t="s">
        <v>34</v>
      </c>
      <c r="D30" s="47">
        <v>0</v>
      </c>
      <c r="E30" s="47">
        <v>868789</v>
      </c>
      <c r="F30" s="47">
        <v>0</v>
      </c>
      <c r="G30" s="47">
        <v>16360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885149</v>
      </c>
      <c r="O30" s="48">
        <f t="shared" si="1"/>
        <v>17.686708228429843</v>
      </c>
      <c r="P30" s="9"/>
    </row>
    <row r="31" spans="1:16">
      <c r="A31" s="12"/>
      <c r="B31" s="25">
        <v>335.12</v>
      </c>
      <c r="C31" s="20" t="s">
        <v>35</v>
      </c>
      <c r="D31" s="47">
        <v>735835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735835</v>
      </c>
      <c r="O31" s="48">
        <f t="shared" si="1"/>
        <v>14.703173080765696</v>
      </c>
      <c r="P31" s="9"/>
    </row>
    <row r="32" spans="1:16">
      <c r="A32" s="12"/>
      <c r="B32" s="25">
        <v>335.13</v>
      </c>
      <c r="C32" s="20" t="s">
        <v>36</v>
      </c>
      <c r="D32" s="47">
        <v>21556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21556</v>
      </c>
      <c r="O32" s="48">
        <f t="shared" si="1"/>
        <v>0.43072373416456861</v>
      </c>
      <c r="P32" s="9"/>
    </row>
    <row r="33" spans="1:16">
      <c r="A33" s="12"/>
      <c r="B33" s="25">
        <v>335.14</v>
      </c>
      <c r="C33" s="20" t="s">
        <v>37</v>
      </c>
      <c r="D33" s="47">
        <v>16755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16755</v>
      </c>
      <c r="O33" s="48">
        <f t="shared" si="1"/>
        <v>0.33479199136794147</v>
      </c>
      <c r="P33" s="9"/>
    </row>
    <row r="34" spans="1:16">
      <c r="A34" s="12"/>
      <c r="B34" s="25">
        <v>335.15</v>
      </c>
      <c r="C34" s="20" t="s">
        <v>38</v>
      </c>
      <c r="D34" s="47">
        <v>7511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7511</v>
      </c>
      <c r="O34" s="48">
        <f t="shared" si="1"/>
        <v>0.150081924629341</v>
      </c>
      <c r="P34" s="9"/>
    </row>
    <row r="35" spans="1:16">
      <c r="A35" s="12"/>
      <c r="B35" s="25">
        <v>335.16</v>
      </c>
      <c r="C35" s="20" t="s">
        <v>39</v>
      </c>
      <c r="D35" s="47">
        <v>223250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223250</v>
      </c>
      <c r="O35" s="48">
        <f t="shared" si="1"/>
        <v>4.4608959757023534</v>
      </c>
      <c r="P35" s="9"/>
    </row>
    <row r="36" spans="1:16">
      <c r="A36" s="12"/>
      <c r="B36" s="25">
        <v>335.18</v>
      </c>
      <c r="C36" s="20" t="s">
        <v>40</v>
      </c>
      <c r="D36" s="47">
        <v>2694149</v>
      </c>
      <c r="E36" s="47">
        <v>0</v>
      </c>
      <c r="F36" s="47">
        <v>1180698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3874847</v>
      </c>
      <c r="O36" s="48">
        <f t="shared" si="1"/>
        <v>77.425708348319546</v>
      </c>
      <c r="P36" s="9"/>
    </row>
    <row r="37" spans="1:16">
      <c r="A37" s="12"/>
      <c r="B37" s="25">
        <v>335.22</v>
      </c>
      <c r="C37" s="20" t="s">
        <v>41</v>
      </c>
      <c r="D37" s="47">
        <v>0</v>
      </c>
      <c r="E37" s="47">
        <v>218215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45" si="7">SUM(D37:M37)</f>
        <v>218215</v>
      </c>
      <c r="O37" s="48">
        <f t="shared" ref="O37:O68" si="8">(N37/O$106)</f>
        <v>4.3602885345482161</v>
      </c>
      <c r="P37" s="9"/>
    </row>
    <row r="38" spans="1:16">
      <c r="A38" s="12"/>
      <c r="B38" s="25">
        <v>335.49</v>
      </c>
      <c r="C38" s="20" t="s">
        <v>42</v>
      </c>
      <c r="D38" s="47">
        <v>45022</v>
      </c>
      <c r="E38" s="47">
        <v>521488</v>
      </c>
      <c r="F38" s="47">
        <v>1193050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1759560</v>
      </c>
      <c r="O38" s="48">
        <f t="shared" si="8"/>
        <v>35.158853854453902</v>
      </c>
      <c r="P38" s="9"/>
    </row>
    <row r="39" spans="1:16">
      <c r="A39" s="12"/>
      <c r="B39" s="25">
        <v>335.69</v>
      </c>
      <c r="C39" s="20" t="s">
        <v>43</v>
      </c>
      <c r="D39" s="47">
        <v>0</v>
      </c>
      <c r="E39" s="47">
        <v>1484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1484</v>
      </c>
      <c r="O39" s="48">
        <f t="shared" si="8"/>
        <v>2.9652719498061784E-2</v>
      </c>
      <c r="P39" s="9"/>
    </row>
    <row r="40" spans="1:16">
      <c r="A40" s="12"/>
      <c r="B40" s="25">
        <v>335.9</v>
      </c>
      <c r="C40" s="20" t="s">
        <v>44</v>
      </c>
      <c r="D40" s="47">
        <v>0</v>
      </c>
      <c r="E40" s="47">
        <v>294333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294333</v>
      </c>
      <c r="O40" s="48">
        <f t="shared" si="8"/>
        <v>5.8812492506893657</v>
      </c>
      <c r="P40" s="9"/>
    </row>
    <row r="41" spans="1:16">
      <c r="A41" s="12"/>
      <c r="B41" s="25">
        <v>336</v>
      </c>
      <c r="C41" s="20" t="s">
        <v>4</v>
      </c>
      <c r="D41" s="47">
        <v>71943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71943</v>
      </c>
      <c r="O41" s="48">
        <f t="shared" si="8"/>
        <v>1.4375374655317108</v>
      </c>
      <c r="P41" s="9"/>
    </row>
    <row r="42" spans="1:16">
      <c r="A42" s="12"/>
      <c r="B42" s="25">
        <v>337.2</v>
      </c>
      <c r="C42" s="20" t="s">
        <v>45</v>
      </c>
      <c r="D42" s="47">
        <v>41466</v>
      </c>
      <c r="E42" s="47">
        <v>235583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277049</v>
      </c>
      <c r="O42" s="48">
        <f t="shared" si="8"/>
        <v>5.5358869839747431</v>
      </c>
      <c r="P42" s="9"/>
    </row>
    <row r="43" spans="1:16">
      <c r="A43" s="12"/>
      <c r="B43" s="25">
        <v>337.7</v>
      </c>
      <c r="C43" s="20" t="s">
        <v>46</v>
      </c>
      <c r="D43" s="47">
        <v>0</v>
      </c>
      <c r="E43" s="47">
        <v>10000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10000</v>
      </c>
      <c r="O43" s="48">
        <f t="shared" si="8"/>
        <v>0.19981616912440556</v>
      </c>
      <c r="P43" s="9"/>
    </row>
    <row r="44" spans="1:16" ht="15.75">
      <c r="A44" s="29" t="s">
        <v>51</v>
      </c>
      <c r="B44" s="30"/>
      <c r="C44" s="31"/>
      <c r="D44" s="32">
        <f t="shared" ref="D44:M44" si="9">SUM(D45:D81)</f>
        <v>259298</v>
      </c>
      <c r="E44" s="32">
        <f t="shared" si="9"/>
        <v>4920751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7"/>
        <v>5180049</v>
      </c>
      <c r="O44" s="46">
        <f t="shared" si="8"/>
        <v>103.50575470567078</v>
      </c>
      <c r="P44" s="10"/>
    </row>
    <row r="45" spans="1:16">
      <c r="A45" s="12"/>
      <c r="B45" s="25">
        <v>341.1</v>
      </c>
      <c r="C45" s="20" t="s">
        <v>54</v>
      </c>
      <c r="D45" s="47">
        <v>0</v>
      </c>
      <c r="E45" s="47">
        <v>102624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102624</v>
      </c>
      <c r="O45" s="48">
        <f t="shared" si="8"/>
        <v>2.0505934540222994</v>
      </c>
      <c r="P45" s="9"/>
    </row>
    <row r="46" spans="1:16">
      <c r="A46" s="12"/>
      <c r="B46" s="25">
        <v>341.16</v>
      </c>
      <c r="C46" s="20" t="s">
        <v>55</v>
      </c>
      <c r="D46" s="47">
        <v>0</v>
      </c>
      <c r="E46" s="47">
        <v>45948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57" si="10">SUM(D46:M46)</f>
        <v>45948</v>
      </c>
      <c r="O46" s="48">
        <f t="shared" si="8"/>
        <v>0.91811533389281863</v>
      </c>
      <c r="P46" s="9"/>
    </row>
    <row r="47" spans="1:16">
      <c r="A47" s="12"/>
      <c r="B47" s="25">
        <v>341.51</v>
      </c>
      <c r="C47" s="20" t="s">
        <v>56</v>
      </c>
      <c r="D47" s="47">
        <v>0</v>
      </c>
      <c r="E47" s="47">
        <v>807610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807610</v>
      </c>
      <c r="O47" s="48">
        <f t="shared" si="8"/>
        <v>16.137353634656115</v>
      </c>
      <c r="P47" s="9"/>
    </row>
    <row r="48" spans="1:16">
      <c r="A48" s="12"/>
      <c r="B48" s="25">
        <v>341.52</v>
      </c>
      <c r="C48" s="20" t="s">
        <v>57</v>
      </c>
      <c r="D48" s="47">
        <v>0</v>
      </c>
      <c r="E48" s="47">
        <v>354300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354300</v>
      </c>
      <c r="O48" s="48">
        <f t="shared" si="8"/>
        <v>7.0794868720776885</v>
      </c>
      <c r="P48" s="9"/>
    </row>
    <row r="49" spans="1:16">
      <c r="A49" s="12"/>
      <c r="B49" s="25">
        <v>341.54</v>
      </c>
      <c r="C49" s="20" t="s">
        <v>58</v>
      </c>
      <c r="D49" s="47">
        <v>801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801</v>
      </c>
      <c r="O49" s="48">
        <f t="shared" si="8"/>
        <v>1.6005275146864884E-2</v>
      </c>
      <c r="P49" s="9"/>
    </row>
    <row r="50" spans="1:16">
      <c r="A50" s="12"/>
      <c r="B50" s="25">
        <v>341.56</v>
      </c>
      <c r="C50" s="20" t="s">
        <v>59</v>
      </c>
      <c r="D50" s="47">
        <v>0</v>
      </c>
      <c r="E50" s="47">
        <v>8991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8991</v>
      </c>
      <c r="O50" s="48">
        <f t="shared" si="8"/>
        <v>0.17965471765975302</v>
      </c>
      <c r="P50" s="9"/>
    </row>
    <row r="51" spans="1:16">
      <c r="A51" s="12"/>
      <c r="B51" s="25">
        <v>341.9</v>
      </c>
      <c r="C51" s="20" t="s">
        <v>60</v>
      </c>
      <c r="D51" s="47">
        <v>58177</v>
      </c>
      <c r="E51" s="47">
        <v>108172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166349</v>
      </c>
      <c r="O51" s="48">
        <f t="shared" si="8"/>
        <v>3.3239219917675737</v>
      </c>
      <c r="P51" s="9"/>
    </row>
    <row r="52" spans="1:16">
      <c r="A52" s="12"/>
      <c r="B52" s="25">
        <v>342.6</v>
      </c>
      <c r="C52" s="20" t="s">
        <v>61</v>
      </c>
      <c r="D52" s="47">
        <v>0</v>
      </c>
      <c r="E52" s="47">
        <v>2346609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2346609</v>
      </c>
      <c r="O52" s="48">
        <f t="shared" si="8"/>
        <v>46.889042081285218</v>
      </c>
      <c r="P52" s="9"/>
    </row>
    <row r="53" spans="1:16">
      <c r="A53" s="12"/>
      <c r="B53" s="25">
        <v>343.4</v>
      </c>
      <c r="C53" s="20" t="s">
        <v>62</v>
      </c>
      <c r="D53" s="47">
        <v>0</v>
      </c>
      <c r="E53" s="47">
        <v>43540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43540</v>
      </c>
      <c r="O53" s="48">
        <f t="shared" si="8"/>
        <v>0.86999960036766177</v>
      </c>
      <c r="P53" s="9"/>
    </row>
    <row r="54" spans="1:16">
      <c r="A54" s="12"/>
      <c r="B54" s="25">
        <v>346.3</v>
      </c>
      <c r="C54" s="20" t="s">
        <v>63</v>
      </c>
      <c r="D54" s="47">
        <v>0</v>
      </c>
      <c r="E54" s="47">
        <v>-3150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-3150</v>
      </c>
      <c r="O54" s="48">
        <f t="shared" si="8"/>
        <v>-6.2942093274187746E-2</v>
      </c>
      <c r="P54" s="9"/>
    </row>
    <row r="55" spans="1:16">
      <c r="A55" s="12"/>
      <c r="B55" s="25">
        <v>346.9</v>
      </c>
      <c r="C55" s="20" t="s">
        <v>64</v>
      </c>
      <c r="D55" s="47">
        <v>210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210</v>
      </c>
      <c r="O55" s="48">
        <f t="shared" si="8"/>
        <v>4.1961395516125167E-3</v>
      </c>
      <c r="P55" s="9"/>
    </row>
    <row r="56" spans="1:16">
      <c r="A56" s="12"/>
      <c r="B56" s="25">
        <v>347.1</v>
      </c>
      <c r="C56" s="20" t="s">
        <v>65</v>
      </c>
      <c r="D56" s="47">
        <v>0</v>
      </c>
      <c r="E56" s="47">
        <v>12866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12866</v>
      </c>
      <c r="O56" s="48">
        <f t="shared" si="8"/>
        <v>0.25708348319546015</v>
      </c>
      <c r="P56" s="9"/>
    </row>
    <row r="57" spans="1:16">
      <c r="A57" s="12"/>
      <c r="B57" s="25">
        <v>347.2</v>
      </c>
      <c r="C57" s="20" t="s">
        <v>66</v>
      </c>
      <c r="D57" s="47">
        <v>30044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30044</v>
      </c>
      <c r="O57" s="48">
        <f t="shared" si="8"/>
        <v>0.60032769851736401</v>
      </c>
      <c r="P57" s="9"/>
    </row>
    <row r="58" spans="1:16">
      <c r="A58" s="12"/>
      <c r="B58" s="25">
        <v>348.12</v>
      </c>
      <c r="C58" s="39" t="s">
        <v>77</v>
      </c>
      <c r="D58" s="47">
        <v>0</v>
      </c>
      <c r="E58" s="47">
        <v>1533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ref="N58:N69" si="11">SUM(D58:M58)</f>
        <v>1533</v>
      </c>
      <c r="O58" s="48">
        <f t="shared" si="8"/>
        <v>3.063181872677137E-2</v>
      </c>
      <c r="P58" s="9"/>
    </row>
    <row r="59" spans="1:16">
      <c r="A59" s="12"/>
      <c r="B59" s="25">
        <v>348.13</v>
      </c>
      <c r="C59" s="39" t="s">
        <v>78</v>
      </c>
      <c r="D59" s="47">
        <v>0</v>
      </c>
      <c r="E59" s="47">
        <v>15892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15892</v>
      </c>
      <c r="O59" s="48">
        <f t="shared" si="8"/>
        <v>0.31754785597250529</v>
      </c>
      <c r="P59" s="9"/>
    </row>
    <row r="60" spans="1:16">
      <c r="A60" s="12"/>
      <c r="B60" s="25">
        <v>348.22</v>
      </c>
      <c r="C60" s="39" t="s">
        <v>79</v>
      </c>
      <c r="D60" s="47">
        <v>0</v>
      </c>
      <c r="E60" s="47">
        <v>721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721</v>
      </c>
      <c r="O60" s="48">
        <f t="shared" si="8"/>
        <v>1.440674579386964E-2</v>
      </c>
      <c r="P60" s="9"/>
    </row>
    <row r="61" spans="1:16">
      <c r="A61" s="12"/>
      <c r="B61" s="25">
        <v>348.23</v>
      </c>
      <c r="C61" s="39" t="s">
        <v>80</v>
      </c>
      <c r="D61" s="47">
        <v>23912</v>
      </c>
      <c r="E61" s="47">
        <v>25806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49718</v>
      </c>
      <c r="O61" s="48">
        <f t="shared" si="8"/>
        <v>0.99344602965271955</v>
      </c>
      <c r="P61" s="9"/>
    </row>
    <row r="62" spans="1:16">
      <c r="A62" s="12"/>
      <c r="B62" s="25">
        <v>348.31</v>
      </c>
      <c r="C62" s="39" t="s">
        <v>81</v>
      </c>
      <c r="D62" s="47">
        <v>0</v>
      </c>
      <c r="E62" s="47">
        <v>143828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143828</v>
      </c>
      <c r="O62" s="48">
        <f t="shared" si="8"/>
        <v>2.8739159972824999</v>
      </c>
      <c r="P62" s="9"/>
    </row>
    <row r="63" spans="1:16">
      <c r="A63" s="12"/>
      <c r="B63" s="25">
        <v>348.32</v>
      </c>
      <c r="C63" s="39" t="s">
        <v>82</v>
      </c>
      <c r="D63" s="47">
        <v>0</v>
      </c>
      <c r="E63" s="47">
        <v>12757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12757</v>
      </c>
      <c r="O63" s="48">
        <f t="shared" si="8"/>
        <v>0.25490548695200416</v>
      </c>
      <c r="P63" s="9"/>
    </row>
    <row r="64" spans="1:16">
      <c r="A64" s="12"/>
      <c r="B64" s="25">
        <v>348.33</v>
      </c>
      <c r="C64" s="39" t="s">
        <v>83</v>
      </c>
      <c r="D64" s="47">
        <v>7243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7243</v>
      </c>
      <c r="O64" s="48">
        <f t="shared" si="8"/>
        <v>0.14472685129680693</v>
      </c>
      <c r="P64" s="9"/>
    </row>
    <row r="65" spans="1:16">
      <c r="A65" s="12"/>
      <c r="B65" s="25">
        <v>348.41</v>
      </c>
      <c r="C65" s="39" t="s">
        <v>84</v>
      </c>
      <c r="D65" s="47">
        <v>0</v>
      </c>
      <c r="E65" s="47">
        <v>114866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114866</v>
      </c>
      <c r="O65" s="48">
        <f t="shared" si="8"/>
        <v>2.2952084082643966</v>
      </c>
      <c r="P65" s="9"/>
    </row>
    <row r="66" spans="1:16">
      <c r="A66" s="12"/>
      <c r="B66" s="25">
        <v>348.42</v>
      </c>
      <c r="C66" s="39" t="s">
        <v>85</v>
      </c>
      <c r="D66" s="47">
        <v>0</v>
      </c>
      <c r="E66" s="47">
        <v>11288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11288</v>
      </c>
      <c r="O66" s="48">
        <f t="shared" si="8"/>
        <v>0.22555249170762898</v>
      </c>
      <c r="P66" s="9"/>
    </row>
    <row r="67" spans="1:16">
      <c r="A67" s="12"/>
      <c r="B67" s="25">
        <v>348.48</v>
      </c>
      <c r="C67" s="39" t="s">
        <v>86</v>
      </c>
      <c r="D67" s="47">
        <v>0</v>
      </c>
      <c r="E67" s="47">
        <v>17033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17033</v>
      </c>
      <c r="O67" s="48">
        <f t="shared" si="8"/>
        <v>0.34034688086959997</v>
      </c>
      <c r="P67" s="9"/>
    </row>
    <row r="68" spans="1:16">
      <c r="A68" s="12"/>
      <c r="B68" s="25">
        <v>348.52</v>
      </c>
      <c r="C68" s="39" t="s">
        <v>87</v>
      </c>
      <c r="D68" s="47">
        <v>0</v>
      </c>
      <c r="E68" s="47">
        <v>31120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31120</v>
      </c>
      <c r="O68" s="48">
        <f t="shared" si="8"/>
        <v>0.62182791831515005</v>
      </c>
      <c r="P68" s="9"/>
    </row>
    <row r="69" spans="1:16">
      <c r="A69" s="12"/>
      <c r="B69" s="25">
        <v>348.53</v>
      </c>
      <c r="C69" s="39" t="s">
        <v>88</v>
      </c>
      <c r="D69" s="47">
        <v>0</v>
      </c>
      <c r="E69" s="47">
        <v>268993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268993</v>
      </c>
      <c r="O69" s="48">
        <f t="shared" ref="O69:O100" si="12">(N69/O$106)</f>
        <v>5.3749150781281223</v>
      </c>
      <c r="P69" s="9"/>
    </row>
    <row r="70" spans="1:16">
      <c r="A70" s="12"/>
      <c r="B70" s="25">
        <v>348.71</v>
      </c>
      <c r="C70" s="39" t="s">
        <v>89</v>
      </c>
      <c r="D70" s="47">
        <v>0</v>
      </c>
      <c r="E70" s="47">
        <v>27227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>SUM(D70:M70)</f>
        <v>27227</v>
      </c>
      <c r="O70" s="48">
        <f t="shared" si="12"/>
        <v>0.54403948367501898</v>
      </c>
      <c r="P70" s="9"/>
    </row>
    <row r="71" spans="1:16">
      <c r="A71" s="12"/>
      <c r="B71" s="25">
        <v>348.72</v>
      </c>
      <c r="C71" s="39" t="s">
        <v>90</v>
      </c>
      <c r="D71" s="47">
        <v>0</v>
      </c>
      <c r="E71" s="47">
        <v>2308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>SUM(D71:M71)</f>
        <v>2308</v>
      </c>
      <c r="O71" s="48">
        <f t="shared" si="12"/>
        <v>4.6117571833912803E-2</v>
      </c>
      <c r="P71" s="9"/>
    </row>
    <row r="72" spans="1:16">
      <c r="A72" s="12"/>
      <c r="B72" s="25">
        <v>348.82</v>
      </c>
      <c r="C72" s="20" t="s">
        <v>67</v>
      </c>
      <c r="D72" s="47">
        <v>0</v>
      </c>
      <c r="E72" s="47">
        <v>27707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27707</v>
      </c>
      <c r="O72" s="48">
        <f t="shared" si="12"/>
        <v>0.55363065979299042</v>
      </c>
      <c r="P72" s="9"/>
    </row>
    <row r="73" spans="1:16">
      <c r="A73" s="12"/>
      <c r="B73" s="25">
        <v>348.85</v>
      </c>
      <c r="C73" s="20" t="s">
        <v>68</v>
      </c>
      <c r="D73" s="47">
        <v>0</v>
      </c>
      <c r="E73" s="47">
        <v>10000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10000</v>
      </c>
      <c r="O73" s="48">
        <f t="shared" si="12"/>
        <v>0.19981616912440556</v>
      </c>
      <c r="P73" s="9"/>
    </row>
    <row r="74" spans="1:16">
      <c r="A74" s="12"/>
      <c r="B74" s="25">
        <v>348.88</v>
      </c>
      <c r="C74" s="20" t="s">
        <v>69</v>
      </c>
      <c r="D74" s="47">
        <v>138911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138911</v>
      </c>
      <c r="O74" s="48">
        <f t="shared" si="12"/>
        <v>2.7756663869240299</v>
      </c>
      <c r="P74" s="9"/>
    </row>
    <row r="75" spans="1:16">
      <c r="A75" s="12"/>
      <c r="B75" s="25">
        <v>348.92099999999999</v>
      </c>
      <c r="C75" s="20" t="s">
        <v>70</v>
      </c>
      <c r="D75" s="47">
        <v>0</v>
      </c>
      <c r="E75" s="47">
        <v>20678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ref="N75:N80" si="13">SUM(D75:M75)</f>
        <v>20678</v>
      </c>
      <c r="O75" s="48">
        <f t="shared" si="12"/>
        <v>0.4131798745154458</v>
      </c>
      <c r="P75" s="9"/>
    </row>
    <row r="76" spans="1:16">
      <c r="A76" s="12"/>
      <c r="B76" s="25">
        <v>348.92200000000003</v>
      </c>
      <c r="C76" s="20" t="s">
        <v>71</v>
      </c>
      <c r="D76" s="47">
        <v>0</v>
      </c>
      <c r="E76" s="47">
        <v>20743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20743</v>
      </c>
      <c r="O76" s="48">
        <f t="shared" si="12"/>
        <v>0.41447867961475443</v>
      </c>
      <c r="P76" s="9"/>
    </row>
    <row r="77" spans="1:16">
      <c r="A77" s="12"/>
      <c r="B77" s="25">
        <v>348.923</v>
      </c>
      <c r="C77" s="20" t="s">
        <v>72</v>
      </c>
      <c r="D77" s="47">
        <v>0</v>
      </c>
      <c r="E77" s="47">
        <v>19952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19952</v>
      </c>
      <c r="O77" s="48">
        <f t="shared" si="12"/>
        <v>0.39867322063701394</v>
      </c>
      <c r="P77" s="9"/>
    </row>
    <row r="78" spans="1:16">
      <c r="A78" s="12"/>
      <c r="B78" s="25">
        <v>348.92399999999998</v>
      </c>
      <c r="C78" s="20" t="s">
        <v>73</v>
      </c>
      <c r="D78" s="47">
        <v>0</v>
      </c>
      <c r="E78" s="47">
        <v>16200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16200</v>
      </c>
      <c r="O78" s="48">
        <f t="shared" si="12"/>
        <v>0.32370219398153699</v>
      </c>
      <c r="P78" s="9"/>
    </row>
    <row r="79" spans="1:16">
      <c r="A79" s="12"/>
      <c r="B79" s="25">
        <v>348.93</v>
      </c>
      <c r="C79" s="20" t="s">
        <v>74</v>
      </c>
      <c r="D79" s="47">
        <v>0</v>
      </c>
      <c r="E79" s="47">
        <v>174183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174183</v>
      </c>
      <c r="O79" s="48">
        <f t="shared" si="12"/>
        <v>3.4804579786596332</v>
      </c>
      <c r="P79" s="9"/>
    </row>
    <row r="80" spans="1:16">
      <c r="A80" s="12"/>
      <c r="B80" s="25">
        <v>348.93200000000002</v>
      </c>
      <c r="C80" s="20" t="s">
        <v>75</v>
      </c>
      <c r="D80" s="47">
        <v>0</v>
      </c>
      <c r="E80" s="47">
        <v>11382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11382</v>
      </c>
      <c r="O80" s="48">
        <f t="shared" si="12"/>
        <v>0.2274307636973984</v>
      </c>
      <c r="P80" s="9"/>
    </row>
    <row r="81" spans="1:16">
      <c r="A81" s="12"/>
      <c r="B81" s="25">
        <v>349</v>
      </c>
      <c r="C81" s="20" t="s">
        <v>1</v>
      </c>
      <c r="D81" s="47">
        <v>0</v>
      </c>
      <c r="E81" s="47">
        <v>119024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>SUM(D81:M81)</f>
        <v>119024</v>
      </c>
      <c r="O81" s="48">
        <f t="shared" si="12"/>
        <v>2.3782919713863246</v>
      </c>
      <c r="P81" s="9"/>
    </row>
    <row r="82" spans="1:16" ht="15.75">
      <c r="A82" s="29" t="s">
        <v>52</v>
      </c>
      <c r="B82" s="30"/>
      <c r="C82" s="31"/>
      <c r="D82" s="32">
        <f t="shared" ref="D82:M82" si="14">SUM(D83:D86)</f>
        <v>0</v>
      </c>
      <c r="E82" s="32">
        <f t="shared" si="14"/>
        <v>304598</v>
      </c>
      <c r="F82" s="32">
        <f t="shared" si="14"/>
        <v>0</v>
      </c>
      <c r="G82" s="32">
        <f t="shared" si="14"/>
        <v>0</v>
      </c>
      <c r="H82" s="32">
        <f t="shared" si="14"/>
        <v>0</v>
      </c>
      <c r="I82" s="32">
        <f t="shared" si="14"/>
        <v>0</v>
      </c>
      <c r="J82" s="32">
        <f t="shared" si="14"/>
        <v>0</v>
      </c>
      <c r="K82" s="32">
        <f t="shared" si="14"/>
        <v>0</v>
      </c>
      <c r="L82" s="32">
        <f t="shared" si="14"/>
        <v>0</v>
      </c>
      <c r="M82" s="32">
        <f t="shared" si="14"/>
        <v>0</v>
      </c>
      <c r="N82" s="32">
        <f t="shared" ref="N82:N88" si="15">SUM(D82:M82)</f>
        <v>304598</v>
      </c>
      <c r="O82" s="46">
        <f t="shared" si="12"/>
        <v>6.0863605482955681</v>
      </c>
      <c r="P82" s="10"/>
    </row>
    <row r="83" spans="1:16">
      <c r="A83" s="13"/>
      <c r="B83" s="40">
        <v>351.1</v>
      </c>
      <c r="C83" s="21" t="s">
        <v>92</v>
      </c>
      <c r="D83" s="47">
        <v>0</v>
      </c>
      <c r="E83" s="47">
        <v>24437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5"/>
        <v>24437</v>
      </c>
      <c r="O83" s="48">
        <f t="shared" si="12"/>
        <v>0.48829077248930985</v>
      </c>
      <c r="P83" s="9"/>
    </row>
    <row r="84" spans="1:16">
      <c r="A84" s="13"/>
      <c r="B84" s="40">
        <v>351.2</v>
      </c>
      <c r="C84" s="21" t="s">
        <v>94</v>
      </c>
      <c r="D84" s="47">
        <v>0</v>
      </c>
      <c r="E84" s="47">
        <v>57766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5"/>
        <v>57766</v>
      </c>
      <c r="O84" s="48">
        <f t="shared" si="12"/>
        <v>1.1542580825640412</v>
      </c>
      <c r="P84" s="9"/>
    </row>
    <row r="85" spans="1:16">
      <c r="A85" s="13"/>
      <c r="B85" s="40">
        <v>351.5</v>
      </c>
      <c r="C85" s="21" t="s">
        <v>95</v>
      </c>
      <c r="D85" s="47">
        <v>0</v>
      </c>
      <c r="E85" s="47">
        <v>213621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213621</v>
      </c>
      <c r="O85" s="48">
        <f t="shared" si="12"/>
        <v>4.2684929864524639</v>
      </c>
      <c r="P85" s="9"/>
    </row>
    <row r="86" spans="1:16">
      <c r="A86" s="13"/>
      <c r="B86" s="40">
        <v>351.8</v>
      </c>
      <c r="C86" s="21" t="s">
        <v>93</v>
      </c>
      <c r="D86" s="47">
        <v>0</v>
      </c>
      <c r="E86" s="47">
        <v>8774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8774</v>
      </c>
      <c r="O86" s="48">
        <f t="shared" si="12"/>
        <v>0.17531870678975342</v>
      </c>
      <c r="P86" s="9"/>
    </row>
    <row r="87" spans="1:16" ht="15.75">
      <c r="A87" s="29" t="s">
        <v>5</v>
      </c>
      <c r="B87" s="30"/>
      <c r="C87" s="31"/>
      <c r="D87" s="32">
        <f t="shared" ref="D87:M87" si="16">SUM(D88:D96)</f>
        <v>74850</v>
      </c>
      <c r="E87" s="32">
        <f t="shared" si="16"/>
        <v>213986</v>
      </c>
      <c r="F87" s="32">
        <f t="shared" si="16"/>
        <v>10047</v>
      </c>
      <c r="G87" s="32">
        <f t="shared" si="16"/>
        <v>6872</v>
      </c>
      <c r="H87" s="32">
        <f t="shared" si="16"/>
        <v>0</v>
      </c>
      <c r="I87" s="32">
        <f t="shared" si="16"/>
        <v>0</v>
      </c>
      <c r="J87" s="32">
        <f t="shared" si="16"/>
        <v>0</v>
      </c>
      <c r="K87" s="32">
        <f t="shared" si="16"/>
        <v>0</v>
      </c>
      <c r="L87" s="32">
        <f t="shared" si="16"/>
        <v>-405047</v>
      </c>
      <c r="M87" s="32">
        <f t="shared" si="16"/>
        <v>0</v>
      </c>
      <c r="N87" s="32">
        <f t="shared" si="15"/>
        <v>-99292</v>
      </c>
      <c r="O87" s="46">
        <f t="shared" si="12"/>
        <v>-1.9840147064700475</v>
      </c>
      <c r="P87" s="10"/>
    </row>
    <row r="88" spans="1:16">
      <c r="A88" s="12"/>
      <c r="B88" s="25">
        <v>361.1</v>
      </c>
      <c r="C88" s="20" t="s">
        <v>96</v>
      </c>
      <c r="D88" s="47">
        <v>862</v>
      </c>
      <c r="E88" s="47">
        <v>58690</v>
      </c>
      <c r="F88" s="47">
        <v>10047</v>
      </c>
      <c r="G88" s="47">
        <v>6872</v>
      </c>
      <c r="H88" s="47">
        <v>0</v>
      </c>
      <c r="I88" s="47">
        <v>0</v>
      </c>
      <c r="J88" s="47">
        <v>0</v>
      </c>
      <c r="K88" s="47">
        <v>0</v>
      </c>
      <c r="L88" s="47">
        <v>63194</v>
      </c>
      <c r="M88" s="47">
        <v>0</v>
      </c>
      <c r="N88" s="47">
        <f t="shared" si="15"/>
        <v>139665</v>
      </c>
      <c r="O88" s="48">
        <f t="shared" si="12"/>
        <v>2.7907325260760101</v>
      </c>
      <c r="P88" s="9"/>
    </row>
    <row r="89" spans="1:16">
      <c r="A89" s="12"/>
      <c r="B89" s="25">
        <v>361.2</v>
      </c>
      <c r="C89" s="20" t="s">
        <v>97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143549</v>
      </c>
      <c r="M89" s="47">
        <v>0</v>
      </c>
      <c r="N89" s="47">
        <f t="shared" ref="N89:N96" si="17">SUM(D89:M89)</f>
        <v>143549</v>
      </c>
      <c r="O89" s="48">
        <f t="shared" si="12"/>
        <v>2.8683411261639291</v>
      </c>
      <c r="P89" s="9"/>
    </row>
    <row r="90" spans="1:16">
      <c r="A90" s="12"/>
      <c r="B90" s="25">
        <v>361.3</v>
      </c>
      <c r="C90" s="20" t="s">
        <v>98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-358328</v>
      </c>
      <c r="M90" s="47">
        <v>0</v>
      </c>
      <c r="N90" s="47">
        <f t="shared" si="17"/>
        <v>-358328</v>
      </c>
      <c r="O90" s="48">
        <f t="shared" si="12"/>
        <v>-7.1599728250009989</v>
      </c>
      <c r="P90" s="9"/>
    </row>
    <row r="91" spans="1:16">
      <c r="A91" s="12"/>
      <c r="B91" s="25">
        <v>361.4</v>
      </c>
      <c r="C91" s="20" t="s">
        <v>99</v>
      </c>
      <c r="D91" s="47">
        <v>0</v>
      </c>
      <c r="E91" s="47">
        <v>-27334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-253462</v>
      </c>
      <c r="M91" s="47">
        <v>0</v>
      </c>
      <c r="N91" s="47">
        <f t="shared" si="17"/>
        <v>-280796</v>
      </c>
      <c r="O91" s="48">
        <f t="shared" si="12"/>
        <v>-5.6107581025456579</v>
      </c>
      <c r="P91" s="9"/>
    </row>
    <row r="92" spans="1:16">
      <c r="A92" s="12"/>
      <c r="B92" s="25">
        <v>362</v>
      </c>
      <c r="C92" s="20" t="s">
        <v>100</v>
      </c>
      <c r="D92" s="47">
        <v>34167</v>
      </c>
      <c r="E92" s="47">
        <v>14400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7"/>
        <v>48567</v>
      </c>
      <c r="O92" s="48">
        <f t="shared" si="12"/>
        <v>0.97044718858650036</v>
      </c>
      <c r="P92" s="9"/>
    </row>
    <row r="93" spans="1:16">
      <c r="A93" s="12"/>
      <c r="B93" s="25">
        <v>364</v>
      </c>
      <c r="C93" s="20" t="s">
        <v>101</v>
      </c>
      <c r="D93" s="47">
        <v>2000</v>
      </c>
      <c r="E93" s="47">
        <v>46588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7"/>
        <v>48588</v>
      </c>
      <c r="O93" s="48">
        <f t="shared" si="12"/>
        <v>0.97086680254166169</v>
      </c>
      <c r="P93" s="9"/>
    </row>
    <row r="94" spans="1:16">
      <c r="A94" s="12"/>
      <c r="B94" s="25">
        <v>365</v>
      </c>
      <c r="C94" s="20" t="s">
        <v>102</v>
      </c>
      <c r="D94" s="47">
        <v>26560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7"/>
        <v>26560</v>
      </c>
      <c r="O94" s="48">
        <f t="shared" si="12"/>
        <v>0.5307117451944211</v>
      </c>
      <c r="P94" s="9"/>
    </row>
    <row r="95" spans="1:16">
      <c r="A95" s="12"/>
      <c r="B95" s="25">
        <v>366</v>
      </c>
      <c r="C95" s="20" t="s">
        <v>103</v>
      </c>
      <c r="D95" s="47">
        <v>0</v>
      </c>
      <c r="E95" s="47">
        <v>86690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7"/>
        <v>86690</v>
      </c>
      <c r="O95" s="48">
        <f t="shared" si="12"/>
        <v>1.7322063701394717</v>
      </c>
      <c r="P95" s="9"/>
    </row>
    <row r="96" spans="1:16">
      <c r="A96" s="12"/>
      <c r="B96" s="25">
        <v>369.9</v>
      </c>
      <c r="C96" s="20" t="s">
        <v>104</v>
      </c>
      <c r="D96" s="47">
        <v>11261</v>
      </c>
      <c r="E96" s="47">
        <v>34952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7"/>
        <v>46213</v>
      </c>
      <c r="O96" s="48">
        <f t="shared" si="12"/>
        <v>0.92341046237461533</v>
      </c>
      <c r="P96" s="9"/>
    </row>
    <row r="97" spans="1:119" ht="15.75">
      <c r="A97" s="29" t="s">
        <v>53</v>
      </c>
      <c r="B97" s="30"/>
      <c r="C97" s="31"/>
      <c r="D97" s="32">
        <f t="shared" ref="D97:M97" si="18">SUM(D98:D103)</f>
        <v>1374845</v>
      </c>
      <c r="E97" s="32">
        <f t="shared" si="18"/>
        <v>19934534</v>
      </c>
      <c r="F97" s="32">
        <f t="shared" si="18"/>
        <v>258939</v>
      </c>
      <c r="G97" s="32">
        <f t="shared" si="18"/>
        <v>12461239</v>
      </c>
      <c r="H97" s="32">
        <f t="shared" si="18"/>
        <v>0</v>
      </c>
      <c r="I97" s="32">
        <f t="shared" si="18"/>
        <v>0</v>
      </c>
      <c r="J97" s="32">
        <f t="shared" si="18"/>
        <v>0</v>
      </c>
      <c r="K97" s="32">
        <f t="shared" si="18"/>
        <v>0</v>
      </c>
      <c r="L97" s="32">
        <f t="shared" si="18"/>
        <v>0</v>
      </c>
      <c r="M97" s="32">
        <f t="shared" si="18"/>
        <v>0</v>
      </c>
      <c r="N97" s="32">
        <f t="shared" ref="N97:N104" si="19">SUM(D97:M97)</f>
        <v>34029557</v>
      </c>
      <c r="O97" s="46">
        <f t="shared" si="12"/>
        <v>679.9655716740599</v>
      </c>
      <c r="P97" s="9"/>
    </row>
    <row r="98" spans="1:119">
      <c r="A98" s="12"/>
      <c r="B98" s="25">
        <v>381</v>
      </c>
      <c r="C98" s="20" t="s">
        <v>105</v>
      </c>
      <c r="D98" s="47">
        <v>1126817</v>
      </c>
      <c r="E98" s="47">
        <v>19869534</v>
      </c>
      <c r="F98" s="47">
        <v>258939</v>
      </c>
      <c r="G98" s="47">
        <v>2711239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9"/>
        <v>23966529</v>
      </c>
      <c r="O98" s="48">
        <f t="shared" si="12"/>
        <v>478.89000119889704</v>
      </c>
      <c r="P98" s="9"/>
    </row>
    <row r="99" spans="1:119">
      <c r="A99" s="12"/>
      <c r="B99" s="25">
        <v>384</v>
      </c>
      <c r="C99" s="20" t="s">
        <v>106</v>
      </c>
      <c r="D99" s="47">
        <v>0</v>
      </c>
      <c r="E99" s="47">
        <v>0</v>
      </c>
      <c r="F99" s="47">
        <v>0</v>
      </c>
      <c r="G99" s="47">
        <v>9750000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9"/>
        <v>9750000</v>
      </c>
      <c r="O99" s="48">
        <f t="shared" si="12"/>
        <v>194.8207648962954</v>
      </c>
      <c r="P99" s="9"/>
    </row>
    <row r="100" spans="1:119">
      <c r="A100" s="12"/>
      <c r="B100" s="25">
        <v>386.4</v>
      </c>
      <c r="C100" s="20" t="s">
        <v>107</v>
      </c>
      <c r="D100" s="47">
        <v>76913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9"/>
        <v>76913</v>
      </c>
      <c r="O100" s="48">
        <f t="shared" si="12"/>
        <v>1.5368461015865404</v>
      </c>
      <c r="P100" s="9"/>
    </row>
    <row r="101" spans="1:119">
      <c r="A101" s="12"/>
      <c r="B101" s="25">
        <v>386.6</v>
      </c>
      <c r="C101" s="20" t="s">
        <v>108</v>
      </c>
      <c r="D101" s="47">
        <v>91361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9"/>
        <v>91361</v>
      </c>
      <c r="O101" s="48">
        <f>(N101/O$106)</f>
        <v>1.8255405027374816</v>
      </c>
      <c r="P101" s="9"/>
    </row>
    <row r="102" spans="1:119">
      <c r="A102" s="12"/>
      <c r="B102" s="25">
        <v>386.7</v>
      </c>
      <c r="C102" s="20" t="s">
        <v>109</v>
      </c>
      <c r="D102" s="47">
        <v>79754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9"/>
        <v>79754</v>
      </c>
      <c r="O102" s="48">
        <f>(N102/O$106)</f>
        <v>1.5936138752347839</v>
      </c>
      <c r="P102" s="9"/>
    </row>
    <row r="103" spans="1:119" ht="15.75" thickBot="1">
      <c r="A103" s="12"/>
      <c r="B103" s="25">
        <v>387.2</v>
      </c>
      <c r="C103" s="20" t="s">
        <v>110</v>
      </c>
      <c r="D103" s="47">
        <v>0</v>
      </c>
      <c r="E103" s="47">
        <v>65000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9"/>
        <v>65000</v>
      </c>
      <c r="O103" s="48">
        <f>(N103/O$106)</f>
        <v>1.298805099308636</v>
      </c>
      <c r="P103" s="9"/>
    </row>
    <row r="104" spans="1:119" ht="16.5" thickBot="1">
      <c r="A104" s="14" t="s">
        <v>76</v>
      </c>
      <c r="B104" s="23"/>
      <c r="C104" s="22"/>
      <c r="D104" s="15">
        <f t="shared" ref="D104:M104" si="20">SUM(D5,D13,D16,D44,D82,D87,D97)</f>
        <v>17653875</v>
      </c>
      <c r="E104" s="15">
        <f t="shared" si="20"/>
        <v>35104116</v>
      </c>
      <c r="F104" s="15">
        <f t="shared" si="20"/>
        <v>3564343</v>
      </c>
      <c r="G104" s="15">
        <f t="shared" si="20"/>
        <v>17012102</v>
      </c>
      <c r="H104" s="15">
        <f t="shared" si="20"/>
        <v>0</v>
      </c>
      <c r="I104" s="15">
        <f t="shared" si="20"/>
        <v>0</v>
      </c>
      <c r="J104" s="15">
        <f t="shared" si="20"/>
        <v>0</v>
      </c>
      <c r="K104" s="15">
        <f t="shared" si="20"/>
        <v>0</v>
      </c>
      <c r="L104" s="15">
        <f t="shared" si="20"/>
        <v>-405047</v>
      </c>
      <c r="M104" s="15">
        <f t="shared" si="20"/>
        <v>0</v>
      </c>
      <c r="N104" s="15">
        <f t="shared" si="19"/>
        <v>72929389</v>
      </c>
      <c r="O104" s="38">
        <f>(N104/O$106)</f>
        <v>1457.2471126563562</v>
      </c>
      <c r="P104" s="6"/>
      <c r="Q104" s="2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</row>
    <row r="105" spans="1:119">
      <c r="A105" s="16"/>
      <c r="B105" s="18"/>
      <c r="C105" s="18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9"/>
    </row>
    <row r="106" spans="1:119">
      <c r="A106" s="41"/>
      <c r="B106" s="42"/>
      <c r="C106" s="42"/>
      <c r="D106" s="43"/>
      <c r="E106" s="43"/>
      <c r="F106" s="43"/>
      <c r="G106" s="43"/>
      <c r="H106" s="43"/>
      <c r="I106" s="43"/>
      <c r="J106" s="43"/>
      <c r="K106" s="43"/>
      <c r="L106" s="119" t="s">
        <v>117</v>
      </c>
      <c r="M106" s="119"/>
      <c r="N106" s="119"/>
      <c r="O106" s="44">
        <v>50046</v>
      </c>
    </row>
    <row r="107" spans="1:119">
      <c r="A107" s="120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8"/>
    </row>
    <row r="108" spans="1:119" ht="15.75" customHeight="1" thickBot="1">
      <c r="A108" s="121" t="s">
        <v>133</v>
      </c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1"/>
    </row>
  </sheetData>
  <mergeCells count="10">
    <mergeCell ref="A108:O108"/>
    <mergeCell ref="A107:O107"/>
    <mergeCell ref="L106:N10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10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134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111</v>
      </c>
      <c r="B3" s="109"/>
      <c r="C3" s="110"/>
      <c r="D3" s="129" t="s">
        <v>47</v>
      </c>
      <c r="E3" s="130"/>
      <c r="F3" s="130"/>
      <c r="G3" s="130"/>
      <c r="H3" s="131"/>
      <c r="I3" s="129" t="s">
        <v>48</v>
      </c>
      <c r="J3" s="131"/>
      <c r="K3" s="129" t="s">
        <v>50</v>
      </c>
      <c r="L3" s="131"/>
      <c r="M3" s="36"/>
      <c r="N3" s="37"/>
      <c r="O3" s="132" t="s">
        <v>116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112</v>
      </c>
      <c r="F4" s="34" t="s">
        <v>113</v>
      </c>
      <c r="G4" s="34" t="s">
        <v>114</v>
      </c>
      <c r="H4" s="34" t="s">
        <v>7</v>
      </c>
      <c r="I4" s="34" t="s">
        <v>8</v>
      </c>
      <c r="J4" s="35" t="s">
        <v>115</v>
      </c>
      <c r="K4" s="35" t="s">
        <v>9</v>
      </c>
      <c r="L4" s="35" t="s">
        <v>10</v>
      </c>
      <c r="M4" s="35" t="s">
        <v>11</v>
      </c>
      <c r="N4" s="35" t="s">
        <v>49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11965558</v>
      </c>
      <c r="E5" s="27">
        <f t="shared" si="0"/>
        <v>5394733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17360291</v>
      </c>
      <c r="O5" s="33">
        <f t="shared" ref="O5:O36" si="1">(N5/O$105)</f>
        <v>343.01418663926813</v>
      </c>
      <c r="P5" s="6"/>
    </row>
    <row r="6" spans="1:133">
      <c r="A6" s="12"/>
      <c r="B6" s="25">
        <v>311</v>
      </c>
      <c r="C6" s="20" t="s">
        <v>3</v>
      </c>
      <c r="D6" s="47">
        <v>11758761</v>
      </c>
      <c r="E6" s="47">
        <v>55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11758816</v>
      </c>
      <c r="O6" s="48">
        <f t="shared" si="1"/>
        <v>232.33715990594931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81657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81657</v>
      </c>
      <c r="O7" s="48">
        <f t="shared" si="1"/>
        <v>1.6134239592183517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1540793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1540793</v>
      </c>
      <c r="O8" s="48">
        <f t="shared" si="1"/>
        <v>30.443836320167552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1435357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1435357</v>
      </c>
      <c r="O9" s="48">
        <f t="shared" si="1"/>
        <v>28.36057378830689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2327062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2327062</v>
      </c>
      <c r="O10" s="48">
        <f t="shared" si="1"/>
        <v>45.979372073264706</v>
      </c>
      <c r="P10" s="9"/>
    </row>
    <row r="11" spans="1:133">
      <c r="A11" s="12"/>
      <c r="B11" s="25">
        <v>315</v>
      </c>
      <c r="C11" s="20" t="s">
        <v>16</v>
      </c>
      <c r="D11" s="47">
        <v>206797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206797</v>
      </c>
      <c r="O11" s="48">
        <f t="shared" si="1"/>
        <v>4.0860089703819327</v>
      </c>
      <c r="P11" s="9"/>
    </row>
    <row r="12" spans="1:133">
      <c r="A12" s="12"/>
      <c r="B12" s="25">
        <v>316</v>
      </c>
      <c r="C12" s="20" t="s">
        <v>17</v>
      </c>
      <c r="D12" s="47">
        <v>0</v>
      </c>
      <c r="E12" s="47">
        <v>9809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9809</v>
      </c>
      <c r="O12" s="48">
        <f t="shared" si="1"/>
        <v>0.1938116219794116</v>
      </c>
      <c r="P12" s="9"/>
    </row>
    <row r="13" spans="1:133" ht="15.75">
      <c r="A13" s="29" t="s">
        <v>135</v>
      </c>
      <c r="B13" s="30"/>
      <c r="C13" s="31"/>
      <c r="D13" s="32">
        <f t="shared" ref="D13:M13" si="3">SUM(D14:D15)</f>
        <v>137411</v>
      </c>
      <c r="E13" s="32">
        <f t="shared" si="3"/>
        <v>370799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508210</v>
      </c>
      <c r="O13" s="46">
        <f t="shared" si="1"/>
        <v>10.041492956076743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370799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370799</v>
      </c>
      <c r="O14" s="48">
        <f t="shared" si="1"/>
        <v>7.3264507715713973</v>
      </c>
      <c r="P14" s="9"/>
    </row>
    <row r="15" spans="1:133">
      <c r="A15" s="12"/>
      <c r="B15" s="25">
        <v>323.7</v>
      </c>
      <c r="C15" s="20" t="s">
        <v>19</v>
      </c>
      <c r="D15" s="47">
        <v>137411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137411</v>
      </c>
      <c r="O15" s="48">
        <f t="shared" si="1"/>
        <v>2.7150421845053447</v>
      </c>
      <c r="P15" s="9"/>
    </row>
    <row r="16" spans="1:133" ht="15.75">
      <c r="A16" s="29" t="s">
        <v>21</v>
      </c>
      <c r="B16" s="30"/>
      <c r="C16" s="31"/>
      <c r="D16" s="32">
        <f t="shared" ref="D16:M16" si="4">SUM(D17:D45)</f>
        <v>3760298</v>
      </c>
      <c r="E16" s="32">
        <f t="shared" si="4"/>
        <v>4353949</v>
      </c>
      <c r="F16" s="32">
        <f t="shared" si="4"/>
        <v>2566203</v>
      </c>
      <c r="G16" s="32">
        <f t="shared" si="4"/>
        <v>1482475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>SUM(D16:M16)</f>
        <v>12162925</v>
      </c>
      <c r="O16" s="46">
        <f t="shared" si="1"/>
        <v>240.32176799509989</v>
      </c>
      <c r="P16" s="10"/>
    </row>
    <row r="17" spans="1:16">
      <c r="A17" s="12"/>
      <c r="B17" s="25">
        <v>331.2</v>
      </c>
      <c r="C17" s="20" t="s">
        <v>20</v>
      </c>
      <c r="D17" s="47">
        <v>0</v>
      </c>
      <c r="E17" s="47">
        <v>57397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57397</v>
      </c>
      <c r="O17" s="48">
        <f t="shared" si="1"/>
        <v>1.1340815237794155</v>
      </c>
      <c r="P17" s="9"/>
    </row>
    <row r="18" spans="1:16">
      <c r="A18" s="12"/>
      <c r="B18" s="25">
        <v>331.35</v>
      </c>
      <c r="C18" s="20" t="s">
        <v>25</v>
      </c>
      <c r="D18" s="47">
        <v>0</v>
      </c>
      <c r="E18" s="47">
        <v>361864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4" si="5">SUM(D18:M18)</f>
        <v>361864</v>
      </c>
      <c r="O18" s="48">
        <f t="shared" si="1"/>
        <v>7.1499081227401158</v>
      </c>
      <c r="P18" s="9"/>
    </row>
    <row r="19" spans="1:16">
      <c r="A19" s="12"/>
      <c r="B19" s="25">
        <v>331.49</v>
      </c>
      <c r="C19" s="20" t="s">
        <v>26</v>
      </c>
      <c r="D19" s="47">
        <v>0</v>
      </c>
      <c r="E19" s="47">
        <v>0</v>
      </c>
      <c r="F19" s="47">
        <v>0</v>
      </c>
      <c r="G19" s="47">
        <v>544518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544518</v>
      </c>
      <c r="O19" s="48">
        <f t="shared" si="1"/>
        <v>10.758886408093103</v>
      </c>
      <c r="P19" s="9"/>
    </row>
    <row r="20" spans="1:16">
      <c r="A20" s="12"/>
      <c r="B20" s="25">
        <v>331.5</v>
      </c>
      <c r="C20" s="20" t="s">
        <v>22</v>
      </c>
      <c r="D20" s="47">
        <v>0</v>
      </c>
      <c r="E20" s="47">
        <v>66076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66076</v>
      </c>
      <c r="O20" s="48">
        <f t="shared" si="1"/>
        <v>1.3055659836794373</v>
      </c>
      <c r="P20" s="9"/>
    </row>
    <row r="21" spans="1:16">
      <c r="A21" s="12"/>
      <c r="B21" s="25">
        <v>331.65</v>
      </c>
      <c r="C21" s="20" t="s">
        <v>27</v>
      </c>
      <c r="D21" s="47">
        <v>0</v>
      </c>
      <c r="E21" s="47">
        <v>158977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158977</v>
      </c>
      <c r="O21" s="48">
        <f t="shared" si="1"/>
        <v>3.1411550848629743</v>
      </c>
      <c r="P21" s="9"/>
    </row>
    <row r="22" spans="1:16">
      <c r="A22" s="12"/>
      <c r="B22" s="25">
        <v>331.7</v>
      </c>
      <c r="C22" s="20" t="s">
        <v>23</v>
      </c>
      <c r="D22" s="47">
        <v>0</v>
      </c>
      <c r="E22" s="47">
        <v>42511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42511</v>
      </c>
      <c r="O22" s="48">
        <f t="shared" si="1"/>
        <v>0.83995574084685143</v>
      </c>
      <c r="P22" s="9"/>
    </row>
    <row r="23" spans="1:16">
      <c r="A23" s="12"/>
      <c r="B23" s="25">
        <v>334.1</v>
      </c>
      <c r="C23" s="20" t="s">
        <v>122</v>
      </c>
      <c r="D23" s="47">
        <v>0</v>
      </c>
      <c r="E23" s="47">
        <v>9024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9024</v>
      </c>
      <c r="O23" s="48">
        <f t="shared" si="1"/>
        <v>0.17830115982691511</v>
      </c>
      <c r="P23" s="9"/>
    </row>
    <row r="24" spans="1:16">
      <c r="A24" s="12"/>
      <c r="B24" s="25">
        <v>334.2</v>
      </c>
      <c r="C24" s="20" t="s">
        <v>24</v>
      </c>
      <c r="D24" s="47">
        <v>0</v>
      </c>
      <c r="E24" s="47">
        <v>178232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178232</v>
      </c>
      <c r="O24" s="48">
        <f t="shared" si="1"/>
        <v>3.521605974985675</v>
      </c>
      <c r="P24" s="9"/>
    </row>
    <row r="25" spans="1:16">
      <c r="A25" s="12"/>
      <c r="B25" s="25">
        <v>334.34</v>
      </c>
      <c r="C25" s="20" t="s">
        <v>28</v>
      </c>
      <c r="D25" s="47">
        <v>0</v>
      </c>
      <c r="E25" s="47">
        <v>277316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277316</v>
      </c>
      <c r="O25" s="48">
        <f t="shared" si="1"/>
        <v>5.4793621939894486</v>
      </c>
      <c r="P25" s="9"/>
    </row>
    <row r="26" spans="1:16">
      <c r="A26" s="12"/>
      <c r="B26" s="25">
        <v>334.35</v>
      </c>
      <c r="C26" s="20" t="s">
        <v>29</v>
      </c>
      <c r="D26" s="47">
        <v>0</v>
      </c>
      <c r="E26" s="47">
        <v>225628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225628</v>
      </c>
      <c r="O26" s="48">
        <f t="shared" si="1"/>
        <v>4.4580822350872342</v>
      </c>
      <c r="P26" s="9"/>
    </row>
    <row r="27" spans="1:16">
      <c r="A27" s="12"/>
      <c r="B27" s="25">
        <v>334.39</v>
      </c>
      <c r="C27" s="20" t="s">
        <v>136</v>
      </c>
      <c r="D27" s="47">
        <v>0</v>
      </c>
      <c r="E27" s="47">
        <v>4012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3" si="6">SUM(D27:M27)</f>
        <v>4012</v>
      </c>
      <c r="O27" s="48">
        <f t="shared" si="1"/>
        <v>7.9271304657090355E-2</v>
      </c>
      <c r="P27" s="9"/>
    </row>
    <row r="28" spans="1:16">
      <c r="A28" s="12"/>
      <c r="B28" s="25">
        <v>334.49</v>
      </c>
      <c r="C28" s="20" t="s">
        <v>30</v>
      </c>
      <c r="D28" s="47">
        <v>0</v>
      </c>
      <c r="E28" s="47">
        <v>0</v>
      </c>
      <c r="F28" s="47">
        <v>0</v>
      </c>
      <c r="G28" s="47">
        <v>937957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937957</v>
      </c>
      <c r="O28" s="48">
        <f t="shared" si="1"/>
        <v>18.532670763272808</v>
      </c>
      <c r="P28" s="9"/>
    </row>
    <row r="29" spans="1:16">
      <c r="A29" s="12"/>
      <c r="B29" s="25">
        <v>334.5</v>
      </c>
      <c r="C29" s="20" t="s">
        <v>31</v>
      </c>
      <c r="D29" s="47">
        <v>0</v>
      </c>
      <c r="E29" s="47">
        <v>663780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663780</v>
      </c>
      <c r="O29" s="48">
        <f t="shared" si="1"/>
        <v>13.115330659342831</v>
      </c>
      <c r="P29" s="9"/>
    </row>
    <row r="30" spans="1:16">
      <c r="A30" s="12"/>
      <c r="B30" s="25">
        <v>334.62</v>
      </c>
      <c r="C30" s="20" t="s">
        <v>32</v>
      </c>
      <c r="D30" s="47">
        <v>0</v>
      </c>
      <c r="E30" s="47">
        <v>37488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37488</v>
      </c>
      <c r="O30" s="48">
        <f t="shared" si="1"/>
        <v>0.74070854162138666</v>
      </c>
      <c r="P30" s="9"/>
    </row>
    <row r="31" spans="1:16">
      <c r="A31" s="12"/>
      <c r="B31" s="25">
        <v>334.69</v>
      </c>
      <c r="C31" s="20" t="s">
        <v>33</v>
      </c>
      <c r="D31" s="47">
        <v>0</v>
      </c>
      <c r="E31" s="47">
        <v>99058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99058</v>
      </c>
      <c r="O31" s="48">
        <f t="shared" si="1"/>
        <v>1.9572424966904427</v>
      </c>
      <c r="P31" s="9"/>
    </row>
    <row r="32" spans="1:16">
      <c r="A32" s="12"/>
      <c r="B32" s="25">
        <v>334.7</v>
      </c>
      <c r="C32" s="20" t="s">
        <v>34</v>
      </c>
      <c r="D32" s="47">
        <v>0</v>
      </c>
      <c r="E32" s="47">
        <v>973724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973724</v>
      </c>
      <c r="O32" s="48">
        <f t="shared" si="1"/>
        <v>19.239374839461778</v>
      </c>
      <c r="P32" s="9"/>
    </row>
    <row r="33" spans="1:16">
      <c r="A33" s="12"/>
      <c r="B33" s="25">
        <v>334.9</v>
      </c>
      <c r="C33" s="20" t="s">
        <v>137</v>
      </c>
      <c r="D33" s="47">
        <v>0</v>
      </c>
      <c r="E33" s="47">
        <v>194055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194055</v>
      </c>
      <c r="O33" s="48">
        <f t="shared" si="1"/>
        <v>3.8342455197486713</v>
      </c>
      <c r="P33" s="9"/>
    </row>
    <row r="34" spans="1:16">
      <c r="A34" s="12"/>
      <c r="B34" s="25">
        <v>335.12</v>
      </c>
      <c r="C34" s="20" t="s">
        <v>35</v>
      </c>
      <c r="D34" s="47">
        <v>807723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807723</v>
      </c>
      <c r="O34" s="48">
        <f t="shared" si="1"/>
        <v>15.959435695797357</v>
      </c>
      <c r="P34" s="9"/>
    </row>
    <row r="35" spans="1:16">
      <c r="A35" s="12"/>
      <c r="B35" s="25">
        <v>335.13</v>
      </c>
      <c r="C35" s="20" t="s">
        <v>36</v>
      </c>
      <c r="D35" s="47">
        <v>24445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24445</v>
      </c>
      <c r="O35" s="48">
        <f t="shared" si="1"/>
        <v>0.48299776728379207</v>
      </c>
      <c r="P35" s="9"/>
    </row>
    <row r="36" spans="1:16">
      <c r="A36" s="12"/>
      <c r="B36" s="25">
        <v>335.14</v>
      </c>
      <c r="C36" s="20" t="s">
        <v>37</v>
      </c>
      <c r="D36" s="47">
        <v>13982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13982</v>
      </c>
      <c r="O36" s="48">
        <f t="shared" si="1"/>
        <v>0.27626405326905218</v>
      </c>
      <c r="P36" s="9"/>
    </row>
    <row r="37" spans="1:16">
      <c r="A37" s="12"/>
      <c r="B37" s="25">
        <v>335.15</v>
      </c>
      <c r="C37" s="20" t="s">
        <v>38</v>
      </c>
      <c r="D37" s="47">
        <v>10795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10795</v>
      </c>
      <c r="O37" s="48">
        <f t="shared" ref="O37:O68" si="7">(N37/O$105)</f>
        <v>0.2132935527849677</v>
      </c>
      <c r="P37" s="9"/>
    </row>
    <row r="38" spans="1:16">
      <c r="A38" s="12"/>
      <c r="B38" s="25">
        <v>335.16</v>
      </c>
      <c r="C38" s="20" t="s">
        <v>39</v>
      </c>
      <c r="D38" s="47">
        <v>223250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223250</v>
      </c>
      <c r="O38" s="48">
        <f t="shared" si="7"/>
        <v>4.4110964019679519</v>
      </c>
      <c r="P38" s="9"/>
    </row>
    <row r="39" spans="1:16">
      <c r="A39" s="12"/>
      <c r="B39" s="25">
        <v>335.18</v>
      </c>
      <c r="C39" s="20" t="s">
        <v>40</v>
      </c>
      <c r="D39" s="47">
        <v>2537624</v>
      </c>
      <c r="E39" s="47">
        <v>0</v>
      </c>
      <c r="F39" s="47">
        <v>1307276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3844900</v>
      </c>
      <c r="O39" s="48">
        <f t="shared" si="7"/>
        <v>75.969650866412437</v>
      </c>
      <c r="P39" s="9"/>
    </row>
    <row r="40" spans="1:16">
      <c r="A40" s="12"/>
      <c r="B40" s="25">
        <v>335.22</v>
      </c>
      <c r="C40" s="20" t="s">
        <v>41</v>
      </c>
      <c r="D40" s="47">
        <v>0</v>
      </c>
      <c r="E40" s="47">
        <v>205262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205262</v>
      </c>
      <c r="O40" s="48">
        <f t="shared" si="7"/>
        <v>4.0556795953448859</v>
      </c>
      <c r="P40" s="9"/>
    </row>
    <row r="41" spans="1:16">
      <c r="A41" s="12"/>
      <c r="B41" s="25">
        <v>335.49</v>
      </c>
      <c r="C41" s="20" t="s">
        <v>42</v>
      </c>
      <c r="D41" s="47">
        <v>42479</v>
      </c>
      <c r="E41" s="47">
        <v>553161</v>
      </c>
      <c r="F41" s="47">
        <v>1258927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1854567</v>
      </c>
      <c r="O41" s="48">
        <f t="shared" si="7"/>
        <v>36.643555748750273</v>
      </c>
      <c r="P41" s="9"/>
    </row>
    <row r="42" spans="1:16">
      <c r="A42" s="12"/>
      <c r="B42" s="25">
        <v>335.69</v>
      </c>
      <c r="C42" s="20" t="s">
        <v>43</v>
      </c>
      <c r="D42" s="47">
        <v>0</v>
      </c>
      <c r="E42" s="47">
        <v>1232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1232</v>
      </c>
      <c r="O42" s="48">
        <f t="shared" si="7"/>
        <v>2.4342534231688764E-2</v>
      </c>
      <c r="P42" s="9"/>
    </row>
    <row r="43" spans="1:16">
      <c r="A43" s="12"/>
      <c r="B43" s="25">
        <v>336</v>
      </c>
      <c r="C43" s="20" t="s">
        <v>4</v>
      </c>
      <c r="D43" s="47">
        <v>100000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100000</v>
      </c>
      <c r="O43" s="48">
        <f t="shared" si="7"/>
        <v>1.9758550512734385</v>
      </c>
      <c r="P43" s="9"/>
    </row>
    <row r="44" spans="1:16">
      <c r="A44" s="12"/>
      <c r="B44" s="25">
        <v>337.2</v>
      </c>
      <c r="C44" s="20" t="s">
        <v>45</v>
      </c>
      <c r="D44" s="47">
        <v>0</v>
      </c>
      <c r="E44" s="47">
        <v>235152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235152</v>
      </c>
      <c r="O44" s="48">
        <f t="shared" si="7"/>
        <v>4.6462626701705165</v>
      </c>
      <c r="P44" s="9"/>
    </row>
    <row r="45" spans="1:16">
      <c r="A45" s="12"/>
      <c r="B45" s="25">
        <v>337.7</v>
      </c>
      <c r="C45" s="20" t="s">
        <v>46</v>
      </c>
      <c r="D45" s="47">
        <v>0</v>
      </c>
      <c r="E45" s="47">
        <v>10000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10000</v>
      </c>
      <c r="O45" s="48">
        <f t="shared" si="7"/>
        <v>0.19758550512734385</v>
      </c>
      <c r="P45" s="9"/>
    </row>
    <row r="46" spans="1:16" ht="15.75">
      <c r="A46" s="29" t="s">
        <v>51</v>
      </c>
      <c r="B46" s="30"/>
      <c r="C46" s="31"/>
      <c r="D46" s="32">
        <f t="shared" ref="D46:M46" si="8">SUM(D47:D80)</f>
        <v>36560</v>
      </c>
      <c r="E46" s="32">
        <f t="shared" si="8"/>
        <v>5960776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0</v>
      </c>
      <c r="J46" s="32">
        <f t="shared" si="8"/>
        <v>0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5997336</v>
      </c>
      <c r="O46" s="46">
        <f t="shared" si="7"/>
        <v>118.49866629784039</v>
      </c>
      <c r="P46" s="10"/>
    </row>
    <row r="47" spans="1:16">
      <c r="A47" s="12"/>
      <c r="B47" s="25">
        <v>341.1</v>
      </c>
      <c r="C47" s="20" t="s">
        <v>54</v>
      </c>
      <c r="D47" s="47">
        <v>0</v>
      </c>
      <c r="E47" s="47">
        <v>190807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190807</v>
      </c>
      <c r="O47" s="48">
        <f t="shared" si="7"/>
        <v>3.7700697476833098</v>
      </c>
      <c r="P47" s="9"/>
    </row>
    <row r="48" spans="1:16">
      <c r="A48" s="12"/>
      <c r="B48" s="25">
        <v>341.51</v>
      </c>
      <c r="C48" s="20" t="s">
        <v>56</v>
      </c>
      <c r="D48" s="47">
        <v>0</v>
      </c>
      <c r="E48" s="47">
        <v>803191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80" si="9">SUM(D48:M48)</f>
        <v>803191</v>
      </c>
      <c r="O48" s="48">
        <f t="shared" si="7"/>
        <v>15.869889944873645</v>
      </c>
      <c r="P48" s="9"/>
    </row>
    <row r="49" spans="1:16">
      <c r="A49" s="12"/>
      <c r="B49" s="25">
        <v>341.52</v>
      </c>
      <c r="C49" s="20" t="s">
        <v>57</v>
      </c>
      <c r="D49" s="47">
        <v>0</v>
      </c>
      <c r="E49" s="47">
        <v>389243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389243</v>
      </c>
      <c r="O49" s="48">
        <f t="shared" si="7"/>
        <v>7.6908774772282706</v>
      </c>
      <c r="P49" s="9"/>
    </row>
    <row r="50" spans="1:16">
      <c r="A50" s="12"/>
      <c r="B50" s="25">
        <v>341.54</v>
      </c>
      <c r="C50" s="20" t="s">
        <v>58</v>
      </c>
      <c r="D50" s="47">
        <v>1635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1635</v>
      </c>
      <c r="O50" s="48">
        <f t="shared" si="7"/>
        <v>3.2305230088320723E-2</v>
      </c>
      <c r="P50" s="9"/>
    </row>
    <row r="51" spans="1:16">
      <c r="A51" s="12"/>
      <c r="B51" s="25">
        <v>341.56</v>
      </c>
      <c r="C51" s="20" t="s">
        <v>59</v>
      </c>
      <c r="D51" s="47">
        <v>0</v>
      </c>
      <c r="E51" s="47">
        <v>1778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1778</v>
      </c>
      <c r="O51" s="48">
        <f t="shared" si="7"/>
        <v>3.513070281164174E-2</v>
      </c>
      <c r="P51" s="9"/>
    </row>
    <row r="52" spans="1:16">
      <c r="A52" s="12"/>
      <c r="B52" s="25">
        <v>341.9</v>
      </c>
      <c r="C52" s="20" t="s">
        <v>60</v>
      </c>
      <c r="D52" s="47">
        <v>0</v>
      </c>
      <c r="E52" s="47">
        <v>242373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242373</v>
      </c>
      <c r="O52" s="48">
        <f t="shared" si="7"/>
        <v>4.7889391634229712</v>
      </c>
      <c r="P52" s="9"/>
    </row>
    <row r="53" spans="1:16">
      <c r="A53" s="12"/>
      <c r="B53" s="25">
        <v>342.1</v>
      </c>
      <c r="C53" s="20" t="s">
        <v>138</v>
      </c>
      <c r="D53" s="47">
        <v>0</v>
      </c>
      <c r="E53" s="47">
        <v>119954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119954</v>
      </c>
      <c r="O53" s="48">
        <f t="shared" si="7"/>
        <v>2.3701171682045405</v>
      </c>
      <c r="P53" s="9"/>
    </row>
    <row r="54" spans="1:16">
      <c r="A54" s="12"/>
      <c r="B54" s="25">
        <v>342.6</v>
      </c>
      <c r="C54" s="20" t="s">
        <v>61</v>
      </c>
      <c r="D54" s="47">
        <v>0</v>
      </c>
      <c r="E54" s="47">
        <v>2240832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2240832</v>
      </c>
      <c r="O54" s="48">
        <f t="shared" si="7"/>
        <v>44.275592262551619</v>
      </c>
      <c r="P54" s="9"/>
    </row>
    <row r="55" spans="1:16">
      <c r="A55" s="12"/>
      <c r="B55" s="25">
        <v>343.4</v>
      </c>
      <c r="C55" s="20" t="s">
        <v>62</v>
      </c>
      <c r="D55" s="47">
        <v>0</v>
      </c>
      <c r="E55" s="47">
        <v>120678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120678</v>
      </c>
      <c r="O55" s="48">
        <f t="shared" si="7"/>
        <v>2.38442235877576</v>
      </c>
      <c r="P55" s="9"/>
    </row>
    <row r="56" spans="1:16">
      <c r="A56" s="12"/>
      <c r="B56" s="25">
        <v>346.3</v>
      </c>
      <c r="C56" s="20" t="s">
        <v>63</v>
      </c>
      <c r="D56" s="47">
        <v>0</v>
      </c>
      <c r="E56" s="47">
        <v>153524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153524</v>
      </c>
      <c r="O56" s="48">
        <f t="shared" si="7"/>
        <v>3.033411708917034</v>
      </c>
      <c r="P56" s="9"/>
    </row>
    <row r="57" spans="1:16">
      <c r="A57" s="12"/>
      <c r="B57" s="25">
        <v>346.9</v>
      </c>
      <c r="C57" s="20" t="s">
        <v>64</v>
      </c>
      <c r="D57" s="47">
        <v>2364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2364</v>
      </c>
      <c r="O57" s="48">
        <f t="shared" si="7"/>
        <v>4.6709213412104086E-2</v>
      </c>
      <c r="P57" s="9"/>
    </row>
    <row r="58" spans="1:16">
      <c r="A58" s="12"/>
      <c r="B58" s="25">
        <v>347.1</v>
      </c>
      <c r="C58" s="20" t="s">
        <v>65</v>
      </c>
      <c r="D58" s="47">
        <v>0</v>
      </c>
      <c r="E58" s="47">
        <v>11948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11948</v>
      </c>
      <c r="O58" s="48">
        <f t="shared" si="7"/>
        <v>0.23607516152615043</v>
      </c>
      <c r="P58" s="9"/>
    </row>
    <row r="59" spans="1:16">
      <c r="A59" s="12"/>
      <c r="B59" s="25">
        <v>347.2</v>
      </c>
      <c r="C59" s="20" t="s">
        <v>66</v>
      </c>
      <c r="D59" s="47">
        <v>0</v>
      </c>
      <c r="E59" s="47">
        <v>26487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26487</v>
      </c>
      <c r="O59" s="48">
        <f t="shared" si="7"/>
        <v>0.52334472743079563</v>
      </c>
      <c r="P59" s="9"/>
    </row>
    <row r="60" spans="1:16">
      <c r="A60" s="12"/>
      <c r="B60" s="25">
        <v>348.12</v>
      </c>
      <c r="C60" s="39" t="s">
        <v>77</v>
      </c>
      <c r="D60" s="47">
        <v>0</v>
      </c>
      <c r="E60" s="47">
        <v>1510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1510</v>
      </c>
      <c r="O60" s="48">
        <f t="shared" si="7"/>
        <v>2.9835411274228923E-2</v>
      </c>
      <c r="P60" s="9"/>
    </row>
    <row r="61" spans="1:16">
      <c r="A61" s="12"/>
      <c r="B61" s="25">
        <v>348.13</v>
      </c>
      <c r="C61" s="39" t="s">
        <v>78</v>
      </c>
      <c r="D61" s="47">
        <v>0</v>
      </c>
      <c r="E61" s="47">
        <v>21994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21994</v>
      </c>
      <c r="O61" s="48">
        <f t="shared" si="7"/>
        <v>0.43456955997708008</v>
      </c>
      <c r="P61" s="9"/>
    </row>
    <row r="62" spans="1:16">
      <c r="A62" s="12"/>
      <c r="B62" s="25">
        <v>348.22</v>
      </c>
      <c r="C62" s="39" t="s">
        <v>79</v>
      </c>
      <c r="D62" s="47">
        <v>0</v>
      </c>
      <c r="E62" s="47">
        <v>1176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1176</v>
      </c>
      <c r="O62" s="48">
        <f t="shared" si="7"/>
        <v>2.3236055402975637E-2</v>
      </c>
      <c r="P62" s="9"/>
    </row>
    <row r="63" spans="1:16">
      <c r="A63" s="12"/>
      <c r="B63" s="25">
        <v>348.23</v>
      </c>
      <c r="C63" s="39" t="s">
        <v>80</v>
      </c>
      <c r="D63" s="47">
        <v>25118</v>
      </c>
      <c r="E63" s="47">
        <v>37028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62146</v>
      </c>
      <c r="O63" s="48">
        <f t="shared" si="7"/>
        <v>1.2279148801643911</v>
      </c>
      <c r="P63" s="9"/>
    </row>
    <row r="64" spans="1:16">
      <c r="A64" s="12"/>
      <c r="B64" s="25">
        <v>348.31</v>
      </c>
      <c r="C64" s="39" t="s">
        <v>81</v>
      </c>
      <c r="D64" s="47">
        <v>0</v>
      </c>
      <c r="E64" s="47">
        <v>245801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245801</v>
      </c>
      <c r="O64" s="48">
        <f t="shared" si="7"/>
        <v>4.856671474580625</v>
      </c>
      <c r="P64" s="9"/>
    </row>
    <row r="65" spans="1:16">
      <c r="A65" s="12"/>
      <c r="B65" s="25">
        <v>348.32</v>
      </c>
      <c r="C65" s="39" t="s">
        <v>82</v>
      </c>
      <c r="D65" s="47">
        <v>0</v>
      </c>
      <c r="E65" s="47">
        <v>7547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7547</v>
      </c>
      <c r="O65" s="48">
        <f t="shared" si="7"/>
        <v>0.14911778071960641</v>
      </c>
      <c r="P65" s="9"/>
    </row>
    <row r="66" spans="1:16">
      <c r="A66" s="12"/>
      <c r="B66" s="25">
        <v>348.33</v>
      </c>
      <c r="C66" s="39" t="s">
        <v>83</v>
      </c>
      <c r="D66" s="47">
        <v>7443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7443</v>
      </c>
      <c r="O66" s="48">
        <f t="shared" si="7"/>
        <v>0.14706289146628204</v>
      </c>
      <c r="P66" s="9"/>
    </row>
    <row r="67" spans="1:16">
      <c r="A67" s="12"/>
      <c r="B67" s="25">
        <v>348.41</v>
      </c>
      <c r="C67" s="39" t="s">
        <v>84</v>
      </c>
      <c r="D67" s="47">
        <v>0</v>
      </c>
      <c r="E67" s="47">
        <v>149969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149969</v>
      </c>
      <c r="O67" s="48">
        <f t="shared" si="7"/>
        <v>2.9631700618442629</v>
      </c>
      <c r="P67" s="9"/>
    </row>
    <row r="68" spans="1:16">
      <c r="A68" s="12"/>
      <c r="B68" s="25">
        <v>348.42</v>
      </c>
      <c r="C68" s="39" t="s">
        <v>85</v>
      </c>
      <c r="D68" s="47">
        <v>0</v>
      </c>
      <c r="E68" s="47">
        <v>11271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11271</v>
      </c>
      <c r="O68" s="48">
        <f t="shared" si="7"/>
        <v>0.22269862282902927</v>
      </c>
      <c r="P68" s="9"/>
    </row>
    <row r="69" spans="1:16">
      <c r="A69" s="12"/>
      <c r="B69" s="25">
        <v>348.48</v>
      </c>
      <c r="C69" s="39" t="s">
        <v>86</v>
      </c>
      <c r="D69" s="47">
        <v>0</v>
      </c>
      <c r="E69" s="47">
        <v>17496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17496</v>
      </c>
      <c r="O69" s="48">
        <f t="shared" ref="O69:O100" si="10">(N69/O$105)</f>
        <v>0.34569559977080083</v>
      </c>
      <c r="P69" s="9"/>
    </row>
    <row r="70" spans="1:16">
      <c r="A70" s="12"/>
      <c r="B70" s="25">
        <v>348.52</v>
      </c>
      <c r="C70" s="39" t="s">
        <v>87</v>
      </c>
      <c r="D70" s="47">
        <v>0</v>
      </c>
      <c r="E70" s="47">
        <v>46641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46641</v>
      </c>
      <c r="O70" s="48">
        <f t="shared" si="10"/>
        <v>0.92155855446444446</v>
      </c>
      <c r="P70" s="9"/>
    </row>
    <row r="71" spans="1:16">
      <c r="A71" s="12"/>
      <c r="B71" s="25">
        <v>348.53</v>
      </c>
      <c r="C71" s="39" t="s">
        <v>88</v>
      </c>
      <c r="D71" s="47">
        <v>0</v>
      </c>
      <c r="E71" s="47">
        <v>403803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403803</v>
      </c>
      <c r="O71" s="48">
        <f t="shared" si="10"/>
        <v>7.9785619726936829</v>
      </c>
      <c r="P71" s="9"/>
    </row>
    <row r="72" spans="1:16">
      <c r="A72" s="12"/>
      <c r="B72" s="25">
        <v>348.71</v>
      </c>
      <c r="C72" s="39" t="s">
        <v>89</v>
      </c>
      <c r="D72" s="47">
        <v>0</v>
      </c>
      <c r="E72" s="47">
        <v>41290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41290</v>
      </c>
      <c r="O72" s="48">
        <f t="shared" si="10"/>
        <v>0.81583055067080279</v>
      </c>
      <c r="P72" s="9"/>
    </row>
    <row r="73" spans="1:16">
      <c r="A73" s="12"/>
      <c r="B73" s="25">
        <v>348.72</v>
      </c>
      <c r="C73" s="39" t="s">
        <v>90</v>
      </c>
      <c r="D73" s="47">
        <v>0</v>
      </c>
      <c r="E73" s="47">
        <v>3862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3862</v>
      </c>
      <c r="O73" s="48">
        <f t="shared" si="10"/>
        <v>7.6307522080180198E-2</v>
      </c>
      <c r="P73" s="9"/>
    </row>
    <row r="74" spans="1:16">
      <c r="A74" s="12"/>
      <c r="B74" s="25">
        <v>348.82</v>
      </c>
      <c r="C74" s="20" t="s">
        <v>67</v>
      </c>
      <c r="D74" s="47">
        <v>0</v>
      </c>
      <c r="E74" s="47">
        <v>31269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31269</v>
      </c>
      <c r="O74" s="48">
        <f t="shared" si="10"/>
        <v>0.61783011598269155</v>
      </c>
      <c r="P74" s="9"/>
    </row>
    <row r="75" spans="1:16">
      <c r="A75" s="12"/>
      <c r="B75" s="25">
        <v>348.85</v>
      </c>
      <c r="C75" s="20" t="s">
        <v>68</v>
      </c>
      <c r="D75" s="47">
        <v>0</v>
      </c>
      <c r="E75" s="47">
        <v>10250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10250</v>
      </c>
      <c r="O75" s="48">
        <f t="shared" si="10"/>
        <v>0.20252514275552747</v>
      </c>
      <c r="P75" s="9"/>
    </row>
    <row r="76" spans="1:16">
      <c r="A76" s="12"/>
      <c r="B76" s="25">
        <v>348.88</v>
      </c>
      <c r="C76" s="20" t="s">
        <v>69</v>
      </c>
      <c r="D76" s="47">
        <v>0</v>
      </c>
      <c r="E76" s="47">
        <v>133467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133467</v>
      </c>
      <c r="O76" s="48">
        <f t="shared" si="10"/>
        <v>2.6371144612831201</v>
      </c>
      <c r="P76" s="9"/>
    </row>
    <row r="77" spans="1:16">
      <c r="A77" s="12"/>
      <c r="B77" s="25">
        <v>348.92099999999999</v>
      </c>
      <c r="C77" s="20" t="s">
        <v>70</v>
      </c>
      <c r="D77" s="47">
        <v>0</v>
      </c>
      <c r="E77" s="47">
        <v>64642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>SUM(D77:M77)</f>
        <v>64642</v>
      </c>
      <c r="O77" s="48">
        <f t="shared" si="10"/>
        <v>1.2772322222441761</v>
      </c>
      <c r="P77" s="9"/>
    </row>
    <row r="78" spans="1:16">
      <c r="A78" s="12"/>
      <c r="B78" s="25">
        <v>348.93</v>
      </c>
      <c r="C78" s="20" t="s">
        <v>74</v>
      </c>
      <c r="D78" s="47">
        <v>0</v>
      </c>
      <c r="E78" s="47">
        <v>195385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>SUM(D78:M78)</f>
        <v>195385</v>
      </c>
      <c r="O78" s="48">
        <f t="shared" si="10"/>
        <v>3.8605243919306078</v>
      </c>
      <c r="P78" s="9"/>
    </row>
    <row r="79" spans="1:16">
      <c r="A79" s="12"/>
      <c r="B79" s="25">
        <v>348.93200000000002</v>
      </c>
      <c r="C79" s="20" t="s">
        <v>75</v>
      </c>
      <c r="D79" s="47">
        <v>0</v>
      </c>
      <c r="E79" s="47">
        <v>11644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>SUM(D79:M79)</f>
        <v>11644</v>
      </c>
      <c r="O79" s="48">
        <f t="shared" si="10"/>
        <v>0.23006856217027918</v>
      </c>
      <c r="P79" s="9"/>
    </row>
    <row r="80" spans="1:16">
      <c r="A80" s="12"/>
      <c r="B80" s="25">
        <v>349</v>
      </c>
      <c r="C80" s="20" t="s">
        <v>1</v>
      </c>
      <c r="D80" s="47">
        <v>0</v>
      </c>
      <c r="E80" s="47">
        <v>223916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223916</v>
      </c>
      <c r="O80" s="48">
        <f t="shared" si="10"/>
        <v>4.4242555966094326</v>
      </c>
      <c r="P80" s="9"/>
    </row>
    <row r="81" spans="1:16" ht="15.75">
      <c r="A81" s="29" t="s">
        <v>52</v>
      </c>
      <c r="B81" s="30"/>
      <c r="C81" s="31"/>
      <c r="D81" s="32">
        <f t="shared" ref="D81:M81" si="11">SUM(D82:D84)</f>
        <v>0</v>
      </c>
      <c r="E81" s="32">
        <f t="shared" si="11"/>
        <v>436067</v>
      </c>
      <c r="F81" s="32">
        <f t="shared" si="11"/>
        <v>0</v>
      </c>
      <c r="G81" s="32">
        <f t="shared" si="11"/>
        <v>0</v>
      </c>
      <c r="H81" s="32">
        <f t="shared" si="11"/>
        <v>0</v>
      </c>
      <c r="I81" s="32">
        <f t="shared" si="11"/>
        <v>0</v>
      </c>
      <c r="J81" s="32">
        <f t="shared" si="11"/>
        <v>0</v>
      </c>
      <c r="K81" s="32">
        <f t="shared" si="11"/>
        <v>0</v>
      </c>
      <c r="L81" s="32">
        <f t="shared" si="11"/>
        <v>0</v>
      </c>
      <c r="M81" s="32">
        <f t="shared" si="11"/>
        <v>0</v>
      </c>
      <c r="N81" s="32">
        <f t="shared" ref="N81:N86" si="12">SUM(D81:M81)</f>
        <v>436067</v>
      </c>
      <c r="O81" s="46">
        <f t="shared" si="10"/>
        <v>8.6160518464365445</v>
      </c>
      <c r="P81" s="10"/>
    </row>
    <row r="82" spans="1:16">
      <c r="A82" s="13"/>
      <c r="B82" s="40">
        <v>351.1</v>
      </c>
      <c r="C82" s="21" t="s">
        <v>92</v>
      </c>
      <c r="D82" s="47">
        <v>0</v>
      </c>
      <c r="E82" s="47">
        <v>31205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31205</v>
      </c>
      <c r="O82" s="48">
        <f t="shared" si="10"/>
        <v>0.61656556874987656</v>
      </c>
      <c r="P82" s="9"/>
    </row>
    <row r="83" spans="1:16">
      <c r="A83" s="13"/>
      <c r="B83" s="40">
        <v>351.2</v>
      </c>
      <c r="C83" s="21" t="s">
        <v>94</v>
      </c>
      <c r="D83" s="47">
        <v>0</v>
      </c>
      <c r="E83" s="47">
        <v>57275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57275</v>
      </c>
      <c r="O83" s="48">
        <f t="shared" si="10"/>
        <v>1.1316709806168619</v>
      </c>
      <c r="P83" s="9"/>
    </row>
    <row r="84" spans="1:16">
      <c r="A84" s="13"/>
      <c r="B84" s="40">
        <v>351.5</v>
      </c>
      <c r="C84" s="21" t="s">
        <v>95</v>
      </c>
      <c r="D84" s="47">
        <v>0</v>
      </c>
      <c r="E84" s="47">
        <v>347587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347587</v>
      </c>
      <c r="O84" s="48">
        <f t="shared" si="10"/>
        <v>6.8678152970698072</v>
      </c>
      <c r="P84" s="9"/>
    </row>
    <row r="85" spans="1:16" ht="15.75">
      <c r="A85" s="29" t="s">
        <v>5</v>
      </c>
      <c r="B85" s="30"/>
      <c r="C85" s="31"/>
      <c r="D85" s="32">
        <f t="shared" ref="D85:M85" si="13">SUM(D86:D94)</f>
        <v>65189</v>
      </c>
      <c r="E85" s="32">
        <f t="shared" si="13"/>
        <v>756777</v>
      </c>
      <c r="F85" s="32">
        <f t="shared" si="13"/>
        <v>84763</v>
      </c>
      <c r="G85" s="32">
        <f t="shared" si="13"/>
        <v>18457</v>
      </c>
      <c r="H85" s="32">
        <f t="shared" si="13"/>
        <v>0</v>
      </c>
      <c r="I85" s="32">
        <f t="shared" si="13"/>
        <v>0</v>
      </c>
      <c r="J85" s="32">
        <f t="shared" si="13"/>
        <v>0</v>
      </c>
      <c r="K85" s="32">
        <f t="shared" si="13"/>
        <v>0</v>
      </c>
      <c r="L85" s="32">
        <f t="shared" si="13"/>
        <v>-1431658</v>
      </c>
      <c r="M85" s="32">
        <f t="shared" si="13"/>
        <v>0</v>
      </c>
      <c r="N85" s="32">
        <f t="shared" si="12"/>
        <v>-506472</v>
      </c>
      <c r="O85" s="46">
        <f t="shared" si="10"/>
        <v>-10.007152595285611</v>
      </c>
      <c r="P85" s="10"/>
    </row>
    <row r="86" spans="1:16">
      <c r="A86" s="12"/>
      <c r="B86" s="25">
        <v>361.1</v>
      </c>
      <c r="C86" s="20" t="s">
        <v>96</v>
      </c>
      <c r="D86" s="47">
        <v>12938</v>
      </c>
      <c r="E86" s="47">
        <v>314591</v>
      </c>
      <c r="F86" s="47">
        <v>84763</v>
      </c>
      <c r="G86" s="47">
        <v>15957</v>
      </c>
      <c r="H86" s="47">
        <v>0</v>
      </c>
      <c r="I86" s="47">
        <v>0</v>
      </c>
      <c r="J86" s="47">
        <v>0</v>
      </c>
      <c r="K86" s="47">
        <v>0</v>
      </c>
      <c r="L86" s="47">
        <v>48761</v>
      </c>
      <c r="M86" s="47">
        <v>0</v>
      </c>
      <c r="N86" s="47">
        <f t="shared" si="12"/>
        <v>477010</v>
      </c>
      <c r="O86" s="48">
        <f t="shared" si="10"/>
        <v>9.4250261800794295</v>
      </c>
      <c r="P86" s="9"/>
    </row>
    <row r="87" spans="1:16">
      <c r="A87" s="12"/>
      <c r="B87" s="25">
        <v>361.2</v>
      </c>
      <c r="C87" s="20" t="s">
        <v>97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250054</v>
      </c>
      <c r="M87" s="47">
        <v>0</v>
      </c>
      <c r="N87" s="47">
        <f t="shared" ref="N87:N94" si="14">SUM(D87:M87)</f>
        <v>250054</v>
      </c>
      <c r="O87" s="48">
        <f t="shared" si="10"/>
        <v>4.9407045899112845</v>
      </c>
      <c r="P87" s="9"/>
    </row>
    <row r="88" spans="1:16">
      <c r="A88" s="12"/>
      <c r="B88" s="25">
        <v>361.3</v>
      </c>
      <c r="C88" s="20" t="s">
        <v>98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-1946168</v>
      </c>
      <c r="M88" s="47">
        <v>0</v>
      </c>
      <c r="N88" s="47">
        <f t="shared" si="14"/>
        <v>-1946168</v>
      </c>
      <c r="O88" s="48">
        <f t="shared" si="10"/>
        <v>-38.453458734267251</v>
      </c>
      <c r="P88" s="9"/>
    </row>
    <row r="89" spans="1:16">
      <c r="A89" s="12"/>
      <c r="B89" s="25">
        <v>361.4</v>
      </c>
      <c r="C89" s="20" t="s">
        <v>99</v>
      </c>
      <c r="D89" s="47">
        <v>-3310</v>
      </c>
      <c r="E89" s="47">
        <v>-24493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215695</v>
      </c>
      <c r="M89" s="47">
        <v>0</v>
      </c>
      <c r="N89" s="47">
        <f t="shared" si="14"/>
        <v>187892</v>
      </c>
      <c r="O89" s="48">
        <f t="shared" si="10"/>
        <v>3.7124735729386891</v>
      </c>
      <c r="P89" s="9"/>
    </row>
    <row r="90" spans="1:16">
      <c r="A90" s="12"/>
      <c r="B90" s="25">
        <v>362</v>
      </c>
      <c r="C90" s="20" t="s">
        <v>100</v>
      </c>
      <c r="D90" s="47">
        <v>33467</v>
      </c>
      <c r="E90" s="47">
        <v>19300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52767</v>
      </c>
      <c r="O90" s="48">
        <f t="shared" si="10"/>
        <v>1.0425994349054553</v>
      </c>
      <c r="P90" s="9"/>
    </row>
    <row r="91" spans="1:16">
      <c r="A91" s="12"/>
      <c r="B91" s="25">
        <v>364</v>
      </c>
      <c r="C91" s="20" t="s">
        <v>101</v>
      </c>
      <c r="D91" s="47">
        <v>0</v>
      </c>
      <c r="E91" s="47">
        <v>259785</v>
      </c>
      <c r="F91" s="47">
        <v>0</v>
      </c>
      <c r="G91" s="47">
        <v>2500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262285</v>
      </c>
      <c r="O91" s="48">
        <f t="shared" si="10"/>
        <v>5.1823714212325385</v>
      </c>
      <c r="P91" s="9"/>
    </row>
    <row r="92" spans="1:16">
      <c r="A92" s="12"/>
      <c r="B92" s="25">
        <v>365</v>
      </c>
      <c r="C92" s="20" t="s">
        <v>102</v>
      </c>
      <c r="D92" s="47">
        <v>9284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9284</v>
      </c>
      <c r="O92" s="48">
        <f t="shared" si="10"/>
        <v>0.18343838296022605</v>
      </c>
      <c r="P92" s="9"/>
    </row>
    <row r="93" spans="1:16">
      <c r="A93" s="12"/>
      <c r="B93" s="25">
        <v>366</v>
      </c>
      <c r="C93" s="20" t="s">
        <v>103</v>
      </c>
      <c r="D93" s="47">
        <v>5453</v>
      </c>
      <c r="E93" s="47">
        <v>41463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46916</v>
      </c>
      <c r="O93" s="48">
        <f t="shared" si="10"/>
        <v>0.92699215585544648</v>
      </c>
      <c r="P93" s="9"/>
    </row>
    <row r="94" spans="1:16">
      <c r="A94" s="12"/>
      <c r="B94" s="25">
        <v>369.9</v>
      </c>
      <c r="C94" s="20" t="s">
        <v>104</v>
      </c>
      <c r="D94" s="47">
        <v>7357</v>
      </c>
      <c r="E94" s="47">
        <v>146131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153488</v>
      </c>
      <c r="O94" s="48">
        <f t="shared" si="10"/>
        <v>3.0327004010985754</v>
      </c>
      <c r="P94" s="9"/>
    </row>
    <row r="95" spans="1:16" ht="15.75">
      <c r="A95" s="29" t="s">
        <v>53</v>
      </c>
      <c r="B95" s="30"/>
      <c r="C95" s="31"/>
      <c r="D95" s="32">
        <f t="shared" ref="D95:M95" si="15">SUM(D96:D102)</f>
        <v>1190433</v>
      </c>
      <c r="E95" s="32">
        <f t="shared" si="15"/>
        <v>26111226</v>
      </c>
      <c r="F95" s="32">
        <f t="shared" si="15"/>
        <v>0</v>
      </c>
      <c r="G95" s="32">
        <f t="shared" si="15"/>
        <v>5240790</v>
      </c>
      <c r="H95" s="32">
        <f t="shared" si="15"/>
        <v>0</v>
      </c>
      <c r="I95" s="32">
        <f t="shared" si="15"/>
        <v>0</v>
      </c>
      <c r="J95" s="32">
        <f t="shared" si="15"/>
        <v>0</v>
      </c>
      <c r="K95" s="32">
        <f t="shared" si="15"/>
        <v>0</v>
      </c>
      <c r="L95" s="32">
        <f t="shared" si="15"/>
        <v>0</v>
      </c>
      <c r="M95" s="32">
        <f t="shared" si="15"/>
        <v>0</v>
      </c>
      <c r="N95" s="32">
        <f>SUM(D95:M95)</f>
        <v>32542449</v>
      </c>
      <c r="O95" s="46">
        <f t="shared" si="10"/>
        <v>642.99162237458256</v>
      </c>
      <c r="P95" s="9"/>
    </row>
    <row r="96" spans="1:16">
      <c r="A96" s="12"/>
      <c r="B96" s="25">
        <v>381</v>
      </c>
      <c r="C96" s="20" t="s">
        <v>105</v>
      </c>
      <c r="D96" s="47">
        <v>990459</v>
      </c>
      <c r="E96" s="47">
        <v>25967477</v>
      </c>
      <c r="F96" s="47">
        <v>0</v>
      </c>
      <c r="G96" s="47">
        <v>5240790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32198726</v>
      </c>
      <c r="O96" s="48">
        <f t="shared" si="10"/>
        <v>636.20015411669397</v>
      </c>
      <c r="P96" s="9"/>
    </row>
    <row r="97" spans="1:119">
      <c r="A97" s="12"/>
      <c r="B97" s="25">
        <v>384</v>
      </c>
      <c r="C97" s="20" t="s">
        <v>106</v>
      </c>
      <c r="D97" s="47">
        <v>0</v>
      </c>
      <c r="E97" s="47">
        <v>7167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ref="N97:N102" si="16">SUM(D97:M97)</f>
        <v>7167</v>
      </c>
      <c r="O97" s="48">
        <f t="shared" si="10"/>
        <v>0.14160953152476735</v>
      </c>
      <c r="P97" s="9"/>
    </row>
    <row r="98" spans="1:119">
      <c r="A98" s="12"/>
      <c r="B98" s="25">
        <v>386.2</v>
      </c>
      <c r="C98" s="20" t="s">
        <v>139</v>
      </c>
      <c r="D98" s="47">
        <v>10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6"/>
        <v>10</v>
      </c>
      <c r="O98" s="48">
        <f t="shared" si="10"/>
        <v>1.9758550512734386E-4</v>
      </c>
      <c r="P98" s="9"/>
    </row>
    <row r="99" spans="1:119">
      <c r="A99" s="12"/>
      <c r="B99" s="25">
        <v>386.4</v>
      </c>
      <c r="C99" s="20" t="s">
        <v>107</v>
      </c>
      <c r="D99" s="47">
        <v>5377</v>
      </c>
      <c r="E99" s="47">
        <v>89803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6"/>
        <v>95180</v>
      </c>
      <c r="O99" s="48">
        <f t="shared" si="10"/>
        <v>1.8806188378020587</v>
      </c>
      <c r="P99" s="9"/>
    </row>
    <row r="100" spans="1:119">
      <c r="A100" s="12"/>
      <c r="B100" s="25">
        <v>386.6</v>
      </c>
      <c r="C100" s="20" t="s">
        <v>108</v>
      </c>
      <c r="D100" s="47">
        <v>80462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6"/>
        <v>80462</v>
      </c>
      <c r="O100" s="48">
        <f t="shared" si="10"/>
        <v>1.5898124913556342</v>
      </c>
      <c r="P100" s="9"/>
    </row>
    <row r="101" spans="1:119">
      <c r="A101" s="12"/>
      <c r="B101" s="25">
        <v>386.7</v>
      </c>
      <c r="C101" s="20" t="s">
        <v>109</v>
      </c>
      <c r="D101" s="47">
        <v>114125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6"/>
        <v>114125</v>
      </c>
      <c r="O101" s="48">
        <f>(N101/O$105)</f>
        <v>2.2549445772658117</v>
      </c>
      <c r="P101" s="9"/>
    </row>
    <row r="102" spans="1:119" ht="15.75" thickBot="1">
      <c r="A102" s="12"/>
      <c r="B102" s="25">
        <v>387.2</v>
      </c>
      <c r="C102" s="20" t="s">
        <v>110</v>
      </c>
      <c r="D102" s="47">
        <v>0</v>
      </c>
      <c r="E102" s="47">
        <v>46779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6"/>
        <v>46779</v>
      </c>
      <c r="O102" s="48">
        <f>(N102/O$105)</f>
        <v>0.92428523443520183</v>
      </c>
      <c r="P102" s="9"/>
    </row>
    <row r="103" spans="1:119" ht="16.5" thickBot="1">
      <c r="A103" s="14" t="s">
        <v>76</v>
      </c>
      <c r="B103" s="23"/>
      <c r="C103" s="22"/>
      <c r="D103" s="15">
        <f t="shared" ref="D103:M103" si="17">SUM(D5,D13,D16,D46,D81,D85,D95)</f>
        <v>17155449</v>
      </c>
      <c r="E103" s="15">
        <f t="shared" si="17"/>
        <v>43384327</v>
      </c>
      <c r="F103" s="15">
        <f t="shared" si="17"/>
        <v>2650966</v>
      </c>
      <c r="G103" s="15">
        <f t="shared" si="17"/>
        <v>6741722</v>
      </c>
      <c r="H103" s="15">
        <f t="shared" si="17"/>
        <v>0</v>
      </c>
      <c r="I103" s="15">
        <f t="shared" si="17"/>
        <v>0</v>
      </c>
      <c r="J103" s="15">
        <f t="shared" si="17"/>
        <v>0</v>
      </c>
      <c r="K103" s="15">
        <f t="shared" si="17"/>
        <v>0</v>
      </c>
      <c r="L103" s="15">
        <f t="shared" si="17"/>
        <v>-1431658</v>
      </c>
      <c r="M103" s="15">
        <f t="shared" si="17"/>
        <v>0</v>
      </c>
      <c r="N103" s="15">
        <f>SUM(D103:M103)</f>
        <v>68500806</v>
      </c>
      <c r="O103" s="38">
        <f>(N103/O$105)</f>
        <v>1353.4766355140187</v>
      </c>
      <c r="P103" s="6"/>
      <c r="Q103" s="2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</row>
    <row r="104" spans="1:119">
      <c r="A104" s="16"/>
      <c r="B104" s="18"/>
      <c r="C104" s="18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9"/>
    </row>
    <row r="105" spans="1:119">
      <c r="A105" s="41"/>
      <c r="B105" s="42"/>
      <c r="C105" s="42"/>
      <c r="D105" s="43"/>
      <c r="E105" s="43"/>
      <c r="F105" s="43"/>
      <c r="G105" s="43"/>
      <c r="H105" s="43"/>
      <c r="I105" s="43"/>
      <c r="J105" s="43"/>
      <c r="K105" s="43"/>
      <c r="L105" s="119" t="s">
        <v>140</v>
      </c>
      <c r="M105" s="119"/>
      <c r="N105" s="119"/>
      <c r="O105" s="44">
        <v>50611</v>
      </c>
    </row>
    <row r="106" spans="1:119">
      <c r="A106" s="120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8"/>
    </row>
    <row r="107" spans="1:119" ht="15.75" customHeight="1" thickBot="1">
      <c r="A107" s="121" t="s">
        <v>133</v>
      </c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1"/>
    </row>
  </sheetData>
  <mergeCells count="10">
    <mergeCell ref="L105:N105"/>
    <mergeCell ref="A106:O106"/>
    <mergeCell ref="A107:O10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11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210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111</v>
      </c>
      <c r="B3" s="109"/>
      <c r="C3" s="110"/>
      <c r="D3" s="129" t="s">
        <v>47</v>
      </c>
      <c r="E3" s="130"/>
      <c r="F3" s="130"/>
      <c r="G3" s="130"/>
      <c r="H3" s="131"/>
      <c r="I3" s="129" t="s">
        <v>48</v>
      </c>
      <c r="J3" s="131"/>
      <c r="K3" s="129" t="s">
        <v>50</v>
      </c>
      <c r="L3" s="131"/>
      <c r="M3" s="36"/>
      <c r="N3" s="37"/>
      <c r="O3" s="132" t="s">
        <v>116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112</v>
      </c>
      <c r="F4" s="34" t="s">
        <v>113</v>
      </c>
      <c r="G4" s="34" t="s">
        <v>114</v>
      </c>
      <c r="H4" s="34" t="s">
        <v>7</v>
      </c>
      <c r="I4" s="34" t="s">
        <v>8</v>
      </c>
      <c r="J4" s="35" t="s">
        <v>115</v>
      </c>
      <c r="K4" s="35" t="s">
        <v>9</v>
      </c>
      <c r="L4" s="35" t="s">
        <v>10</v>
      </c>
      <c r="M4" s="35" t="s">
        <v>11</v>
      </c>
      <c r="N4" s="35" t="s">
        <v>49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11748996</v>
      </c>
      <c r="E5" s="27">
        <f t="shared" si="0"/>
        <v>6483127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18232123</v>
      </c>
      <c r="O5" s="33">
        <f t="shared" ref="O5:O36" si="1">(N5/O$109)</f>
        <v>369.08625855297788</v>
      </c>
      <c r="P5" s="6"/>
    </row>
    <row r="6" spans="1:133">
      <c r="A6" s="12"/>
      <c r="B6" s="25">
        <v>311</v>
      </c>
      <c r="C6" s="20" t="s">
        <v>3</v>
      </c>
      <c r="D6" s="47">
        <v>11691607</v>
      </c>
      <c r="E6" s="47">
        <v>208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11691815</v>
      </c>
      <c r="O6" s="48">
        <f t="shared" si="1"/>
        <v>236.68599943317543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70406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70406</v>
      </c>
      <c r="O7" s="48">
        <f t="shared" si="1"/>
        <v>1.4252803757237136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95043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95043</v>
      </c>
      <c r="O8" s="48">
        <f t="shared" si="1"/>
        <v>1.9240252641807361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1709982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1709982</v>
      </c>
      <c r="O9" s="48">
        <f t="shared" si="1"/>
        <v>34.616421717478438</v>
      </c>
      <c r="P9" s="9"/>
    </row>
    <row r="10" spans="1:133">
      <c r="A10" s="12"/>
      <c r="B10" s="25">
        <v>312.42</v>
      </c>
      <c r="C10" s="20" t="s">
        <v>211</v>
      </c>
      <c r="D10" s="47">
        <v>0</v>
      </c>
      <c r="E10" s="47">
        <v>2225125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2225125</v>
      </c>
      <c r="O10" s="48">
        <f t="shared" si="1"/>
        <v>45.044839872059597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2372789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2372789</v>
      </c>
      <c r="O11" s="48">
        <f t="shared" si="1"/>
        <v>48.034110692740597</v>
      </c>
      <c r="P11" s="9"/>
    </row>
    <row r="12" spans="1:133">
      <c r="A12" s="12"/>
      <c r="B12" s="25">
        <v>315</v>
      </c>
      <c r="C12" s="20" t="s">
        <v>147</v>
      </c>
      <c r="D12" s="47">
        <v>57389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57389</v>
      </c>
      <c r="O12" s="48">
        <f t="shared" si="1"/>
        <v>1.1617676829021417</v>
      </c>
      <c r="P12" s="9"/>
    </row>
    <row r="13" spans="1:133">
      <c r="A13" s="12"/>
      <c r="B13" s="25">
        <v>316</v>
      </c>
      <c r="C13" s="20" t="s">
        <v>17</v>
      </c>
      <c r="D13" s="47">
        <v>0</v>
      </c>
      <c r="E13" s="47">
        <v>9574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ref="N13:N25" si="3">SUM(D13:M13)</f>
        <v>9574</v>
      </c>
      <c r="O13" s="48">
        <f t="shared" si="1"/>
        <v>0.19381351471719502</v>
      </c>
      <c r="P13" s="9"/>
    </row>
    <row r="14" spans="1:133" ht="15.75">
      <c r="A14" s="29" t="s">
        <v>221</v>
      </c>
      <c r="B14" s="30"/>
      <c r="C14" s="31"/>
      <c r="D14" s="32">
        <f t="shared" ref="D14:M14" si="4">SUM(D15:D16)</f>
        <v>208977</v>
      </c>
      <c r="E14" s="32">
        <f t="shared" si="4"/>
        <v>511943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5">
        <f t="shared" si="3"/>
        <v>720920</v>
      </c>
      <c r="O14" s="46">
        <f t="shared" si="1"/>
        <v>14.594113121988745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511943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3"/>
        <v>511943</v>
      </c>
      <c r="O15" s="48">
        <f t="shared" si="1"/>
        <v>10.363638203975869</v>
      </c>
      <c r="P15" s="9"/>
    </row>
    <row r="16" spans="1:133">
      <c r="A16" s="12"/>
      <c r="B16" s="25">
        <v>323.7</v>
      </c>
      <c r="C16" s="20" t="s">
        <v>19</v>
      </c>
      <c r="D16" s="47">
        <v>208977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3"/>
        <v>208977</v>
      </c>
      <c r="O16" s="48">
        <f t="shared" si="1"/>
        <v>4.2304749180128747</v>
      </c>
      <c r="P16" s="9"/>
    </row>
    <row r="17" spans="1:16" ht="15.75">
      <c r="A17" s="29" t="s">
        <v>21</v>
      </c>
      <c r="B17" s="30"/>
      <c r="C17" s="31"/>
      <c r="D17" s="32">
        <f t="shared" ref="D17:M17" si="5">SUM(D18:D46)</f>
        <v>3881767</v>
      </c>
      <c r="E17" s="32">
        <f t="shared" si="5"/>
        <v>3190532</v>
      </c>
      <c r="F17" s="32">
        <f t="shared" si="5"/>
        <v>2617588</v>
      </c>
      <c r="G17" s="32">
        <f t="shared" si="5"/>
        <v>3136604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3"/>
        <v>12826491</v>
      </c>
      <c r="O17" s="46">
        <f t="shared" si="1"/>
        <v>259.65607919348963</v>
      </c>
      <c r="P17" s="10"/>
    </row>
    <row r="18" spans="1:16">
      <c r="A18" s="12"/>
      <c r="B18" s="25">
        <v>331.2</v>
      </c>
      <c r="C18" s="20" t="s">
        <v>20</v>
      </c>
      <c r="D18" s="47">
        <v>0</v>
      </c>
      <c r="E18" s="47">
        <v>61988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3"/>
        <v>61988</v>
      </c>
      <c r="O18" s="48">
        <f t="shared" si="1"/>
        <v>1.2548686181626787</v>
      </c>
      <c r="P18" s="9"/>
    </row>
    <row r="19" spans="1:16">
      <c r="A19" s="12"/>
      <c r="B19" s="25">
        <v>331.35</v>
      </c>
      <c r="C19" s="20" t="s">
        <v>25</v>
      </c>
      <c r="D19" s="47">
        <v>0</v>
      </c>
      <c r="E19" s="47">
        <v>225529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3"/>
        <v>225529</v>
      </c>
      <c r="O19" s="48">
        <f t="shared" si="1"/>
        <v>4.5655492125187251</v>
      </c>
      <c r="P19" s="9"/>
    </row>
    <row r="20" spans="1:16">
      <c r="A20" s="12"/>
      <c r="B20" s="25">
        <v>331.5</v>
      </c>
      <c r="C20" s="20" t="s">
        <v>22</v>
      </c>
      <c r="D20" s="47">
        <v>0</v>
      </c>
      <c r="E20" s="47">
        <v>8680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3"/>
        <v>8680</v>
      </c>
      <c r="O20" s="48">
        <f t="shared" si="1"/>
        <v>0.1757156160168428</v>
      </c>
      <c r="P20" s="9"/>
    </row>
    <row r="21" spans="1:16">
      <c r="A21" s="12"/>
      <c r="B21" s="25">
        <v>331.65</v>
      </c>
      <c r="C21" s="20" t="s">
        <v>27</v>
      </c>
      <c r="D21" s="47">
        <v>0</v>
      </c>
      <c r="E21" s="47">
        <v>145960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3"/>
        <v>145960</v>
      </c>
      <c r="O21" s="48">
        <f t="shared" si="1"/>
        <v>2.9547754969836837</v>
      </c>
      <c r="P21" s="9"/>
    </row>
    <row r="22" spans="1:16">
      <c r="A22" s="12"/>
      <c r="B22" s="25">
        <v>331.7</v>
      </c>
      <c r="C22" s="20" t="s">
        <v>23</v>
      </c>
      <c r="D22" s="47">
        <v>0</v>
      </c>
      <c r="E22" s="47">
        <v>13017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3"/>
        <v>13017</v>
      </c>
      <c r="O22" s="48">
        <f t="shared" si="1"/>
        <v>0.26351269282157175</v>
      </c>
      <c r="P22" s="9"/>
    </row>
    <row r="23" spans="1:16">
      <c r="A23" s="12"/>
      <c r="B23" s="25">
        <v>334.2</v>
      </c>
      <c r="C23" s="20" t="s">
        <v>24</v>
      </c>
      <c r="D23" s="47">
        <v>0</v>
      </c>
      <c r="E23" s="47">
        <v>378323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3"/>
        <v>378323</v>
      </c>
      <c r="O23" s="48">
        <f t="shared" si="1"/>
        <v>7.6586703915138266</v>
      </c>
      <c r="P23" s="9"/>
    </row>
    <row r="24" spans="1:16">
      <c r="A24" s="12"/>
      <c r="B24" s="25">
        <v>334.34</v>
      </c>
      <c r="C24" s="20" t="s">
        <v>28</v>
      </c>
      <c r="D24" s="47">
        <v>0</v>
      </c>
      <c r="E24" s="47">
        <v>191176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3"/>
        <v>191176</v>
      </c>
      <c r="O24" s="48">
        <f t="shared" si="1"/>
        <v>3.8701161990363984</v>
      </c>
      <c r="P24" s="9"/>
    </row>
    <row r="25" spans="1:16">
      <c r="A25" s="12"/>
      <c r="B25" s="25">
        <v>334.35</v>
      </c>
      <c r="C25" s="20" t="s">
        <v>29</v>
      </c>
      <c r="D25" s="47">
        <v>0</v>
      </c>
      <c r="E25" s="47">
        <v>100000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3"/>
        <v>100000</v>
      </c>
      <c r="O25" s="48">
        <f t="shared" si="1"/>
        <v>2.0243734564152396</v>
      </c>
      <c r="P25" s="9"/>
    </row>
    <row r="26" spans="1:16">
      <c r="A26" s="12"/>
      <c r="B26" s="25">
        <v>334.39</v>
      </c>
      <c r="C26" s="20" t="s">
        <v>136</v>
      </c>
      <c r="D26" s="47">
        <v>0</v>
      </c>
      <c r="E26" s="47">
        <v>11719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3" si="6">SUM(D26:M26)</f>
        <v>11719</v>
      </c>
      <c r="O26" s="48">
        <f t="shared" si="1"/>
        <v>0.23723632535730191</v>
      </c>
      <c r="P26" s="9"/>
    </row>
    <row r="27" spans="1:16">
      <c r="A27" s="12"/>
      <c r="B27" s="25">
        <v>334.5</v>
      </c>
      <c r="C27" s="20" t="s">
        <v>31</v>
      </c>
      <c r="D27" s="47">
        <v>0</v>
      </c>
      <c r="E27" s="47">
        <v>619826</v>
      </c>
      <c r="F27" s="47">
        <v>0</v>
      </c>
      <c r="G27" s="47">
        <v>3123104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3742930</v>
      </c>
      <c r="O27" s="48">
        <f t="shared" si="1"/>
        <v>75.770881412202925</v>
      </c>
      <c r="P27" s="9"/>
    </row>
    <row r="28" spans="1:16">
      <c r="A28" s="12"/>
      <c r="B28" s="25">
        <v>334.61</v>
      </c>
      <c r="C28" s="20" t="s">
        <v>150</v>
      </c>
      <c r="D28" s="47">
        <v>0</v>
      </c>
      <c r="E28" s="47">
        <v>3000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3000</v>
      </c>
      <c r="O28" s="48">
        <f t="shared" si="1"/>
        <v>6.0731203692457186E-2</v>
      </c>
      <c r="P28" s="9"/>
    </row>
    <row r="29" spans="1:16">
      <c r="A29" s="12"/>
      <c r="B29" s="25">
        <v>334.62</v>
      </c>
      <c r="C29" s="20" t="s">
        <v>32</v>
      </c>
      <c r="D29" s="47">
        <v>0</v>
      </c>
      <c r="E29" s="47">
        <v>37000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37000</v>
      </c>
      <c r="O29" s="48">
        <f t="shared" si="1"/>
        <v>0.74901817887363864</v>
      </c>
      <c r="P29" s="9"/>
    </row>
    <row r="30" spans="1:16">
      <c r="A30" s="12"/>
      <c r="B30" s="25">
        <v>334.69</v>
      </c>
      <c r="C30" s="20" t="s">
        <v>33</v>
      </c>
      <c r="D30" s="47">
        <v>0</v>
      </c>
      <c r="E30" s="47">
        <v>65912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65912</v>
      </c>
      <c r="O30" s="48">
        <f t="shared" si="1"/>
        <v>1.3343050325924126</v>
      </c>
      <c r="P30" s="9"/>
    </row>
    <row r="31" spans="1:16">
      <c r="A31" s="12"/>
      <c r="B31" s="25">
        <v>334.7</v>
      </c>
      <c r="C31" s="20" t="s">
        <v>34</v>
      </c>
      <c r="D31" s="47">
        <v>0</v>
      </c>
      <c r="E31" s="47">
        <v>883624</v>
      </c>
      <c r="F31" s="47">
        <v>0</v>
      </c>
      <c r="G31" s="47">
        <v>13500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897124</v>
      </c>
      <c r="O31" s="48">
        <f t="shared" si="1"/>
        <v>18.161140127130654</v>
      </c>
      <c r="P31" s="9"/>
    </row>
    <row r="32" spans="1:16">
      <c r="A32" s="12"/>
      <c r="B32" s="25">
        <v>335.12</v>
      </c>
      <c r="C32" s="20" t="s">
        <v>35</v>
      </c>
      <c r="D32" s="47">
        <v>871127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871127</v>
      </c>
      <c r="O32" s="48">
        <f t="shared" si="1"/>
        <v>17.634863759666384</v>
      </c>
      <c r="P32" s="9"/>
    </row>
    <row r="33" spans="1:16">
      <c r="A33" s="12"/>
      <c r="B33" s="25">
        <v>335.13</v>
      </c>
      <c r="C33" s="20" t="s">
        <v>36</v>
      </c>
      <c r="D33" s="47">
        <v>31500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31500</v>
      </c>
      <c r="O33" s="48">
        <f t="shared" si="1"/>
        <v>0.63767763877080041</v>
      </c>
      <c r="P33" s="9"/>
    </row>
    <row r="34" spans="1:16">
      <c r="A34" s="12"/>
      <c r="B34" s="25">
        <v>335.14</v>
      </c>
      <c r="C34" s="20" t="s">
        <v>37</v>
      </c>
      <c r="D34" s="47">
        <v>16466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16466</v>
      </c>
      <c r="O34" s="48">
        <f t="shared" si="1"/>
        <v>0.33333333333333331</v>
      </c>
      <c r="P34" s="9"/>
    </row>
    <row r="35" spans="1:16">
      <c r="A35" s="12"/>
      <c r="B35" s="25">
        <v>335.15</v>
      </c>
      <c r="C35" s="20" t="s">
        <v>38</v>
      </c>
      <c r="D35" s="47">
        <v>6540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6540</v>
      </c>
      <c r="O35" s="48">
        <f t="shared" si="1"/>
        <v>0.13239402404955666</v>
      </c>
      <c r="P35" s="9"/>
    </row>
    <row r="36" spans="1:16">
      <c r="A36" s="12"/>
      <c r="B36" s="25">
        <v>335.16</v>
      </c>
      <c r="C36" s="20" t="s">
        <v>39</v>
      </c>
      <c r="D36" s="47">
        <v>223250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223250</v>
      </c>
      <c r="O36" s="48">
        <f t="shared" si="1"/>
        <v>4.5194137414470221</v>
      </c>
      <c r="P36" s="9"/>
    </row>
    <row r="37" spans="1:16">
      <c r="A37" s="12"/>
      <c r="B37" s="25">
        <v>335.18</v>
      </c>
      <c r="C37" s="20" t="s">
        <v>40</v>
      </c>
      <c r="D37" s="47">
        <v>1812265</v>
      </c>
      <c r="E37" s="47">
        <v>0</v>
      </c>
      <c r="F37" s="47">
        <v>1309644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3121909</v>
      </c>
      <c r="O37" s="48">
        <f t="shared" ref="O37:O68" si="7">(N37/O$109)</f>
        <v>63.199097129438442</v>
      </c>
      <c r="P37" s="9"/>
    </row>
    <row r="38" spans="1:16">
      <c r="A38" s="12"/>
      <c r="B38" s="25">
        <v>335.19</v>
      </c>
      <c r="C38" s="20" t="s">
        <v>212</v>
      </c>
      <c r="D38" s="47">
        <v>794704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794704</v>
      </c>
      <c r="O38" s="48">
        <f t="shared" si="7"/>
        <v>16.087776833070166</v>
      </c>
      <c r="P38" s="9"/>
    </row>
    <row r="39" spans="1:16">
      <c r="A39" s="12"/>
      <c r="B39" s="25">
        <v>335.22</v>
      </c>
      <c r="C39" s="20" t="s">
        <v>41</v>
      </c>
      <c r="D39" s="47">
        <v>0</v>
      </c>
      <c r="E39" s="47">
        <v>170460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170460</v>
      </c>
      <c r="O39" s="48">
        <f t="shared" si="7"/>
        <v>3.4507469938054172</v>
      </c>
      <c r="P39" s="9"/>
    </row>
    <row r="40" spans="1:16">
      <c r="A40" s="12"/>
      <c r="B40" s="25">
        <v>335.42</v>
      </c>
      <c r="C40" s="20" t="s">
        <v>213</v>
      </c>
      <c r="D40" s="47">
        <v>0</v>
      </c>
      <c r="E40" s="47">
        <v>0</v>
      </c>
      <c r="F40" s="47">
        <v>1307944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1307944</v>
      </c>
      <c r="O40" s="48">
        <f t="shared" si="7"/>
        <v>26.477671160775738</v>
      </c>
      <c r="P40" s="9"/>
    </row>
    <row r="41" spans="1:16">
      <c r="A41" s="12"/>
      <c r="B41" s="25">
        <v>335.49</v>
      </c>
      <c r="C41" s="20" t="s">
        <v>42</v>
      </c>
      <c r="D41" s="47">
        <v>41875</v>
      </c>
      <c r="E41" s="47">
        <v>6094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47969</v>
      </c>
      <c r="O41" s="48">
        <f t="shared" si="7"/>
        <v>0.97107170330782622</v>
      </c>
      <c r="P41" s="9"/>
    </row>
    <row r="42" spans="1:16">
      <c r="A42" s="12"/>
      <c r="B42" s="25">
        <v>335.69</v>
      </c>
      <c r="C42" s="20" t="s">
        <v>43</v>
      </c>
      <c r="D42" s="47">
        <v>0</v>
      </c>
      <c r="E42" s="47">
        <v>1493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1493</v>
      </c>
      <c r="O42" s="48">
        <f t="shared" si="7"/>
        <v>3.0223895704279524E-2</v>
      </c>
      <c r="P42" s="9"/>
    </row>
    <row r="43" spans="1:16">
      <c r="A43" s="12"/>
      <c r="B43" s="25">
        <v>336</v>
      </c>
      <c r="C43" s="20" t="s">
        <v>4</v>
      </c>
      <c r="D43" s="47">
        <v>100000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100000</v>
      </c>
      <c r="O43" s="48">
        <f t="shared" si="7"/>
        <v>2.0243734564152396</v>
      </c>
      <c r="P43" s="9"/>
    </row>
    <row r="44" spans="1:16">
      <c r="A44" s="12"/>
      <c r="B44" s="25">
        <v>337.1</v>
      </c>
      <c r="C44" s="20" t="s">
        <v>214</v>
      </c>
      <c r="D44" s="47">
        <v>0</v>
      </c>
      <c r="E44" s="47">
        <v>3884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3884</v>
      </c>
      <c r="O44" s="48">
        <f t="shared" si="7"/>
        <v>7.8626665047167907E-2</v>
      </c>
      <c r="P44" s="9"/>
    </row>
    <row r="45" spans="1:16">
      <c r="A45" s="12"/>
      <c r="B45" s="25">
        <v>337.2</v>
      </c>
      <c r="C45" s="20" t="s">
        <v>45</v>
      </c>
      <c r="D45" s="47">
        <v>-15960</v>
      </c>
      <c r="E45" s="47">
        <v>252847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236887</v>
      </c>
      <c r="O45" s="48">
        <f t="shared" si="7"/>
        <v>4.7954775496983686</v>
      </c>
      <c r="P45" s="9"/>
    </row>
    <row r="46" spans="1:16">
      <c r="A46" s="12"/>
      <c r="B46" s="25">
        <v>337.7</v>
      </c>
      <c r="C46" s="20" t="s">
        <v>46</v>
      </c>
      <c r="D46" s="47">
        <v>0</v>
      </c>
      <c r="E46" s="47">
        <v>10000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10000</v>
      </c>
      <c r="O46" s="48">
        <f t="shared" si="7"/>
        <v>0.20243734564152394</v>
      </c>
      <c r="P46" s="9"/>
    </row>
    <row r="47" spans="1:16" ht="15.75">
      <c r="A47" s="29" t="s">
        <v>51</v>
      </c>
      <c r="B47" s="30"/>
      <c r="C47" s="31"/>
      <c r="D47" s="32">
        <f t="shared" ref="D47:M47" si="8">SUM(D48:D84)</f>
        <v>46993</v>
      </c>
      <c r="E47" s="32">
        <f t="shared" si="8"/>
        <v>6659404</v>
      </c>
      <c r="F47" s="32">
        <f t="shared" si="8"/>
        <v>0</v>
      </c>
      <c r="G47" s="32">
        <f t="shared" si="8"/>
        <v>0</v>
      </c>
      <c r="H47" s="32">
        <f t="shared" si="8"/>
        <v>0</v>
      </c>
      <c r="I47" s="32">
        <f t="shared" si="8"/>
        <v>0</v>
      </c>
      <c r="J47" s="32">
        <f t="shared" si="8"/>
        <v>0</v>
      </c>
      <c r="K47" s="32">
        <f t="shared" si="8"/>
        <v>0</v>
      </c>
      <c r="L47" s="32">
        <f t="shared" si="8"/>
        <v>0</v>
      </c>
      <c r="M47" s="32">
        <f t="shared" si="8"/>
        <v>0</v>
      </c>
      <c r="N47" s="32">
        <f>SUM(D47:M47)</f>
        <v>6706397</v>
      </c>
      <c r="O47" s="46">
        <f t="shared" si="7"/>
        <v>135.76252074982793</v>
      </c>
      <c r="P47" s="10"/>
    </row>
    <row r="48" spans="1:16">
      <c r="A48" s="12"/>
      <c r="B48" s="25">
        <v>341.1</v>
      </c>
      <c r="C48" s="20" t="s">
        <v>54</v>
      </c>
      <c r="D48" s="47">
        <v>0</v>
      </c>
      <c r="E48" s="47">
        <v>193283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193283</v>
      </c>
      <c r="O48" s="48">
        <f t="shared" si="7"/>
        <v>3.9127697477630674</v>
      </c>
      <c r="P48" s="9"/>
    </row>
    <row r="49" spans="1:16">
      <c r="A49" s="12"/>
      <c r="B49" s="25">
        <v>341.51</v>
      </c>
      <c r="C49" s="20" t="s">
        <v>56</v>
      </c>
      <c r="D49" s="47">
        <v>0</v>
      </c>
      <c r="E49" s="47">
        <v>748200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84" si="9">SUM(D49:M49)</f>
        <v>748200</v>
      </c>
      <c r="O49" s="48">
        <f t="shared" si="7"/>
        <v>15.146362200898821</v>
      </c>
      <c r="P49" s="9"/>
    </row>
    <row r="50" spans="1:16">
      <c r="A50" s="12"/>
      <c r="B50" s="25">
        <v>341.52</v>
      </c>
      <c r="C50" s="20" t="s">
        <v>57</v>
      </c>
      <c r="D50" s="47">
        <v>0</v>
      </c>
      <c r="E50" s="47">
        <v>528428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528428</v>
      </c>
      <c r="O50" s="48">
        <f t="shared" si="7"/>
        <v>10.697356168265921</v>
      </c>
      <c r="P50" s="9"/>
    </row>
    <row r="51" spans="1:16">
      <c r="A51" s="12"/>
      <c r="B51" s="25">
        <v>341.56</v>
      </c>
      <c r="C51" s="20" t="s">
        <v>59</v>
      </c>
      <c r="D51" s="47">
        <v>0</v>
      </c>
      <c r="E51" s="47">
        <v>9301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9301</v>
      </c>
      <c r="O51" s="48">
        <f t="shared" si="7"/>
        <v>0.18828697518118143</v>
      </c>
      <c r="P51" s="9"/>
    </row>
    <row r="52" spans="1:16">
      <c r="A52" s="12"/>
      <c r="B52" s="25">
        <v>341.9</v>
      </c>
      <c r="C52" s="20" t="s">
        <v>60</v>
      </c>
      <c r="D52" s="47">
        <v>0</v>
      </c>
      <c r="E52" s="47">
        <v>316548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316548</v>
      </c>
      <c r="O52" s="48">
        <f t="shared" si="7"/>
        <v>6.4081136888133123</v>
      </c>
      <c r="P52" s="9"/>
    </row>
    <row r="53" spans="1:16">
      <c r="A53" s="12"/>
      <c r="B53" s="25">
        <v>342.1</v>
      </c>
      <c r="C53" s="20" t="s">
        <v>138</v>
      </c>
      <c r="D53" s="47">
        <v>0</v>
      </c>
      <c r="E53" s="47">
        <v>119307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119307</v>
      </c>
      <c r="O53" s="48">
        <f t="shared" si="7"/>
        <v>2.4152192396453298</v>
      </c>
      <c r="P53" s="9"/>
    </row>
    <row r="54" spans="1:16">
      <c r="A54" s="12"/>
      <c r="B54" s="25">
        <v>342.6</v>
      </c>
      <c r="C54" s="20" t="s">
        <v>61</v>
      </c>
      <c r="D54" s="47">
        <v>0</v>
      </c>
      <c r="E54" s="47">
        <v>2151011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2151011</v>
      </c>
      <c r="O54" s="48">
        <f t="shared" si="7"/>
        <v>43.544495728572009</v>
      </c>
      <c r="P54" s="9"/>
    </row>
    <row r="55" spans="1:16">
      <c r="A55" s="12"/>
      <c r="B55" s="25">
        <v>343.4</v>
      </c>
      <c r="C55" s="20" t="s">
        <v>62</v>
      </c>
      <c r="D55" s="47">
        <v>0</v>
      </c>
      <c r="E55" s="47">
        <v>339382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339382</v>
      </c>
      <c r="O55" s="48">
        <f t="shared" si="7"/>
        <v>6.8703591238511681</v>
      </c>
      <c r="P55" s="9"/>
    </row>
    <row r="56" spans="1:16">
      <c r="A56" s="12"/>
      <c r="B56" s="25">
        <v>344.3</v>
      </c>
      <c r="C56" s="20" t="s">
        <v>215</v>
      </c>
      <c r="D56" s="47">
        <v>0</v>
      </c>
      <c r="E56" s="47">
        <v>9554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9554</v>
      </c>
      <c r="O56" s="48">
        <f t="shared" si="7"/>
        <v>0.19340864002591199</v>
      </c>
      <c r="P56" s="9"/>
    </row>
    <row r="57" spans="1:16">
      <c r="A57" s="12"/>
      <c r="B57" s="25">
        <v>344.9</v>
      </c>
      <c r="C57" s="20" t="s">
        <v>216</v>
      </c>
      <c r="D57" s="47">
        <v>0</v>
      </c>
      <c r="E57" s="47">
        <v>128597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128597</v>
      </c>
      <c r="O57" s="48">
        <f t="shared" si="7"/>
        <v>2.6032835337463056</v>
      </c>
      <c r="P57" s="9"/>
    </row>
    <row r="58" spans="1:16">
      <c r="A58" s="12"/>
      <c r="B58" s="25">
        <v>346.3</v>
      </c>
      <c r="C58" s="20" t="s">
        <v>63</v>
      </c>
      <c r="D58" s="47">
        <v>0</v>
      </c>
      <c r="E58" s="47">
        <v>531143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531143</v>
      </c>
      <c r="O58" s="48">
        <f t="shared" si="7"/>
        <v>10.752317907607596</v>
      </c>
      <c r="P58" s="9"/>
    </row>
    <row r="59" spans="1:16">
      <c r="A59" s="12"/>
      <c r="B59" s="25">
        <v>346.9</v>
      </c>
      <c r="C59" s="20" t="s">
        <v>64</v>
      </c>
      <c r="D59" s="47">
        <v>1599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1599</v>
      </c>
      <c r="O59" s="48">
        <f t="shared" si="7"/>
        <v>3.2369731568079679E-2</v>
      </c>
      <c r="P59" s="9"/>
    </row>
    <row r="60" spans="1:16">
      <c r="A60" s="12"/>
      <c r="B60" s="25">
        <v>347.1</v>
      </c>
      <c r="C60" s="20" t="s">
        <v>65</v>
      </c>
      <c r="D60" s="47">
        <v>0</v>
      </c>
      <c r="E60" s="47">
        <v>9980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9980</v>
      </c>
      <c r="O60" s="48">
        <f t="shared" si="7"/>
        <v>0.20203247095024091</v>
      </c>
      <c r="P60" s="9"/>
    </row>
    <row r="61" spans="1:16">
      <c r="A61" s="12"/>
      <c r="B61" s="25">
        <v>347.2</v>
      </c>
      <c r="C61" s="20" t="s">
        <v>66</v>
      </c>
      <c r="D61" s="47">
        <v>0</v>
      </c>
      <c r="E61" s="47">
        <v>26283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26283</v>
      </c>
      <c r="O61" s="48">
        <f t="shared" si="7"/>
        <v>0.53206607554961738</v>
      </c>
      <c r="P61" s="9"/>
    </row>
    <row r="62" spans="1:16">
      <c r="A62" s="12"/>
      <c r="B62" s="25">
        <v>348.12</v>
      </c>
      <c r="C62" s="39" t="s">
        <v>77</v>
      </c>
      <c r="D62" s="47">
        <v>0</v>
      </c>
      <c r="E62" s="47">
        <v>2102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2102</v>
      </c>
      <c r="O62" s="48">
        <f t="shared" si="7"/>
        <v>4.2552330053848335E-2</v>
      </c>
      <c r="P62" s="9"/>
    </row>
    <row r="63" spans="1:16">
      <c r="A63" s="12"/>
      <c r="B63" s="25">
        <v>348.13</v>
      </c>
      <c r="C63" s="39" t="s">
        <v>78</v>
      </c>
      <c r="D63" s="47">
        <v>0</v>
      </c>
      <c r="E63" s="47">
        <v>27088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27088</v>
      </c>
      <c r="O63" s="48">
        <f t="shared" si="7"/>
        <v>0.54836228187376013</v>
      </c>
      <c r="P63" s="9"/>
    </row>
    <row r="64" spans="1:16">
      <c r="A64" s="12"/>
      <c r="B64" s="25">
        <v>348.22</v>
      </c>
      <c r="C64" s="39" t="s">
        <v>79</v>
      </c>
      <c r="D64" s="47">
        <v>0</v>
      </c>
      <c r="E64" s="47">
        <v>1345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1345</v>
      </c>
      <c r="O64" s="48">
        <f t="shared" si="7"/>
        <v>2.7227822988784973E-2</v>
      </c>
      <c r="P64" s="9"/>
    </row>
    <row r="65" spans="1:16">
      <c r="A65" s="12"/>
      <c r="B65" s="25">
        <v>348.23</v>
      </c>
      <c r="C65" s="39" t="s">
        <v>80</v>
      </c>
      <c r="D65" s="47">
        <v>27194</v>
      </c>
      <c r="E65" s="47">
        <v>46123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73317</v>
      </c>
      <c r="O65" s="48">
        <f t="shared" si="7"/>
        <v>1.4842098870399612</v>
      </c>
      <c r="P65" s="9"/>
    </row>
    <row r="66" spans="1:16">
      <c r="A66" s="12"/>
      <c r="B66" s="25">
        <v>348.31</v>
      </c>
      <c r="C66" s="39" t="s">
        <v>81</v>
      </c>
      <c r="D66" s="47">
        <v>0</v>
      </c>
      <c r="E66" s="47">
        <v>233710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233710</v>
      </c>
      <c r="O66" s="48">
        <f t="shared" si="7"/>
        <v>4.7311632049880563</v>
      </c>
      <c r="P66" s="9"/>
    </row>
    <row r="67" spans="1:16">
      <c r="A67" s="12"/>
      <c r="B67" s="25">
        <v>348.32</v>
      </c>
      <c r="C67" s="39" t="s">
        <v>82</v>
      </c>
      <c r="D67" s="47">
        <v>0</v>
      </c>
      <c r="E67" s="47">
        <v>1451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1451</v>
      </c>
      <c r="O67" s="48">
        <f t="shared" si="7"/>
        <v>2.9373658852585124E-2</v>
      </c>
      <c r="P67" s="9"/>
    </row>
    <row r="68" spans="1:16">
      <c r="A68" s="12"/>
      <c r="B68" s="25">
        <v>348.33</v>
      </c>
      <c r="C68" s="39" t="s">
        <v>83</v>
      </c>
      <c r="D68" s="47">
        <v>8226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8226</v>
      </c>
      <c r="O68" s="48">
        <f t="shared" si="7"/>
        <v>0.1665249605247176</v>
      </c>
      <c r="P68" s="9"/>
    </row>
    <row r="69" spans="1:16">
      <c r="A69" s="12"/>
      <c r="B69" s="25">
        <v>348.41</v>
      </c>
      <c r="C69" s="39" t="s">
        <v>84</v>
      </c>
      <c r="D69" s="47">
        <v>0</v>
      </c>
      <c r="E69" s="47">
        <v>139570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139570</v>
      </c>
      <c r="O69" s="48">
        <f t="shared" ref="O69:O100" si="10">(N69/O$109)</f>
        <v>2.8254180331187499</v>
      </c>
      <c r="P69" s="9"/>
    </row>
    <row r="70" spans="1:16">
      <c r="A70" s="12"/>
      <c r="B70" s="25">
        <v>348.42</v>
      </c>
      <c r="C70" s="39" t="s">
        <v>85</v>
      </c>
      <c r="D70" s="47">
        <v>0</v>
      </c>
      <c r="E70" s="47">
        <v>15311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15311</v>
      </c>
      <c r="O70" s="48">
        <f t="shared" si="10"/>
        <v>0.30995181991173731</v>
      </c>
      <c r="P70" s="9"/>
    </row>
    <row r="71" spans="1:16">
      <c r="A71" s="12"/>
      <c r="B71" s="25">
        <v>348.48</v>
      </c>
      <c r="C71" s="39" t="s">
        <v>86</v>
      </c>
      <c r="D71" s="47">
        <v>0</v>
      </c>
      <c r="E71" s="47">
        <v>18224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18224</v>
      </c>
      <c r="O71" s="48">
        <f t="shared" si="10"/>
        <v>0.36892181869711327</v>
      </c>
      <c r="P71" s="9"/>
    </row>
    <row r="72" spans="1:16">
      <c r="A72" s="12"/>
      <c r="B72" s="25">
        <v>348.52</v>
      </c>
      <c r="C72" s="39" t="s">
        <v>87</v>
      </c>
      <c r="D72" s="47">
        <v>0</v>
      </c>
      <c r="E72" s="47">
        <v>44806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44806</v>
      </c>
      <c r="O72" s="48">
        <f t="shared" si="10"/>
        <v>0.90704077088141222</v>
      </c>
      <c r="P72" s="9"/>
    </row>
    <row r="73" spans="1:16">
      <c r="A73" s="12"/>
      <c r="B73" s="25">
        <v>348.53</v>
      </c>
      <c r="C73" s="39" t="s">
        <v>88</v>
      </c>
      <c r="D73" s="47">
        <v>0</v>
      </c>
      <c r="E73" s="47">
        <v>440642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440642</v>
      </c>
      <c r="O73" s="48">
        <f t="shared" si="10"/>
        <v>8.9202396858172399</v>
      </c>
      <c r="P73" s="9"/>
    </row>
    <row r="74" spans="1:16">
      <c r="A74" s="12"/>
      <c r="B74" s="25">
        <v>348.71</v>
      </c>
      <c r="C74" s="39" t="s">
        <v>89</v>
      </c>
      <c r="D74" s="47">
        <v>0</v>
      </c>
      <c r="E74" s="47">
        <v>33582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33582</v>
      </c>
      <c r="O74" s="48">
        <f t="shared" si="10"/>
        <v>0.67982509413336567</v>
      </c>
      <c r="P74" s="9"/>
    </row>
    <row r="75" spans="1:16">
      <c r="A75" s="12"/>
      <c r="B75" s="25">
        <v>348.72</v>
      </c>
      <c r="C75" s="39" t="s">
        <v>90</v>
      </c>
      <c r="D75" s="47">
        <v>0</v>
      </c>
      <c r="E75" s="47">
        <v>4170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4170</v>
      </c>
      <c r="O75" s="48">
        <f t="shared" si="10"/>
        <v>8.4416373132515488E-2</v>
      </c>
      <c r="P75" s="9"/>
    </row>
    <row r="76" spans="1:16">
      <c r="A76" s="12"/>
      <c r="B76" s="25">
        <v>348.82</v>
      </c>
      <c r="C76" s="20" t="s">
        <v>67</v>
      </c>
      <c r="D76" s="47">
        <v>0</v>
      </c>
      <c r="E76" s="47">
        <v>30014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30014</v>
      </c>
      <c r="O76" s="48">
        <f t="shared" si="10"/>
        <v>0.60759544920846997</v>
      </c>
      <c r="P76" s="9"/>
    </row>
    <row r="77" spans="1:16">
      <c r="A77" s="12"/>
      <c r="B77" s="25">
        <v>348.88</v>
      </c>
      <c r="C77" s="20" t="s">
        <v>69</v>
      </c>
      <c r="D77" s="47">
        <v>0</v>
      </c>
      <c r="E77" s="47">
        <v>132001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132001</v>
      </c>
      <c r="O77" s="48">
        <f t="shared" si="10"/>
        <v>2.6721932062026803</v>
      </c>
      <c r="P77" s="9"/>
    </row>
    <row r="78" spans="1:16">
      <c r="A78" s="12"/>
      <c r="B78" s="25">
        <v>348.92099999999999</v>
      </c>
      <c r="C78" s="20" t="s">
        <v>70</v>
      </c>
      <c r="D78" s="47">
        <v>0</v>
      </c>
      <c r="E78" s="47">
        <v>114457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ref="N78:N83" si="11">SUM(D78:M78)</f>
        <v>114457</v>
      </c>
      <c r="O78" s="48">
        <f t="shared" si="10"/>
        <v>2.3170371270091907</v>
      </c>
      <c r="P78" s="9"/>
    </row>
    <row r="79" spans="1:16">
      <c r="A79" s="12"/>
      <c r="B79" s="25">
        <v>348.923</v>
      </c>
      <c r="C79" s="20" t="s">
        <v>72</v>
      </c>
      <c r="D79" s="47">
        <v>0</v>
      </c>
      <c r="E79" s="47">
        <v>23965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23965</v>
      </c>
      <c r="O79" s="48">
        <f t="shared" si="10"/>
        <v>0.48514109882991213</v>
      </c>
      <c r="P79" s="9"/>
    </row>
    <row r="80" spans="1:16">
      <c r="A80" s="12"/>
      <c r="B80" s="25">
        <v>348.92399999999998</v>
      </c>
      <c r="C80" s="20" t="s">
        <v>73</v>
      </c>
      <c r="D80" s="47">
        <v>0</v>
      </c>
      <c r="E80" s="47">
        <v>14184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14184</v>
      </c>
      <c r="O80" s="48">
        <f t="shared" si="10"/>
        <v>0.28713713105793759</v>
      </c>
      <c r="P80" s="9"/>
    </row>
    <row r="81" spans="1:16">
      <c r="A81" s="12"/>
      <c r="B81" s="25">
        <v>348.93</v>
      </c>
      <c r="C81" s="20" t="s">
        <v>74</v>
      </c>
      <c r="D81" s="47">
        <v>0</v>
      </c>
      <c r="E81" s="47">
        <v>212109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212109</v>
      </c>
      <c r="O81" s="48">
        <f t="shared" si="10"/>
        <v>4.2938782946678007</v>
      </c>
      <c r="P81" s="9"/>
    </row>
    <row r="82" spans="1:16">
      <c r="A82" s="12"/>
      <c r="B82" s="25">
        <v>348.93099999999998</v>
      </c>
      <c r="C82" s="20" t="s">
        <v>217</v>
      </c>
      <c r="D82" s="47">
        <v>0</v>
      </c>
      <c r="E82" s="47">
        <v>1666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1666</v>
      </c>
      <c r="O82" s="48">
        <f t="shared" si="10"/>
        <v>3.3726061783877888E-2</v>
      </c>
      <c r="P82" s="9"/>
    </row>
    <row r="83" spans="1:16">
      <c r="A83" s="12"/>
      <c r="B83" s="25">
        <v>348.93200000000002</v>
      </c>
      <c r="C83" s="20" t="s">
        <v>75</v>
      </c>
      <c r="D83" s="47">
        <v>0</v>
      </c>
      <c r="E83" s="47">
        <v>11867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11867</v>
      </c>
      <c r="O83" s="48">
        <f t="shared" si="10"/>
        <v>0.24023239807279648</v>
      </c>
      <c r="P83" s="9"/>
    </row>
    <row r="84" spans="1:16">
      <c r="A84" s="12"/>
      <c r="B84" s="25">
        <v>349</v>
      </c>
      <c r="C84" s="20" t="s">
        <v>1</v>
      </c>
      <c r="D84" s="47">
        <v>9974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9"/>
        <v>9974</v>
      </c>
      <c r="O84" s="48">
        <f t="shared" si="10"/>
        <v>0.20191100854285599</v>
      </c>
      <c r="P84" s="9"/>
    </row>
    <row r="85" spans="1:16" ht="15.75">
      <c r="A85" s="29" t="s">
        <v>52</v>
      </c>
      <c r="B85" s="30"/>
      <c r="C85" s="31"/>
      <c r="D85" s="32">
        <f t="shared" ref="D85:M85" si="12">SUM(D86:D88)</f>
        <v>0</v>
      </c>
      <c r="E85" s="32">
        <f t="shared" si="12"/>
        <v>533989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ref="N85:N90" si="13">SUM(D85:M85)</f>
        <v>533989</v>
      </c>
      <c r="O85" s="46">
        <f t="shared" si="10"/>
        <v>10.809931576177172</v>
      </c>
      <c r="P85" s="10"/>
    </row>
    <row r="86" spans="1:16">
      <c r="A86" s="13"/>
      <c r="B86" s="40">
        <v>351.1</v>
      </c>
      <c r="C86" s="21" t="s">
        <v>92</v>
      </c>
      <c r="D86" s="47">
        <v>0</v>
      </c>
      <c r="E86" s="47">
        <v>31065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31065</v>
      </c>
      <c r="O86" s="48">
        <f t="shared" si="10"/>
        <v>0.62887161423539417</v>
      </c>
      <c r="P86" s="9"/>
    </row>
    <row r="87" spans="1:16">
      <c r="A87" s="13"/>
      <c r="B87" s="40">
        <v>351.2</v>
      </c>
      <c r="C87" s="21" t="s">
        <v>94</v>
      </c>
      <c r="D87" s="47">
        <v>0</v>
      </c>
      <c r="E87" s="47">
        <v>131147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131147</v>
      </c>
      <c r="O87" s="48">
        <f t="shared" si="10"/>
        <v>2.654905056884894</v>
      </c>
      <c r="P87" s="9"/>
    </row>
    <row r="88" spans="1:16">
      <c r="A88" s="13"/>
      <c r="B88" s="40">
        <v>351.5</v>
      </c>
      <c r="C88" s="21" t="s">
        <v>95</v>
      </c>
      <c r="D88" s="47">
        <v>0</v>
      </c>
      <c r="E88" s="47">
        <v>371777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371777</v>
      </c>
      <c r="O88" s="48">
        <f t="shared" si="10"/>
        <v>7.5261549050568846</v>
      </c>
      <c r="P88" s="9"/>
    </row>
    <row r="89" spans="1:16" ht="15.75">
      <c r="A89" s="29" t="s">
        <v>5</v>
      </c>
      <c r="B89" s="30"/>
      <c r="C89" s="31"/>
      <c r="D89" s="32">
        <f t="shared" ref="D89:M89" si="14">SUM(D90:D97)</f>
        <v>163087</v>
      </c>
      <c r="E89" s="32">
        <f t="shared" si="14"/>
        <v>1006507</v>
      </c>
      <c r="F89" s="32">
        <f t="shared" si="14"/>
        <v>137733</v>
      </c>
      <c r="G89" s="32">
        <f t="shared" si="14"/>
        <v>214351</v>
      </c>
      <c r="H89" s="32">
        <f t="shared" si="14"/>
        <v>0</v>
      </c>
      <c r="I89" s="32">
        <f t="shared" si="14"/>
        <v>0</v>
      </c>
      <c r="J89" s="32">
        <f t="shared" si="14"/>
        <v>26231</v>
      </c>
      <c r="K89" s="32">
        <f t="shared" si="14"/>
        <v>0</v>
      </c>
      <c r="L89" s="32">
        <f t="shared" si="14"/>
        <v>1609816</v>
      </c>
      <c r="M89" s="32">
        <f t="shared" si="14"/>
        <v>0</v>
      </c>
      <c r="N89" s="32">
        <f t="shared" si="13"/>
        <v>3157725</v>
      </c>
      <c r="O89" s="46">
        <f t="shared" si="10"/>
        <v>63.92414672658812</v>
      </c>
      <c r="P89" s="10"/>
    </row>
    <row r="90" spans="1:16">
      <c r="A90" s="12"/>
      <c r="B90" s="25">
        <v>361.1</v>
      </c>
      <c r="C90" s="20" t="s">
        <v>96</v>
      </c>
      <c r="D90" s="47">
        <v>106766</v>
      </c>
      <c r="E90" s="47">
        <v>389970</v>
      </c>
      <c r="F90" s="47">
        <v>137733</v>
      </c>
      <c r="G90" s="47">
        <v>94351</v>
      </c>
      <c r="H90" s="47">
        <v>0</v>
      </c>
      <c r="I90" s="47">
        <v>0</v>
      </c>
      <c r="J90" s="47">
        <v>26231</v>
      </c>
      <c r="K90" s="47">
        <v>0</v>
      </c>
      <c r="L90" s="47">
        <v>128854</v>
      </c>
      <c r="M90" s="47">
        <v>0</v>
      </c>
      <c r="N90" s="47">
        <f t="shared" si="13"/>
        <v>883905</v>
      </c>
      <c r="O90" s="48">
        <f t="shared" si="10"/>
        <v>17.893538199927121</v>
      </c>
      <c r="P90" s="9"/>
    </row>
    <row r="91" spans="1:16">
      <c r="A91" s="12"/>
      <c r="B91" s="25">
        <v>361.2</v>
      </c>
      <c r="C91" s="20" t="s">
        <v>97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244935</v>
      </c>
      <c r="M91" s="47">
        <v>0</v>
      </c>
      <c r="N91" s="47">
        <f t="shared" ref="N91:N97" si="15">SUM(D91:M91)</f>
        <v>244935</v>
      </c>
      <c r="O91" s="48">
        <f t="shared" si="10"/>
        <v>4.9583991254706667</v>
      </c>
      <c r="P91" s="9"/>
    </row>
    <row r="92" spans="1:16">
      <c r="A92" s="12"/>
      <c r="B92" s="25">
        <v>361.3</v>
      </c>
      <c r="C92" s="20" t="s">
        <v>98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1108578</v>
      </c>
      <c r="M92" s="47">
        <v>0</v>
      </c>
      <c r="N92" s="47">
        <f t="shared" si="15"/>
        <v>1108578</v>
      </c>
      <c r="O92" s="48">
        <f t="shared" si="10"/>
        <v>22.441758775658933</v>
      </c>
      <c r="P92" s="9"/>
    </row>
    <row r="93" spans="1:16">
      <c r="A93" s="12"/>
      <c r="B93" s="25">
        <v>361.4</v>
      </c>
      <c r="C93" s="20" t="s">
        <v>186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127449</v>
      </c>
      <c r="M93" s="47">
        <v>0</v>
      </c>
      <c r="N93" s="47">
        <f t="shared" si="15"/>
        <v>127449</v>
      </c>
      <c r="O93" s="48">
        <f t="shared" si="10"/>
        <v>2.5800437264666587</v>
      </c>
      <c r="P93" s="9"/>
    </row>
    <row r="94" spans="1:16">
      <c r="A94" s="12"/>
      <c r="B94" s="25">
        <v>362</v>
      </c>
      <c r="C94" s="20" t="s">
        <v>100</v>
      </c>
      <c r="D94" s="47">
        <v>33837</v>
      </c>
      <c r="E94" s="47">
        <v>16200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50037</v>
      </c>
      <c r="O94" s="48">
        <f t="shared" si="10"/>
        <v>1.0129357463864934</v>
      </c>
      <c r="P94" s="9"/>
    </row>
    <row r="95" spans="1:16">
      <c r="A95" s="12"/>
      <c r="B95" s="25">
        <v>364</v>
      </c>
      <c r="C95" s="20" t="s">
        <v>187</v>
      </c>
      <c r="D95" s="47">
        <v>8500</v>
      </c>
      <c r="E95" s="47">
        <v>494569</v>
      </c>
      <c r="F95" s="47">
        <v>0</v>
      </c>
      <c r="G95" s="47">
        <v>120000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623069</v>
      </c>
      <c r="O95" s="48">
        <f t="shared" si="10"/>
        <v>12.613243451151869</v>
      </c>
      <c r="P95" s="9"/>
    </row>
    <row r="96" spans="1:16">
      <c r="A96" s="12"/>
      <c r="B96" s="25">
        <v>366</v>
      </c>
      <c r="C96" s="20" t="s">
        <v>103</v>
      </c>
      <c r="D96" s="47">
        <v>0</v>
      </c>
      <c r="E96" s="47">
        <v>22067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22067</v>
      </c>
      <c r="O96" s="48">
        <f t="shared" si="10"/>
        <v>0.44671849062715091</v>
      </c>
      <c r="P96" s="9"/>
    </row>
    <row r="97" spans="1:119">
      <c r="A97" s="12"/>
      <c r="B97" s="25">
        <v>369.9</v>
      </c>
      <c r="C97" s="20" t="s">
        <v>104</v>
      </c>
      <c r="D97" s="47">
        <v>13984</v>
      </c>
      <c r="E97" s="47">
        <v>83701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97685</v>
      </c>
      <c r="O97" s="48">
        <f t="shared" si="10"/>
        <v>1.9775092108992267</v>
      </c>
      <c r="P97" s="9"/>
    </row>
    <row r="98" spans="1:119" ht="15.75">
      <c r="A98" s="29" t="s">
        <v>53</v>
      </c>
      <c r="B98" s="30"/>
      <c r="C98" s="31"/>
      <c r="D98" s="32">
        <f t="shared" ref="D98:M98" si="16">SUM(D99:D106)</f>
        <v>1322158</v>
      </c>
      <c r="E98" s="32">
        <f t="shared" si="16"/>
        <v>21733101</v>
      </c>
      <c r="F98" s="32">
        <f t="shared" si="16"/>
        <v>132000</v>
      </c>
      <c r="G98" s="32">
        <f t="shared" si="16"/>
        <v>6033740</v>
      </c>
      <c r="H98" s="32">
        <f t="shared" si="16"/>
        <v>0</v>
      </c>
      <c r="I98" s="32">
        <f t="shared" si="16"/>
        <v>0</v>
      </c>
      <c r="J98" s="32">
        <f t="shared" si="16"/>
        <v>2712826</v>
      </c>
      <c r="K98" s="32">
        <f t="shared" si="16"/>
        <v>0</v>
      </c>
      <c r="L98" s="32">
        <f t="shared" si="16"/>
        <v>0</v>
      </c>
      <c r="M98" s="32">
        <f t="shared" si="16"/>
        <v>0</v>
      </c>
      <c r="N98" s="32">
        <f>SUM(D98:M98)</f>
        <v>31933825</v>
      </c>
      <c r="O98" s="46">
        <f t="shared" si="10"/>
        <v>646.45987691809387</v>
      </c>
      <c r="P98" s="9"/>
    </row>
    <row r="99" spans="1:119">
      <c r="A99" s="12"/>
      <c r="B99" s="25">
        <v>381</v>
      </c>
      <c r="C99" s="20" t="s">
        <v>105</v>
      </c>
      <c r="D99" s="47">
        <v>1175197</v>
      </c>
      <c r="E99" s="47">
        <v>21693283</v>
      </c>
      <c r="F99" s="47">
        <v>132000</v>
      </c>
      <c r="G99" s="47">
        <v>3242409</v>
      </c>
      <c r="H99" s="47">
        <v>0</v>
      </c>
      <c r="I99" s="47">
        <v>0</v>
      </c>
      <c r="J99" s="47">
        <v>1812826</v>
      </c>
      <c r="K99" s="47">
        <v>0</v>
      </c>
      <c r="L99" s="47">
        <v>0</v>
      </c>
      <c r="M99" s="47">
        <v>0</v>
      </c>
      <c r="N99" s="47">
        <f>SUM(D99:M99)</f>
        <v>28055715</v>
      </c>
      <c r="O99" s="48">
        <f t="shared" si="10"/>
        <v>567.95244746750882</v>
      </c>
      <c r="P99" s="9"/>
    </row>
    <row r="100" spans="1:119">
      <c r="A100" s="12"/>
      <c r="B100" s="25">
        <v>384</v>
      </c>
      <c r="C100" s="20" t="s">
        <v>106</v>
      </c>
      <c r="D100" s="47">
        <v>0</v>
      </c>
      <c r="E100" s="47">
        <v>0</v>
      </c>
      <c r="F100" s="47">
        <v>0</v>
      </c>
      <c r="G100" s="47">
        <v>2791331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ref="N100:N106" si="17">SUM(D100:M100)</f>
        <v>2791331</v>
      </c>
      <c r="O100" s="48">
        <f t="shared" si="10"/>
        <v>56.50696384469007</v>
      </c>
      <c r="P100" s="9"/>
    </row>
    <row r="101" spans="1:119">
      <c r="A101" s="12"/>
      <c r="B101" s="25">
        <v>386.2</v>
      </c>
      <c r="C101" s="20" t="s">
        <v>139</v>
      </c>
      <c r="D101" s="47">
        <v>150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7"/>
        <v>150</v>
      </c>
      <c r="O101" s="48">
        <f t="shared" ref="O101:O107" si="18">(N101/O$109)</f>
        <v>3.0365601846228593E-3</v>
      </c>
      <c r="P101" s="9"/>
    </row>
    <row r="102" spans="1:119">
      <c r="A102" s="12"/>
      <c r="B102" s="25">
        <v>386.4</v>
      </c>
      <c r="C102" s="20" t="s">
        <v>107</v>
      </c>
      <c r="D102" s="47">
        <v>3248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7"/>
        <v>3248</v>
      </c>
      <c r="O102" s="48">
        <f t="shared" si="18"/>
        <v>6.5751649864366976E-2</v>
      </c>
      <c r="P102" s="9"/>
    </row>
    <row r="103" spans="1:119">
      <c r="A103" s="12"/>
      <c r="B103" s="25">
        <v>386.6</v>
      </c>
      <c r="C103" s="20" t="s">
        <v>108</v>
      </c>
      <c r="D103" s="47">
        <v>26005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7"/>
        <v>26005</v>
      </c>
      <c r="O103" s="48">
        <f t="shared" si="18"/>
        <v>0.52643831734078306</v>
      </c>
      <c r="P103" s="9"/>
    </row>
    <row r="104" spans="1:119">
      <c r="A104" s="12"/>
      <c r="B104" s="25">
        <v>386.7</v>
      </c>
      <c r="C104" s="20" t="s">
        <v>109</v>
      </c>
      <c r="D104" s="47">
        <v>96088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7"/>
        <v>96088</v>
      </c>
      <c r="O104" s="48">
        <f t="shared" si="18"/>
        <v>1.9451799668002754</v>
      </c>
      <c r="P104" s="9"/>
    </row>
    <row r="105" spans="1:119">
      <c r="A105" s="12"/>
      <c r="B105" s="25">
        <v>388.2</v>
      </c>
      <c r="C105" s="20" t="s">
        <v>218</v>
      </c>
      <c r="D105" s="47">
        <v>21470</v>
      </c>
      <c r="E105" s="47">
        <v>39818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7"/>
        <v>61288</v>
      </c>
      <c r="O105" s="48">
        <f t="shared" si="18"/>
        <v>1.240698003967772</v>
      </c>
      <c r="P105" s="9"/>
    </row>
    <row r="106" spans="1:119" ht="15.75" thickBot="1">
      <c r="A106" s="12"/>
      <c r="B106" s="25">
        <v>389.9</v>
      </c>
      <c r="C106" s="20" t="s">
        <v>219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900000</v>
      </c>
      <c r="K106" s="47">
        <v>0</v>
      </c>
      <c r="L106" s="47">
        <v>0</v>
      </c>
      <c r="M106" s="47">
        <v>0</v>
      </c>
      <c r="N106" s="47">
        <f t="shared" si="17"/>
        <v>900000</v>
      </c>
      <c r="O106" s="48">
        <f t="shared" si="18"/>
        <v>18.219361107737157</v>
      </c>
      <c r="P106" s="9"/>
    </row>
    <row r="107" spans="1:119" ht="16.5" thickBot="1">
      <c r="A107" s="14" t="s">
        <v>76</v>
      </c>
      <c r="B107" s="23"/>
      <c r="C107" s="22"/>
      <c r="D107" s="15">
        <f t="shared" ref="D107:M107" si="19">SUM(D5,D14,D17,D47,D85,D89,D98)</f>
        <v>17371978</v>
      </c>
      <c r="E107" s="15">
        <f t="shared" si="19"/>
        <v>40118603</v>
      </c>
      <c r="F107" s="15">
        <f t="shared" si="19"/>
        <v>2887321</v>
      </c>
      <c r="G107" s="15">
        <f t="shared" si="19"/>
        <v>9384695</v>
      </c>
      <c r="H107" s="15">
        <f t="shared" si="19"/>
        <v>0</v>
      </c>
      <c r="I107" s="15">
        <f t="shared" si="19"/>
        <v>0</v>
      </c>
      <c r="J107" s="15">
        <f t="shared" si="19"/>
        <v>2739057</v>
      </c>
      <c r="K107" s="15">
        <f t="shared" si="19"/>
        <v>0</v>
      </c>
      <c r="L107" s="15">
        <f t="shared" si="19"/>
        <v>1609816</v>
      </c>
      <c r="M107" s="15">
        <f t="shared" si="19"/>
        <v>0</v>
      </c>
      <c r="N107" s="15">
        <f>SUM(D107:M107)</f>
        <v>74111470</v>
      </c>
      <c r="O107" s="38">
        <f t="shared" si="18"/>
        <v>1500.2929268391433</v>
      </c>
      <c r="P107" s="6"/>
      <c r="Q107" s="2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</row>
    <row r="108" spans="1:119">
      <c r="A108" s="16"/>
      <c r="B108" s="18"/>
      <c r="C108" s="18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9"/>
    </row>
    <row r="109" spans="1:119">
      <c r="A109" s="41"/>
      <c r="B109" s="42"/>
      <c r="C109" s="42"/>
      <c r="D109" s="43"/>
      <c r="E109" s="43"/>
      <c r="F109" s="43"/>
      <c r="G109" s="43"/>
      <c r="H109" s="43"/>
      <c r="I109" s="43"/>
      <c r="J109" s="43"/>
      <c r="K109" s="43"/>
      <c r="L109" s="119" t="s">
        <v>220</v>
      </c>
      <c r="M109" s="119"/>
      <c r="N109" s="119"/>
      <c r="O109" s="44">
        <v>49398</v>
      </c>
    </row>
    <row r="110" spans="1:119">
      <c r="A110" s="120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8"/>
    </row>
    <row r="111" spans="1:119" ht="15.75" customHeight="1" thickBot="1">
      <c r="A111" s="121" t="s">
        <v>133</v>
      </c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1"/>
    </row>
  </sheetData>
  <mergeCells count="10">
    <mergeCell ref="L109:N109"/>
    <mergeCell ref="A110:O110"/>
    <mergeCell ref="A111:O11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10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222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111</v>
      </c>
      <c r="B3" s="109"/>
      <c r="C3" s="110"/>
      <c r="D3" s="129" t="s">
        <v>47</v>
      </c>
      <c r="E3" s="130"/>
      <c r="F3" s="130"/>
      <c r="G3" s="130"/>
      <c r="H3" s="131"/>
      <c r="I3" s="129" t="s">
        <v>48</v>
      </c>
      <c r="J3" s="131"/>
      <c r="K3" s="129" t="s">
        <v>50</v>
      </c>
      <c r="L3" s="131"/>
      <c r="M3" s="36"/>
      <c r="N3" s="37"/>
      <c r="O3" s="132" t="s">
        <v>116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112</v>
      </c>
      <c r="F4" s="34" t="s">
        <v>113</v>
      </c>
      <c r="G4" s="34" t="s">
        <v>114</v>
      </c>
      <c r="H4" s="34" t="s">
        <v>7</v>
      </c>
      <c r="I4" s="34" t="s">
        <v>8</v>
      </c>
      <c r="J4" s="35" t="s">
        <v>115</v>
      </c>
      <c r="K4" s="35" t="s">
        <v>9</v>
      </c>
      <c r="L4" s="35" t="s">
        <v>10</v>
      </c>
      <c r="M4" s="35" t="s">
        <v>11</v>
      </c>
      <c r="N4" s="35" t="s">
        <v>49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10505192</v>
      </c>
      <c r="E5" s="27">
        <f t="shared" si="0"/>
        <v>4329999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14835191</v>
      </c>
      <c r="O5" s="33">
        <f t="shared" ref="O5:O36" si="1">(N5/O$102)</f>
        <v>307.81597676107481</v>
      </c>
      <c r="P5" s="6"/>
    </row>
    <row r="6" spans="1:133">
      <c r="A6" s="12"/>
      <c r="B6" s="25">
        <v>311</v>
      </c>
      <c r="C6" s="20" t="s">
        <v>3</v>
      </c>
      <c r="D6" s="47">
        <v>10223324</v>
      </c>
      <c r="E6" s="47">
        <v>553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10223877</v>
      </c>
      <c r="O6" s="48">
        <f t="shared" si="1"/>
        <v>212.13563647681295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45197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4" si="2">SUM(D7:M7)</f>
        <v>45197</v>
      </c>
      <c r="O7" s="48">
        <f t="shared" si="1"/>
        <v>0.9377943770100633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386862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386862</v>
      </c>
      <c r="O8" s="48">
        <f t="shared" si="1"/>
        <v>8.0270152505446628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1494586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1494586</v>
      </c>
      <c r="O9" s="48">
        <f t="shared" si="1"/>
        <v>31.011225230833073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2402801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2402801</v>
      </c>
      <c r="O10" s="48">
        <f t="shared" si="1"/>
        <v>49.855814918560014</v>
      </c>
      <c r="P10" s="9"/>
    </row>
    <row r="11" spans="1:133">
      <c r="A11" s="12"/>
      <c r="B11" s="25">
        <v>313.7</v>
      </c>
      <c r="C11" s="20" t="s">
        <v>19</v>
      </c>
      <c r="D11" s="47">
        <v>209469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209469</v>
      </c>
      <c r="O11" s="48">
        <f t="shared" si="1"/>
        <v>4.3462807345160286</v>
      </c>
      <c r="P11" s="9"/>
    </row>
    <row r="12" spans="1:133">
      <c r="A12" s="12"/>
      <c r="B12" s="25">
        <v>315</v>
      </c>
      <c r="C12" s="20" t="s">
        <v>147</v>
      </c>
      <c r="D12" s="47">
        <v>72399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72399</v>
      </c>
      <c r="O12" s="48">
        <f t="shared" si="1"/>
        <v>1.5022097727980082</v>
      </c>
      <c r="P12" s="9"/>
    </row>
    <row r="13" spans="1:133" ht="15.75">
      <c r="A13" s="29" t="s">
        <v>223</v>
      </c>
      <c r="B13" s="30"/>
      <c r="C13" s="31"/>
      <c r="D13" s="32">
        <f t="shared" ref="D13:M13" si="3">SUM(D14:D15)</f>
        <v>0</v>
      </c>
      <c r="E13" s="32">
        <f t="shared" si="3"/>
        <v>500962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si="2"/>
        <v>500962</v>
      </c>
      <c r="O13" s="46">
        <f t="shared" si="1"/>
        <v>10.39448075526507</v>
      </c>
      <c r="P13" s="10"/>
    </row>
    <row r="14" spans="1:133">
      <c r="A14" s="12"/>
      <c r="B14" s="25">
        <v>321</v>
      </c>
      <c r="C14" s="20" t="s">
        <v>224</v>
      </c>
      <c r="D14" s="47">
        <v>0</v>
      </c>
      <c r="E14" s="47">
        <v>8574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8574</v>
      </c>
      <c r="O14" s="48">
        <f t="shared" si="1"/>
        <v>0.17790227201991907</v>
      </c>
      <c r="P14" s="9"/>
    </row>
    <row r="15" spans="1:133">
      <c r="A15" s="12"/>
      <c r="B15" s="25">
        <v>322</v>
      </c>
      <c r="C15" s="20" t="s">
        <v>0</v>
      </c>
      <c r="D15" s="47">
        <v>0</v>
      </c>
      <c r="E15" s="47">
        <v>492388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492388</v>
      </c>
      <c r="O15" s="48">
        <f t="shared" si="1"/>
        <v>10.216578483245151</v>
      </c>
      <c r="P15" s="9"/>
    </row>
    <row r="16" spans="1:133" ht="15.75">
      <c r="A16" s="29" t="s">
        <v>21</v>
      </c>
      <c r="B16" s="30"/>
      <c r="C16" s="31"/>
      <c r="D16" s="32">
        <f t="shared" ref="D16:M16" si="4">SUM(D17:D45)</f>
        <v>4433406</v>
      </c>
      <c r="E16" s="32">
        <f t="shared" si="4"/>
        <v>9168217</v>
      </c>
      <c r="F16" s="32">
        <f t="shared" si="4"/>
        <v>133245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2"/>
        <v>13734868</v>
      </c>
      <c r="O16" s="46">
        <f t="shared" si="1"/>
        <v>284.98533042846771</v>
      </c>
      <c r="P16" s="10"/>
    </row>
    <row r="17" spans="1:16">
      <c r="A17" s="12"/>
      <c r="B17" s="25">
        <v>331.2</v>
      </c>
      <c r="C17" s="20" t="s">
        <v>20</v>
      </c>
      <c r="D17" s="47">
        <v>0</v>
      </c>
      <c r="E17" s="47">
        <v>186798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186798</v>
      </c>
      <c r="O17" s="48">
        <f t="shared" si="1"/>
        <v>3.8758792405851228</v>
      </c>
      <c r="P17" s="9"/>
    </row>
    <row r="18" spans="1:16">
      <c r="A18" s="12"/>
      <c r="B18" s="25">
        <v>331.35</v>
      </c>
      <c r="C18" s="20" t="s">
        <v>25</v>
      </c>
      <c r="D18" s="47">
        <v>0</v>
      </c>
      <c r="E18" s="47">
        <v>16750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16750</v>
      </c>
      <c r="O18" s="48">
        <f t="shared" si="1"/>
        <v>0.3475464259777985</v>
      </c>
      <c r="P18" s="9"/>
    </row>
    <row r="19" spans="1:16">
      <c r="A19" s="12"/>
      <c r="B19" s="25">
        <v>331.39</v>
      </c>
      <c r="C19" s="20" t="s">
        <v>121</v>
      </c>
      <c r="D19" s="47">
        <v>0</v>
      </c>
      <c r="E19" s="47">
        <v>266877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266877</v>
      </c>
      <c r="O19" s="48">
        <f t="shared" si="1"/>
        <v>5.5374416433239961</v>
      </c>
      <c r="P19" s="9"/>
    </row>
    <row r="20" spans="1:16">
      <c r="A20" s="12"/>
      <c r="B20" s="25">
        <v>331.61</v>
      </c>
      <c r="C20" s="20" t="s">
        <v>142</v>
      </c>
      <c r="D20" s="47">
        <v>0</v>
      </c>
      <c r="E20" s="47">
        <v>115462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115462</v>
      </c>
      <c r="O20" s="48">
        <f t="shared" si="1"/>
        <v>2.395725697686482</v>
      </c>
      <c r="P20" s="9"/>
    </row>
    <row r="21" spans="1:16">
      <c r="A21" s="12"/>
      <c r="B21" s="25">
        <v>331.65</v>
      </c>
      <c r="C21" s="20" t="s">
        <v>27</v>
      </c>
      <c r="D21" s="47">
        <v>0</v>
      </c>
      <c r="E21" s="47">
        <v>152471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152471</v>
      </c>
      <c r="O21" s="48">
        <f t="shared" si="1"/>
        <v>3.1636269322543833</v>
      </c>
      <c r="P21" s="9"/>
    </row>
    <row r="22" spans="1:16">
      <c r="A22" s="12"/>
      <c r="B22" s="25">
        <v>331.7</v>
      </c>
      <c r="C22" s="20" t="s">
        <v>23</v>
      </c>
      <c r="D22" s="47">
        <v>0</v>
      </c>
      <c r="E22" s="47">
        <v>45141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45141</v>
      </c>
      <c r="O22" s="48">
        <f t="shared" si="1"/>
        <v>0.93663243075007785</v>
      </c>
      <c r="P22" s="9"/>
    </row>
    <row r="23" spans="1:16">
      <c r="A23" s="12"/>
      <c r="B23" s="25">
        <v>334.1</v>
      </c>
      <c r="C23" s="20" t="s">
        <v>122</v>
      </c>
      <c r="D23" s="47">
        <v>0</v>
      </c>
      <c r="E23" s="47">
        <v>124454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124454</v>
      </c>
      <c r="O23" s="48">
        <f t="shared" si="1"/>
        <v>2.5823010685755783</v>
      </c>
      <c r="P23" s="9"/>
    </row>
    <row r="24" spans="1:16">
      <c r="A24" s="12"/>
      <c r="B24" s="25">
        <v>334.2</v>
      </c>
      <c r="C24" s="20" t="s">
        <v>24</v>
      </c>
      <c r="D24" s="47">
        <v>0</v>
      </c>
      <c r="E24" s="47">
        <v>384787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384787</v>
      </c>
      <c r="O24" s="48">
        <f t="shared" si="1"/>
        <v>7.9839609918041292</v>
      </c>
      <c r="P24" s="9"/>
    </row>
    <row r="25" spans="1:16">
      <c r="A25" s="12"/>
      <c r="B25" s="25">
        <v>334.34</v>
      </c>
      <c r="C25" s="20" t="s">
        <v>28</v>
      </c>
      <c r="D25" s="47">
        <v>0</v>
      </c>
      <c r="E25" s="47">
        <v>191176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191176</v>
      </c>
      <c r="O25" s="48">
        <f t="shared" si="1"/>
        <v>3.9667185392675588</v>
      </c>
      <c r="P25" s="9"/>
    </row>
    <row r="26" spans="1:16">
      <c r="A26" s="12"/>
      <c r="B26" s="25">
        <v>334.39</v>
      </c>
      <c r="C26" s="20" t="s">
        <v>136</v>
      </c>
      <c r="D26" s="47">
        <v>0</v>
      </c>
      <c r="E26" s="47">
        <v>16585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3" si="5">SUM(D26:M26)</f>
        <v>16585</v>
      </c>
      <c r="O26" s="48">
        <f t="shared" si="1"/>
        <v>0.34412283431891277</v>
      </c>
      <c r="P26" s="9"/>
    </row>
    <row r="27" spans="1:16">
      <c r="A27" s="12"/>
      <c r="B27" s="25">
        <v>334.49</v>
      </c>
      <c r="C27" s="20" t="s">
        <v>30</v>
      </c>
      <c r="D27" s="47">
        <v>0</v>
      </c>
      <c r="E27" s="47">
        <v>2634004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2634004</v>
      </c>
      <c r="O27" s="48">
        <f t="shared" si="1"/>
        <v>54.653055296192548</v>
      </c>
      <c r="P27" s="9"/>
    </row>
    <row r="28" spans="1:16">
      <c r="A28" s="12"/>
      <c r="B28" s="25">
        <v>334.5</v>
      </c>
      <c r="C28" s="20" t="s">
        <v>31</v>
      </c>
      <c r="D28" s="47">
        <v>0</v>
      </c>
      <c r="E28" s="47">
        <v>510702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510702</v>
      </c>
      <c r="O28" s="48">
        <f t="shared" si="1"/>
        <v>10.596576408341114</v>
      </c>
      <c r="P28" s="9"/>
    </row>
    <row r="29" spans="1:16">
      <c r="A29" s="12"/>
      <c r="B29" s="25">
        <v>334.62</v>
      </c>
      <c r="C29" s="20" t="s">
        <v>32</v>
      </c>
      <c r="D29" s="47">
        <v>0</v>
      </c>
      <c r="E29" s="47">
        <v>29451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29451</v>
      </c>
      <c r="O29" s="48">
        <f t="shared" si="1"/>
        <v>0.6110799875505758</v>
      </c>
      <c r="P29" s="9"/>
    </row>
    <row r="30" spans="1:16">
      <c r="A30" s="12"/>
      <c r="B30" s="25">
        <v>334.69</v>
      </c>
      <c r="C30" s="20" t="s">
        <v>33</v>
      </c>
      <c r="D30" s="47">
        <v>0</v>
      </c>
      <c r="E30" s="47">
        <v>98233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98233</v>
      </c>
      <c r="O30" s="48">
        <f t="shared" si="1"/>
        <v>2.0382404813777364</v>
      </c>
      <c r="P30" s="9"/>
    </row>
    <row r="31" spans="1:16">
      <c r="A31" s="12"/>
      <c r="B31" s="25">
        <v>334.7</v>
      </c>
      <c r="C31" s="20" t="s">
        <v>34</v>
      </c>
      <c r="D31" s="47">
        <v>0</v>
      </c>
      <c r="E31" s="47">
        <v>903224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903224</v>
      </c>
      <c r="O31" s="48">
        <f t="shared" si="1"/>
        <v>18.741031227305736</v>
      </c>
      <c r="P31" s="9"/>
    </row>
    <row r="32" spans="1:16">
      <c r="A32" s="12"/>
      <c r="B32" s="25">
        <v>334.9</v>
      </c>
      <c r="C32" s="20" t="s">
        <v>137</v>
      </c>
      <c r="D32" s="47">
        <v>0</v>
      </c>
      <c r="E32" s="47">
        <v>100948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100948</v>
      </c>
      <c r="O32" s="48">
        <f t="shared" si="1"/>
        <v>2.094574125946675</v>
      </c>
      <c r="P32" s="9"/>
    </row>
    <row r="33" spans="1:16">
      <c r="A33" s="12"/>
      <c r="B33" s="25">
        <v>335.12</v>
      </c>
      <c r="C33" s="20" t="s">
        <v>35</v>
      </c>
      <c r="D33" s="47">
        <v>898969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898969</v>
      </c>
      <c r="O33" s="48">
        <f t="shared" si="1"/>
        <v>18.652744060587199</v>
      </c>
      <c r="P33" s="9"/>
    </row>
    <row r="34" spans="1:16">
      <c r="A34" s="12"/>
      <c r="B34" s="25">
        <v>335.13</v>
      </c>
      <c r="C34" s="20" t="s">
        <v>36</v>
      </c>
      <c r="D34" s="47">
        <v>26269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26269</v>
      </c>
      <c r="O34" s="48">
        <f t="shared" si="1"/>
        <v>0.54505654113497248</v>
      </c>
      <c r="P34" s="9"/>
    </row>
    <row r="35" spans="1:16">
      <c r="A35" s="12"/>
      <c r="B35" s="25">
        <v>335.14</v>
      </c>
      <c r="C35" s="20" t="s">
        <v>37</v>
      </c>
      <c r="D35" s="47">
        <v>17596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17596</v>
      </c>
      <c r="O35" s="48">
        <f t="shared" si="1"/>
        <v>0.36510011411972199</v>
      </c>
      <c r="P35" s="9"/>
    </row>
    <row r="36" spans="1:16">
      <c r="A36" s="12"/>
      <c r="B36" s="25">
        <v>335.15</v>
      </c>
      <c r="C36" s="20" t="s">
        <v>38</v>
      </c>
      <c r="D36" s="47">
        <v>6831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6831</v>
      </c>
      <c r="O36" s="48">
        <f t="shared" si="1"/>
        <v>0.14173669467787114</v>
      </c>
      <c r="P36" s="9"/>
    </row>
    <row r="37" spans="1:16">
      <c r="A37" s="12"/>
      <c r="B37" s="25">
        <v>335.16</v>
      </c>
      <c r="C37" s="20" t="s">
        <v>39</v>
      </c>
      <c r="D37" s="47">
        <v>223250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223250</v>
      </c>
      <c r="O37" s="48">
        <f t="shared" ref="O37:O68" si="6">(N37/O$102)</f>
        <v>4.6322232596742401</v>
      </c>
      <c r="P37" s="9"/>
    </row>
    <row r="38" spans="1:16">
      <c r="A38" s="12"/>
      <c r="B38" s="25">
        <v>335.18</v>
      </c>
      <c r="C38" s="20" t="s">
        <v>40</v>
      </c>
      <c r="D38" s="47">
        <v>2921737</v>
      </c>
      <c r="E38" s="47">
        <v>0</v>
      </c>
      <c r="F38" s="47">
        <v>133245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3054982</v>
      </c>
      <c r="O38" s="48">
        <f t="shared" si="6"/>
        <v>63.38794480755265</v>
      </c>
      <c r="P38" s="9"/>
    </row>
    <row r="39" spans="1:16">
      <c r="A39" s="12"/>
      <c r="B39" s="25">
        <v>335.19</v>
      </c>
      <c r="C39" s="20" t="s">
        <v>212</v>
      </c>
      <c r="D39" s="47">
        <v>256328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256328</v>
      </c>
      <c r="O39" s="48">
        <f t="shared" si="6"/>
        <v>5.3185600165992319</v>
      </c>
      <c r="P39" s="9"/>
    </row>
    <row r="40" spans="1:16">
      <c r="A40" s="12"/>
      <c r="B40" s="25">
        <v>335.2</v>
      </c>
      <c r="C40" s="20" t="s">
        <v>225</v>
      </c>
      <c r="D40" s="47">
        <v>0</v>
      </c>
      <c r="E40" s="47">
        <v>72885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72885</v>
      </c>
      <c r="O40" s="48">
        <f t="shared" si="6"/>
        <v>1.5122938064114535</v>
      </c>
      <c r="P40" s="9"/>
    </row>
    <row r="41" spans="1:16">
      <c r="A41" s="12"/>
      <c r="B41" s="25">
        <v>335.42</v>
      </c>
      <c r="C41" s="20" t="s">
        <v>213</v>
      </c>
      <c r="D41" s="47">
        <v>0</v>
      </c>
      <c r="E41" s="47">
        <v>3097755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3097755</v>
      </c>
      <c r="O41" s="48">
        <f t="shared" si="6"/>
        <v>64.275443510737631</v>
      </c>
      <c r="P41" s="9"/>
    </row>
    <row r="42" spans="1:16">
      <c r="A42" s="12"/>
      <c r="B42" s="25">
        <v>335.49</v>
      </c>
      <c r="C42" s="20" t="s">
        <v>42</v>
      </c>
      <c r="D42" s="47">
        <v>40963</v>
      </c>
      <c r="E42" s="47">
        <v>6514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47477</v>
      </c>
      <c r="O42" s="48">
        <f t="shared" si="6"/>
        <v>0.98510218902375768</v>
      </c>
      <c r="P42" s="9"/>
    </row>
    <row r="43" spans="1:16">
      <c r="A43" s="12"/>
      <c r="B43" s="25">
        <v>335.69</v>
      </c>
      <c r="C43" s="20" t="s">
        <v>43</v>
      </c>
      <c r="D43" s="47">
        <v>1563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1563</v>
      </c>
      <c r="O43" s="48">
        <f t="shared" si="6"/>
        <v>3.2430750077808899E-2</v>
      </c>
      <c r="P43" s="9"/>
    </row>
    <row r="44" spans="1:16">
      <c r="A44" s="12"/>
      <c r="B44" s="25">
        <v>337.2</v>
      </c>
      <c r="C44" s="20" t="s">
        <v>45</v>
      </c>
      <c r="D44" s="47">
        <v>39900</v>
      </c>
      <c r="E44" s="47">
        <v>200000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239900</v>
      </c>
      <c r="O44" s="48">
        <f t="shared" si="6"/>
        <v>4.9776947816163499</v>
      </c>
      <c r="P44" s="9"/>
    </row>
    <row r="45" spans="1:16">
      <c r="A45" s="12"/>
      <c r="B45" s="25">
        <v>337.7</v>
      </c>
      <c r="C45" s="20" t="s">
        <v>46</v>
      </c>
      <c r="D45" s="47">
        <v>0</v>
      </c>
      <c r="E45" s="47">
        <v>14000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14000</v>
      </c>
      <c r="O45" s="48">
        <f t="shared" si="6"/>
        <v>0.29048656499636893</v>
      </c>
      <c r="P45" s="9"/>
    </row>
    <row r="46" spans="1:16" ht="15.75">
      <c r="A46" s="29" t="s">
        <v>51</v>
      </c>
      <c r="B46" s="30"/>
      <c r="C46" s="31"/>
      <c r="D46" s="32">
        <f t="shared" ref="D46:M46" si="7">SUM(D47:D78)</f>
        <v>254695</v>
      </c>
      <c r="E46" s="32">
        <f t="shared" si="7"/>
        <v>5446347</v>
      </c>
      <c r="F46" s="32">
        <f t="shared" si="7"/>
        <v>0</v>
      </c>
      <c r="G46" s="32">
        <f t="shared" si="7"/>
        <v>0</v>
      </c>
      <c r="H46" s="32">
        <f t="shared" si="7"/>
        <v>0</v>
      </c>
      <c r="I46" s="32">
        <f t="shared" si="7"/>
        <v>0</v>
      </c>
      <c r="J46" s="32">
        <f t="shared" si="7"/>
        <v>0</v>
      </c>
      <c r="K46" s="32">
        <f t="shared" si="7"/>
        <v>0</v>
      </c>
      <c r="L46" s="32">
        <f t="shared" si="7"/>
        <v>0</v>
      </c>
      <c r="M46" s="32">
        <f t="shared" si="7"/>
        <v>0</v>
      </c>
      <c r="N46" s="32">
        <f>SUM(D46:M46)</f>
        <v>5701042</v>
      </c>
      <c r="O46" s="46">
        <f t="shared" si="6"/>
        <v>118.29115053428779</v>
      </c>
      <c r="P46" s="10"/>
    </row>
    <row r="47" spans="1:16">
      <c r="A47" s="12"/>
      <c r="B47" s="25">
        <v>341.1</v>
      </c>
      <c r="C47" s="20" t="s">
        <v>54</v>
      </c>
      <c r="D47" s="47">
        <v>93216</v>
      </c>
      <c r="E47" s="47">
        <v>364500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457716</v>
      </c>
      <c r="O47" s="48">
        <f t="shared" si="6"/>
        <v>9.4971677559912848</v>
      </c>
      <c r="P47" s="9"/>
    </row>
    <row r="48" spans="1:16">
      <c r="A48" s="12"/>
      <c r="B48" s="25">
        <v>341.51</v>
      </c>
      <c r="C48" s="20" t="s">
        <v>56</v>
      </c>
      <c r="D48" s="47">
        <v>0</v>
      </c>
      <c r="E48" s="47">
        <v>682549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78" si="8">SUM(D48:M48)</f>
        <v>682549</v>
      </c>
      <c r="O48" s="48">
        <f t="shared" si="6"/>
        <v>14.162236746550471</v>
      </c>
      <c r="P48" s="9"/>
    </row>
    <row r="49" spans="1:16">
      <c r="A49" s="12"/>
      <c r="B49" s="25">
        <v>341.52</v>
      </c>
      <c r="C49" s="20" t="s">
        <v>57</v>
      </c>
      <c r="D49" s="47">
        <v>0</v>
      </c>
      <c r="E49" s="47">
        <v>903271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903271</v>
      </c>
      <c r="O49" s="48">
        <f t="shared" si="6"/>
        <v>18.742006432202512</v>
      </c>
      <c r="P49" s="9"/>
    </row>
    <row r="50" spans="1:16">
      <c r="A50" s="12"/>
      <c r="B50" s="25">
        <v>341.54</v>
      </c>
      <c r="C50" s="20" t="s">
        <v>58</v>
      </c>
      <c r="D50" s="47">
        <v>1455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1455</v>
      </c>
      <c r="O50" s="48">
        <f t="shared" si="6"/>
        <v>3.0189853719265483E-2</v>
      </c>
      <c r="P50" s="9"/>
    </row>
    <row r="51" spans="1:16">
      <c r="A51" s="12"/>
      <c r="B51" s="25">
        <v>341.56</v>
      </c>
      <c r="C51" s="20" t="s">
        <v>59</v>
      </c>
      <c r="D51" s="47">
        <v>0</v>
      </c>
      <c r="E51" s="47">
        <v>1979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1979</v>
      </c>
      <c r="O51" s="48">
        <f t="shared" si="6"/>
        <v>4.1062350866272433E-2</v>
      </c>
      <c r="P51" s="9"/>
    </row>
    <row r="52" spans="1:16">
      <c r="A52" s="12"/>
      <c r="B52" s="25">
        <v>341.9</v>
      </c>
      <c r="C52" s="20" t="s">
        <v>60</v>
      </c>
      <c r="D52" s="47">
        <v>0</v>
      </c>
      <c r="E52" s="47">
        <v>81116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81116</v>
      </c>
      <c r="O52" s="48">
        <f t="shared" si="6"/>
        <v>1.6830791575889614</v>
      </c>
      <c r="P52" s="9"/>
    </row>
    <row r="53" spans="1:16">
      <c r="A53" s="12"/>
      <c r="B53" s="25">
        <v>342.6</v>
      </c>
      <c r="C53" s="20" t="s">
        <v>61</v>
      </c>
      <c r="D53" s="47">
        <v>0</v>
      </c>
      <c r="E53" s="47">
        <v>1827259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1827259</v>
      </c>
      <c r="O53" s="48">
        <f t="shared" si="6"/>
        <v>37.913870733478575</v>
      </c>
      <c r="P53" s="9"/>
    </row>
    <row r="54" spans="1:16">
      <c r="A54" s="12"/>
      <c r="B54" s="25">
        <v>343.4</v>
      </c>
      <c r="C54" s="20" t="s">
        <v>62</v>
      </c>
      <c r="D54" s="47">
        <v>0</v>
      </c>
      <c r="E54" s="47">
        <v>253309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253309</v>
      </c>
      <c r="O54" s="48">
        <f t="shared" si="6"/>
        <v>5.2559186637618014</v>
      </c>
      <c r="P54" s="9"/>
    </row>
    <row r="55" spans="1:16">
      <c r="A55" s="12"/>
      <c r="B55" s="25">
        <v>344.3</v>
      </c>
      <c r="C55" s="20" t="s">
        <v>215</v>
      </c>
      <c r="D55" s="47">
        <v>0</v>
      </c>
      <c r="E55" s="47">
        <v>58703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58703</v>
      </c>
      <c r="O55" s="48">
        <f t="shared" si="6"/>
        <v>1.2180309160701317</v>
      </c>
      <c r="P55" s="9"/>
    </row>
    <row r="56" spans="1:16">
      <c r="A56" s="12"/>
      <c r="B56" s="25">
        <v>346.4</v>
      </c>
      <c r="C56" s="20" t="s">
        <v>208</v>
      </c>
      <c r="D56" s="47">
        <v>3852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3852</v>
      </c>
      <c r="O56" s="48">
        <f t="shared" si="6"/>
        <v>7.9925303454715213E-2</v>
      </c>
      <c r="P56" s="9"/>
    </row>
    <row r="57" spans="1:16">
      <c r="A57" s="12"/>
      <c r="B57" s="25">
        <v>346.9</v>
      </c>
      <c r="C57" s="20" t="s">
        <v>64</v>
      </c>
      <c r="D57" s="47">
        <v>4517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4517</v>
      </c>
      <c r="O57" s="48">
        <f t="shared" si="6"/>
        <v>9.3723415292042742E-2</v>
      </c>
      <c r="P57" s="9"/>
    </row>
    <row r="58" spans="1:16">
      <c r="A58" s="12"/>
      <c r="B58" s="25">
        <v>347.1</v>
      </c>
      <c r="C58" s="20" t="s">
        <v>65</v>
      </c>
      <c r="D58" s="47">
        <v>0</v>
      </c>
      <c r="E58" s="47">
        <v>7779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7779</v>
      </c>
      <c r="O58" s="48">
        <f t="shared" si="6"/>
        <v>0.1614067849361967</v>
      </c>
      <c r="P58" s="9"/>
    </row>
    <row r="59" spans="1:16">
      <c r="A59" s="12"/>
      <c r="B59" s="25">
        <v>347.2</v>
      </c>
      <c r="C59" s="20" t="s">
        <v>66</v>
      </c>
      <c r="D59" s="47">
        <v>24833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24833</v>
      </c>
      <c r="O59" s="48">
        <f t="shared" si="6"/>
        <v>0.51526091918248784</v>
      </c>
      <c r="P59" s="9"/>
    </row>
    <row r="60" spans="1:16">
      <c r="A60" s="12"/>
      <c r="B60" s="25">
        <v>348.12</v>
      </c>
      <c r="C60" s="39" t="s">
        <v>77</v>
      </c>
      <c r="D60" s="47">
        <v>0</v>
      </c>
      <c r="E60" s="47">
        <v>1778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1778</v>
      </c>
      <c r="O60" s="48">
        <f t="shared" si="6"/>
        <v>3.6891793754538854E-2</v>
      </c>
      <c r="P60" s="9"/>
    </row>
    <row r="61" spans="1:16">
      <c r="A61" s="12"/>
      <c r="B61" s="25">
        <v>348.13</v>
      </c>
      <c r="C61" s="39" t="s">
        <v>78</v>
      </c>
      <c r="D61" s="47">
        <v>0</v>
      </c>
      <c r="E61" s="47">
        <v>24387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24387</v>
      </c>
      <c r="O61" s="48">
        <f t="shared" si="6"/>
        <v>0.50600684718331779</v>
      </c>
      <c r="P61" s="9"/>
    </row>
    <row r="62" spans="1:16">
      <c r="A62" s="12"/>
      <c r="B62" s="25">
        <v>348.21</v>
      </c>
      <c r="C62" s="39" t="s">
        <v>227</v>
      </c>
      <c r="D62" s="47">
        <v>53356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53356</v>
      </c>
      <c r="O62" s="48">
        <f t="shared" si="6"/>
        <v>1.1070857972818757</v>
      </c>
      <c r="P62" s="9"/>
    </row>
    <row r="63" spans="1:16">
      <c r="A63" s="12"/>
      <c r="B63" s="25">
        <v>348.22</v>
      </c>
      <c r="C63" s="39" t="s">
        <v>79</v>
      </c>
      <c r="D63" s="47">
        <v>0</v>
      </c>
      <c r="E63" s="47">
        <v>1286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1286</v>
      </c>
      <c r="O63" s="48">
        <f t="shared" si="6"/>
        <v>2.6683265898952174E-2</v>
      </c>
      <c r="P63" s="9"/>
    </row>
    <row r="64" spans="1:16">
      <c r="A64" s="12"/>
      <c r="B64" s="25">
        <v>348.23</v>
      </c>
      <c r="C64" s="39" t="s">
        <v>80</v>
      </c>
      <c r="D64" s="47">
        <v>23008</v>
      </c>
      <c r="E64" s="47">
        <v>57756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80764</v>
      </c>
      <c r="O64" s="48">
        <f t="shared" si="6"/>
        <v>1.6757754953833386</v>
      </c>
      <c r="P64" s="9"/>
    </row>
    <row r="65" spans="1:16">
      <c r="A65" s="12"/>
      <c r="B65" s="25">
        <v>348.31</v>
      </c>
      <c r="C65" s="39" t="s">
        <v>81</v>
      </c>
      <c r="D65" s="47">
        <v>0</v>
      </c>
      <c r="E65" s="47">
        <v>193775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193775</v>
      </c>
      <c r="O65" s="48">
        <f t="shared" si="6"/>
        <v>4.0206452951550995</v>
      </c>
      <c r="P65" s="9"/>
    </row>
    <row r="66" spans="1:16">
      <c r="A66" s="12"/>
      <c r="B66" s="25">
        <v>348.32</v>
      </c>
      <c r="C66" s="39" t="s">
        <v>82</v>
      </c>
      <c r="D66" s="47">
        <v>0</v>
      </c>
      <c r="E66" s="47">
        <v>1891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1891</v>
      </c>
      <c r="O66" s="48">
        <f t="shared" si="6"/>
        <v>3.9236435314866688E-2</v>
      </c>
      <c r="P66" s="9"/>
    </row>
    <row r="67" spans="1:16">
      <c r="A67" s="12"/>
      <c r="B67" s="25">
        <v>348.33</v>
      </c>
      <c r="C67" s="39" t="s">
        <v>83</v>
      </c>
      <c r="D67" s="47">
        <v>35458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35458</v>
      </c>
      <c r="O67" s="48">
        <f t="shared" si="6"/>
        <v>0.7357194729743749</v>
      </c>
      <c r="P67" s="9"/>
    </row>
    <row r="68" spans="1:16">
      <c r="A68" s="12"/>
      <c r="B68" s="25">
        <v>348.41</v>
      </c>
      <c r="C68" s="39" t="s">
        <v>84</v>
      </c>
      <c r="D68" s="47">
        <v>0</v>
      </c>
      <c r="E68" s="47">
        <v>124824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124824</v>
      </c>
      <c r="O68" s="48">
        <f t="shared" si="6"/>
        <v>2.5899782135076252</v>
      </c>
      <c r="P68" s="9"/>
    </row>
    <row r="69" spans="1:16">
      <c r="A69" s="12"/>
      <c r="B69" s="25">
        <v>348.42</v>
      </c>
      <c r="C69" s="39" t="s">
        <v>85</v>
      </c>
      <c r="D69" s="47">
        <v>0</v>
      </c>
      <c r="E69" s="47">
        <v>10819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10819</v>
      </c>
      <c r="O69" s="48">
        <f t="shared" ref="O69:O100" si="9">(N69/O$102)</f>
        <v>0.22448386762112252</v>
      </c>
      <c r="P69" s="9"/>
    </row>
    <row r="70" spans="1:16">
      <c r="A70" s="12"/>
      <c r="B70" s="25">
        <v>348.48</v>
      </c>
      <c r="C70" s="39" t="s">
        <v>228</v>
      </c>
      <c r="D70" s="47">
        <v>0</v>
      </c>
      <c r="E70" s="47">
        <v>22412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22412</v>
      </c>
      <c r="O70" s="48">
        <f t="shared" si="9"/>
        <v>0.46502749247847286</v>
      </c>
      <c r="P70" s="9"/>
    </row>
    <row r="71" spans="1:16">
      <c r="A71" s="12"/>
      <c r="B71" s="25">
        <v>348.52</v>
      </c>
      <c r="C71" s="39" t="s">
        <v>87</v>
      </c>
      <c r="D71" s="47">
        <v>0</v>
      </c>
      <c r="E71" s="47">
        <v>26025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26025</v>
      </c>
      <c r="O71" s="48">
        <f t="shared" si="9"/>
        <v>0.53999377528789294</v>
      </c>
      <c r="P71" s="9"/>
    </row>
    <row r="72" spans="1:16">
      <c r="A72" s="12"/>
      <c r="B72" s="25">
        <v>348.53</v>
      </c>
      <c r="C72" s="39" t="s">
        <v>88</v>
      </c>
      <c r="D72" s="47">
        <v>0</v>
      </c>
      <c r="E72" s="47">
        <v>323777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323777</v>
      </c>
      <c r="O72" s="48">
        <f t="shared" si="9"/>
        <v>6.7180620396306674</v>
      </c>
      <c r="P72" s="9"/>
    </row>
    <row r="73" spans="1:16">
      <c r="A73" s="12"/>
      <c r="B73" s="25">
        <v>348.65</v>
      </c>
      <c r="C73" s="39" t="s">
        <v>229</v>
      </c>
      <c r="D73" s="47">
        <v>15000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15000</v>
      </c>
      <c r="O73" s="48">
        <f t="shared" si="9"/>
        <v>0.3112356053532524</v>
      </c>
      <c r="P73" s="9"/>
    </row>
    <row r="74" spans="1:16">
      <c r="A74" s="12"/>
      <c r="B74" s="25">
        <v>348.68</v>
      </c>
      <c r="C74" s="39" t="s">
        <v>230</v>
      </c>
      <c r="D74" s="47">
        <v>0</v>
      </c>
      <c r="E74" s="47">
        <v>126149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126149</v>
      </c>
      <c r="O74" s="48">
        <f t="shared" si="9"/>
        <v>2.617470691980496</v>
      </c>
      <c r="P74" s="9"/>
    </row>
    <row r="75" spans="1:16">
      <c r="A75" s="12"/>
      <c r="B75" s="25">
        <v>348.71</v>
      </c>
      <c r="C75" s="39" t="s">
        <v>89</v>
      </c>
      <c r="D75" s="47">
        <v>0</v>
      </c>
      <c r="E75" s="47">
        <v>39935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8"/>
        <v>39935</v>
      </c>
      <c r="O75" s="48">
        <f t="shared" si="9"/>
        <v>0.82861292665214237</v>
      </c>
      <c r="P75" s="9"/>
    </row>
    <row r="76" spans="1:16">
      <c r="A76" s="12"/>
      <c r="B76" s="25">
        <v>348.72</v>
      </c>
      <c r="C76" s="39" t="s">
        <v>90</v>
      </c>
      <c r="D76" s="47">
        <v>0</v>
      </c>
      <c r="E76" s="47">
        <v>2610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8"/>
        <v>2610</v>
      </c>
      <c r="O76" s="48">
        <f t="shared" si="9"/>
        <v>5.4154995331465922E-2</v>
      </c>
      <c r="P76" s="9"/>
    </row>
    <row r="77" spans="1:16">
      <c r="A77" s="12"/>
      <c r="B77" s="25">
        <v>348.93</v>
      </c>
      <c r="C77" s="20" t="s">
        <v>74</v>
      </c>
      <c r="D77" s="47">
        <v>0</v>
      </c>
      <c r="E77" s="47">
        <v>154200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>SUM(D77:M77)</f>
        <v>154200</v>
      </c>
      <c r="O77" s="48">
        <f t="shared" si="9"/>
        <v>3.1995020230314348</v>
      </c>
      <c r="P77" s="9"/>
    </row>
    <row r="78" spans="1:16">
      <c r="A78" s="12"/>
      <c r="B78" s="25">
        <v>349</v>
      </c>
      <c r="C78" s="20" t="s">
        <v>1</v>
      </c>
      <c r="D78" s="47">
        <v>0</v>
      </c>
      <c r="E78" s="47">
        <v>154258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8"/>
        <v>154258</v>
      </c>
      <c r="O78" s="48">
        <f t="shared" si="9"/>
        <v>3.200705467372134</v>
      </c>
      <c r="P78" s="9"/>
    </row>
    <row r="79" spans="1:16" ht="15.75">
      <c r="A79" s="29" t="s">
        <v>52</v>
      </c>
      <c r="B79" s="30"/>
      <c r="C79" s="31"/>
      <c r="D79" s="32">
        <f t="shared" ref="D79:M79" si="10">SUM(D80:D83)</f>
        <v>0</v>
      </c>
      <c r="E79" s="32">
        <f t="shared" si="10"/>
        <v>331260</v>
      </c>
      <c r="F79" s="32">
        <f t="shared" si="10"/>
        <v>0</v>
      </c>
      <c r="G79" s="32">
        <f t="shared" si="10"/>
        <v>0</v>
      </c>
      <c r="H79" s="32">
        <f t="shared" si="10"/>
        <v>0</v>
      </c>
      <c r="I79" s="32">
        <f t="shared" si="10"/>
        <v>0</v>
      </c>
      <c r="J79" s="32">
        <f t="shared" si="10"/>
        <v>0</v>
      </c>
      <c r="K79" s="32">
        <f t="shared" si="10"/>
        <v>0</v>
      </c>
      <c r="L79" s="32">
        <f t="shared" si="10"/>
        <v>0</v>
      </c>
      <c r="M79" s="32">
        <f t="shared" si="10"/>
        <v>0</v>
      </c>
      <c r="N79" s="32">
        <f t="shared" ref="N79:N85" si="11">SUM(D79:M79)</f>
        <v>331260</v>
      </c>
      <c r="O79" s="46">
        <f t="shared" si="9"/>
        <v>6.8733271086212264</v>
      </c>
      <c r="P79" s="10"/>
    </row>
    <row r="80" spans="1:16">
      <c r="A80" s="13"/>
      <c r="B80" s="40">
        <v>351</v>
      </c>
      <c r="C80" s="21" t="s">
        <v>231</v>
      </c>
      <c r="D80" s="47">
        <v>0</v>
      </c>
      <c r="E80" s="47">
        <v>27812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27812</v>
      </c>
      <c r="O80" s="48">
        <f t="shared" si="9"/>
        <v>0.57707231040564377</v>
      </c>
      <c r="P80" s="9"/>
    </row>
    <row r="81" spans="1:16">
      <c r="A81" s="13"/>
      <c r="B81" s="40">
        <v>351.1</v>
      </c>
      <c r="C81" s="21" t="s">
        <v>92</v>
      </c>
      <c r="D81" s="47">
        <v>0</v>
      </c>
      <c r="E81" s="47">
        <v>4952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4952</v>
      </c>
      <c r="O81" s="48">
        <f t="shared" si="9"/>
        <v>0.10274924784728706</v>
      </c>
      <c r="P81" s="9"/>
    </row>
    <row r="82" spans="1:16">
      <c r="A82" s="13"/>
      <c r="B82" s="40">
        <v>351.2</v>
      </c>
      <c r="C82" s="21" t="s">
        <v>94</v>
      </c>
      <c r="D82" s="47">
        <v>0</v>
      </c>
      <c r="E82" s="47">
        <v>32253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32253</v>
      </c>
      <c r="O82" s="48">
        <f t="shared" si="9"/>
        <v>0.66921879863056333</v>
      </c>
      <c r="P82" s="9"/>
    </row>
    <row r="83" spans="1:16">
      <c r="A83" s="13"/>
      <c r="B83" s="40">
        <v>351.5</v>
      </c>
      <c r="C83" s="21" t="s">
        <v>95</v>
      </c>
      <c r="D83" s="47">
        <v>0</v>
      </c>
      <c r="E83" s="47">
        <v>266243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266243</v>
      </c>
      <c r="O83" s="48">
        <f t="shared" si="9"/>
        <v>5.5242867517377325</v>
      </c>
      <c r="P83" s="9"/>
    </row>
    <row r="84" spans="1:16" ht="15.75">
      <c r="A84" s="29" t="s">
        <v>5</v>
      </c>
      <c r="B84" s="30"/>
      <c r="C84" s="31"/>
      <c r="D84" s="32">
        <f t="shared" ref="D84:M84" si="12">SUM(D85:D92)</f>
        <v>202568</v>
      </c>
      <c r="E84" s="32">
        <f t="shared" si="12"/>
        <v>1870987</v>
      </c>
      <c r="F84" s="32">
        <f t="shared" si="12"/>
        <v>0</v>
      </c>
      <c r="G84" s="32">
        <f t="shared" si="12"/>
        <v>1382613</v>
      </c>
      <c r="H84" s="32">
        <f t="shared" si="12"/>
        <v>0</v>
      </c>
      <c r="I84" s="32">
        <f t="shared" si="12"/>
        <v>0</v>
      </c>
      <c r="J84" s="32">
        <f t="shared" si="12"/>
        <v>0</v>
      </c>
      <c r="K84" s="32">
        <f t="shared" si="12"/>
        <v>0</v>
      </c>
      <c r="L84" s="32">
        <f t="shared" si="12"/>
        <v>911658</v>
      </c>
      <c r="M84" s="32">
        <f t="shared" si="12"/>
        <v>0</v>
      </c>
      <c r="N84" s="32">
        <f t="shared" si="11"/>
        <v>4367826</v>
      </c>
      <c r="O84" s="46">
        <f t="shared" si="9"/>
        <v>90.628197945845002</v>
      </c>
      <c r="P84" s="10"/>
    </row>
    <row r="85" spans="1:16">
      <c r="A85" s="12"/>
      <c r="B85" s="25">
        <v>361.1</v>
      </c>
      <c r="C85" s="20" t="s">
        <v>96</v>
      </c>
      <c r="D85" s="47">
        <v>90197</v>
      </c>
      <c r="E85" s="47">
        <v>375634</v>
      </c>
      <c r="F85" s="47">
        <v>0</v>
      </c>
      <c r="G85" s="47">
        <v>163113</v>
      </c>
      <c r="H85" s="47">
        <v>0</v>
      </c>
      <c r="I85" s="47">
        <v>0</v>
      </c>
      <c r="J85" s="47">
        <v>0</v>
      </c>
      <c r="K85" s="47">
        <v>0</v>
      </c>
      <c r="L85" s="47">
        <v>168464</v>
      </c>
      <c r="M85" s="47">
        <v>0</v>
      </c>
      <c r="N85" s="47">
        <f t="shared" si="11"/>
        <v>797408</v>
      </c>
      <c r="O85" s="48">
        <f t="shared" si="9"/>
        <v>16.545450772901752</v>
      </c>
      <c r="P85" s="9"/>
    </row>
    <row r="86" spans="1:16">
      <c r="A86" s="12"/>
      <c r="B86" s="25">
        <v>361.2</v>
      </c>
      <c r="C86" s="20" t="s">
        <v>97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174790</v>
      </c>
      <c r="M86" s="47">
        <v>0</v>
      </c>
      <c r="N86" s="47">
        <f t="shared" ref="N86:N92" si="13">SUM(D86:M86)</f>
        <v>174790</v>
      </c>
      <c r="O86" s="48">
        <f t="shared" si="9"/>
        <v>3.626724763979666</v>
      </c>
      <c r="P86" s="9"/>
    </row>
    <row r="87" spans="1:16">
      <c r="A87" s="12"/>
      <c r="B87" s="25">
        <v>362</v>
      </c>
      <c r="C87" s="20" t="s">
        <v>100</v>
      </c>
      <c r="D87" s="47">
        <v>32567</v>
      </c>
      <c r="E87" s="47">
        <v>15600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48167</v>
      </c>
      <c r="O87" s="48">
        <f t="shared" si="9"/>
        <v>0.99941902687000728</v>
      </c>
      <c r="P87" s="9"/>
    </row>
    <row r="88" spans="1:16">
      <c r="A88" s="12"/>
      <c r="B88" s="25">
        <v>364</v>
      </c>
      <c r="C88" s="20" t="s">
        <v>187</v>
      </c>
      <c r="D88" s="47">
        <v>0</v>
      </c>
      <c r="E88" s="47">
        <v>614298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614298</v>
      </c>
      <c r="O88" s="48">
        <f t="shared" si="9"/>
        <v>12.746093993152817</v>
      </c>
      <c r="P88" s="9"/>
    </row>
    <row r="89" spans="1:16">
      <c r="A89" s="12"/>
      <c r="B89" s="25">
        <v>365</v>
      </c>
      <c r="C89" s="20" t="s">
        <v>188</v>
      </c>
      <c r="D89" s="47">
        <v>23167</v>
      </c>
      <c r="E89" s="47">
        <v>5976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29143</v>
      </c>
      <c r="O89" s="48">
        <f t="shared" si="9"/>
        <v>0.60468928312065562</v>
      </c>
      <c r="P89" s="9"/>
    </row>
    <row r="90" spans="1:16">
      <c r="A90" s="12"/>
      <c r="B90" s="25">
        <v>366</v>
      </c>
      <c r="C90" s="20" t="s">
        <v>103</v>
      </c>
      <c r="D90" s="47">
        <v>0</v>
      </c>
      <c r="E90" s="47">
        <v>809979</v>
      </c>
      <c r="F90" s="47">
        <v>0</v>
      </c>
      <c r="G90" s="47">
        <v>1200000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2009979</v>
      </c>
      <c r="O90" s="48">
        <f t="shared" si="9"/>
        <v>41.705135387488326</v>
      </c>
      <c r="P90" s="9"/>
    </row>
    <row r="91" spans="1:16">
      <c r="A91" s="12"/>
      <c r="B91" s="25">
        <v>367</v>
      </c>
      <c r="C91" s="20" t="s">
        <v>232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568404</v>
      </c>
      <c r="M91" s="47">
        <v>0</v>
      </c>
      <c r="N91" s="47">
        <f t="shared" si="13"/>
        <v>568404</v>
      </c>
      <c r="O91" s="48">
        <f t="shared" si="9"/>
        <v>11.793837535014006</v>
      </c>
      <c r="P91" s="9"/>
    </row>
    <row r="92" spans="1:16">
      <c r="A92" s="12"/>
      <c r="B92" s="25">
        <v>369.9</v>
      </c>
      <c r="C92" s="20" t="s">
        <v>104</v>
      </c>
      <c r="D92" s="47">
        <v>56637</v>
      </c>
      <c r="E92" s="47">
        <v>49500</v>
      </c>
      <c r="F92" s="47">
        <v>0</v>
      </c>
      <c r="G92" s="47">
        <v>19500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125637</v>
      </c>
      <c r="O92" s="48">
        <f t="shared" si="9"/>
        <v>2.6068471833177718</v>
      </c>
      <c r="P92" s="9"/>
    </row>
    <row r="93" spans="1:16" ht="15.75">
      <c r="A93" s="29" t="s">
        <v>53</v>
      </c>
      <c r="B93" s="30"/>
      <c r="C93" s="31"/>
      <c r="D93" s="32">
        <f t="shared" ref="D93:M93" si="14">SUM(D94:D99)</f>
        <v>172539</v>
      </c>
      <c r="E93" s="32">
        <f t="shared" si="14"/>
        <v>17256582</v>
      </c>
      <c r="F93" s="32">
        <f t="shared" si="14"/>
        <v>1352740</v>
      </c>
      <c r="G93" s="32">
        <f t="shared" si="14"/>
        <v>475516</v>
      </c>
      <c r="H93" s="32">
        <f t="shared" si="14"/>
        <v>0</v>
      </c>
      <c r="I93" s="32">
        <f t="shared" si="14"/>
        <v>0</v>
      </c>
      <c r="J93" s="32">
        <f t="shared" si="14"/>
        <v>0</v>
      </c>
      <c r="K93" s="32">
        <f t="shared" si="14"/>
        <v>0</v>
      </c>
      <c r="L93" s="32">
        <f t="shared" si="14"/>
        <v>0</v>
      </c>
      <c r="M93" s="32">
        <f t="shared" si="14"/>
        <v>0</v>
      </c>
      <c r="N93" s="32">
        <f t="shared" ref="N93:N100" si="15">SUM(D93:M93)</f>
        <v>19257377</v>
      </c>
      <c r="O93" s="46">
        <f t="shared" si="9"/>
        <v>399.57209254072001</v>
      </c>
      <c r="P93" s="9"/>
    </row>
    <row r="94" spans="1:16">
      <c r="A94" s="12"/>
      <c r="B94" s="25">
        <v>381</v>
      </c>
      <c r="C94" s="20" t="s">
        <v>105</v>
      </c>
      <c r="D94" s="47">
        <v>172539</v>
      </c>
      <c r="E94" s="47">
        <v>8459764</v>
      </c>
      <c r="F94" s="47">
        <v>1352740</v>
      </c>
      <c r="G94" s="47">
        <v>375516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10360559</v>
      </c>
      <c r="O94" s="48">
        <f t="shared" si="9"/>
        <v>214.9716568108725</v>
      </c>
      <c r="P94" s="9"/>
    </row>
    <row r="95" spans="1:16">
      <c r="A95" s="12"/>
      <c r="B95" s="25">
        <v>383</v>
      </c>
      <c r="C95" s="20" t="s">
        <v>128</v>
      </c>
      <c r="D95" s="47">
        <v>0</v>
      </c>
      <c r="E95" s="47">
        <v>968220</v>
      </c>
      <c r="F95" s="47">
        <v>0</v>
      </c>
      <c r="G95" s="47">
        <v>100000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1068220</v>
      </c>
      <c r="O95" s="48">
        <f t="shared" si="9"/>
        <v>22.164539890030085</v>
      </c>
      <c r="P95" s="9"/>
    </row>
    <row r="96" spans="1:16">
      <c r="A96" s="12"/>
      <c r="B96" s="25">
        <v>384</v>
      </c>
      <c r="C96" s="20" t="s">
        <v>106</v>
      </c>
      <c r="D96" s="47">
        <v>0</v>
      </c>
      <c r="E96" s="47">
        <v>800656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800656</v>
      </c>
      <c r="O96" s="48">
        <f t="shared" si="9"/>
        <v>16.61284365598091</v>
      </c>
      <c r="P96" s="9"/>
    </row>
    <row r="97" spans="1:119">
      <c r="A97" s="12"/>
      <c r="B97" s="25">
        <v>386.2</v>
      </c>
      <c r="C97" s="20" t="s">
        <v>139</v>
      </c>
      <c r="D97" s="47">
        <v>0</v>
      </c>
      <c r="E97" s="47">
        <v>453557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453557</v>
      </c>
      <c r="O97" s="48">
        <f t="shared" si="9"/>
        <v>9.4108724971470075</v>
      </c>
      <c r="P97" s="9"/>
    </row>
    <row r="98" spans="1:119">
      <c r="A98" s="12"/>
      <c r="B98" s="25">
        <v>386.4</v>
      </c>
      <c r="C98" s="20" t="s">
        <v>107</v>
      </c>
      <c r="D98" s="47">
        <v>0</v>
      </c>
      <c r="E98" s="47">
        <v>5847883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5"/>
        <v>5847883</v>
      </c>
      <c r="O98" s="48">
        <f t="shared" si="9"/>
        <v>121.33796036933292</v>
      </c>
      <c r="P98" s="9"/>
    </row>
    <row r="99" spans="1:119" ht="15.75" thickBot="1">
      <c r="A99" s="12"/>
      <c r="B99" s="25">
        <v>386.6</v>
      </c>
      <c r="C99" s="20" t="s">
        <v>108</v>
      </c>
      <c r="D99" s="47">
        <v>0</v>
      </c>
      <c r="E99" s="47">
        <v>726502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5"/>
        <v>726502</v>
      </c>
      <c r="O99" s="48">
        <f t="shared" si="9"/>
        <v>15.074219317356572</v>
      </c>
      <c r="P99" s="9"/>
    </row>
    <row r="100" spans="1:119" ht="16.5" thickBot="1">
      <c r="A100" s="14" t="s">
        <v>76</v>
      </c>
      <c r="B100" s="23"/>
      <c r="C100" s="22"/>
      <c r="D100" s="15">
        <f t="shared" ref="D100:M100" si="16">SUM(D5,D13,D16,D46,D79,D84,D93)</f>
        <v>15568400</v>
      </c>
      <c r="E100" s="15">
        <f t="shared" si="16"/>
        <v>38904354</v>
      </c>
      <c r="F100" s="15">
        <f t="shared" si="16"/>
        <v>1485985</v>
      </c>
      <c r="G100" s="15">
        <f t="shared" si="16"/>
        <v>1858129</v>
      </c>
      <c r="H100" s="15">
        <f t="shared" si="16"/>
        <v>0</v>
      </c>
      <c r="I100" s="15">
        <f t="shared" si="16"/>
        <v>0</v>
      </c>
      <c r="J100" s="15">
        <f t="shared" si="16"/>
        <v>0</v>
      </c>
      <c r="K100" s="15">
        <f t="shared" si="16"/>
        <v>0</v>
      </c>
      <c r="L100" s="15">
        <f t="shared" si="16"/>
        <v>911658</v>
      </c>
      <c r="M100" s="15">
        <f t="shared" si="16"/>
        <v>0</v>
      </c>
      <c r="N100" s="15">
        <f t="shared" si="15"/>
        <v>58728526</v>
      </c>
      <c r="O100" s="38">
        <f t="shared" si="9"/>
        <v>1218.5605560742815</v>
      </c>
      <c r="P100" s="6"/>
      <c r="Q100" s="2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</row>
    <row r="101" spans="1:119">
      <c r="A101" s="16"/>
      <c r="B101" s="18"/>
      <c r="C101" s="18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9"/>
    </row>
    <row r="102" spans="1:119">
      <c r="A102" s="41"/>
      <c r="B102" s="42"/>
      <c r="C102" s="42"/>
      <c r="D102" s="43"/>
      <c r="E102" s="43"/>
      <c r="F102" s="43"/>
      <c r="G102" s="43"/>
      <c r="H102" s="43"/>
      <c r="I102" s="43"/>
      <c r="J102" s="43"/>
      <c r="K102" s="43"/>
      <c r="L102" s="119" t="s">
        <v>233</v>
      </c>
      <c r="M102" s="119"/>
      <c r="N102" s="119"/>
      <c r="O102" s="44">
        <v>48195</v>
      </c>
    </row>
    <row r="103" spans="1:119">
      <c r="A103" s="120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8"/>
    </row>
    <row r="104" spans="1:119" ht="15.75" customHeight="1" thickBot="1">
      <c r="A104" s="121" t="s">
        <v>133</v>
      </c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1"/>
    </row>
  </sheetData>
  <mergeCells count="10">
    <mergeCell ref="L102:N102"/>
    <mergeCell ref="A103:O103"/>
    <mergeCell ref="A104:O10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100"/>
  <sheetViews>
    <sheetView workbookViewId="0">
      <selection activeCell="C11" sqref="C1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118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270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111</v>
      </c>
      <c r="B3" s="109"/>
      <c r="C3" s="110"/>
      <c r="D3" s="129" t="s">
        <v>47</v>
      </c>
      <c r="E3" s="130"/>
      <c r="F3" s="130"/>
      <c r="G3" s="130"/>
      <c r="H3" s="131"/>
      <c r="I3" s="129" t="s">
        <v>48</v>
      </c>
      <c r="J3" s="131"/>
      <c r="K3" s="129" t="s">
        <v>50</v>
      </c>
      <c r="L3" s="130"/>
      <c r="M3" s="131"/>
      <c r="N3" s="36"/>
      <c r="O3" s="37"/>
      <c r="P3" s="132" t="s">
        <v>253</v>
      </c>
      <c r="Q3" s="11"/>
      <c r="R3"/>
    </row>
    <row r="4" spans="1:134" ht="32.25" customHeight="1" thickBot="1">
      <c r="A4" s="111"/>
      <c r="B4" s="112"/>
      <c r="C4" s="113"/>
      <c r="D4" s="34" t="s">
        <v>6</v>
      </c>
      <c r="E4" s="34" t="s">
        <v>112</v>
      </c>
      <c r="F4" s="34" t="s">
        <v>113</v>
      </c>
      <c r="G4" s="34" t="s">
        <v>114</v>
      </c>
      <c r="H4" s="34" t="s">
        <v>7</v>
      </c>
      <c r="I4" s="34" t="s">
        <v>8</v>
      </c>
      <c r="J4" s="35" t="s">
        <v>115</v>
      </c>
      <c r="K4" s="35" t="s">
        <v>9</v>
      </c>
      <c r="L4" s="35" t="s">
        <v>10</v>
      </c>
      <c r="M4" s="35" t="s">
        <v>254</v>
      </c>
      <c r="N4" s="35" t="s">
        <v>11</v>
      </c>
      <c r="O4" s="35" t="s">
        <v>255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256</v>
      </c>
      <c r="B5" s="26"/>
      <c r="C5" s="26"/>
      <c r="D5" s="27">
        <f t="shared" ref="D5:N5" si="0">SUM(D6:D14)</f>
        <v>13810671</v>
      </c>
      <c r="E5" s="27">
        <f t="shared" si="0"/>
        <v>9401395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23212066</v>
      </c>
      <c r="P5" s="33">
        <f t="shared" ref="P5:P36" si="1">(O5/P$98)</f>
        <v>527.94291172925148</v>
      </c>
      <c r="Q5" s="6"/>
    </row>
    <row r="6" spans="1:134">
      <c r="A6" s="12"/>
      <c r="B6" s="25">
        <v>311</v>
      </c>
      <c r="C6" s="20" t="s">
        <v>3</v>
      </c>
      <c r="D6" s="47">
        <v>13676654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13676654</v>
      </c>
      <c r="P6" s="48">
        <f t="shared" si="1"/>
        <v>311.06634521345552</v>
      </c>
      <c r="Q6" s="9"/>
    </row>
    <row r="7" spans="1:134">
      <c r="A7" s="12"/>
      <c r="B7" s="25">
        <v>312.13</v>
      </c>
      <c r="C7" s="20" t="s">
        <v>257</v>
      </c>
      <c r="D7" s="47">
        <v>0</v>
      </c>
      <c r="E7" s="47">
        <v>184732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3" si="2">SUM(D7:N7)</f>
        <v>184732</v>
      </c>
      <c r="P7" s="48">
        <f t="shared" si="1"/>
        <v>4.2016057497668706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929410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929410</v>
      </c>
      <c r="P8" s="48">
        <f t="shared" si="1"/>
        <v>21.138808651943503</v>
      </c>
      <c r="Q8" s="9"/>
    </row>
    <row r="9" spans="1:134">
      <c r="A9" s="12"/>
      <c r="B9" s="25">
        <v>312.41000000000003</v>
      </c>
      <c r="C9" s="20" t="s">
        <v>258</v>
      </c>
      <c r="D9" s="47">
        <v>0</v>
      </c>
      <c r="E9" s="47">
        <v>1312848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1312848</v>
      </c>
      <c r="P9" s="48">
        <f t="shared" si="1"/>
        <v>29.859849432528943</v>
      </c>
      <c r="Q9" s="9"/>
    </row>
    <row r="10" spans="1:134">
      <c r="A10" s="12"/>
      <c r="B10" s="25">
        <v>312.64</v>
      </c>
      <c r="C10" s="20" t="s">
        <v>259</v>
      </c>
      <c r="D10" s="47">
        <v>0</v>
      </c>
      <c r="E10" s="47">
        <v>1851930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1851930</v>
      </c>
      <c r="P10" s="48">
        <f t="shared" si="1"/>
        <v>42.120908863465779</v>
      </c>
      <c r="Q10" s="9"/>
    </row>
    <row r="11" spans="1:134">
      <c r="A11" s="12"/>
      <c r="B11" s="25">
        <v>312.68</v>
      </c>
      <c r="C11" s="20" t="s">
        <v>271</v>
      </c>
      <c r="D11" s="47">
        <v>0</v>
      </c>
      <c r="E11" s="47">
        <v>4568791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4568791</v>
      </c>
      <c r="P11" s="48">
        <f t="shared" si="1"/>
        <v>103.91409466190552</v>
      </c>
      <c r="Q11" s="9"/>
    </row>
    <row r="12" spans="1:134">
      <c r="A12" s="12"/>
      <c r="B12" s="25">
        <v>315.10000000000002</v>
      </c>
      <c r="C12" s="20" t="s">
        <v>260</v>
      </c>
      <c r="D12" s="47">
        <v>134017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134017</v>
      </c>
      <c r="P12" s="48">
        <f t="shared" si="1"/>
        <v>3.0481270043441673</v>
      </c>
      <c r="Q12" s="9"/>
    </row>
    <row r="13" spans="1:134">
      <c r="A13" s="12"/>
      <c r="B13" s="25">
        <v>315.2</v>
      </c>
      <c r="C13" s="20" t="s">
        <v>272</v>
      </c>
      <c r="D13" s="47">
        <v>0</v>
      </c>
      <c r="E13" s="47">
        <v>504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504</v>
      </c>
      <c r="P13" s="48">
        <f t="shared" si="1"/>
        <v>1.1463142811654194E-2</v>
      </c>
      <c r="Q13" s="9"/>
    </row>
    <row r="14" spans="1:134">
      <c r="A14" s="12"/>
      <c r="B14" s="25">
        <v>319.89999999999998</v>
      </c>
      <c r="C14" s="20" t="s">
        <v>192</v>
      </c>
      <c r="D14" s="47">
        <v>0</v>
      </c>
      <c r="E14" s="47">
        <v>553180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553180</v>
      </c>
      <c r="P14" s="48">
        <f t="shared" si="1"/>
        <v>12.581709009029499</v>
      </c>
      <c r="Q14" s="9"/>
    </row>
    <row r="15" spans="1:134" ht="15.75">
      <c r="A15" s="29" t="s">
        <v>18</v>
      </c>
      <c r="B15" s="30"/>
      <c r="C15" s="31"/>
      <c r="D15" s="32">
        <f t="shared" ref="D15:N15" si="3">SUM(D16:D16)</f>
        <v>194278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5">
        <f>SUM(D15:N15)</f>
        <v>194278</v>
      </c>
      <c r="P15" s="46">
        <f t="shared" si="1"/>
        <v>4.4187231332590349</v>
      </c>
      <c r="Q15" s="10"/>
    </row>
    <row r="16" spans="1:134">
      <c r="A16" s="12"/>
      <c r="B16" s="25">
        <v>323.7</v>
      </c>
      <c r="C16" s="20" t="s">
        <v>19</v>
      </c>
      <c r="D16" s="47">
        <v>194278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" si="4">SUM(D16:N16)</f>
        <v>194278</v>
      </c>
      <c r="P16" s="48">
        <f t="shared" si="1"/>
        <v>4.4187231332590349</v>
      </c>
      <c r="Q16" s="9"/>
    </row>
    <row r="17" spans="1:17" ht="15.75">
      <c r="A17" s="29" t="s">
        <v>262</v>
      </c>
      <c r="B17" s="30"/>
      <c r="C17" s="31"/>
      <c r="D17" s="32">
        <f t="shared" ref="D17:N17" si="5">SUM(D18:D43)</f>
        <v>7214502</v>
      </c>
      <c r="E17" s="32">
        <f t="shared" si="5"/>
        <v>5264273</v>
      </c>
      <c r="F17" s="32">
        <f t="shared" si="5"/>
        <v>4346164</v>
      </c>
      <c r="G17" s="32">
        <f t="shared" si="5"/>
        <v>3322070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5">
        <f>SUM(D17:N17)</f>
        <v>20147009</v>
      </c>
      <c r="P17" s="46">
        <f t="shared" si="1"/>
        <v>458.23024086246505</v>
      </c>
      <c r="Q17" s="10"/>
    </row>
    <row r="18" spans="1:17">
      <c r="A18" s="12"/>
      <c r="B18" s="25">
        <v>331.1</v>
      </c>
      <c r="C18" s="20" t="s">
        <v>120</v>
      </c>
      <c r="D18" s="47">
        <v>0</v>
      </c>
      <c r="E18" s="47">
        <v>35400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>SUM(D18:N18)</f>
        <v>35400</v>
      </c>
      <c r="P18" s="48">
        <f t="shared" si="1"/>
        <v>0.80514931653285415</v>
      </c>
      <c r="Q18" s="9"/>
    </row>
    <row r="19" spans="1:17">
      <c r="A19" s="12"/>
      <c r="B19" s="25">
        <v>331.2</v>
      </c>
      <c r="C19" s="20" t="s">
        <v>20</v>
      </c>
      <c r="D19" s="47">
        <v>0</v>
      </c>
      <c r="E19" s="47">
        <v>177469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>SUM(D19:N19)</f>
        <v>177469</v>
      </c>
      <c r="P19" s="48">
        <f t="shared" si="1"/>
        <v>4.0364136738917828</v>
      </c>
      <c r="Q19" s="9"/>
    </row>
    <row r="20" spans="1:17">
      <c r="A20" s="12"/>
      <c r="B20" s="25">
        <v>331.5</v>
      </c>
      <c r="C20" s="20" t="s">
        <v>22</v>
      </c>
      <c r="D20" s="47">
        <v>0</v>
      </c>
      <c r="E20" s="47">
        <v>18848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ref="O20:O37" si="6">SUM(D20:N20)</f>
        <v>18848</v>
      </c>
      <c r="P20" s="48">
        <f t="shared" si="1"/>
        <v>0.4286851502263061</v>
      </c>
      <c r="Q20" s="9"/>
    </row>
    <row r="21" spans="1:17">
      <c r="A21" s="12"/>
      <c r="B21" s="25">
        <v>331.65</v>
      </c>
      <c r="C21" s="20" t="s">
        <v>27</v>
      </c>
      <c r="D21" s="47">
        <v>220988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6"/>
        <v>220988</v>
      </c>
      <c r="P21" s="48">
        <f t="shared" si="1"/>
        <v>5.0262242136147561</v>
      </c>
      <c r="Q21" s="9"/>
    </row>
    <row r="22" spans="1:17">
      <c r="A22" s="12"/>
      <c r="B22" s="25">
        <v>331.69</v>
      </c>
      <c r="C22" s="20" t="s">
        <v>248</v>
      </c>
      <c r="D22" s="47">
        <v>0</v>
      </c>
      <c r="E22" s="47">
        <v>438376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438376</v>
      </c>
      <c r="P22" s="48">
        <f t="shared" si="1"/>
        <v>9.9705688357176978</v>
      </c>
      <c r="Q22" s="9"/>
    </row>
    <row r="23" spans="1:17">
      <c r="A23" s="12"/>
      <c r="B23" s="25">
        <v>334.1</v>
      </c>
      <c r="C23" s="20" t="s">
        <v>122</v>
      </c>
      <c r="D23" s="47">
        <v>0</v>
      </c>
      <c r="E23" s="47">
        <v>258509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258509</v>
      </c>
      <c r="P23" s="48">
        <f t="shared" si="1"/>
        <v>5.8796142561466551</v>
      </c>
      <c r="Q23" s="9"/>
    </row>
    <row r="24" spans="1:17">
      <c r="A24" s="12"/>
      <c r="B24" s="25">
        <v>334.2</v>
      </c>
      <c r="C24" s="20" t="s">
        <v>24</v>
      </c>
      <c r="D24" s="47">
        <v>0</v>
      </c>
      <c r="E24" s="47">
        <v>1218971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1218971</v>
      </c>
      <c r="P24" s="48">
        <f t="shared" si="1"/>
        <v>27.724679873541518</v>
      </c>
      <c r="Q24" s="9"/>
    </row>
    <row r="25" spans="1:17">
      <c r="A25" s="12"/>
      <c r="B25" s="25">
        <v>334.34</v>
      </c>
      <c r="C25" s="20" t="s">
        <v>28</v>
      </c>
      <c r="D25" s="47">
        <v>0</v>
      </c>
      <c r="E25" s="47">
        <v>101318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101318</v>
      </c>
      <c r="P25" s="48">
        <f t="shared" si="1"/>
        <v>2.3044101257761502</v>
      </c>
      <c r="Q25" s="9"/>
    </row>
    <row r="26" spans="1:17">
      <c r="A26" s="12"/>
      <c r="B26" s="25">
        <v>334.49</v>
      </c>
      <c r="C26" s="20" t="s">
        <v>30</v>
      </c>
      <c r="D26" s="47">
        <v>0</v>
      </c>
      <c r="E26" s="47">
        <v>0</v>
      </c>
      <c r="F26" s="47">
        <v>0</v>
      </c>
      <c r="G26" s="47">
        <v>3267195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3267195</v>
      </c>
      <c r="P26" s="48">
        <f t="shared" si="1"/>
        <v>74.310164441512953</v>
      </c>
      <c r="Q26" s="9"/>
    </row>
    <row r="27" spans="1:17">
      <c r="A27" s="12"/>
      <c r="B27" s="25">
        <v>334.5</v>
      </c>
      <c r="C27" s="20" t="s">
        <v>31</v>
      </c>
      <c r="D27" s="47">
        <v>0</v>
      </c>
      <c r="E27" s="47">
        <v>0</v>
      </c>
      <c r="F27" s="47">
        <v>400769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400769</v>
      </c>
      <c r="P27" s="48">
        <f t="shared" si="1"/>
        <v>9.1152227807219059</v>
      </c>
      <c r="Q27" s="9"/>
    </row>
    <row r="28" spans="1:17">
      <c r="A28" s="12"/>
      <c r="B28" s="25">
        <v>334.61</v>
      </c>
      <c r="C28" s="20" t="s">
        <v>150</v>
      </c>
      <c r="D28" s="47">
        <v>0</v>
      </c>
      <c r="E28" s="47">
        <v>0</v>
      </c>
      <c r="F28" s="47">
        <v>38025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38025</v>
      </c>
      <c r="P28" s="48">
        <f t="shared" si="1"/>
        <v>0.86485318534355315</v>
      </c>
      <c r="Q28" s="9"/>
    </row>
    <row r="29" spans="1:17">
      <c r="A29" s="12"/>
      <c r="B29" s="25">
        <v>334.69</v>
      </c>
      <c r="C29" s="20" t="s">
        <v>33</v>
      </c>
      <c r="D29" s="47">
        <v>0</v>
      </c>
      <c r="E29" s="47">
        <v>0</v>
      </c>
      <c r="F29" s="47">
        <v>4422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4422</v>
      </c>
      <c r="P29" s="48">
        <f t="shared" si="1"/>
        <v>0.10057543157368026</v>
      </c>
      <c r="Q29" s="9"/>
    </row>
    <row r="30" spans="1:17">
      <c r="A30" s="12"/>
      <c r="B30" s="25">
        <v>334.7</v>
      </c>
      <c r="C30" s="20" t="s">
        <v>34</v>
      </c>
      <c r="D30" s="47">
        <v>16007</v>
      </c>
      <c r="E30" s="47">
        <v>2044614</v>
      </c>
      <c r="F30" s="47">
        <v>0</v>
      </c>
      <c r="G30" s="47">
        <v>54875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2115496</v>
      </c>
      <c r="P30" s="48">
        <f t="shared" si="1"/>
        <v>48.115541201355562</v>
      </c>
      <c r="Q30" s="9"/>
    </row>
    <row r="31" spans="1:17">
      <c r="A31" s="12"/>
      <c r="B31" s="25">
        <v>335.12099999999998</v>
      </c>
      <c r="C31" s="20" t="s">
        <v>263</v>
      </c>
      <c r="D31" s="47">
        <v>1295735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1295735</v>
      </c>
      <c r="P31" s="48">
        <f t="shared" si="1"/>
        <v>29.470625696545135</v>
      </c>
      <c r="Q31" s="9"/>
    </row>
    <row r="32" spans="1:17">
      <c r="A32" s="12"/>
      <c r="B32" s="25">
        <v>335.13</v>
      </c>
      <c r="C32" s="20" t="s">
        <v>152</v>
      </c>
      <c r="D32" s="47">
        <v>23087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23087</v>
      </c>
      <c r="P32" s="48">
        <f t="shared" si="1"/>
        <v>0.52509836923146902</v>
      </c>
      <c r="Q32" s="9"/>
    </row>
    <row r="33" spans="1:17">
      <c r="A33" s="12"/>
      <c r="B33" s="25">
        <v>335.14</v>
      </c>
      <c r="C33" s="20" t="s">
        <v>153</v>
      </c>
      <c r="D33" s="47">
        <v>21682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21682</v>
      </c>
      <c r="P33" s="48">
        <f t="shared" si="1"/>
        <v>0.49314258421088542</v>
      </c>
      <c r="Q33" s="9"/>
    </row>
    <row r="34" spans="1:17">
      <c r="A34" s="12"/>
      <c r="B34" s="25">
        <v>335.15</v>
      </c>
      <c r="C34" s="20" t="s">
        <v>154</v>
      </c>
      <c r="D34" s="47">
        <v>8022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8022</v>
      </c>
      <c r="P34" s="48">
        <f t="shared" si="1"/>
        <v>0.18245502308549594</v>
      </c>
      <c r="Q34" s="9"/>
    </row>
    <row r="35" spans="1:17">
      <c r="A35" s="12"/>
      <c r="B35" s="25">
        <v>335.16</v>
      </c>
      <c r="C35" s="20" t="s">
        <v>264</v>
      </c>
      <c r="D35" s="47">
        <v>223250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223250</v>
      </c>
      <c r="P35" s="48">
        <f t="shared" si="1"/>
        <v>5.0776718902813478</v>
      </c>
      <c r="Q35" s="9"/>
    </row>
    <row r="36" spans="1:17">
      <c r="A36" s="12"/>
      <c r="B36" s="25">
        <v>335.18</v>
      </c>
      <c r="C36" s="20" t="s">
        <v>265</v>
      </c>
      <c r="D36" s="47">
        <v>5179407</v>
      </c>
      <c r="E36" s="47">
        <v>0</v>
      </c>
      <c r="F36" s="47">
        <v>2042908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7222315</v>
      </c>
      <c r="P36" s="48">
        <f t="shared" si="1"/>
        <v>164.26672276934974</v>
      </c>
      <c r="Q36" s="9"/>
    </row>
    <row r="37" spans="1:17">
      <c r="A37" s="12"/>
      <c r="B37" s="25">
        <v>335.22</v>
      </c>
      <c r="C37" s="20" t="s">
        <v>41</v>
      </c>
      <c r="D37" s="47">
        <v>0</v>
      </c>
      <c r="E37" s="47">
        <v>0</v>
      </c>
      <c r="F37" s="47">
        <v>218811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218811</v>
      </c>
      <c r="P37" s="48">
        <f t="shared" ref="P37:P68" si="7">(O37/P$98)</f>
        <v>4.9767098050810832</v>
      </c>
      <c r="Q37" s="9"/>
    </row>
    <row r="38" spans="1:17">
      <c r="A38" s="12"/>
      <c r="B38" s="25">
        <v>335.48</v>
      </c>
      <c r="C38" s="20" t="s">
        <v>42</v>
      </c>
      <c r="D38" s="47">
        <v>31307</v>
      </c>
      <c r="E38" s="47">
        <v>0</v>
      </c>
      <c r="F38" s="47">
        <v>1641229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ref="O38:O43" si="8">SUM(D38:N38)</f>
        <v>1672536</v>
      </c>
      <c r="P38" s="48">
        <f t="shared" si="7"/>
        <v>38.04071235244615</v>
      </c>
      <c r="Q38" s="9"/>
    </row>
    <row r="39" spans="1:17">
      <c r="A39" s="12"/>
      <c r="B39" s="25">
        <v>335.9</v>
      </c>
      <c r="C39" s="20" t="s">
        <v>44</v>
      </c>
      <c r="D39" s="47">
        <v>0</v>
      </c>
      <c r="E39" s="47">
        <v>700536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8"/>
        <v>700536</v>
      </c>
      <c r="P39" s="48">
        <f t="shared" si="7"/>
        <v>15.933222644255919</v>
      </c>
      <c r="Q39" s="9"/>
    </row>
    <row r="40" spans="1:17">
      <c r="A40" s="12"/>
      <c r="B40" s="25">
        <v>336</v>
      </c>
      <c r="C40" s="20" t="s">
        <v>4</v>
      </c>
      <c r="D40" s="47">
        <v>100182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8"/>
        <v>100182</v>
      </c>
      <c r="P40" s="48">
        <f t="shared" si="7"/>
        <v>2.2785725657879774</v>
      </c>
      <c r="Q40" s="9"/>
    </row>
    <row r="41" spans="1:17">
      <c r="A41" s="12"/>
      <c r="B41" s="25">
        <v>337.2</v>
      </c>
      <c r="C41" s="20" t="s">
        <v>45</v>
      </c>
      <c r="D41" s="47">
        <v>35120</v>
      </c>
      <c r="E41" s="47">
        <v>223391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8"/>
        <v>258511</v>
      </c>
      <c r="P41" s="48">
        <f t="shared" si="7"/>
        <v>5.8796597448086061</v>
      </c>
      <c r="Q41" s="9"/>
    </row>
    <row r="42" spans="1:17">
      <c r="A42" s="12"/>
      <c r="B42" s="25">
        <v>337.3</v>
      </c>
      <c r="C42" s="20" t="s">
        <v>125</v>
      </c>
      <c r="D42" s="47">
        <v>59715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8"/>
        <v>59715</v>
      </c>
      <c r="P42" s="48">
        <f t="shared" si="7"/>
        <v>1.3581777242022426</v>
      </c>
      <c r="Q42" s="9"/>
    </row>
    <row r="43" spans="1:17">
      <c r="A43" s="12"/>
      <c r="B43" s="25">
        <v>337.4</v>
      </c>
      <c r="C43" s="20" t="s">
        <v>126</v>
      </c>
      <c r="D43" s="47">
        <v>0</v>
      </c>
      <c r="E43" s="47">
        <v>46841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8"/>
        <v>46841</v>
      </c>
      <c r="P43" s="48">
        <f t="shared" si="7"/>
        <v>1.0653672072235996</v>
      </c>
      <c r="Q43" s="9"/>
    </row>
    <row r="44" spans="1:17" ht="15.75">
      <c r="A44" s="29" t="s">
        <v>51</v>
      </c>
      <c r="B44" s="30"/>
      <c r="C44" s="31"/>
      <c r="D44" s="32">
        <f t="shared" ref="D44:N44" si="9">SUM(D45:D80)</f>
        <v>1322849</v>
      </c>
      <c r="E44" s="32">
        <f t="shared" si="9"/>
        <v>4164012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9"/>
        <v>0</v>
      </c>
      <c r="O44" s="32">
        <f>SUM(D44:N44)</f>
        <v>5486861</v>
      </c>
      <c r="P44" s="46">
        <f t="shared" si="7"/>
        <v>124.79498260058681</v>
      </c>
      <c r="Q44" s="10"/>
    </row>
    <row r="45" spans="1:17">
      <c r="A45" s="12"/>
      <c r="B45" s="25">
        <v>341.1</v>
      </c>
      <c r="C45" s="20" t="s">
        <v>157</v>
      </c>
      <c r="D45" s="47">
        <v>129127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>SUM(D45:N45)</f>
        <v>129127</v>
      </c>
      <c r="P45" s="48">
        <f t="shared" si="7"/>
        <v>2.9369072258739508</v>
      </c>
      <c r="Q45" s="9"/>
    </row>
    <row r="46" spans="1:17">
      <c r="A46" s="12"/>
      <c r="B46" s="25">
        <v>341.16</v>
      </c>
      <c r="C46" s="20" t="s">
        <v>158</v>
      </c>
      <c r="D46" s="47">
        <v>0</v>
      </c>
      <c r="E46" s="47">
        <v>59434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ref="O46:O80" si="10">SUM(D46:N46)</f>
        <v>59434</v>
      </c>
      <c r="P46" s="48">
        <f t="shared" si="7"/>
        <v>1.351786567198126</v>
      </c>
      <c r="Q46" s="9"/>
    </row>
    <row r="47" spans="1:17">
      <c r="A47" s="12"/>
      <c r="B47" s="25">
        <v>341.3</v>
      </c>
      <c r="C47" s="20" t="s">
        <v>194</v>
      </c>
      <c r="D47" s="47">
        <v>1420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10"/>
        <v>1420</v>
      </c>
      <c r="P47" s="48">
        <f t="shared" si="7"/>
        <v>3.2296949985216185E-2</v>
      </c>
      <c r="Q47" s="9"/>
    </row>
    <row r="48" spans="1:17">
      <c r="A48" s="12"/>
      <c r="B48" s="25">
        <v>341.51</v>
      </c>
      <c r="C48" s="20" t="s">
        <v>159</v>
      </c>
      <c r="D48" s="47">
        <v>975792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10"/>
        <v>975792</v>
      </c>
      <c r="P48" s="48">
        <f t="shared" si="7"/>
        <v>22.193736211249345</v>
      </c>
      <c r="Q48" s="9"/>
    </row>
    <row r="49" spans="1:17">
      <c r="A49" s="12"/>
      <c r="B49" s="25">
        <v>341.52</v>
      </c>
      <c r="C49" s="20" t="s">
        <v>160</v>
      </c>
      <c r="D49" s="47">
        <v>0</v>
      </c>
      <c r="E49" s="47">
        <v>39833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10"/>
        <v>39833</v>
      </c>
      <c r="P49" s="48">
        <f t="shared" si="7"/>
        <v>0.90597493574726495</v>
      </c>
      <c r="Q49" s="9"/>
    </row>
    <row r="50" spans="1:17">
      <c r="A50" s="12"/>
      <c r="B50" s="25">
        <v>341.54</v>
      </c>
      <c r="C50" s="20" t="s">
        <v>161</v>
      </c>
      <c r="D50" s="47">
        <v>345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345</v>
      </c>
      <c r="P50" s="48">
        <f t="shared" si="7"/>
        <v>7.8467941865490026E-3</v>
      </c>
      <c r="Q50" s="9"/>
    </row>
    <row r="51" spans="1:17">
      <c r="A51" s="12"/>
      <c r="B51" s="25">
        <v>341.9</v>
      </c>
      <c r="C51" s="20" t="s">
        <v>163</v>
      </c>
      <c r="D51" s="47">
        <v>109868</v>
      </c>
      <c r="E51" s="47">
        <v>5900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115768</v>
      </c>
      <c r="P51" s="48">
        <f t="shared" si="7"/>
        <v>2.6330657083721882</v>
      </c>
      <c r="Q51" s="9"/>
    </row>
    <row r="52" spans="1:17">
      <c r="A52" s="12"/>
      <c r="B52" s="25">
        <v>342.5</v>
      </c>
      <c r="C52" s="20" t="s">
        <v>245</v>
      </c>
      <c r="D52" s="47">
        <v>0</v>
      </c>
      <c r="E52" s="47">
        <v>53000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53000</v>
      </c>
      <c r="P52" s="48">
        <f t="shared" si="7"/>
        <v>1.2054495417017308</v>
      </c>
      <c r="Q52" s="9"/>
    </row>
    <row r="53" spans="1:17">
      <c r="A53" s="12"/>
      <c r="B53" s="25">
        <v>342.6</v>
      </c>
      <c r="C53" s="20" t="s">
        <v>61</v>
      </c>
      <c r="D53" s="47">
        <v>0</v>
      </c>
      <c r="E53" s="47">
        <v>3035254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3035254</v>
      </c>
      <c r="P53" s="48">
        <f t="shared" si="7"/>
        <v>69.034821570723494</v>
      </c>
      <c r="Q53" s="9"/>
    </row>
    <row r="54" spans="1:17">
      <c r="A54" s="12"/>
      <c r="B54" s="25">
        <v>346.4</v>
      </c>
      <c r="C54" s="20" t="s">
        <v>208</v>
      </c>
      <c r="D54" s="47">
        <v>13661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13661</v>
      </c>
      <c r="P54" s="48">
        <f t="shared" si="7"/>
        <v>0.31071030545636502</v>
      </c>
      <c r="Q54" s="9"/>
    </row>
    <row r="55" spans="1:17">
      <c r="A55" s="12"/>
      <c r="B55" s="25">
        <v>347.1</v>
      </c>
      <c r="C55" s="20" t="s">
        <v>65</v>
      </c>
      <c r="D55" s="47">
        <v>0</v>
      </c>
      <c r="E55" s="47">
        <v>8586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8586</v>
      </c>
      <c r="P55" s="48">
        <f t="shared" si="7"/>
        <v>0.1952828257556804</v>
      </c>
      <c r="Q55" s="9"/>
    </row>
    <row r="56" spans="1:17">
      <c r="A56" s="12"/>
      <c r="B56" s="25">
        <v>347.2</v>
      </c>
      <c r="C56" s="20" t="s">
        <v>66</v>
      </c>
      <c r="D56" s="47">
        <v>23106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23106</v>
      </c>
      <c r="P56" s="48">
        <f t="shared" si="7"/>
        <v>0.52553051152000363</v>
      </c>
      <c r="Q56" s="9"/>
    </row>
    <row r="57" spans="1:17">
      <c r="A57" s="12"/>
      <c r="B57" s="25">
        <v>348.12</v>
      </c>
      <c r="C57" s="20" t="s">
        <v>164</v>
      </c>
      <c r="D57" s="47">
        <v>0</v>
      </c>
      <c r="E57" s="47">
        <v>1002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ref="O57:O72" si="11">SUM(D57:N57)</f>
        <v>1002</v>
      </c>
      <c r="P57" s="48">
        <f t="shared" si="7"/>
        <v>2.2789819637455366E-2</v>
      </c>
      <c r="Q57" s="9"/>
    </row>
    <row r="58" spans="1:17">
      <c r="A58" s="12"/>
      <c r="B58" s="25">
        <v>348.13</v>
      </c>
      <c r="C58" s="20" t="s">
        <v>165</v>
      </c>
      <c r="D58" s="47">
        <v>0</v>
      </c>
      <c r="E58" s="47">
        <v>3510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1"/>
        <v>3510</v>
      </c>
      <c r="P58" s="48">
        <f t="shared" si="7"/>
        <v>7.9832601724020291E-2</v>
      </c>
      <c r="Q58" s="9"/>
    </row>
    <row r="59" spans="1:17">
      <c r="A59" s="12"/>
      <c r="B59" s="25">
        <v>348.22</v>
      </c>
      <c r="C59" s="20" t="s">
        <v>167</v>
      </c>
      <c r="D59" s="47">
        <v>0</v>
      </c>
      <c r="E59" s="47">
        <v>1127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1"/>
        <v>1127</v>
      </c>
      <c r="P59" s="48">
        <f t="shared" si="7"/>
        <v>2.563286100939341E-2</v>
      </c>
      <c r="Q59" s="9"/>
    </row>
    <row r="60" spans="1:17">
      <c r="A60" s="12"/>
      <c r="B60" s="25">
        <v>348.23</v>
      </c>
      <c r="C60" s="20" t="s">
        <v>168</v>
      </c>
      <c r="D60" s="47">
        <v>6362</v>
      </c>
      <c r="E60" s="47">
        <v>13118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1"/>
        <v>19480</v>
      </c>
      <c r="P60" s="48">
        <f t="shared" si="7"/>
        <v>0.44305956740282487</v>
      </c>
      <c r="Q60" s="9"/>
    </row>
    <row r="61" spans="1:17">
      <c r="A61" s="12"/>
      <c r="B61" s="25">
        <v>348.31</v>
      </c>
      <c r="C61" s="20" t="s">
        <v>169</v>
      </c>
      <c r="D61" s="47">
        <v>0</v>
      </c>
      <c r="E61" s="47">
        <v>164108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1"/>
        <v>164108</v>
      </c>
      <c r="P61" s="48">
        <f t="shared" si="7"/>
        <v>3.7325266677280688</v>
      </c>
      <c r="Q61" s="9"/>
    </row>
    <row r="62" spans="1:17">
      <c r="A62" s="12"/>
      <c r="B62" s="25">
        <v>348.32</v>
      </c>
      <c r="C62" s="20" t="s">
        <v>170</v>
      </c>
      <c r="D62" s="47">
        <v>0</v>
      </c>
      <c r="E62" s="47">
        <v>13104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1"/>
        <v>13104</v>
      </c>
      <c r="P62" s="48">
        <f t="shared" si="7"/>
        <v>0.29804171310300909</v>
      </c>
      <c r="Q62" s="9"/>
    </row>
    <row r="63" spans="1:17">
      <c r="A63" s="12"/>
      <c r="B63" s="25">
        <v>348.33</v>
      </c>
      <c r="C63" s="20" t="s">
        <v>195</v>
      </c>
      <c r="D63" s="47">
        <v>2564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1"/>
        <v>2564</v>
      </c>
      <c r="P63" s="48">
        <f t="shared" si="7"/>
        <v>5.8316464621193165E-2</v>
      </c>
      <c r="Q63" s="9"/>
    </row>
    <row r="64" spans="1:17">
      <c r="A64" s="12"/>
      <c r="B64" s="25">
        <v>348.41</v>
      </c>
      <c r="C64" s="20" t="s">
        <v>171</v>
      </c>
      <c r="D64" s="47">
        <v>0</v>
      </c>
      <c r="E64" s="47">
        <v>83007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1"/>
        <v>83007</v>
      </c>
      <c r="P64" s="48">
        <f t="shared" si="7"/>
        <v>1.88793868128369</v>
      </c>
      <c r="Q64" s="9"/>
    </row>
    <row r="65" spans="1:17">
      <c r="A65" s="12"/>
      <c r="B65" s="25">
        <v>348.42</v>
      </c>
      <c r="C65" s="20" t="s">
        <v>172</v>
      </c>
      <c r="D65" s="47">
        <v>0</v>
      </c>
      <c r="E65" s="47">
        <v>25283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1"/>
        <v>25283</v>
      </c>
      <c r="P65" s="48">
        <f t="shared" si="7"/>
        <v>0.57504492005367658</v>
      </c>
      <c r="Q65" s="9"/>
    </row>
    <row r="66" spans="1:17">
      <c r="A66" s="12"/>
      <c r="B66" s="25">
        <v>348.48</v>
      </c>
      <c r="C66" s="20" t="s">
        <v>197</v>
      </c>
      <c r="D66" s="47">
        <v>4011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1"/>
        <v>4011</v>
      </c>
      <c r="P66" s="48">
        <f t="shared" si="7"/>
        <v>9.1227511542747969E-2</v>
      </c>
      <c r="Q66" s="9"/>
    </row>
    <row r="67" spans="1:17">
      <c r="A67" s="12"/>
      <c r="B67" s="25">
        <v>348.51</v>
      </c>
      <c r="C67" s="20" t="s">
        <v>266</v>
      </c>
      <c r="D67" s="47">
        <v>28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1"/>
        <v>28</v>
      </c>
      <c r="P67" s="48">
        <f t="shared" si="7"/>
        <v>6.3684126731412198E-4</v>
      </c>
      <c r="Q67" s="9"/>
    </row>
    <row r="68" spans="1:17">
      <c r="A68" s="12"/>
      <c r="B68" s="25">
        <v>348.52</v>
      </c>
      <c r="C68" s="20" t="s">
        <v>267</v>
      </c>
      <c r="D68" s="47">
        <v>0</v>
      </c>
      <c r="E68" s="47">
        <v>10671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1"/>
        <v>10671</v>
      </c>
      <c r="P68" s="48">
        <f t="shared" si="7"/>
        <v>0.24270475583960699</v>
      </c>
      <c r="Q68" s="9"/>
    </row>
    <row r="69" spans="1:17">
      <c r="A69" s="12"/>
      <c r="B69" s="25">
        <v>348.53</v>
      </c>
      <c r="C69" s="20" t="s">
        <v>268</v>
      </c>
      <c r="D69" s="47">
        <v>23897</v>
      </c>
      <c r="E69" s="47">
        <v>164499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1"/>
        <v>188396</v>
      </c>
      <c r="P69" s="48">
        <f t="shared" ref="P69:P96" si="12">(O69/P$98)</f>
        <v>4.284940978461119</v>
      </c>
      <c r="Q69" s="9"/>
    </row>
    <row r="70" spans="1:17">
      <c r="A70" s="12"/>
      <c r="B70" s="25">
        <v>348.62</v>
      </c>
      <c r="C70" s="20" t="s">
        <v>199</v>
      </c>
      <c r="D70" s="47">
        <v>0</v>
      </c>
      <c r="E70" s="47">
        <v>31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1"/>
        <v>31</v>
      </c>
      <c r="P70" s="48">
        <f t="shared" si="12"/>
        <v>7.0507426024063501E-4</v>
      </c>
      <c r="Q70" s="9"/>
    </row>
    <row r="71" spans="1:17">
      <c r="A71" s="12"/>
      <c r="B71" s="25">
        <v>348.71</v>
      </c>
      <c r="C71" s="20" t="s">
        <v>176</v>
      </c>
      <c r="D71" s="47">
        <v>0</v>
      </c>
      <c r="E71" s="47">
        <v>45125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1"/>
        <v>45125</v>
      </c>
      <c r="P71" s="48">
        <f t="shared" si="12"/>
        <v>1.026337935269634</v>
      </c>
      <c r="Q71" s="9"/>
    </row>
    <row r="72" spans="1:17">
      <c r="A72" s="12"/>
      <c r="B72" s="25">
        <v>348.72</v>
      </c>
      <c r="C72" s="20" t="s">
        <v>177</v>
      </c>
      <c r="D72" s="47">
        <v>0</v>
      </c>
      <c r="E72" s="47">
        <v>2244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1"/>
        <v>2244</v>
      </c>
      <c r="P72" s="48">
        <f t="shared" si="12"/>
        <v>5.1038278709031777E-2</v>
      </c>
      <c r="Q72" s="9"/>
    </row>
    <row r="73" spans="1:17">
      <c r="A73" s="12"/>
      <c r="B73" s="25">
        <v>348.88</v>
      </c>
      <c r="C73" s="20" t="s">
        <v>179</v>
      </c>
      <c r="D73" s="47">
        <v>32618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32618</v>
      </c>
      <c r="P73" s="48">
        <f t="shared" si="12"/>
        <v>0.74187458775900106</v>
      </c>
      <c r="Q73" s="9"/>
    </row>
    <row r="74" spans="1:17">
      <c r="A74" s="12"/>
      <c r="B74" s="25">
        <v>348.92099999999999</v>
      </c>
      <c r="C74" s="20" t="s">
        <v>180</v>
      </c>
      <c r="D74" s="47">
        <v>0</v>
      </c>
      <c r="E74" s="47">
        <v>5660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ref="O74:O79" si="13">SUM(D74:N74)</f>
        <v>5660</v>
      </c>
      <c r="P74" s="48">
        <f t="shared" si="12"/>
        <v>0.12873291332135464</v>
      </c>
      <c r="Q74" s="9"/>
    </row>
    <row r="75" spans="1:17">
      <c r="A75" s="12"/>
      <c r="B75" s="25">
        <v>348.92200000000003</v>
      </c>
      <c r="C75" s="20" t="s">
        <v>181</v>
      </c>
      <c r="D75" s="47">
        <v>0</v>
      </c>
      <c r="E75" s="47">
        <v>5733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3"/>
        <v>5733</v>
      </c>
      <c r="P75" s="48">
        <f t="shared" si="12"/>
        <v>0.13039324948256648</v>
      </c>
      <c r="Q75" s="9"/>
    </row>
    <row r="76" spans="1:17">
      <c r="A76" s="12"/>
      <c r="B76" s="25">
        <v>348.923</v>
      </c>
      <c r="C76" s="20" t="s">
        <v>182</v>
      </c>
      <c r="D76" s="47">
        <v>0</v>
      </c>
      <c r="E76" s="47">
        <v>4909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3"/>
        <v>4909</v>
      </c>
      <c r="P76" s="48">
        <f t="shared" si="12"/>
        <v>0.11165192075875088</v>
      </c>
      <c r="Q76" s="9"/>
    </row>
    <row r="77" spans="1:17">
      <c r="A77" s="12"/>
      <c r="B77" s="25">
        <v>348.92399999999998</v>
      </c>
      <c r="C77" s="20" t="s">
        <v>183</v>
      </c>
      <c r="D77" s="47">
        <v>0</v>
      </c>
      <c r="E77" s="47">
        <v>4861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3"/>
        <v>4861</v>
      </c>
      <c r="P77" s="48">
        <f t="shared" si="12"/>
        <v>0.11056019287192667</v>
      </c>
      <c r="Q77" s="9"/>
    </row>
    <row r="78" spans="1:17">
      <c r="A78" s="12"/>
      <c r="B78" s="25">
        <v>348.93</v>
      </c>
      <c r="C78" s="20" t="s">
        <v>184</v>
      </c>
      <c r="D78" s="47">
        <v>0</v>
      </c>
      <c r="E78" s="47">
        <v>2378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3"/>
        <v>2378</v>
      </c>
      <c r="P78" s="48">
        <f t="shared" si="12"/>
        <v>5.4086019059749357E-2</v>
      </c>
      <c r="Q78" s="9"/>
    </row>
    <row r="79" spans="1:17">
      <c r="A79" s="12"/>
      <c r="B79" s="25">
        <v>348.93099999999998</v>
      </c>
      <c r="C79" s="20" t="s">
        <v>240</v>
      </c>
      <c r="D79" s="47">
        <v>0</v>
      </c>
      <c r="E79" s="47">
        <v>153070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3"/>
        <v>153070</v>
      </c>
      <c r="P79" s="48">
        <f t="shared" si="12"/>
        <v>3.4814747424204517</v>
      </c>
      <c r="Q79" s="9"/>
    </row>
    <row r="80" spans="1:17">
      <c r="A80" s="12"/>
      <c r="B80" s="25">
        <v>349</v>
      </c>
      <c r="C80" s="20" t="s">
        <v>269</v>
      </c>
      <c r="D80" s="47">
        <v>50</v>
      </c>
      <c r="E80" s="47">
        <v>258565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258615</v>
      </c>
      <c r="P80" s="48">
        <f t="shared" si="12"/>
        <v>5.8820251552300586</v>
      </c>
      <c r="Q80" s="9"/>
    </row>
    <row r="81" spans="1:120" ht="15.75">
      <c r="A81" s="29" t="s">
        <v>52</v>
      </c>
      <c r="B81" s="30"/>
      <c r="C81" s="31"/>
      <c r="D81" s="32">
        <f t="shared" ref="D81:N81" si="14">SUM(D82:D84)</f>
        <v>0</v>
      </c>
      <c r="E81" s="32">
        <f t="shared" si="14"/>
        <v>187434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>SUM(D81:N81)</f>
        <v>187434</v>
      </c>
      <c r="P81" s="46">
        <f t="shared" si="12"/>
        <v>4.2630609320626833</v>
      </c>
      <c r="Q81" s="10"/>
    </row>
    <row r="82" spans="1:120">
      <c r="A82" s="13"/>
      <c r="B82" s="40">
        <v>351.1</v>
      </c>
      <c r="C82" s="21" t="s">
        <v>92</v>
      </c>
      <c r="D82" s="47">
        <v>0</v>
      </c>
      <c r="E82" s="47">
        <v>11705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>SUM(D82:N82)</f>
        <v>11705</v>
      </c>
      <c r="P82" s="48">
        <f t="shared" si="12"/>
        <v>0.26622239406827847</v>
      </c>
      <c r="Q82" s="9"/>
    </row>
    <row r="83" spans="1:120">
      <c r="A83" s="13"/>
      <c r="B83" s="40">
        <v>351.2</v>
      </c>
      <c r="C83" s="21" t="s">
        <v>94</v>
      </c>
      <c r="D83" s="47">
        <v>0</v>
      </c>
      <c r="E83" s="47">
        <v>10188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ref="O83:O84" si="15">SUM(D83:N83)</f>
        <v>10188</v>
      </c>
      <c r="P83" s="48">
        <f t="shared" si="12"/>
        <v>0.23171924397843838</v>
      </c>
      <c r="Q83" s="9"/>
    </row>
    <row r="84" spans="1:120">
      <c r="A84" s="13"/>
      <c r="B84" s="40">
        <v>351.5</v>
      </c>
      <c r="C84" s="21" t="s">
        <v>95</v>
      </c>
      <c r="D84" s="47">
        <v>0</v>
      </c>
      <c r="E84" s="47">
        <v>165541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5"/>
        <v>165541</v>
      </c>
      <c r="P84" s="48">
        <f t="shared" si="12"/>
        <v>3.7651192940159666</v>
      </c>
      <c r="Q84" s="9"/>
    </row>
    <row r="85" spans="1:120" ht="15.75">
      <c r="A85" s="29" t="s">
        <v>5</v>
      </c>
      <c r="B85" s="30"/>
      <c r="C85" s="31"/>
      <c r="D85" s="32">
        <f t="shared" ref="D85:N85" si="16">SUM(D86:D92)</f>
        <v>588933</v>
      </c>
      <c r="E85" s="32">
        <f t="shared" si="16"/>
        <v>591111</v>
      </c>
      <c r="F85" s="32">
        <f t="shared" si="16"/>
        <v>42728</v>
      </c>
      <c r="G85" s="32">
        <f t="shared" si="16"/>
        <v>7111</v>
      </c>
      <c r="H85" s="32">
        <f t="shared" si="16"/>
        <v>0</v>
      </c>
      <c r="I85" s="32">
        <f t="shared" si="16"/>
        <v>0</v>
      </c>
      <c r="J85" s="32">
        <f t="shared" si="16"/>
        <v>0</v>
      </c>
      <c r="K85" s="32">
        <f t="shared" si="16"/>
        <v>0</v>
      </c>
      <c r="L85" s="32">
        <f t="shared" si="16"/>
        <v>0</v>
      </c>
      <c r="M85" s="32">
        <f t="shared" si="16"/>
        <v>0</v>
      </c>
      <c r="N85" s="32">
        <f t="shared" si="16"/>
        <v>0</v>
      </c>
      <c r="O85" s="32">
        <f>SUM(D85:N85)</f>
        <v>1229883</v>
      </c>
      <c r="P85" s="46">
        <f t="shared" si="12"/>
        <v>27.972866013146223</v>
      </c>
      <c r="Q85" s="10"/>
    </row>
    <row r="86" spans="1:120">
      <c r="A86" s="12"/>
      <c r="B86" s="25">
        <v>361.1</v>
      </c>
      <c r="C86" s="20" t="s">
        <v>96</v>
      </c>
      <c r="D86" s="47">
        <v>95020</v>
      </c>
      <c r="E86" s="47">
        <v>36796</v>
      </c>
      <c r="F86" s="47">
        <v>42728</v>
      </c>
      <c r="G86" s="47">
        <v>7111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>SUM(D86:N86)</f>
        <v>181655</v>
      </c>
      <c r="P86" s="48">
        <f t="shared" si="12"/>
        <v>4.1316214433552441</v>
      </c>
      <c r="Q86" s="9"/>
    </row>
    <row r="87" spans="1:120">
      <c r="A87" s="12"/>
      <c r="B87" s="25">
        <v>361.3</v>
      </c>
      <c r="C87" s="20" t="s">
        <v>98</v>
      </c>
      <c r="D87" s="47">
        <v>17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ref="O87:O92" si="17">SUM(D87:N87)</f>
        <v>17</v>
      </c>
      <c r="P87" s="48">
        <f t="shared" si="12"/>
        <v>3.8665362658357402E-4</v>
      </c>
      <c r="Q87" s="9"/>
    </row>
    <row r="88" spans="1:120">
      <c r="A88" s="12"/>
      <c r="B88" s="25">
        <v>362</v>
      </c>
      <c r="C88" s="20" t="s">
        <v>100</v>
      </c>
      <c r="D88" s="47">
        <v>230654</v>
      </c>
      <c r="E88" s="47">
        <v>3300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7"/>
        <v>233954</v>
      </c>
      <c r="P88" s="48">
        <f t="shared" si="12"/>
        <v>5.3211272090431461</v>
      </c>
      <c r="Q88" s="9"/>
    </row>
    <row r="89" spans="1:120">
      <c r="A89" s="12"/>
      <c r="B89" s="25">
        <v>364</v>
      </c>
      <c r="C89" s="20" t="s">
        <v>187</v>
      </c>
      <c r="D89" s="47">
        <v>26079</v>
      </c>
      <c r="E89" s="47">
        <v>228268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7"/>
        <v>254347</v>
      </c>
      <c r="P89" s="48">
        <f t="shared" si="12"/>
        <v>5.7849523506266065</v>
      </c>
      <c r="Q89" s="9"/>
    </row>
    <row r="90" spans="1:120">
      <c r="A90" s="12"/>
      <c r="B90" s="25">
        <v>365</v>
      </c>
      <c r="C90" s="20" t="s">
        <v>188</v>
      </c>
      <c r="D90" s="47">
        <v>0</v>
      </c>
      <c r="E90" s="47">
        <v>1732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7"/>
        <v>1732</v>
      </c>
      <c r="P90" s="48">
        <f t="shared" si="12"/>
        <v>3.9393181249573542E-2</v>
      </c>
      <c r="Q90" s="9"/>
    </row>
    <row r="91" spans="1:120">
      <c r="A91" s="12"/>
      <c r="B91" s="25">
        <v>366</v>
      </c>
      <c r="C91" s="20" t="s">
        <v>103</v>
      </c>
      <c r="D91" s="47">
        <v>0</v>
      </c>
      <c r="E91" s="47">
        <v>22125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7"/>
        <v>22125</v>
      </c>
      <c r="P91" s="48">
        <f t="shared" si="12"/>
        <v>0.50321832283303392</v>
      </c>
      <c r="Q91" s="9"/>
    </row>
    <row r="92" spans="1:120">
      <c r="A92" s="12"/>
      <c r="B92" s="25">
        <v>369.9</v>
      </c>
      <c r="C92" s="20" t="s">
        <v>104</v>
      </c>
      <c r="D92" s="47">
        <v>237163</v>
      </c>
      <c r="E92" s="47">
        <v>298890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7"/>
        <v>536053</v>
      </c>
      <c r="P92" s="48">
        <f t="shared" si="12"/>
        <v>12.192166852412036</v>
      </c>
      <c r="Q92" s="9"/>
    </row>
    <row r="93" spans="1:120" ht="15.75">
      <c r="A93" s="29" t="s">
        <v>53</v>
      </c>
      <c r="B93" s="30"/>
      <c r="C93" s="31"/>
      <c r="D93" s="32">
        <f t="shared" ref="D93:N93" si="18">SUM(D94:D95)</f>
        <v>9250428</v>
      </c>
      <c r="E93" s="32">
        <f t="shared" si="18"/>
        <v>12183901</v>
      </c>
      <c r="F93" s="32">
        <f t="shared" si="18"/>
        <v>1457835</v>
      </c>
      <c r="G93" s="32">
        <f t="shared" si="18"/>
        <v>11396</v>
      </c>
      <c r="H93" s="32">
        <f t="shared" si="18"/>
        <v>0</v>
      </c>
      <c r="I93" s="32">
        <f t="shared" si="18"/>
        <v>0</v>
      </c>
      <c r="J93" s="32">
        <f t="shared" si="18"/>
        <v>0</v>
      </c>
      <c r="K93" s="32">
        <f t="shared" si="18"/>
        <v>0</v>
      </c>
      <c r="L93" s="32">
        <f t="shared" si="18"/>
        <v>0</v>
      </c>
      <c r="M93" s="32">
        <f t="shared" si="18"/>
        <v>0</v>
      </c>
      <c r="N93" s="32">
        <f t="shared" si="18"/>
        <v>0</v>
      </c>
      <c r="O93" s="32">
        <f>SUM(D93:N93)</f>
        <v>22903560</v>
      </c>
      <c r="P93" s="46">
        <f t="shared" si="12"/>
        <v>520.92614915732258</v>
      </c>
      <c r="Q93" s="9"/>
    </row>
    <row r="94" spans="1:120">
      <c r="A94" s="12"/>
      <c r="B94" s="25">
        <v>381</v>
      </c>
      <c r="C94" s="20" t="s">
        <v>105</v>
      </c>
      <c r="D94" s="47">
        <v>9060137</v>
      </c>
      <c r="E94" s="47">
        <v>11196552</v>
      </c>
      <c r="F94" s="47">
        <v>1457835</v>
      </c>
      <c r="G94" s="47">
        <v>11396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>SUM(D94:N94)</f>
        <v>21725920</v>
      </c>
      <c r="P94" s="48">
        <f t="shared" si="12"/>
        <v>494.14151522732959</v>
      </c>
      <c r="Q94" s="9"/>
    </row>
    <row r="95" spans="1:120" ht="15.75" thickBot="1">
      <c r="A95" s="12"/>
      <c r="B95" s="25">
        <v>383.2</v>
      </c>
      <c r="C95" s="20" t="s">
        <v>274</v>
      </c>
      <c r="D95" s="47">
        <v>190291</v>
      </c>
      <c r="E95" s="47">
        <v>987349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ref="O95" si="19">SUM(D95:N95)</f>
        <v>1177640</v>
      </c>
      <c r="P95" s="48">
        <f t="shared" si="12"/>
        <v>26.78463392999295</v>
      </c>
      <c r="Q95" s="9"/>
    </row>
    <row r="96" spans="1:120" ht="16.5" thickBot="1">
      <c r="A96" s="14" t="s">
        <v>76</v>
      </c>
      <c r="B96" s="23"/>
      <c r="C96" s="22"/>
      <c r="D96" s="15">
        <f t="shared" ref="D96:N96" si="20">SUM(D5,D15,D17,D44,D81,D85,D93)</f>
        <v>32381661</v>
      </c>
      <c r="E96" s="15">
        <f t="shared" si="20"/>
        <v>31792126</v>
      </c>
      <c r="F96" s="15">
        <f t="shared" si="20"/>
        <v>5846727</v>
      </c>
      <c r="G96" s="15">
        <f t="shared" si="20"/>
        <v>3340577</v>
      </c>
      <c r="H96" s="15">
        <f t="shared" si="20"/>
        <v>0</v>
      </c>
      <c r="I96" s="15">
        <f t="shared" si="20"/>
        <v>0</v>
      </c>
      <c r="J96" s="15">
        <f t="shared" si="20"/>
        <v>0</v>
      </c>
      <c r="K96" s="15">
        <f t="shared" si="20"/>
        <v>0</v>
      </c>
      <c r="L96" s="15">
        <f t="shared" si="20"/>
        <v>0</v>
      </c>
      <c r="M96" s="15">
        <f t="shared" si="20"/>
        <v>0</v>
      </c>
      <c r="N96" s="15">
        <f t="shared" si="20"/>
        <v>0</v>
      </c>
      <c r="O96" s="15">
        <f>SUM(D96:N96)</f>
        <v>73361091</v>
      </c>
      <c r="P96" s="38">
        <f t="shared" si="12"/>
        <v>1668.5489344280938</v>
      </c>
      <c r="Q96" s="6"/>
      <c r="R96" s="2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</row>
    <row r="97" spans="1:16">
      <c r="A97" s="16"/>
      <c r="B97" s="18"/>
      <c r="C97" s="18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9"/>
    </row>
    <row r="98" spans="1:16">
      <c r="A98" s="41"/>
      <c r="B98" s="42"/>
      <c r="C98" s="42"/>
      <c r="D98" s="43"/>
      <c r="E98" s="43"/>
      <c r="F98" s="43"/>
      <c r="G98" s="43"/>
      <c r="H98" s="43"/>
      <c r="I98" s="43"/>
      <c r="J98" s="43"/>
      <c r="K98" s="43"/>
      <c r="L98" s="43"/>
      <c r="M98" s="119" t="s">
        <v>273</v>
      </c>
      <c r="N98" s="119"/>
      <c r="O98" s="119"/>
      <c r="P98" s="44">
        <v>43967</v>
      </c>
    </row>
    <row r="99" spans="1:16">
      <c r="A99" s="120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8"/>
    </row>
    <row r="100" spans="1:16" ht="15.75" customHeight="1" thickBot="1">
      <c r="A100" s="121" t="s">
        <v>133</v>
      </c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1"/>
    </row>
  </sheetData>
  <mergeCells count="10">
    <mergeCell ref="M98:O98"/>
    <mergeCell ref="A99:P99"/>
    <mergeCell ref="A100:P10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9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118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247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111</v>
      </c>
      <c r="B3" s="109"/>
      <c r="C3" s="110"/>
      <c r="D3" s="129" t="s">
        <v>47</v>
      </c>
      <c r="E3" s="130"/>
      <c r="F3" s="130"/>
      <c r="G3" s="130"/>
      <c r="H3" s="131"/>
      <c r="I3" s="129" t="s">
        <v>48</v>
      </c>
      <c r="J3" s="131"/>
      <c r="K3" s="129" t="s">
        <v>50</v>
      </c>
      <c r="L3" s="130"/>
      <c r="M3" s="131"/>
      <c r="N3" s="36"/>
      <c r="O3" s="37"/>
      <c r="P3" s="132" t="s">
        <v>253</v>
      </c>
      <c r="Q3" s="11"/>
      <c r="R3"/>
    </row>
    <row r="4" spans="1:134" ht="32.25" customHeight="1" thickBot="1">
      <c r="A4" s="111"/>
      <c r="B4" s="112"/>
      <c r="C4" s="113"/>
      <c r="D4" s="34" t="s">
        <v>6</v>
      </c>
      <c r="E4" s="34" t="s">
        <v>112</v>
      </c>
      <c r="F4" s="34" t="s">
        <v>113</v>
      </c>
      <c r="G4" s="34" t="s">
        <v>114</v>
      </c>
      <c r="H4" s="34" t="s">
        <v>7</v>
      </c>
      <c r="I4" s="34" t="s">
        <v>8</v>
      </c>
      <c r="J4" s="35" t="s">
        <v>115</v>
      </c>
      <c r="K4" s="35" t="s">
        <v>9</v>
      </c>
      <c r="L4" s="35" t="s">
        <v>10</v>
      </c>
      <c r="M4" s="35" t="s">
        <v>254</v>
      </c>
      <c r="N4" s="35" t="s">
        <v>11</v>
      </c>
      <c r="O4" s="35" t="s">
        <v>255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256</v>
      </c>
      <c r="B5" s="26"/>
      <c r="C5" s="26"/>
      <c r="D5" s="27">
        <f t="shared" ref="D5:N5" si="0">SUM(D6:D12)</f>
        <v>12875301</v>
      </c>
      <c r="E5" s="27">
        <f t="shared" si="0"/>
        <v>7931816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20807117</v>
      </c>
      <c r="P5" s="33">
        <f t="shared" ref="P5:P36" si="1">(O5/P$97)</f>
        <v>474.90737908839844</v>
      </c>
      <c r="Q5" s="6"/>
    </row>
    <row r="6" spans="1:134">
      <c r="A6" s="12"/>
      <c r="B6" s="25">
        <v>311</v>
      </c>
      <c r="C6" s="20" t="s">
        <v>3</v>
      </c>
      <c r="D6" s="47">
        <v>12746830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12746830</v>
      </c>
      <c r="P6" s="48">
        <f t="shared" si="1"/>
        <v>290.9371647684477</v>
      </c>
      <c r="Q6" s="9"/>
    </row>
    <row r="7" spans="1:134">
      <c r="A7" s="12"/>
      <c r="B7" s="25">
        <v>312.13</v>
      </c>
      <c r="C7" s="20" t="s">
        <v>257</v>
      </c>
      <c r="D7" s="47">
        <v>0</v>
      </c>
      <c r="E7" s="47">
        <v>305850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305850</v>
      </c>
      <c r="P7" s="48">
        <f t="shared" si="1"/>
        <v>6.980804783968229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864603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864603</v>
      </c>
      <c r="P8" s="48">
        <f t="shared" si="1"/>
        <v>19.733937415835484</v>
      </c>
      <c r="Q8" s="9"/>
    </row>
    <row r="9" spans="1:134">
      <c r="A9" s="12"/>
      <c r="B9" s="25">
        <v>312.41000000000003</v>
      </c>
      <c r="C9" s="20" t="s">
        <v>258</v>
      </c>
      <c r="D9" s="47">
        <v>0</v>
      </c>
      <c r="E9" s="47">
        <v>1346088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1346088</v>
      </c>
      <c r="P9" s="48">
        <f t="shared" si="1"/>
        <v>30.723483897473354</v>
      </c>
      <c r="Q9" s="9"/>
    </row>
    <row r="10" spans="1:134">
      <c r="A10" s="12"/>
      <c r="B10" s="25">
        <v>312.64</v>
      </c>
      <c r="C10" s="20" t="s">
        <v>259</v>
      </c>
      <c r="D10" s="47">
        <v>0</v>
      </c>
      <c r="E10" s="47">
        <v>5412898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5412898</v>
      </c>
      <c r="P10" s="48">
        <f t="shared" si="1"/>
        <v>123.54547736973045</v>
      </c>
      <c r="Q10" s="9"/>
    </row>
    <row r="11" spans="1:134">
      <c r="A11" s="12"/>
      <c r="B11" s="25">
        <v>315.10000000000002</v>
      </c>
      <c r="C11" s="20" t="s">
        <v>260</v>
      </c>
      <c r="D11" s="47">
        <v>128471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128471</v>
      </c>
      <c r="P11" s="48">
        <f t="shared" si="1"/>
        <v>2.932257549129254</v>
      </c>
      <c r="Q11" s="9"/>
    </row>
    <row r="12" spans="1:134">
      <c r="A12" s="12"/>
      <c r="B12" s="25">
        <v>316</v>
      </c>
      <c r="C12" s="20" t="s">
        <v>204</v>
      </c>
      <c r="D12" s="47">
        <v>0</v>
      </c>
      <c r="E12" s="47">
        <v>2377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2377</v>
      </c>
      <c r="P12" s="48">
        <f t="shared" si="1"/>
        <v>5.4253303813936504E-2</v>
      </c>
      <c r="Q12" s="9"/>
    </row>
    <row r="13" spans="1:134" ht="15.75">
      <c r="A13" s="29" t="s">
        <v>18</v>
      </c>
      <c r="B13" s="30"/>
      <c r="C13" s="31"/>
      <c r="D13" s="32">
        <f t="shared" ref="D13:N13" si="3">SUM(D14:D14)</f>
        <v>0</v>
      </c>
      <c r="E13" s="32">
        <f t="shared" si="3"/>
        <v>488588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>SUM(D13:N13)</f>
        <v>488588</v>
      </c>
      <c r="P13" s="46">
        <f t="shared" si="1"/>
        <v>11.151667313354483</v>
      </c>
      <c r="Q13" s="10"/>
    </row>
    <row r="14" spans="1:134">
      <c r="A14" s="12"/>
      <c r="B14" s="25">
        <v>322</v>
      </c>
      <c r="C14" s="20" t="s">
        <v>261</v>
      </c>
      <c r="D14" s="47">
        <v>0</v>
      </c>
      <c r="E14" s="47">
        <v>488588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488588</v>
      </c>
      <c r="P14" s="48">
        <f t="shared" si="1"/>
        <v>11.151667313354483</v>
      </c>
      <c r="Q14" s="9"/>
    </row>
    <row r="15" spans="1:134" ht="15.75">
      <c r="A15" s="29" t="s">
        <v>262</v>
      </c>
      <c r="B15" s="30"/>
      <c r="C15" s="31"/>
      <c r="D15" s="32">
        <f t="shared" ref="D15:N15" si="4">SUM(D16:D43)</f>
        <v>6215588</v>
      </c>
      <c r="E15" s="32">
        <f t="shared" si="4"/>
        <v>12120674</v>
      </c>
      <c r="F15" s="32">
        <f t="shared" si="4"/>
        <v>3294618</v>
      </c>
      <c r="G15" s="32">
        <f t="shared" si="4"/>
        <v>2406904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32">
        <f t="shared" si="4"/>
        <v>0</v>
      </c>
      <c r="O15" s="45">
        <f>SUM(D15:N15)</f>
        <v>24037784</v>
      </c>
      <c r="P15" s="46">
        <f t="shared" si="1"/>
        <v>548.64501403692964</v>
      </c>
      <c r="Q15" s="10"/>
    </row>
    <row r="16" spans="1:134">
      <c r="A16" s="12"/>
      <c r="B16" s="25">
        <v>331.1</v>
      </c>
      <c r="C16" s="20" t="s">
        <v>120</v>
      </c>
      <c r="D16" s="47">
        <v>8520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>SUM(D16:N16)</f>
        <v>8520</v>
      </c>
      <c r="P16" s="48">
        <f t="shared" si="1"/>
        <v>0.19446283066669709</v>
      </c>
      <c r="Q16" s="9"/>
    </row>
    <row r="17" spans="1:17">
      <c r="A17" s="12"/>
      <c r="B17" s="25">
        <v>331.2</v>
      </c>
      <c r="C17" s="20" t="s">
        <v>20</v>
      </c>
      <c r="D17" s="47">
        <v>0</v>
      </c>
      <c r="E17" s="47">
        <v>41553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>SUM(D17:N17)</f>
        <v>41553</v>
      </c>
      <c r="P17" s="48">
        <f t="shared" si="1"/>
        <v>0.94841713646634562</v>
      </c>
      <c r="Q17" s="9"/>
    </row>
    <row r="18" spans="1:17">
      <c r="A18" s="12"/>
      <c r="B18" s="25">
        <v>331.39</v>
      </c>
      <c r="C18" s="20" t="s">
        <v>121</v>
      </c>
      <c r="D18" s="47">
        <v>0</v>
      </c>
      <c r="E18" s="47">
        <v>47244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ref="O18:O37" si="5">SUM(D18:N18)</f>
        <v>47244</v>
      </c>
      <c r="P18" s="48">
        <f t="shared" si="1"/>
        <v>1.0783100906123753</v>
      </c>
      <c r="Q18" s="9"/>
    </row>
    <row r="19" spans="1:17">
      <c r="A19" s="12"/>
      <c r="B19" s="25">
        <v>331.5</v>
      </c>
      <c r="C19" s="20" t="s">
        <v>22</v>
      </c>
      <c r="D19" s="47">
        <v>0</v>
      </c>
      <c r="E19" s="47">
        <v>619473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5"/>
        <v>619473</v>
      </c>
      <c r="P19" s="48">
        <f t="shared" si="1"/>
        <v>14.139022664505969</v>
      </c>
      <c r="Q19" s="9"/>
    </row>
    <row r="20" spans="1:17">
      <c r="A20" s="12"/>
      <c r="B20" s="25">
        <v>331.65</v>
      </c>
      <c r="C20" s="20" t="s">
        <v>27</v>
      </c>
      <c r="D20" s="47">
        <v>191370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5"/>
        <v>191370</v>
      </c>
      <c r="P20" s="48">
        <f t="shared" si="1"/>
        <v>4.3678816789537356</v>
      </c>
      <c r="Q20" s="9"/>
    </row>
    <row r="21" spans="1:17">
      <c r="A21" s="12"/>
      <c r="B21" s="25">
        <v>331.69</v>
      </c>
      <c r="C21" s="20" t="s">
        <v>248</v>
      </c>
      <c r="D21" s="47">
        <v>0</v>
      </c>
      <c r="E21" s="47">
        <v>2377786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5"/>
        <v>2377786</v>
      </c>
      <c r="P21" s="48">
        <f t="shared" si="1"/>
        <v>54.271243694793782</v>
      </c>
      <c r="Q21" s="9"/>
    </row>
    <row r="22" spans="1:17">
      <c r="A22" s="12"/>
      <c r="B22" s="25">
        <v>331.7</v>
      </c>
      <c r="C22" s="20" t="s">
        <v>23</v>
      </c>
      <c r="D22" s="47">
        <v>0</v>
      </c>
      <c r="E22" s="47">
        <v>199999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5"/>
        <v>199999</v>
      </c>
      <c r="P22" s="48">
        <f t="shared" si="1"/>
        <v>4.5648323556935155</v>
      </c>
      <c r="Q22" s="9"/>
    </row>
    <row r="23" spans="1:17">
      <c r="A23" s="12"/>
      <c r="B23" s="25">
        <v>334.1</v>
      </c>
      <c r="C23" s="20" t="s">
        <v>122</v>
      </c>
      <c r="D23" s="47">
        <v>0</v>
      </c>
      <c r="E23" s="47">
        <v>4123516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5"/>
        <v>4123516</v>
      </c>
      <c r="P23" s="48">
        <f t="shared" si="1"/>
        <v>94.116266861433814</v>
      </c>
      <c r="Q23" s="9"/>
    </row>
    <row r="24" spans="1:17">
      <c r="A24" s="12"/>
      <c r="B24" s="25">
        <v>334.2</v>
      </c>
      <c r="C24" s="20" t="s">
        <v>24</v>
      </c>
      <c r="D24" s="47">
        <v>4440</v>
      </c>
      <c r="E24" s="47">
        <v>1243227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5"/>
        <v>1247667</v>
      </c>
      <c r="P24" s="48">
        <f t="shared" si="1"/>
        <v>28.477095839134503</v>
      </c>
      <c r="Q24" s="9"/>
    </row>
    <row r="25" spans="1:17">
      <c r="A25" s="12"/>
      <c r="B25" s="25">
        <v>334.34</v>
      </c>
      <c r="C25" s="20" t="s">
        <v>28</v>
      </c>
      <c r="D25" s="47">
        <v>0</v>
      </c>
      <c r="E25" s="47">
        <v>85096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5"/>
        <v>85096</v>
      </c>
      <c r="P25" s="48">
        <f t="shared" si="1"/>
        <v>1.942254581973387</v>
      </c>
      <c r="Q25" s="9"/>
    </row>
    <row r="26" spans="1:17">
      <c r="A26" s="12"/>
      <c r="B26" s="25">
        <v>334.49</v>
      </c>
      <c r="C26" s="20" t="s">
        <v>30</v>
      </c>
      <c r="D26" s="47">
        <v>0</v>
      </c>
      <c r="E26" s="47">
        <v>0</v>
      </c>
      <c r="F26" s="47">
        <v>0</v>
      </c>
      <c r="G26" s="47">
        <v>2386827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5"/>
        <v>2386827</v>
      </c>
      <c r="P26" s="48">
        <f t="shared" si="1"/>
        <v>54.477597973204297</v>
      </c>
      <c r="Q26" s="9"/>
    </row>
    <row r="27" spans="1:17">
      <c r="A27" s="12"/>
      <c r="B27" s="25">
        <v>334.5</v>
      </c>
      <c r="C27" s="20" t="s">
        <v>31</v>
      </c>
      <c r="D27" s="47">
        <v>0</v>
      </c>
      <c r="E27" s="47">
        <v>214877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5"/>
        <v>214877</v>
      </c>
      <c r="P27" s="48">
        <f t="shared" si="1"/>
        <v>4.9044119325314401</v>
      </c>
      <c r="Q27" s="9"/>
    </row>
    <row r="28" spans="1:17">
      <c r="A28" s="12"/>
      <c r="B28" s="25">
        <v>334.62</v>
      </c>
      <c r="C28" s="20" t="s">
        <v>32</v>
      </c>
      <c r="D28" s="47">
        <v>0</v>
      </c>
      <c r="E28" s="47">
        <v>36960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5"/>
        <v>36960</v>
      </c>
      <c r="P28" s="48">
        <f t="shared" si="1"/>
        <v>0.843585237258348</v>
      </c>
      <c r="Q28" s="9"/>
    </row>
    <row r="29" spans="1:17">
      <c r="A29" s="12"/>
      <c r="B29" s="25">
        <v>334.69</v>
      </c>
      <c r="C29" s="20" t="s">
        <v>33</v>
      </c>
      <c r="D29" s="47">
        <v>0</v>
      </c>
      <c r="E29" s="47">
        <v>3326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5"/>
        <v>3326</v>
      </c>
      <c r="P29" s="48">
        <f t="shared" si="1"/>
        <v>7.591354164289138E-2</v>
      </c>
      <c r="Q29" s="9"/>
    </row>
    <row r="30" spans="1:17">
      <c r="A30" s="12"/>
      <c r="B30" s="25">
        <v>334.7</v>
      </c>
      <c r="C30" s="20" t="s">
        <v>34</v>
      </c>
      <c r="D30" s="47">
        <v>47893</v>
      </c>
      <c r="E30" s="47">
        <v>1954766</v>
      </c>
      <c r="F30" s="47">
        <v>0</v>
      </c>
      <c r="G30" s="47">
        <v>20077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5"/>
        <v>2022736</v>
      </c>
      <c r="P30" s="48">
        <f t="shared" si="1"/>
        <v>46.167484536553076</v>
      </c>
      <c r="Q30" s="9"/>
    </row>
    <row r="31" spans="1:17">
      <c r="A31" s="12"/>
      <c r="B31" s="25">
        <v>335.12099999999998</v>
      </c>
      <c r="C31" s="20" t="s">
        <v>263</v>
      </c>
      <c r="D31" s="47">
        <v>1046665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5"/>
        <v>1046665</v>
      </c>
      <c r="P31" s="48">
        <f t="shared" si="1"/>
        <v>23.889370734713442</v>
      </c>
      <c r="Q31" s="9"/>
    </row>
    <row r="32" spans="1:17">
      <c r="A32" s="12"/>
      <c r="B32" s="25">
        <v>335.13</v>
      </c>
      <c r="C32" s="20" t="s">
        <v>152</v>
      </c>
      <c r="D32" s="47">
        <v>20590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5"/>
        <v>20590</v>
      </c>
      <c r="P32" s="48">
        <f t="shared" si="1"/>
        <v>0.46995184077785135</v>
      </c>
      <c r="Q32" s="9"/>
    </row>
    <row r="33" spans="1:17">
      <c r="A33" s="12"/>
      <c r="B33" s="25">
        <v>335.14</v>
      </c>
      <c r="C33" s="20" t="s">
        <v>153</v>
      </c>
      <c r="D33" s="47">
        <v>17579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5"/>
        <v>17579</v>
      </c>
      <c r="P33" s="48">
        <f t="shared" si="1"/>
        <v>0.40122794604341178</v>
      </c>
      <c r="Q33" s="9"/>
    </row>
    <row r="34" spans="1:17">
      <c r="A34" s="12"/>
      <c r="B34" s="25">
        <v>335.15</v>
      </c>
      <c r="C34" s="20" t="s">
        <v>154</v>
      </c>
      <c r="D34" s="47">
        <v>7606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5"/>
        <v>7606</v>
      </c>
      <c r="P34" s="48">
        <f t="shared" si="1"/>
        <v>0.17360144249423687</v>
      </c>
      <c r="Q34" s="9"/>
    </row>
    <row r="35" spans="1:17">
      <c r="A35" s="12"/>
      <c r="B35" s="25">
        <v>335.16</v>
      </c>
      <c r="C35" s="20" t="s">
        <v>264</v>
      </c>
      <c r="D35" s="47">
        <v>223250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5"/>
        <v>223250</v>
      </c>
      <c r="P35" s="48">
        <f t="shared" si="1"/>
        <v>5.0955195946408605</v>
      </c>
      <c r="Q35" s="9"/>
    </row>
    <row r="36" spans="1:17">
      <c r="A36" s="12"/>
      <c r="B36" s="25">
        <v>335.18</v>
      </c>
      <c r="C36" s="20" t="s">
        <v>265</v>
      </c>
      <c r="D36" s="47">
        <v>4475278</v>
      </c>
      <c r="E36" s="47">
        <v>0</v>
      </c>
      <c r="F36" s="47">
        <v>1758300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5"/>
        <v>6233578</v>
      </c>
      <c r="P36" s="48">
        <f t="shared" si="1"/>
        <v>142.27690411521695</v>
      </c>
      <c r="Q36" s="9"/>
    </row>
    <row r="37" spans="1:17">
      <c r="A37" s="12"/>
      <c r="B37" s="25">
        <v>335.22</v>
      </c>
      <c r="C37" s="20" t="s">
        <v>41</v>
      </c>
      <c r="D37" s="47">
        <v>0</v>
      </c>
      <c r="E37" s="47">
        <v>200523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5"/>
        <v>200523</v>
      </c>
      <c r="P37" s="48">
        <f t="shared" ref="P37:P68" si="6">(O37/P$97)</f>
        <v>4.5767922762650359</v>
      </c>
      <c r="Q37" s="9"/>
    </row>
    <row r="38" spans="1:17">
      <c r="A38" s="12"/>
      <c r="B38" s="25">
        <v>335.48</v>
      </c>
      <c r="C38" s="20" t="s">
        <v>42</v>
      </c>
      <c r="D38" s="47">
        <v>26391</v>
      </c>
      <c r="E38" s="47">
        <v>677</v>
      </c>
      <c r="F38" s="47">
        <v>1536318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ref="O38:O43" si="7">SUM(D38:N38)</f>
        <v>1563386</v>
      </c>
      <c r="P38" s="48">
        <f t="shared" si="6"/>
        <v>35.683153401958322</v>
      </c>
      <c r="Q38" s="9"/>
    </row>
    <row r="39" spans="1:17">
      <c r="A39" s="12"/>
      <c r="B39" s="25">
        <v>336</v>
      </c>
      <c r="C39" s="20" t="s">
        <v>4</v>
      </c>
      <c r="D39" s="47">
        <v>100178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7"/>
        <v>100178</v>
      </c>
      <c r="P39" s="48">
        <f t="shared" si="6"/>
        <v>2.2864903110948807</v>
      </c>
      <c r="Q39" s="9"/>
    </row>
    <row r="40" spans="1:17">
      <c r="A40" s="12"/>
      <c r="B40" s="25">
        <v>337.2</v>
      </c>
      <c r="C40" s="20" t="s">
        <v>45</v>
      </c>
      <c r="D40" s="47">
        <v>35120</v>
      </c>
      <c r="E40" s="47">
        <v>320479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7"/>
        <v>355599</v>
      </c>
      <c r="P40" s="48">
        <f t="shared" si="6"/>
        <v>8.1162896857097202</v>
      </c>
      <c r="Q40" s="9"/>
    </row>
    <row r="41" spans="1:17">
      <c r="A41" s="12"/>
      <c r="B41" s="25">
        <v>337.3</v>
      </c>
      <c r="C41" s="20" t="s">
        <v>125</v>
      </c>
      <c r="D41" s="47">
        <v>10708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7"/>
        <v>10708</v>
      </c>
      <c r="P41" s="48">
        <f t="shared" si="6"/>
        <v>0.24440234633556251</v>
      </c>
      <c r="Q41" s="9"/>
    </row>
    <row r="42" spans="1:17">
      <c r="A42" s="12"/>
      <c r="B42" s="25">
        <v>337.4</v>
      </c>
      <c r="C42" s="20" t="s">
        <v>126</v>
      </c>
      <c r="D42" s="47">
        <v>0</v>
      </c>
      <c r="E42" s="47">
        <v>170243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7"/>
        <v>170243</v>
      </c>
      <c r="P42" s="48">
        <f t="shared" si="6"/>
        <v>3.8856732020176659</v>
      </c>
      <c r="Q42" s="9"/>
    </row>
    <row r="43" spans="1:17">
      <c r="A43" s="12"/>
      <c r="B43" s="25">
        <v>338</v>
      </c>
      <c r="C43" s="20" t="s">
        <v>237</v>
      </c>
      <c r="D43" s="47">
        <v>0</v>
      </c>
      <c r="E43" s="47">
        <v>480929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7"/>
        <v>480929</v>
      </c>
      <c r="P43" s="48">
        <f t="shared" si="6"/>
        <v>10.976856184237555</v>
      </c>
      <c r="Q43" s="9"/>
    </row>
    <row r="44" spans="1:17" ht="15.75">
      <c r="A44" s="29" t="s">
        <v>51</v>
      </c>
      <c r="B44" s="30"/>
      <c r="C44" s="31"/>
      <c r="D44" s="32">
        <f t="shared" ref="D44:N44" si="8">SUM(D45:D79)</f>
        <v>1251607</v>
      </c>
      <c r="E44" s="32">
        <f t="shared" si="8"/>
        <v>4054182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0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 t="shared" si="8"/>
        <v>0</v>
      </c>
      <c r="O44" s="32">
        <f>SUM(D44:N44)</f>
        <v>5305789</v>
      </c>
      <c r="P44" s="46">
        <f t="shared" si="6"/>
        <v>121.10079200237372</v>
      </c>
      <c r="Q44" s="10"/>
    </row>
    <row r="45" spans="1:17">
      <c r="A45" s="12"/>
      <c r="B45" s="25">
        <v>341.1</v>
      </c>
      <c r="C45" s="20" t="s">
        <v>157</v>
      </c>
      <c r="D45" s="47">
        <v>131842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>SUM(D45:N45)</f>
        <v>131842</v>
      </c>
      <c r="P45" s="48">
        <f t="shared" si="6"/>
        <v>3.0091981831876384</v>
      </c>
      <c r="Q45" s="9"/>
    </row>
    <row r="46" spans="1:17">
      <c r="A46" s="12"/>
      <c r="B46" s="25">
        <v>341.16</v>
      </c>
      <c r="C46" s="20" t="s">
        <v>158</v>
      </c>
      <c r="D46" s="47">
        <v>0</v>
      </c>
      <c r="E46" s="47">
        <v>61100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ref="O46:O79" si="9">SUM(D46:N46)</f>
        <v>61100</v>
      </c>
      <c r="P46" s="48">
        <f t="shared" si="6"/>
        <v>1.3945632574806563</v>
      </c>
      <c r="Q46" s="9"/>
    </row>
    <row r="47" spans="1:17">
      <c r="A47" s="12"/>
      <c r="B47" s="25">
        <v>341.3</v>
      </c>
      <c r="C47" s="20" t="s">
        <v>194</v>
      </c>
      <c r="D47" s="47">
        <v>1010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9"/>
        <v>1010</v>
      </c>
      <c r="P47" s="48">
        <f t="shared" si="6"/>
        <v>2.3052518658845549E-2</v>
      </c>
      <c r="Q47" s="9"/>
    </row>
    <row r="48" spans="1:17">
      <c r="A48" s="12"/>
      <c r="B48" s="25">
        <v>341.51</v>
      </c>
      <c r="C48" s="20" t="s">
        <v>159</v>
      </c>
      <c r="D48" s="47">
        <v>908144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9"/>
        <v>908144</v>
      </c>
      <c r="P48" s="48">
        <f t="shared" si="6"/>
        <v>20.727729212790724</v>
      </c>
      <c r="Q48" s="9"/>
    </row>
    <row r="49" spans="1:17">
      <c r="A49" s="12"/>
      <c r="B49" s="25">
        <v>341.52</v>
      </c>
      <c r="C49" s="20" t="s">
        <v>160</v>
      </c>
      <c r="D49" s="47">
        <v>0</v>
      </c>
      <c r="E49" s="47">
        <v>23963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9"/>
        <v>23963</v>
      </c>
      <c r="P49" s="48">
        <f t="shared" si="6"/>
        <v>0.54693812338803549</v>
      </c>
      <c r="Q49" s="9"/>
    </row>
    <row r="50" spans="1:17">
      <c r="A50" s="12"/>
      <c r="B50" s="25">
        <v>341.9</v>
      </c>
      <c r="C50" s="20" t="s">
        <v>163</v>
      </c>
      <c r="D50" s="47">
        <v>103283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9"/>
        <v>103283</v>
      </c>
      <c r="P50" s="48">
        <f t="shared" si="6"/>
        <v>2.3573596877639056</v>
      </c>
      <c r="Q50" s="9"/>
    </row>
    <row r="51" spans="1:17">
      <c r="A51" s="12"/>
      <c r="B51" s="25">
        <v>342.6</v>
      </c>
      <c r="C51" s="20" t="s">
        <v>61</v>
      </c>
      <c r="D51" s="47">
        <v>0</v>
      </c>
      <c r="E51" s="47">
        <v>51761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9"/>
        <v>51761</v>
      </c>
      <c r="P51" s="48">
        <f t="shared" si="6"/>
        <v>1.1814073448519846</v>
      </c>
      <c r="Q51" s="9"/>
    </row>
    <row r="52" spans="1:17">
      <c r="A52" s="12"/>
      <c r="B52" s="25">
        <v>342.9</v>
      </c>
      <c r="C52" s="20" t="s">
        <v>249</v>
      </c>
      <c r="D52" s="47">
        <v>0</v>
      </c>
      <c r="E52" s="47">
        <v>2884774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9"/>
        <v>2884774</v>
      </c>
      <c r="P52" s="48">
        <f t="shared" si="6"/>
        <v>65.842877684705456</v>
      </c>
      <c r="Q52" s="9"/>
    </row>
    <row r="53" spans="1:17">
      <c r="A53" s="12"/>
      <c r="B53" s="25">
        <v>346.4</v>
      </c>
      <c r="C53" s="20" t="s">
        <v>208</v>
      </c>
      <c r="D53" s="47">
        <v>10541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9"/>
        <v>10541</v>
      </c>
      <c r="P53" s="48">
        <f t="shared" si="6"/>
        <v>0.24059069226028804</v>
      </c>
      <c r="Q53" s="9"/>
    </row>
    <row r="54" spans="1:17">
      <c r="A54" s="12"/>
      <c r="B54" s="25">
        <v>347.1</v>
      </c>
      <c r="C54" s="20" t="s">
        <v>65</v>
      </c>
      <c r="D54" s="47">
        <v>0</v>
      </c>
      <c r="E54" s="47">
        <v>3910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9"/>
        <v>3910</v>
      </c>
      <c r="P54" s="48">
        <f t="shared" si="6"/>
        <v>8.9242918768402069E-2</v>
      </c>
      <c r="Q54" s="9"/>
    </row>
    <row r="55" spans="1:17">
      <c r="A55" s="12"/>
      <c r="B55" s="25">
        <v>347.2</v>
      </c>
      <c r="C55" s="20" t="s">
        <v>66</v>
      </c>
      <c r="D55" s="47">
        <v>25755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9"/>
        <v>25755</v>
      </c>
      <c r="P55" s="48">
        <f t="shared" si="6"/>
        <v>0.58783922580056147</v>
      </c>
      <c r="Q55" s="9"/>
    </row>
    <row r="56" spans="1:17">
      <c r="A56" s="12"/>
      <c r="B56" s="25">
        <v>348.12</v>
      </c>
      <c r="C56" s="20" t="s">
        <v>164</v>
      </c>
      <c r="D56" s="47">
        <v>0</v>
      </c>
      <c r="E56" s="47">
        <v>1897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ref="O56:O71" si="10">SUM(D56:N56)</f>
        <v>1897</v>
      </c>
      <c r="P56" s="48">
        <f t="shared" si="6"/>
        <v>4.3297651382009902E-2</v>
      </c>
      <c r="Q56" s="9"/>
    </row>
    <row r="57" spans="1:17">
      <c r="A57" s="12"/>
      <c r="B57" s="25">
        <v>348.13</v>
      </c>
      <c r="C57" s="20" t="s">
        <v>165</v>
      </c>
      <c r="D57" s="47">
        <v>0</v>
      </c>
      <c r="E57" s="47">
        <v>3931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3931</v>
      </c>
      <c r="P57" s="48">
        <f t="shared" si="6"/>
        <v>8.9722228562298861E-2</v>
      </c>
      <c r="Q57" s="9"/>
    </row>
    <row r="58" spans="1:17">
      <c r="A58" s="12"/>
      <c r="B58" s="25">
        <v>348.22</v>
      </c>
      <c r="C58" s="20" t="s">
        <v>167</v>
      </c>
      <c r="D58" s="47">
        <v>0</v>
      </c>
      <c r="E58" s="47">
        <v>1237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1237</v>
      </c>
      <c r="P58" s="48">
        <f t="shared" si="6"/>
        <v>2.8233629288110833E-2</v>
      </c>
      <c r="Q58" s="9"/>
    </row>
    <row r="59" spans="1:17">
      <c r="A59" s="12"/>
      <c r="B59" s="25">
        <v>348.23</v>
      </c>
      <c r="C59" s="20" t="s">
        <v>168</v>
      </c>
      <c r="D59" s="47">
        <v>5468</v>
      </c>
      <c r="E59" s="47">
        <v>19671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25139</v>
      </c>
      <c r="P59" s="48">
        <f t="shared" si="6"/>
        <v>0.57377947184625566</v>
      </c>
      <c r="Q59" s="9"/>
    </row>
    <row r="60" spans="1:17">
      <c r="A60" s="12"/>
      <c r="B60" s="25">
        <v>348.31</v>
      </c>
      <c r="C60" s="20" t="s">
        <v>169</v>
      </c>
      <c r="D60" s="47">
        <v>0</v>
      </c>
      <c r="E60" s="47">
        <v>179026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179026</v>
      </c>
      <c r="P60" s="48">
        <f t="shared" si="6"/>
        <v>4.0861388172460229</v>
      </c>
      <c r="Q60" s="9"/>
    </row>
    <row r="61" spans="1:17">
      <c r="A61" s="12"/>
      <c r="B61" s="25">
        <v>348.32</v>
      </c>
      <c r="C61" s="20" t="s">
        <v>170</v>
      </c>
      <c r="D61" s="47">
        <v>0</v>
      </c>
      <c r="E61" s="47">
        <v>11455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11455</v>
      </c>
      <c r="P61" s="48">
        <f t="shared" si="6"/>
        <v>0.26145208043274826</v>
      </c>
      <c r="Q61" s="9"/>
    </row>
    <row r="62" spans="1:17">
      <c r="A62" s="12"/>
      <c r="B62" s="25">
        <v>348.33</v>
      </c>
      <c r="C62" s="20" t="s">
        <v>195</v>
      </c>
      <c r="D62" s="47">
        <v>3719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3719</v>
      </c>
      <c r="P62" s="48">
        <f t="shared" si="6"/>
        <v>8.4883482071531277E-2</v>
      </c>
      <c r="Q62" s="9"/>
    </row>
    <row r="63" spans="1:17">
      <c r="A63" s="12"/>
      <c r="B63" s="25">
        <v>348.41</v>
      </c>
      <c r="C63" s="20" t="s">
        <v>171</v>
      </c>
      <c r="D63" s="47">
        <v>0</v>
      </c>
      <c r="E63" s="47">
        <v>85140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85140</v>
      </c>
      <c r="P63" s="48">
        <f t="shared" si="6"/>
        <v>1.9432588501129802</v>
      </c>
      <c r="Q63" s="9"/>
    </row>
    <row r="64" spans="1:17">
      <c r="A64" s="12"/>
      <c r="B64" s="25">
        <v>348.42</v>
      </c>
      <c r="C64" s="20" t="s">
        <v>172</v>
      </c>
      <c r="D64" s="47">
        <v>0</v>
      </c>
      <c r="E64" s="47">
        <v>10149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10149</v>
      </c>
      <c r="P64" s="48">
        <f t="shared" si="6"/>
        <v>0.23164357610754799</v>
      </c>
      <c r="Q64" s="9"/>
    </row>
    <row r="65" spans="1:17">
      <c r="A65" s="12"/>
      <c r="B65" s="25">
        <v>348.48</v>
      </c>
      <c r="C65" s="20" t="s">
        <v>197</v>
      </c>
      <c r="D65" s="47">
        <v>6155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6155</v>
      </c>
      <c r="P65" s="48">
        <f t="shared" si="6"/>
        <v>0.14048341816355875</v>
      </c>
      <c r="Q65" s="9"/>
    </row>
    <row r="66" spans="1:17">
      <c r="A66" s="12"/>
      <c r="B66" s="25">
        <v>348.51</v>
      </c>
      <c r="C66" s="20" t="s">
        <v>266</v>
      </c>
      <c r="D66" s="47">
        <v>4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4</v>
      </c>
      <c r="P66" s="48">
        <f t="shared" si="6"/>
        <v>9.1297103599388308E-5</v>
      </c>
      <c r="Q66" s="9"/>
    </row>
    <row r="67" spans="1:17">
      <c r="A67" s="12"/>
      <c r="B67" s="25">
        <v>348.52</v>
      </c>
      <c r="C67" s="20" t="s">
        <v>267</v>
      </c>
      <c r="D67" s="47">
        <v>0</v>
      </c>
      <c r="E67" s="47">
        <v>14429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14429</v>
      </c>
      <c r="P67" s="48">
        <f t="shared" si="6"/>
        <v>0.32933147695889348</v>
      </c>
      <c r="Q67" s="9"/>
    </row>
    <row r="68" spans="1:17">
      <c r="A68" s="12"/>
      <c r="B68" s="25">
        <v>348.53</v>
      </c>
      <c r="C68" s="20" t="s">
        <v>268</v>
      </c>
      <c r="D68" s="47">
        <v>27505</v>
      </c>
      <c r="E68" s="47">
        <v>186816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214321</v>
      </c>
      <c r="P68" s="48">
        <f t="shared" si="6"/>
        <v>4.8917216351311259</v>
      </c>
      <c r="Q68" s="9"/>
    </row>
    <row r="69" spans="1:17">
      <c r="A69" s="12"/>
      <c r="B69" s="25">
        <v>348.62</v>
      </c>
      <c r="C69" s="20" t="s">
        <v>199</v>
      </c>
      <c r="D69" s="47">
        <v>0</v>
      </c>
      <c r="E69" s="47">
        <v>35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35</v>
      </c>
      <c r="P69" s="48">
        <f t="shared" ref="P69:P95" si="11">(O69/P$97)</f>
        <v>7.9884965649464773E-4</v>
      </c>
      <c r="Q69" s="9"/>
    </row>
    <row r="70" spans="1:17">
      <c r="A70" s="12"/>
      <c r="B70" s="25">
        <v>348.71</v>
      </c>
      <c r="C70" s="20" t="s">
        <v>176</v>
      </c>
      <c r="D70" s="47">
        <v>0</v>
      </c>
      <c r="E70" s="47">
        <v>48825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48825</v>
      </c>
      <c r="P70" s="48">
        <f t="shared" si="11"/>
        <v>1.1143952708100335</v>
      </c>
      <c r="Q70" s="9"/>
    </row>
    <row r="71" spans="1:17">
      <c r="A71" s="12"/>
      <c r="B71" s="25">
        <v>348.72</v>
      </c>
      <c r="C71" s="20" t="s">
        <v>177</v>
      </c>
      <c r="D71" s="47">
        <v>0</v>
      </c>
      <c r="E71" s="47">
        <v>3460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3460</v>
      </c>
      <c r="P71" s="48">
        <f t="shared" si="11"/>
        <v>7.8971994613470889E-2</v>
      </c>
      <c r="Q71" s="9"/>
    </row>
    <row r="72" spans="1:17">
      <c r="A72" s="12"/>
      <c r="B72" s="25">
        <v>348.85</v>
      </c>
      <c r="C72" s="20" t="s">
        <v>200</v>
      </c>
      <c r="D72" s="47">
        <v>0</v>
      </c>
      <c r="E72" s="47">
        <v>23196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9"/>
        <v>23196</v>
      </c>
      <c r="P72" s="48">
        <f t="shared" si="11"/>
        <v>0.52943190377285276</v>
      </c>
      <c r="Q72" s="9"/>
    </row>
    <row r="73" spans="1:17">
      <c r="A73" s="12"/>
      <c r="B73" s="25">
        <v>348.88</v>
      </c>
      <c r="C73" s="20" t="s">
        <v>179</v>
      </c>
      <c r="D73" s="47">
        <v>28181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9"/>
        <v>28181</v>
      </c>
      <c r="P73" s="48">
        <f t="shared" si="11"/>
        <v>0.64321091913359052</v>
      </c>
      <c r="Q73" s="9"/>
    </row>
    <row r="74" spans="1:17">
      <c r="A74" s="12"/>
      <c r="B74" s="25">
        <v>348.92200000000003</v>
      </c>
      <c r="C74" s="20" t="s">
        <v>181</v>
      </c>
      <c r="D74" s="47">
        <v>0</v>
      </c>
      <c r="E74" s="47">
        <v>11419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>SUM(D74:N74)</f>
        <v>11419</v>
      </c>
      <c r="P74" s="48">
        <f t="shared" si="11"/>
        <v>0.2606304065003538</v>
      </c>
      <c r="Q74" s="9"/>
    </row>
    <row r="75" spans="1:17">
      <c r="A75" s="12"/>
      <c r="B75" s="25">
        <v>348.923</v>
      </c>
      <c r="C75" s="20" t="s">
        <v>182</v>
      </c>
      <c r="D75" s="47">
        <v>0</v>
      </c>
      <c r="E75" s="47">
        <v>5641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>SUM(D75:N75)</f>
        <v>5641</v>
      </c>
      <c r="P75" s="48">
        <f t="shared" si="11"/>
        <v>0.12875174035103737</v>
      </c>
      <c r="Q75" s="9"/>
    </row>
    <row r="76" spans="1:17">
      <c r="A76" s="12"/>
      <c r="B76" s="25">
        <v>348.92399999999998</v>
      </c>
      <c r="C76" s="20" t="s">
        <v>183</v>
      </c>
      <c r="D76" s="47">
        <v>0</v>
      </c>
      <c r="E76" s="47">
        <v>5594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>SUM(D76:N76)</f>
        <v>5594</v>
      </c>
      <c r="P76" s="48">
        <f t="shared" si="11"/>
        <v>0.12767899938374455</v>
      </c>
      <c r="Q76" s="9"/>
    </row>
    <row r="77" spans="1:17">
      <c r="A77" s="12"/>
      <c r="B77" s="25">
        <v>348.93</v>
      </c>
      <c r="C77" s="20" t="s">
        <v>184</v>
      </c>
      <c r="D77" s="47">
        <v>0</v>
      </c>
      <c r="E77" s="47">
        <v>2227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>SUM(D77:N77)</f>
        <v>2227</v>
      </c>
      <c r="P77" s="48">
        <f t="shared" si="11"/>
        <v>5.0829662428959442E-2</v>
      </c>
      <c r="Q77" s="9"/>
    </row>
    <row r="78" spans="1:17">
      <c r="A78" s="12"/>
      <c r="B78" s="25">
        <v>348.93099999999998</v>
      </c>
      <c r="C78" s="20" t="s">
        <v>240</v>
      </c>
      <c r="D78" s="47">
        <v>0</v>
      </c>
      <c r="E78" s="47">
        <v>172624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>SUM(D78:N78)</f>
        <v>172624</v>
      </c>
      <c r="P78" s="48">
        <f t="shared" si="11"/>
        <v>3.940017802935202</v>
      </c>
      <c r="Q78" s="9"/>
    </row>
    <row r="79" spans="1:17">
      <c r="A79" s="12"/>
      <c r="B79" s="25">
        <v>349</v>
      </c>
      <c r="C79" s="20" t="s">
        <v>269</v>
      </c>
      <c r="D79" s="47">
        <v>0</v>
      </c>
      <c r="E79" s="47">
        <v>241902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9"/>
        <v>241902</v>
      </c>
      <c r="P79" s="48">
        <f t="shared" si="11"/>
        <v>5.521237988724808</v>
      </c>
      <c r="Q79" s="9"/>
    </row>
    <row r="80" spans="1:17" ht="15.75">
      <c r="A80" s="29" t="s">
        <v>52</v>
      </c>
      <c r="B80" s="30"/>
      <c r="C80" s="31"/>
      <c r="D80" s="32">
        <f t="shared" ref="D80:N80" si="12">SUM(D81:D83)</f>
        <v>0</v>
      </c>
      <c r="E80" s="32">
        <f t="shared" si="12"/>
        <v>204079</v>
      </c>
      <c r="F80" s="32">
        <f t="shared" si="12"/>
        <v>0</v>
      </c>
      <c r="G80" s="32">
        <f t="shared" si="12"/>
        <v>0</v>
      </c>
      <c r="H80" s="32">
        <f t="shared" si="12"/>
        <v>0</v>
      </c>
      <c r="I80" s="32">
        <f t="shared" si="12"/>
        <v>0</v>
      </c>
      <c r="J80" s="32">
        <f t="shared" si="12"/>
        <v>0</v>
      </c>
      <c r="K80" s="32">
        <f t="shared" si="12"/>
        <v>0</v>
      </c>
      <c r="L80" s="32">
        <f t="shared" si="12"/>
        <v>0</v>
      </c>
      <c r="M80" s="32">
        <f t="shared" si="12"/>
        <v>0</v>
      </c>
      <c r="N80" s="32">
        <f t="shared" si="12"/>
        <v>0</v>
      </c>
      <c r="O80" s="32">
        <f t="shared" ref="O80:O85" si="13">SUM(D80:N80)</f>
        <v>204079</v>
      </c>
      <c r="P80" s="46">
        <f t="shared" si="11"/>
        <v>4.6579554013648918</v>
      </c>
      <c r="Q80" s="10"/>
    </row>
    <row r="81" spans="1:120">
      <c r="A81" s="13"/>
      <c r="B81" s="40">
        <v>351.1</v>
      </c>
      <c r="C81" s="21" t="s">
        <v>92</v>
      </c>
      <c r="D81" s="47">
        <v>0</v>
      </c>
      <c r="E81" s="47">
        <v>29171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3"/>
        <v>29171</v>
      </c>
      <c r="P81" s="48">
        <f t="shared" si="11"/>
        <v>0.66580695227443909</v>
      </c>
      <c r="Q81" s="9"/>
    </row>
    <row r="82" spans="1:120">
      <c r="A82" s="13"/>
      <c r="B82" s="40">
        <v>351.2</v>
      </c>
      <c r="C82" s="21" t="s">
        <v>94</v>
      </c>
      <c r="D82" s="47">
        <v>0</v>
      </c>
      <c r="E82" s="47">
        <v>12452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3"/>
        <v>12452</v>
      </c>
      <c r="P82" s="48">
        <f t="shared" si="11"/>
        <v>0.28420788350489579</v>
      </c>
      <c r="Q82" s="9"/>
    </row>
    <row r="83" spans="1:120">
      <c r="A83" s="13"/>
      <c r="B83" s="40">
        <v>351.4</v>
      </c>
      <c r="C83" s="21" t="s">
        <v>250</v>
      </c>
      <c r="D83" s="47">
        <v>0</v>
      </c>
      <c r="E83" s="47">
        <v>162456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3"/>
        <v>162456</v>
      </c>
      <c r="P83" s="48">
        <f t="shared" si="11"/>
        <v>3.7079405655855568</v>
      </c>
      <c r="Q83" s="9"/>
    </row>
    <row r="84" spans="1:120" ht="15.75">
      <c r="A84" s="29" t="s">
        <v>5</v>
      </c>
      <c r="B84" s="30"/>
      <c r="C84" s="31"/>
      <c r="D84" s="32">
        <f t="shared" ref="D84:N84" si="14">SUM(D85:D91)</f>
        <v>515829</v>
      </c>
      <c r="E84" s="32">
        <f t="shared" si="14"/>
        <v>951509</v>
      </c>
      <c r="F84" s="32">
        <f t="shared" si="14"/>
        <v>4784</v>
      </c>
      <c r="G84" s="32">
        <f t="shared" si="14"/>
        <v>1449</v>
      </c>
      <c r="H84" s="32">
        <f t="shared" si="14"/>
        <v>0</v>
      </c>
      <c r="I84" s="32">
        <f t="shared" si="14"/>
        <v>0</v>
      </c>
      <c r="J84" s="32">
        <f t="shared" si="14"/>
        <v>0</v>
      </c>
      <c r="K84" s="32">
        <f t="shared" si="14"/>
        <v>0</v>
      </c>
      <c r="L84" s="32">
        <f t="shared" si="14"/>
        <v>0</v>
      </c>
      <c r="M84" s="32">
        <f t="shared" si="14"/>
        <v>0</v>
      </c>
      <c r="N84" s="32">
        <f t="shared" si="14"/>
        <v>0</v>
      </c>
      <c r="O84" s="32">
        <f t="shared" si="13"/>
        <v>1473571</v>
      </c>
      <c r="P84" s="46">
        <f t="shared" si="11"/>
        <v>33.633191062013559</v>
      </c>
      <c r="Q84" s="10"/>
    </row>
    <row r="85" spans="1:120">
      <c r="A85" s="12"/>
      <c r="B85" s="25">
        <v>361.1</v>
      </c>
      <c r="C85" s="20" t="s">
        <v>96</v>
      </c>
      <c r="D85" s="47">
        <v>25406</v>
      </c>
      <c r="E85" s="47">
        <v>5881</v>
      </c>
      <c r="F85" s="47">
        <v>4784</v>
      </c>
      <c r="G85" s="47">
        <v>1449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3"/>
        <v>37520</v>
      </c>
      <c r="P85" s="48">
        <f t="shared" si="11"/>
        <v>0.85636683176226236</v>
      </c>
      <c r="Q85" s="9"/>
    </row>
    <row r="86" spans="1:120">
      <c r="A86" s="12"/>
      <c r="B86" s="25">
        <v>362</v>
      </c>
      <c r="C86" s="20" t="s">
        <v>100</v>
      </c>
      <c r="D86" s="47">
        <v>244976</v>
      </c>
      <c r="E86" s="47">
        <v>3600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ref="O86:O91" si="15">SUM(D86:N86)</f>
        <v>248576</v>
      </c>
      <c r="P86" s="48">
        <f t="shared" si="11"/>
        <v>5.6735672060803868</v>
      </c>
      <c r="Q86" s="9"/>
    </row>
    <row r="87" spans="1:120">
      <c r="A87" s="12"/>
      <c r="B87" s="25">
        <v>364</v>
      </c>
      <c r="C87" s="20" t="s">
        <v>187</v>
      </c>
      <c r="D87" s="47">
        <v>48682</v>
      </c>
      <c r="E87" s="47">
        <v>398265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5"/>
        <v>446947</v>
      </c>
      <c r="P87" s="48">
        <f t="shared" si="11"/>
        <v>10.201241640608952</v>
      </c>
      <c r="Q87" s="9"/>
    </row>
    <row r="88" spans="1:120">
      <c r="A88" s="12"/>
      <c r="B88" s="25">
        <v>365</v>
      </c>
      <c r="C88" s="20" t="s">
        <v>188</v>
      </c>
      <c r="D88" s="47">
        <v>0</v>
      </c>
      <c r="E88" s="47">
        <v>390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5"/>
        <v>390</v>
      </c>
      <c r="P88" s="48">
        <f t="shared" si="11"/>
        <v>8.9014676009403597E-3</v>
      </c>
      <c r="Q88" s="9"/>
    </row>
    <row r="89" spans="1:120">
      <c r="A89" s="12"/>
      <c r="B89" s="25">
        <v>366</v>
      </c>
      <c r="C89" s="20" t="s">
        <v>103</v>
      </c>
      <c r="D89" s="47">
        <v>15000</v>
      </c>
      <c r="E89" s="47">
        <v>20759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5"/>
        <v>35759</v>
      </c>
      <c r="P89" s="48">
        <f t="shared" si="11"/>
        <v>0.81617328190263161</v>
      </c>
      <c r="Q89" s="9"/>
    </row>
    <row r="90" spans="1:120">
      <c r="A90" s="12"/>
      <c r="B90" s="25">
        <v>369.3</v>
      </c>
      <c r="C90" s="20" t="s">
        <v>251</v>
      </c>
      <c r="D90" s="47">
        <v>0</v>
      </c>
      <c r="E90" s="47">
        <v>209978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5"/>
        <v>209978</v>
      </c>
      <c r="P90" s="48">
        <f t="shared" si="11"/>
        <v>4.7925958048980899</v>
      </c>
      <c r="Q90" s="9"/>
    </row>
    <row r="91" spans="1:120">
      <c r="A91" s="12"/>
      <c r="B91" s="25">
        <v>369.9</v>
      </c>
      <c r="C91" s="20" t="s">
        <v>104</v>
      </c>
      <c r="D91" s="47">
        <v>181765</v>
      </c>
      <c r="E91" s="47">
        <v>312636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5"/>
        <v>494401</v>
      </c>
      <c r="P91" s="48">
        <f t="shared" si="11"/>
        <v>11.284344829160295</v>
      </c>
      <c r="Q91" s="9"/>
    </row>
    <row r="92" spans="1:120" ht="15.75">
      <c r="A92" s="29" t="s">
        <v>53</v>
      </c>
      <c r="B92" s="30"/>
      <c r="C92" s="31"/>
      <c r="D92" s="32">
        <f t="shared" ref="D92:N92" si="16">SUM(D93:D94)</f>
        <v>9834660</v>
      </c>
      <c r="E92" s="32">
        <f t="shared" si="16"/>
        <v>13400449</v>
      </c>
      <c r="F92" s="32">
        <f t="shared" si="16"/>
        <v>2807893</v>
      </c>
      <c r="G92" s="32">
        <f t="shared" si="16"/>
        <v>648940</v>
      </c>
      <c r="H92" s="32">
        <f t="shared" si="16"/>
        <v>0</v>
      </c>
      <c r="I92" s="32">
        <f t="shared" si="16"/>
        <v>0</v>
      </c>
      <c r="J92" s="32">
        <f t="shared" si="16"/>
        <v>0</v>
      </c>
      <c r="K92" s="32">
        <f t="shared" si="16"/>
        <v>0</v>
      </c>
      <c r="L92" s="32">
        <f t="shared" si="16"/>
        <v>0</v>
      </c>
      <c r="M92" s="32">
        <f t="shared" si="16"/>
        <v>0</v>
      </c>
      <c r="N92" s="32">
        <f t="shared" si="16"/>
        <v>0</v>
      </c>
      <c r="O92" s="32">
        <f>SUM(D92:N92)</f>
        <v>26691942</v>
      </c>
      <c r="P92" s="46">
        <f t="shared" si="11"/>
        <v>609.22424851071605</v>
      </c>
      <c r="Q92" s="9"/>
    </row>
    <row r="93" spans="1:120">
      <c r="A93" s="12"/>
      <c r="B93" s="25">
        <v>381</v>
      </c>
      <c r="C93" s="20" t="s">
        <v>105</v>
      </c>
      <c r="D93" s="47">
        <v>9834660</v>
      </c>
      <c r="E93" s="47">
        <v>10155854</v>
      </c>
      <c r="F93" s="47">
        <v>1487326</v>
      </c>
      <c r="G93" s="47">
        <v>213492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>SUM(D93:N93)</f>
        <v>21691332</v>
      </c>
      <c r="P93" s="48">
        <f t="shared" si="11"/>
        <v>495.08894620318171</v>
      </c>
      <c r="Q93" s="9"/>
    </row>
    <row r="94" spans="1:120" ht="15.75" thickBot="1">
      <c r="A94" s="12"/>
      <c r="B94" s="25">
        <v>384</v>
      </c>
      <c r="C94" s="20" t="s">
        <v>106</v>
      </c>
      <c r="D94" s="47">
        <v>0</v>
      </c>
      <c r="E94" s="47">
        <v>3244595</v>
      </c>
      <c r="F94" s="47">
        <v>1320567</v>
      </c>
      <c r="G94" s="47">
        <v>435448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>SUM(D94:N94)</f>
        <v>5000610</v>
      </c>
      <c r="P94" s="48">
        <f t="shared" si="11"/>
        <v>114.13530230753429</v>
      </c>
      <c r="Q94" s="9"/>
    </row>
    <row r="95" spans="1:120" ht="16.5" thickBot="1">
      <c r="A95" s="14" t="s">
        <v>76</v>
      </c>
      <c r="B95" s="23"/>
      <c r="C95" s="22"/>
      <c r="D95" s="15">
        <f t="shared" ref="D95:N95" si="17">SUM(D5,D13,D15,D44,D80,D84,D92)</f>
        <v>30692985</v>
      </c>
      <c r="E95" s="15">
        <f t="shared" si="17"/>
        <v>39151297</v>
      </c>
      <c r="F95" s="15">
        <f t="shared" si="17"/>
        <v>6107295</v>
      </c>
      <c r="G95" s="15">
        <f t="shared" si="17"/>
        <v>3057293</v>
      </c>
      <c r="H95" s="15">
        <f t="shared" si="17"/>
        <v>0</v>
      </c>
      <c r="I95" s="15">
        <f t="shared" si="17"/>
        <v>0</v>
      </c>
      <c r="J95" s="15">
        <f t="shared" si="17"/>
        <v>0</v>
      </c>
      <c r="K95" s="15">
        <f t="shared" si="17"/>
        <v>0</v>
      </c>
      <c r="L95" s="15">
        <f t="shared" si="17"/>
        <v>0</v>
      </c>
      <c r="M95" s="15">
        <f t="shared" si="17"/>
        <v>0</v>
      </c>
      <c r="N95" s="15">
        <f t="shared" si="17"/>
        <v>0</v>
      </c>
      <c r="O95" s="15">
        <f>SUM(D95:N95)</f>
        <v>79008870</v>
      </c>
      <c r="P95" s="38">
        <f t="shared" si="11"/>
        <v>1803.3202474151508</v>
      </c>
      <c r="Q95" s="6"/>
      <c r="R95" s="2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</row>
    <row r="96" spans="1:120">
      <c r="A96" s="16"/>
      <c r="B96" s="18"/>
      <c r="C96" s="18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9"/>
    </row>
    <row r="97" spans="1:16">
      <c r="A97" s="41"/>
      <c r="B97" s="42"/>
      <c r="C97" s="42"/>
      <c r="D97" s="43"/>
      <c r="E97" s="43"/>
      <c r="F97" s="43"/>
      <c r="G97" s="43"/>
      <c r="H97" s="43"/>
      <c r="I97" s="43"/>
      <c r="J97" s="43"/>
      <c r="K97" s="43"/>
      <c r="L97" s="43"/>
      <c r="M97" s="119" t="s">
        <v>252</v>
      </c>
      <c r="N97" s="119"/>
      <c r="O97" s="119"/>
      <c r="P97" s="44">
        <v>43813</v>
      </c>
    </row>
    <row r="98" spans="1:16">
      <c r="A98" s="120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8"/>
    </row>
    <row r="99" spans="1:16" ht="15.75" customHeight="1" thickBot="1">
      <c r="A99" s="121" t="s">
        <v>133</v>
      </c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1"/>
    </row>
  </sheetData>
  <mergeCells count="10">
    <mergeCell ref="M97:O97"/>
    <mergeCell ref="A98:P98"/>
    <mergeCell ref="A99:P9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10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244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111</v>
      </c>
      <c r="B3" s="109"/>
      <c r="C3" s="110"/>
      <c r="D3" s="129" t="s">
        <v>47</v>
      </c>
      <c r="E3" s="130"/>
      <c r="F3" s="130"/>
      <c r="G3" s="130"/>
      <c r="H3" s="131"/>
      <c r="I3" s="129" t="s">
        <v>48</v>
      </c>
      <c r="J3" s="131"/>
      <c r="K3" s="129" t="s">
        <v>50</v>
      </c>
      <c r="L3" s="131"/>
      <c r="M3" s="36"/>
      <c r="N3" s="37"/>
      <c r="O3" s="132" t="s">
        <v>116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112</v>
      </c>
      <c r="F4" s="34" t="s">
        <v>113</v>
      </c>
      <c r="G4" s="34" t="s">
        <v>114</v>
      </c>
      <c r="H4" s="34" t="s">
        <v>7</v>
      </c>
      <c r="I4" s="34" t="s">
        <v>8</v>
      </c>
      <c r="J4" s="35" t="s">
        <v>115</v>
      </c>
      <c r="K4" s="35" t="s">
        <v>9</v>
      </c>
      <c r="L4" s="35" t="s">
        <v>10</v>
      </c>
      <c r="M4" s="35" t="s">
        <v>11</v>
      </c>
      <c r="N4" s="35" t="s">
        <v>49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12482911</v>
      </c>
      <c r="E5" s="27">
        <f t="shared" si="0"/>
        <v>7085278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19568189</v>
      </c>
      <c r="O5" s="33">
        <f t="shared" ref="O5:O36" si="1">(N5/O$104)</f>
        <v>423.31564487517846</v>
      </c>
      <c r="P5" s="6"/>
    </row>
    <row r="6" spans="1:133">
      <c r="A6" s="12"/>
      <c r="B6" s="25">
        <v>311</v>
      </c>
      <c r="C6" s="20" t="s">
        <v>3</v>
      </c>
      <c r="D6" s="47">
        <v>12346064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12346064</v>
      </c>
      <c r="O6" s="48">
        <f t="shared" si="1"/>
        <v>267.0805174577078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132363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132363</v>
      </c>
      <c r="O7" s="48">
        <f t="shared" si="1"/>
        <v>2.8633885692034786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819282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819282</v>
      </c>
      <c r="O8" s="48">
        <f t="shared" si="1"/>
        <v>17.72340241422576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1327023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1327023</v>
      </c>
      <c r="O9" s="48">
        <f t="shared" si="1"/>
        <v>28.707285942975815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4804380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4804380</v>
      </c>
      <c r="O10" s="48">
        <f t="shared" si="1"/>
        <v>103.93241898498681</v>
      </c>
      <c r="P10" s="9"/>
    </row>
    <row r="11" spans="1:133">
      <c r="A11" s="12"/>
      <c r="B11" s="25">
        <v>315</v>
      </c>
      <c r="C11" s="20" t="s">
        <v>147</v>
      </c>
      <c r="D11" s="47">
        <v>136847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136847</v>
      </c>
      <c r="O11" s="48">
        <f t="shared" si="1"/>
        <v>2.9603902565655691</v>
      </c>
      <c r="P11" s="9"/>
    </row>
    <row r="12" spans="1:133">
      <c r="A12" s="12"/>
      <c r="B12" s="25">
        <v>316</v>
      </c>
      <c r="C12" s="20" t="s">
        <v>204</v>
      </c>
      <c r="D12" s="47">
        <v>0</v>
      </c>
      <c r="E12" s="47">
        <v>2230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2230</v>
      </c>
      <c r="O12" s="48">
        <f t="shared" si="1"/>
        <v>4.8241249513260934E-2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SUM(D14:D15)</f>
        <v>160620</v>
      </c>
      <c r="E13" s="32">
        <f t="shared" si="3"/>
        <v>411820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4" si="4">SUM(D13:M13)</f>
        <v>572440</v>
      </c>
      <c r="O13" s="46">
        <f t="shared" si="1"/>
        <v>12.383507117206767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411820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411820</v>
      </c>
      <c r="O14" s="48">
        <f t="shared" si="1"/>
        <v>8.9088391814130574</v>
      </c>
      <c r="P14" s="9"/>
    </row>
    <row r="15" spans="1:133">
      <c r="A15" s="12"/>
      <c r="B15" s="25">
        <v>323.7</v>
      </c>
      <c r="C15" s="20" t="s">
        <v>19</v>
      </c>
      <c r="D15" s="47">
        <v>160620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160620</v>
      </c>
      <c r="O15" s="48">
        <f t="shared" si="1"/>
        <v>3.4746679357937094</v>
      </c>
      <c r="P15" s="9"/>
    </row>
    <row r="16" spans="1:133" ht="15.75">
      <c r="A16" s="29" t="s">
        <v>21</v>
      </c>
      <c r="B16" s="30"/>
      <c r="C16" s="31"/>
      <c r="D16" s="32">
        <f t="shared" ref="D16:M16" si="5">SUM(D17:D45)</f>
        <v>5992717</v>
      </c>
      <c r="E16" s="32">
        <f t="shared" si="5"/>
        <v>9184356</v>
      </c>
      <c r="F16" s="32">
        <f t="shared" si="5"/>
        <v>3010099</v>
      </c>
      <c r="G16" s="32">
        <f t="shared" si="5"/>
        <v>5805216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5">
        <f t="shared" si="4"/>
        <v>23992388</v>
      </c>
      <c r="O16" s="46">
        <f t="shared" si="1"/>
        <v>519.02366633496297</v>
      </c>
      <c r="P16" s="10"/>
    </row>
    <row r="17" spans="1:16">
      <c r="A17" s="12"/>
      <c r="B17" s="25">
        <v>331.1</v>
      </c>
      <c r="C17" s="20" t="s">
        <v>120</v>
      </c>
      <c r="D17" s="47">
        <v>42018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42018</v>
      </c>
      <c r="O17" s="48">
        <f t="shared" si="1"/>
        <v>0.9089689784969498</v>
      </c>
      <c r="P17" s="9"/>
    </row>
    <row r="18" spans="1:16">
      <c r="A18" s="12"/>
      <c r="B18" s="25">
        <v>331.2</v>
      </c>
      <c r="C18" s="20" t="s">
        <v>20</v>
      </c>
      <c r="D18" s="47">
        <v>118638</v>
      </c>
      <c r="E18" s="47">
        <v>50945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169583</v>
      </c>
      <c r="O18" s="48">
        <f t="shared" si="1"/>
        <v>3.6685631462813135</v>
      </c>
      <c r="P18" s="9"/>
    </row>
    <row r="19" spans="1:16">
      <c r="A19" s="12"/>
      <c r="B19" s="25">
        <v>331.39</v>
      </c>
      <c r="C19" s="20" t="s">
        <v>121</v>
      </c>
      <c r="D19" s="47">
        <v>0</v>
      </c>
      <c r="E19" s="47">
        <v>61951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61951</v>
      </c>
      <c r="O19" s="48">
        <f t="shared" si="1"/>
        <v>1.3401765240340933</v>
      </c>
      <c r="P19" s="9"/>
    </row>
    <row r="20" spans="1:16">
      <c r="A20" s="12"/>
      <c r="B20" s="25">
        <v>331.5</v>
      </c>
      <c r="C20" s="20" t="s">
        <v>22</v>
      </c>
      <c r="D20" s="47">
        <v>0</v>
      </c>
      <c r="E20" s="47">
        <v>71520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71520</v>
      </c>
      <c r="O20" s="48">
        <f t="shared" si="1"/>
        <v>1.5471812399948082</v>
      </c>
      <c r="P20" s="9"/>
    </row>
    <row r="21" spans="1:16">
      <c r="A21" s="12"/>
      <c r="B21" s="25">
        <v>331.65</v>
      </c>
      <c r="C21" s="20" t="s">
        <v>27</v>
      </c>
      <c r="D21" s="47">
        <v>213518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213518</v>
      </c>
      <c r="O21" s="48">
        <f t="shared" si="1"/>
        <v>4.6190022930818158</v>
      </c>
      <c r="P21" s="9"/>
    </row>
    <row r="22" spans="1:16">
      <c r="A22" s="12"/>
      <c r="B22" s="25">
        <v>334.1</v>
      </c>
      <c r="C22" s="20" t="s">
        <v>122</v>
      </c>
      <c r="D22" s="47">
        <v>0</v>
      </c>
      <c r="E22" s="47">
        <v>3585292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3585292</v>
      </c>
      <c r="O22" s="48">
        <f t="shared" si="1"/>
        <v>77.560074416994766</v>
      </c>
      <c r="P22" s="9"/>
    </row>
    <row r="23" spans="1:16">
      <c r="A23" s="12"/>
      <c r="B23" s="25">
        <v>334.2</v>
      </c>
      <c r="C23" s="20" t="s">
        <v>24</v>
      </c>
      <c r="D23" s="47">
        <v>0</v>
      </c>
      <c r="E23" s="47">
        <v>1152803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1152803</v>
      </c>
      <c r="O23" s="48">
        <f t="shared" si="1"/>
        <v>24.93841128369316</v>
      </c>
      <c r="P23" s="9"/>
    </row>
    <row r="24" spans="1:16">
      <c r="A24" s="12"/>
      <c r="B24" s="25">
        <v>334.34</v>
      </c>
      <c r="C24" s="20" t="s">
        <v>28</v>
      </c>
      <c r="D24" s="47">
        <v>0</v>
      </c>
      <c r="E24" s="47">
        <v>85172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85172</v>
      </c>
      <c r="O24" s="48">
        <f t="shared" si="1"/>
        <v>1.8425128715441526</v>
      </c>
      <c r="P24" s="9"/>
    </row>
    <row r="25" spans="1:16">
      <c r="A25" s="12"/>
      <c r="B25" s="25">
        <v>334.36</v>
      </c>
      <c r="C25" s="20" t="s">
        <v>143</v>
      </c>
      <c r="D25" s="47">
        <v>0</v>
      </c>
      <c r="E25" s="47">
        <v>402019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41" si="6">SUM(D25:M25)</f>
        <v>402019</v>
      </c>
      <c r="O25" s="48">
        <f t="shared" si="1"/>
        <v>8.6968156448751781</v>
      </c>
      <c r="P25" s="9"/>
    </row>
    <row r="26" spans="1:16">
      <c r="A26" s="12"/>
      <c r="B26" s="25">
        <v>334.49</v>
      </c>
      <c r="C26" s="20" t="s">
        <v>30</v>
      </c>
      <c r="D26" s="47">
        <v>0</v>
      </c>
      <c r="E26" s="47">
        <v>0</v>
      </c>
      <c r="F26" s="47">
        <v>0</v>
      </c>
      <c r="G26" s="47">
        <v>5664495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5664495</v>
      </c>
      <c r="O26" s="48">
        <f t="shared" si="1"/>
        <v>122.5391554536408</v>
      </c>
      <c r="P26" s="9"/>
    </row>
    <row r="27" spans="1:16">
      <c r="A27" s="12"/>
      <c r="B27" s="25">
        <v>334.5</v>
      </c>
      <c r="C27" s="20" t="s">
        <v>31</v>
      </c>
      <c r="D27" s="47">
        <v>0</v>
      </c>
      <c r="E27" s="47">
        <v>300606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300606</v>
      </c>
      <c r="O27" s="48">
        <f t="shared" si="1"/>
        <v>6.5029637000822049</v>
      </c>
      <c r="P27" s="9"/>
    </row>
    <row r="28" spans="1:16">
      <c r="A28" s="12"/>
      <c r="B28" s="25">
        <v>334.62</v>
      </c>
      <c r="C28" s="20" t="s">
        <v>32</v>
      </c>
      <c r="D28" s="47">
        <v>0</v>
      </c>
      <c r="E28" s="47">
        <v>34497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34497</v>
      </c>
      <c r="O28" s="48">
        <f t="shared" si="1"/>
        <v>0.74626833383809976</v>
      </c>
      <c r="P28" s="9"/>
    </row>
    <row r="29" spans="1:16">
      <c r="A29" s="12"/>
      <c r="B29" s="25">
        <v>334.69</v>
      </c>
      <c r="C29" s="20" t="s">
        <v>33</v>
      </c>
      <c r="D29" s="47">
        <v>0</v>
      </c>
      <c r="E29" s="47">
        <v>8360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8360</v>
      </c>
      <c r="O29" s="48">
        <f t="shared" si="1"/>
        <v>0.18085060355644009</v>
      </c>
      <c r="P29" s="9"/>
    </row>
    <row r="30" spans="1:16">
      <c r="A30" s="12"/>
      <c r="B30" s="25">
        <v>334.7</v>
      </c>
      <c r="C30" s="20" t="s">
        <v>34</v>
      </c>
      <c r="D30" s="47">
        <v>79419</v>
      </c>
      <c r="E30" s="47">
        <v>2304005</v>
      </c>
      <c r="F30" s="47">
        <v>0</v>
      </c>
      <c r="G30" s="47">
        <v>140721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2524145</v>
      </c>
      <c r="O30" s="48">
        <f t="shared" si="1"/>
        <v>54.604443386838575</v>
      </c>
      <c r="P30" s="9"/>
    </row>
    <row r="31" spans="1:16">
      <c r="A31" s="12"/>
      <c r="B31" s="25">
        <v>334.89</v>
      </c>
      <c r="C31" s="20" t="s">
        <v>205</v>
      </c>
      <c r="D31" s="47">
        <v>29500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29500</v>
      </c>
      <c r="O31" s="48">
        <f t="shared" si="1"/>
        <v>0.63816899580322761</v>
      </c>
      <c r="P31" s="9"/>
    </row>
    <row r="32" spans="1:16">
      <c r="A32" s="12"/>
      <c r="B32" s="25">
        <v>334.9</v>
      </c>
      <c r="C32" s="20" t="s">
        <v>137</v>
      </c>
      <c r="D32" s="47">
        <v>0</v>
      </c>
      <c r="E32" s="47">
        <v>29197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29197</v>
      </c>
      <c r="O32" s="48">
        <f t="shared" si="1"/>
        <v>0.63161424306667246</v>
      </c>
      <c r="P32" s="9"/>
    </row>
    <row r="33" spans="1:16">
      <c r="A33" s="12"/>
      <c r="B33" s="25">
        <v>335.12</v>
      </c>
      <c r="C33" s="20" t="s">
        <v>151</v>
      </c>
      <c r="D33" s="47">
        <v>911171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911171</v>
      </c>
      <c r="O33" s="48">
        <f t="shared" si="1"/>
        <v>19.71122312118721</v>
      </c>
      <c r="P33" s="9"/>
    </row>
    <row r="34" spans="1:16">
      <c r="A34" s="12"/>
      <c r="B34" s="25">
        <v>335.13</v>
      </c>
      <c r="C34" s="20" t="s">
        <v>152</v>
      </c>
      <c r="D34" s="47">
        <v>24312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24312</v>
      </c>
      <c r="O34" s="48">
        <f t="shared" si="1"/>
        <v>0.52593778393112101</v>
      </c>
      <c r="P34" s="9"/>
    </row>
    <row r="35" spans="1:16">
      <c r="A35" s="12"/>
      <c r="B35" s="25">
        <v>335.14</v>
      </c>
      <c r="C35" s="20" t="s">
        <v>153</v>
      </c>
      <c r="D35" s="47">
        <v>15806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15806</v>
      </c>
      <c r="O35" s="48">
        <f t="shared" si="1"/>
        <v>0.34192878466663784</v>
      </c>
      <c r="P35" s="9"/>
    </row>
    <row r="36" spans="1:16">
      <c r="A36" s="12"/>
      <c r="B36" s="25">
        <v>335.15</v>
      </c>
      <c r="C36" s="20" t="s">
        <v>154</v>
      </c>
      <c r="D36" s="47">
        <v>5543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5543</v>
      </c>
      <c r="O36" s="48">
        <f t="shared" si="1"/>
        <v>0.1199108726690607</v>
      </c>
      <c r="P36" s="9"/>
    </row>
    <row r="37" spans="1:16">
      <c r="A37" s="12"/>
      <c r="B37" s="25">
        <v>335.16</v>
      </c>
      <c r="C37" s="20" t="s">
        <v>155</v>
      </c>
      <c r="D37" s="47">
        <v>223250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223250</v>
      </c>
      <c r="O37" s="48">
        <f t="shared" ref="O37:O68" si="7">(N37/O$104)</f>
        <v>4.8295331631549345</v>
      </c>
      <c r="P37" s="9"/>
    </row>
    <row r="38" spans="1:16">
      <c r="A38" s="12"/>
      <c r="B38" s="25">
        <v>335.18</v>
      </c>
      <c r="C38" s="20" t="s">
        <v>156</v>
      </c>
      <c r="D38" s="47">
        <v>4088967</v>
      </c>
      <c r="E38" s="47">
        <v>0</v>
      </c>
      <c r="F38" s="47">
        <v>1527322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5616289</v>
      </c>
      <c r="O38" s="48">
        <f t="shared" si="7"/>
        <v>121.49632241595639</v>
      </c>
      <c r="P38" s="9"/>
    </row>
    <row r="39" spans="1:16">
      <c r="A39" s="12"/>
      <c r="B39" s="25">
        <v>335.22</v>
      </c>
      <c r="C39" s="20" t="s">
        <v>41</v>
      </c>
      <c r="D39" s="47">
        <v>0</v>
      </c>
      <c r="E39" s="47">
        <v>201903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201903</v>
      </c>
      <c r="O39" s="48">
        <f t="shared" si="7"/>
        <v>4.3677367715138669</v>
      </c>
      <c r="P39" s="9"/>
    </row>
    <row r="40" spans="1:16">
      <c r="A40" s="12"/>
      <c r="B40" s="25">
        <v>335.49</v>
      </c>
      <c r="C40" s="20" t="s">
        <v>42</v>
      </c>
      <c r="D40" s="47">
        <v>29741</v>
      </c>
      <c r="E40" s="47">
        <v>995</v>
      </c>
      <c r="F40" s="47">
        <v>1482777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1513513</v>
      </c>
      <c r="O40" s="48">
        <f t="shared" si="7"/>
        <v>32.741595638817984</v>
      </c>
      <c r="P40" s="9"/>
    </row>
    <row r="41" spans="1:16">
      <c r="A41" s="12"/>
      <c r="B41" s="25">
        <v>336</v>
      </c>
      <c r="C41" s="20" t="s">
        <v>4</v>
      </c>
      <c r="D41" s="47">
        <v>100175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100175</v>
      </c>
      <c r="O41" s="48">
        <f t="shared" si="7"/>
        <v>2.1670704798165534</v>
      </c>
      <c r="P41" s="9"/>
    </row>
    <row r="42" spans="1:16">
      <c r="A42" s="12"/>
      <c r="B42" s="25">
        <v>337.2</v>
      </c>
      <c r="C42" s="20" t="s">
        <v>45</v>
      </c>
      <c r="D42" s="47">
        <v>35120</v>
      </c>
      <c r="E42" s="47">
        <v>176000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47" si="8">SUM(D42:M42)</f>
        <v>211120</v>
      </c>
      <c r="O42" s="48">
        <f t="shared" si="7"/>
        <v>4.5671267252195733</v>
      </c>
      <c r="P42" s="9"/>
    </row>
    <row r="43" spans="1:16">
      <c r="A43" s="12"/>
      <c r="B43" s="25">
        <v>337.3</v>
      </c>
      <c r="C43" s="20" t="s">
        <v>125</v>
      </c>
      <c r="D43" s="47">
        <v>75539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75539</v>
      </c>
      <c r="O43" s="48">
        <f t="shared" si="7"/>
        <v>1.6341236533552546</v>
      </c>
      <c r="P43" s="9"/>
    </row>
    <row r="44" spans="1:16">
      <c r="A44" s="12"/>
      <c r="B44" s="25">
        <v>337.4</v>
      </c>
      <c r="C44" s="20" t="s">
        <v>126</v>
      </c>
      <c r="D44" s="47">
        <v>0</v>
      </c>
      <c r="E44" s="47">
        <v>170664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170664</v>
      </c>
      <c r="O44" s="48">
        <f t="shared" si="7"/>
        <v>3.6919482542292217</v>
      </c>
      <c r="P44" s="9"/>
    </row>
    <row r="45" spans="1:16">
      <c r="A45" s="12"/>
      <c r="B45" s="25">
        <v>338</v>
      </c>
      <c r="C45" s="20" t="s">
        <v>237</v>
      </c>
      <c r="D45" s="47">
        <v>0</v>
      </c>
      <c r="E45" s="47">
        <v>548427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548427</v>
      </c>
      <c r="O45" s="48">
        <f t="shared" si="7"/>
        <v>11.864037554622939</v>
      </c>
      <c r="P45" s="9"/>
    </row>
    <row r="46" spans="1:16" ht="15.75">
      <c r="A46" s="29" t="s">
        <v>51</v>
      </c>
      <c r="B46" s="30"/>
      <c r="C46" s="31"/>
      <c r="D46" s="32">
        <f t="shared" ref="D46:M46" si="9">SUM(D47:D84)</f>
        <v>1222834</v>
      </c>
      <c r="E46" s="32">
        <f t="shared" si="9"/>
        <v>3471738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0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8"/>
        <v>4694572</v>
      </c>
      <c r="O46" s="46">
        <f t="shared" si="7"/>
        <v>101.55695928698135</v>
      </c>
      <c r="P46" s="10"/>
    </row>
    <row r="47" spans="1:16">
      <c r="A47" s="12"/>
      <c r="B47" s="25">
        <v>341.1</v>
      </c>
      <c r="C47" s="20" t="s">
        <v>157</v>
      </c>
      <c r="D47" s="47">
        <v>106121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106121</v>
      </c>
      <c r="O47" s="48">
        <f t="shared" si="7"/>
        <v>2.2956993899537057</v>
      </c>
      <c r="P47" s="9"/>
    </row>
    <row r="48" spans="1:16">
      <c r="A48" s="12"/>
      <c r="B48" s="25">
        <v>341.16</v>
      </c>
      <c r="C48" s="20" t="s">
        <v>158</v>
      </c>
      <c r="D48" s="47">
        <v>0</v>
      </c>
      <c r="E48" s="47">
        <v>47574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84" si="10">SUM(D48:M48)</f>
        <v>47574</v>
      </c>
      <c r="O48" s="48">
        <f t="shared" si="7"/>
        <v>1.0291610781811102</v>
      </c>
      <c r="P48" s="9"/>
    </row>
    <row r="49" spans="1:16">
      <c r="A49" s="12"/>
      <c r="B49" s="25">
        <v>341.3</v>
      </c>
      <c r="C49" s="20" t="s">
        <v>194</v>
      </c>
      <c r="D49" s="47">
        <v>4135</v>
      </c>
      <c r="E49" s="47">
        <v>80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4215</v>
      </c>
      <c r="O49" s="48">
        <f t="shared" si="7"/>
        <v>9.118245143425778E-2</v>
      </c>
      <c r="P49" s="9"/>
    </row>
    <row r="50" spans="1:16">
      <c r="A50" s="12"/>
      <c r="B50" s="25">
        <v>341.51</v>
      </c>
      <c r="C50" s="20" t="s">
        <v>159</v>
      </c>
      <c r="D50" s="47">
        <v>920711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920711</v>
      </c>
      <c r="O50" s="48">
        <f t="shared" si="7"/>
        <v>19.917600484575779</v>
      </c>
      <c r="P50" s="9"/>
    </row>
    <row r="51" spans="1:16">
      <c r="A51" s="12"/>
      <c r="B51" s="25">
        <v>341.52</v>
      </c>
      <c r="C51" s="20" t="s">
        <v>160</v>
      </c>
      <c r="D51" s="47">
        <v>0</v>
      </c>
      <c r="E51" s="47">
        <v>23644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23644</v>
      </c>
      <c r="O51" s="48">
        <f t="shared" si="7"/>
        <v>0.51148704192445815</v>
      </c>
      <c r="P51" s="9"/>
    </row>
    <row r="52" spans="1:16">
      <c r="A52" s="12"/>
      <c r="B52" s="25">
        <v>341.54</v>
      </c>
      <c r="C52" s="20" t="s">
        <v>161</v>
      </c>
      <c r="D52" s="47">
        <v>195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195</v>
      </c>
      <c r="O52" s="48">
        <f t="shared" si="7"/>
        <v>4.2184052264959112E-3</v>
      </c>
      <c r="P52" s="9"/>
    </row>
    <row r="53" spans="1:16">
      <c r="A53" s="12"/>
      <c r="B53" s="25">
        <v>341.56</v>
      </c>
      <c r="C53" s="20" t="s">
        <v>206</v>
      </c>
      <c r="D53" s="47">
        <v>2072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2072</v>
      </c>
      <c r="O53" s="48">
        <f t="shared" si="7"/>
        <v>4.4823259637433478E-2</v>
      </c>
      <c r="P53" s="9"/>
    </row>
    <row r="54" spans="1:16">
      <c r="A54" s="12"/>
      <c r="B54" s="25">
        <v>341.9</v>
      </c>
      <c r="C54" s="20" t="s">
        <v>163</v>
      </c>
      <c r="D54" s="47">
        <v>91974</v>
      </c>
      <c r="E54" s="47">
        <v>60480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152454</v>
      </c>
      <c r="O54" s="48">
        <f t="shared" si="7"/>
        <v>3.2980141046164495</v>
      </c>
      <c r="P54" s="9"/>
    </row>
    <row r="55" spans="1:16">
      <c r="A55" s="12"/>
      <c r="B55" s="25">
        <v>342.1</v>
      </c>
      <c r="C55" s="20" t="s">
        <v>138</v>
      </c>
      <c r="D55" s="47">
        <v>0</v>
      </c>
      <c r="E55" s="47">
        <v>52250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52250</v>
      </c>
      <c r="O55" s="48">
        <f t="shared" si="7"/>
        <v>1.1303162722277507</v>
      </c>
      <c r="P55" s="9"/>
    </row>
    <row r="56" spans="1:16">
      <c r="A56" s="12"/>
      <c r="B56" s="25">
        <v>342.5</v>
      </c>
      <c r="C56" s="20" t="s">
        <v>245</v>
      </c>
      <c r="D56" s="47">
        <v>0</v>
      </c>
      <c r="E56" s="47">
        <v>52463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52463</v>
      </c>
      <c r="O56" s="48">
        <f t="shared" si="7"/>
        <v>1.134924068705923</v>
      </c>
      <c r="P56" s="9"/>
    </row>
    <row r="57" spans="1:16">
      <c r="A57" s="12"/>
      <c r="B57" s="25">
        <v>342.6</v>
      </c>
      <c r="C57" s="20" t="s">
        <v>61</v>
      </c>
      <c r="D57" s="47">
        <v>0</v>
      </c>
      <c r="E57" s="47">
        <v>2542116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2542116</v>
      </c>
      <c r="O57" s="48">
        <f t="shared" si="7"/>
        <v>54.993207285942972</v>
      </c>
      <c r="P57" s="9"/>
    </row>
    <row r="58" spans="1:16">
      <c r="A58" s="12"/>
      <c r="B58" s="25">
        <v>346.4</v>
      </c>
      <c r="C58" s="20" t="s">
        <v>208</v>
      </c>
      <c r="D58" s="47">
        <v>14603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14603</v>
      </c>
      <c r="O58" s="48">
        <f t="shared" si="7"/>
        <v>0.31590446934625538</v>
      </c>
      <c r="P58" s="9"/>
    </row>
    <row r="59" spans="1:16">
      <c r="A59" s="12"/>
      <c r="B59" s="25">
        <v>347.1</v>
      </c>
      <c r="C59" s="20" t="s">
        <v>65</v>
      </c>
      <c r="D59" s="47">
        <v>0</v>
      </c>
      <c r="E59" s="47">
        <v>5327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5327</v>
      </c>
      <c r="O59" s="48">
        <f t="shared" si="7"/>
        <v>0.11523817764894215</v>
      </c>
      <c r="P59" s="9"/>
    </row>
    <row r="60" spans="1:16">
      <c r="A60" s="12"/>
      <c r="B60" s="25">
        <v>347.2</v>
      </c>
      <c r="C60" s="20" t="s">
        <v>66</v>
      </c>
      <c r="D60" s="47">
        <v>19159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19159</v>
      </c>
      <c r="O60" s="48">
        <f t="shared" si="7"/>
        <v>0.41446372171505214</v>
      </c>
      <c r="P60" s="9"/>
    </row>
    <row r="61" spans="1:16">
      <c r="A61" s="12"/>
      <c r="B61" s="25">
        <v>348.12</v>
      </c>
      <c r="C61" s="20" t="s">
        <v>164</v>
      </c>
      <c r="D61" s="47">
        <v>0</v>
      </c>
      <c r="E61" s="47">
        <v>1467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ref="N61:N75" si="11">SUM(D61:M61)</f>
        <v>1467</v>
      </c>
      <c r="O61" s="48">
        <f t="shared" si="7"/>
        <v>3.1735387011638472E-2</v>
      </c>
      <c r="P61" s="9"/>
    </row>
    <row r="62" spans="1:16">
      <c r="A62" s="12"/>
      <c r="B62" s="25">
        <v>348.13</v>
      </c>
      <c r="C62" s="20" t="s">
        <v>165</v>
      </c>
      <c r="D62" s="47">
        <v>0</v>
      </c>
      <c r="E62" s="47">
        <v>6613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6613</v>
      </c>
      <c r="O62" s="48">
        <f t="shared" si="7"/>
        <v>0.14305801929649981</v>
      </c>
      <c r="P62" s="9"/>
    </row>
    <row r="63" spans="1:16">
      <c r="A63" s="12"/>
      <c r="B63" s="25">
        <v>348.22</v>
      </c>
      <c r="C63" s="20" t="s">
        <v>167</v>
      </c>
      <c r="D63" s="47">
        <v>0</v>
      </c>
      <c r="E63" s="47">
        <v>1398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1398</v>
      </c>
      <c r="O63" s="48">
        <f t="shared" si="7"/>
        <v>3.024272054687838E-2</v>
      </c>
      <c r="P63" s="9"/>
    </row>
    <row r="64" spans="1:16">
      <c r="A64" s="12"/>
      <c r="B64" s="25">
        <v>348.23</v>
      </c>
      <c r="C64" s="20" t="s">
        <v>168</v>
      </c>
      <c r="D64" s="47">
        <v>6272</v>
      </c>
      <c r="E64" s="47">
        <v>10232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16504</v>
      </c>
      <c r="O64" s="48">
        <f t="shared" si="7"/>
        <v>0.35702851209276165</v>
      </c>
      <c r="P64" s="9"/>
    </row>
    <row r="65" spans="1:16">
      <c r="A65" s="12"/>
      <c r="B65" s="25">
        <v>348.31</v>
      </c>
      <c r="C65" s="20" t="s">
        <v>169</v>
      </c>
      <c r="D65" s="47">
        <v>0</v>
      </c>
      <c r="E65" s="47">
        <v>166406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166406</v>
      </c>
      <c r="O65" s="48">
        <f t="shared" si="7"/>
        <v>3.5998355903604033</v>
      </c>
      <c r="P65" s="9"/>
    </row>
    <row r="66" spans="1:16">
      <c r="A66" s="12"/>
      <c r="B66" s="25">
        <v>348.32</v>
      </c>
      <c r="C66" s="20" t="s">
        <v>170</v>
      </c>
      <c r="D66" s="47">
        <v>0</v>
      </c>
      <c r="E66" s="47">
        <v>11791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11791</v>
      </c>
      <c r="O66" s="48">
        <f t="shared" si="7"/>
        <v>0.2550729026954528</v>
      </c>
      <c r="P66" s="9"/>
    </row>
    <row r="67" spans="1:16">
      <c r="A67" s="12"/>
      <c r="B67" s="25">
        <v>348.33</v>
      </c>
      <c r="C67" s="20" t="s">
        <v>195</v>
      </c>
      <c r="D67" s="47">
        <v>1735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1735</v>
      </c>
      <c r="O67" s="48">
        <f t="shared" si="7"/>
        <v>3.7532990092155931E-2</v>
      </c>
      <c r="P67" s="9"/>
    </row>
    <row r="68" spans="1:16">
      <c r="A68" s="12"/>
      <c r="B68" s="25">
        <v>348.41</v>
      </c>
      <c r="C68" s="20" t="s">
        <v>171</v>
      </c>
      <c r="D68" s="47">
        <v>0</v>
      </c>
      <c r="E68" s="47">
        <v>110966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110966</v>
      </c>
      <c r="O68" s="48">
        <f t="shared" si="7"/>
        <v>2.4005105351966427</v>
      </c>
      <c r="P68" s="9"/>
    </row>
    <row r="69" spans="1:16">
      <c r="A69" s="12"/>
      <c r="B69" s="25">
        <v>348.42</v>
      </c>
      <c r="C69" s="20" t="s">
        <v>172</v>
      </c>
      <c r="D69" s="47">
        <v>0</v>
      </c>
      <c r="E69" s="47">
        <v>9435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9435</v>
      </c>
      <c r="O69" s="48">
        <f t="shared" ref="O69:O100" si="12">(N69/O$104)</f>
        <v>0.20410591442045603</v>
      </c>
      <c r="P69" s="9"/>
    </row>
    <row r="70" spans="1:16">
      <c r="A70" s="12"/>
      <c r="B70" s="25">
        <v>348.48</v>
      </c>
      <c r="C70" s="20" t="s">
        <v>197</v>
      </c>
      <c r="D70" s="47">
        <v>5304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5304</v>
      </c>
      <c r="O70" s="48">
        <f t="shared" si="12"/>
        <v>0.1147406221606888</v>
      </c>
      <c r="P70" s="9"/>
    </row>
    <row r="71" spans="1:16">
      <c r="A71" s="12"/>
      <c r="B71" s="25">
        <v>348.52</v>
      </c>
      <c r="C71" s="20" t="s">
        <v>174</v>
      </c>
      <c r="D71" s="47">
        <v>0</v>
      </c>
      <c r="E71" s="47">
        <v>10667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10667</v>
      </c>
      <c r="O71" s="48">
        <f t="shared" si="12"/>
        <v>0.23075758231298404</v>
      </c>
      <c r="P71" s="9"/>
    </row>
    <row r="72" spans="1:16">
      <c r="A72" s="12"/>
      <c r="B72" s="25">
        <v>348.53</v>
      </c>
      <c r="C72" s="20" t="s">
        <v>175</v>
      </c>
      <c r="D72" s="47">
        <v>17787</v>
      </c>
      <c r="E72" s="47">
        <v>123255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141042</v>
      </c>
      <c r="O72" s="48">
        <f t="shared" si="12"/>
        <v>3.0511400510535198</v>
      </c>
      <c r="P72" s="9"/>
    </row>
    <row r="73" spans="1:16">
      <c r="A73" s="12"/>
      <c r="B73" s="25">
        <v>348.62</v>
      </c>
      <c r="C73" s="20" t="s">
        <v>199</v>
      </c>
      <c r="D73" s="47">
        <v>0</v>
      </c>
      <c r="E73" s="47">
        <v>36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36</v>
      </c>
      <c r="O73" s="48">
        <f t="shared" si="12"/>
        <v>7.787825033530913E-4</v>
      </c>
      <c r="P73" s="9"/>
    </row>
    <row r="74" spans="1:16">
      <c r="A74" s="12"/>
      <c r="B74" s="25">
        <v>348.71</v>
      </c>
      <c r="C74" s="20" t="s">
        <v>176</v>
      </c>
      <c r="D74" s="47">
        <v>0</v>
      </c>
      <c r="E74" s="47">
        <v>39565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39565</v>
      </c>
      <c r="O74" s="48">
        <f t="shared" si="12"/>
        <v>0.85590360403236276</v>
      </c>
      <c r="P74" s="9"/>
    </row>
    <row r="75" spans="1:16">
      <c r="A75" s="12"/>
      <c r="B75" s="25">
        <v>348.72</v>
      </c>
      <c r="C75" s="20" t="s">
        <v>177</v>
      </c>
      <c r="D75" s="47">
        <v>0</v>
      </c>
      <c r="E75" s="47">
        <v>3913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3913</v>
      </c>
      <c r="O75" s="48">
        <f t="shared" si="12"/>
        <v>8.4649331545017956E-2</v>
      </c>
      <c r="P75" s="9"/>
    </row>
    <row r="76" spans="1:16">
      <c r="A76" s="12"/>
      <c r="B76" s="25">
        <v>348.85</v>
      </c>
      <c r="C76" s="20" t="s">
        <v>200</v>
      </c>
      <c r="D76" s="47">
        <v>0</v>
      </c>
      <c r="E76" s="47">
        <v>10000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10000</v>
      </c>
      <c r="O76" s="48">
        <f t="shared" si="12"/>
        <v>0.21632847315363649</v>
      </c>
      <c r="P76" s="9"/>
    </row>
    <row r="77" spans="1:16">
      <c r="A77" s="12"/>
      <c r="B77" s="25">
        <v>348.88</v>
      </c>
      <c r="C77" s="20" t="s">
        <v>179</v>
      </c>
      <c r="D77" s="47">
        <v>32766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32766</v>
      </c>
      <c r="O77" s="48">
        <f t="shared" si="12"/>
        <v>0.70882187513520534</v>
      </c>
      <c r="P77" s="9"/>
    </row>
    <row r="78" spans="1:16">
      <c r="A78" s="12"/>
      <c r="B78" s="25">
        <v>348.92099999999999</v>
      </c>
      <c r="C78" s="20" t="s">
        <v>180</v>
      </c>
      <c r="D78" s="47">
        <v>0</v>
      </c>
      <c r="E78" s="47">
        <v>5563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5563</v>
      </c>
      <c r="O78" s="48">
        <f t="shared" si="12"/>
        <v>0.12034352961536797</v>
      </c>
      <c r="P78" s="9"/>
    </row>
    <row r="79" spans="1:16">
      <c r="A79" s="12"/>
      <c r="B79" s="25">
        <v>348.92200000000003</v>
      </c>
      <c r="C79" s="20" t="s">
        <v>181</v>
      </c>
      <c r="D79" s="47">
        <v>0</v>
      </c>
      <c r="E79" s="47">
        <v>5552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5552</v>
      </c>
      <c r="O79" s="48">
        <f t="shared" si="12"/>
        <v>0.12010556829489898</v>
      </c>
      <c r="P79" s="9"/>
    </row>
    <row r="80" spans="1:16">
      <c r="A80" s="12"/>
      <c r="B80" s="25">
        <v>348.923</v>
      </c>
      <c r="C80" s="20" t="s">
        <v>182</v>
      </c>
      <c r="D80" s="47">
        <v>0</v>
      </c>
      <c r="E80" s="47">
        <v>5525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5525</v>
      </c>
      <c r="O80" s="48">
        <f t="shared" si="12"/>
        <v>0.11952148141738415</v>
      </c>
      <c r="P80" s="9"/>
    </row>
    <row r="81" spans="1:16">
      <c r="A81" s="12"/>
      <c r="B81" s="25">
        <v>348.92399999999998</v>
      </c>
      <c r="C81" s="20" t="s">
        <v>183</v>
      </c>
      <c r="D81" s="47">
        <v>0</v>
      </c>
      <c r="E81" s="47">
        <v>5489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5489</v>
      </c>
      <c r="O81" s="48">
        <f t="shared" si="12"/>
        <v>0.11874269891403107</v>
      </c>
      <c r="P81" s="9"/>
    </row>
    <row r="82" spans="1:16">
      <c r="A82" s="12"/>
      <c r="B82" s="25">
        <v>348.93</v>
      </c>
      <c r="C82" s="20" t="s">
        <v>184</v>
      </c>
      <c r="D82" s="47">
        <v>0</v>
      </c>
      <c r="E82" s="47">
        <v>4344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4344</v>
      </c>
      <c r="O82" s="48">
        <f t="shared" si="12"/>
        <v>9.3973088737939692E-2</v>
      </c>
      <c r="P82" s="9"/>
    </row>
    <row r="83" spans="1:16">
      <c r="A83" s="12"/>
      <c r="B83" s="25">
        <v>348.93099999999998</v>
      </c>
      <c r="C83" s="20" t="s">
        <v>240</v>
      </c>
      <c r="D83" s="47">
        <v>0</v>
      </c>
      <c r="E83" s="47">
        <v>114994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114994</v>
      </c>
      <c r="O83" s="48">
        <f t="shared" si="12"/>
        <v>2.4876476441829274</v>
      </c>
      <c r="P83" s="9"/>
    </row>
    <row r="84" spans="1:16">
      <c r="A84" s="12"/>
      <c r="B84" s="25">
        <v>349</v>
      </c>
      <c r="C84" s="20" t="s">
        <v>1</v>
      </c>
      <c r="D84" s="47">
        <v>0</v>
      </c>
      <c r="E84" s="47">
        <v>40593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40593</v>
      </c>
      <c r="O84" s="48">
        <f t="shared" si="12"/>
        <v>0.87814217107255654</v>
      </c>
      <c r="P84" s="9"/>
    </row>
    <row r="85" spans="1:16" ht="15.75">
      <c r="A85" s="29" t="s">
        <v>52</v>
      </c>
      <c r="B85" s="30"/>
      <c r="C85" s="31"/>
      <c r="D85" s="32">
        <f t="shared" ref="D85:M85" si="13">SUM(D86:D88)</f>
        <v>0</v>
      </c>
      <c r="E85" s="32">
        <f t="shared" si="13"/>
        <v>142394</v>
      </c>
      <c r="F85" s="32">
        <f t="shared" si="13"/>
        <v>0</v>
      </c>
      <c r="G85" s="32">
        <f t="shared" si="13"/>
        <v>0</v>
      </c>
      <c r="H85" s="32">
        <f t="shared" si="13"/>
        <v>0</v>
      </c>
      <c r="I85" s="32">
        <f t="shared" si="13"/>
        <v>0</v>
      </c>
      <c r="J85" s="32">
        <f t="shared" si="13"/>
        <v>0</v>
      </c>
      <c r="K85" s="32">
        <f t="shared" si="13"/>
        <v>0</v>
      </c>
      <c r="L85" s="32">
        <f t="shared" si="13"/>
        <v>0</v>
      </c>
      <c r="M85" s="32">
        <f t="shared" si="13"/>
        <v>0</v>
      </c>
      <c r="N85" s="32">
        <f t="shared" ref="N85:N90" si="14">SUM(D85:M85)</f>
        <v>142394</v>
      </c>
      <c r="O85" s="46">
        <f t="shared" si="12"/>
        <v>3.0803876606238911</v>
      </c>
      <c r="P85" s="10"/>
    </row>
    <row r="86" spans="1:16">
      <c r="A86" s="13"/>
      <c r="B86" s="40">
        <v>351.1</v>
      </c>
      <c r="C86" s="21" t="s">
        <v>92</v>
      </c>
      <c r="D86" s="47">
        <v>0</v>
      </c>
      <c r="E86" s="47">
        <v>34591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34591</v>
      </c>
      <c r="O86" s="48">
        <f t="shared" si="12"/>
        <v>0.74830182148574398</v>
      </c>
      <c r="P86" s="9"/>
    </row>
    <row r="87" spans="1:16">
      <c r="A87" s="13"/>
      <c r="B87" s="40">
        <v>351.2</v>
      </c>
      <c r="C87" s="21" t="s">
        <v>94</v>
      </c>
      <c r="D87" s="47">
        <v>0</v>
      </c>
      <c r="E87" s="47">
        <v>11093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11093</v>
      </c>
      <c r="O87" s="48">
        <f t="shared" si="12"/>
        <v>0.23997317526932896</v>
      </c>
      <c r="P87" s="9"/>
    </row>
    <row r="88" spans="1:16">
      <c r="A88" s="13"/>
      <c r="B88" s="40">
        <v>351.5</v>
      </c>
      <c r="C88" s="21" t="s">
        <v>95</v>
      </c>
      <c r="D88" s="47">
        <v>0</v>
      </c>
      <c r="E88" s="47">
        <v>96710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96710</v>
      </c>
      <c r="O88" s="48">
        <f t="shared" si="12"/>
        <v>2.0921126638688183</v>
      </c>
      <c r="P88" s="9"/>
    </row>
    <row r="89" spans="1:16" ht="15.75">
      <c r="A89" s="29" t="s">
        <v>5</v>
      </c>
      <c r="B89" s="30"/>
      <c r="C89" s="31"/>
      <c r="D89" s="32">
        <f t="shared" ref="D89:M89" si="15">SUM(D90:D98)</f>
        <v>458192</v>
      </c>
      <c r="E89" s="32">
        <f t="shared" si="15"/>
        <v>332246</v>
      </c>
      <c r="F89" s="32">
        <f t="shared" si="15"/>
        <v>42327</v>
      </c>
      <c r="G89" s="32">
        <f t="shared" si="15"/>
        <v>16251</v>
      </c>
      <c r="H89" s="32">
        <f t="shared" si="15"/>
        <v>0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467693</v>
      </c>
      <c r="M89" s="32">
        <f t="shared" si="15"/>
        <v>0</v>
      </c>
      <c r="N89" s="32">
        <f t="shared" si="14"/>
        <v>1316709</v>
      </c>
      <c r="O89" s="46">
        <f t="shared" si="12"/>
        <v>28.484164755765153</v>
      </c>
      <c r="P89" s="10"/>
    </row>
    <row r="90" spans="1:16">
      <c r="A90" s="12"/>
      <c r="B90" s="25">
        <v>361.1</v>
      </c>
      <c r="C90" s="20" t="s">
        <v>96</v>
      </c>
      <c r="D90" s="47">
        <v>101353</v>
      </c>
      <c r="E90" s="47">
        <v>33522</v>
      </c>
      <c r="F90" s="47">
        <v>42327</v>
      </c>
      <c r="G90" s="47">
        <v>16251</v>
      </c>
      <c r="H90" s="47">
        <v>0</v>
      </c>
      <c r="I90" s="47">
        <v>0</v>
      </c>
      <c r="J90" s="47">
        <v>0</v>
      </c>
      <c r="K90" s="47">
        <v>0</v>
      </c>
      <c r="L90" s="47">
        <v>30504</v>
      </c>
      <c r="M90" s="47">
        <v>0</v>
      </c>
      <c r="N90" s="47">
        <f t="shared" si="14"/>
        <v>223957</v>
      </c>
      <c r="O90" s="48">
        <f t="shared" si="12"/>
        <v>4.8448275862068968</v>
      </c>
      <c r="P90" s="9"/>
    </row>
    <row r="91" spans="1:16">
      <c r="A91" s="12"/>
      <c r="B91" s="25">
        <v>361.2</v>
      </c>
      <c r="C91" s="20" t="s">
        <v>97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236870</v>
      </c>
      <c r="M91" s="47">
        <v>0</v>
      </c>
      <c r="N91" s="47">
        <f t="shared" ref="N91:N98" si="16">SUM(D91:M91)</f>
        <v>236870</v>
      </c>
      <c r="O91" s="48">
        <f t="shared" si="12"/>
        <v>5.1241725435901877</v>
      </c>
      <c r="P91" s="9"/>
    </row>
    <row r="92" spans="1:16">
      <c r="A92" s="12"/>
      <c r="B92" s="25">
        <v>361.3</v>
      </c>
      <c r="C92" s="20" t="s">
        <v>98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-178482</v>
      </c>
      <c r="M92" s="47">
        <v>0</v>
      </c>
      <c r="N92" s="47">
        <f t="shared" si="16"/>
        <v>-178482</v>
      </c>
      <c r="O92" s="48">
        <f t="shared" si="12"/>
        <v>-3.8610738545407348</v>
      </c>
      <c r="P92" s="9"/>
    </row>
    <row r="93" spans="1:16">
      <c r="A93" s="12"/>
      <c r="B93" s="25">
        <v>361.4</v>
      </c>
      <c r="C93" s="20" t="s">
        <v>186</v>
      </c>
      <c r="D93" s="47">
        <v>59887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378801</v>
      </c>
      <c r="M93" s="47">
        <v>0</v>
      </c>
      <c r="N93" s="47">
        <f t="shared" si="16"/>
        <v>438688</v>
      </c>
      <c r="O93" s="48">
        <f t="shared" si="12"/>
        <v>9.4900705230822489</v>
      </c>
      <c r="P93" s="9"/>
    </row>
    <row r="94" spans="1:16">
      <c r="A94" s="12"/>
      <c r="B94" s="25">
        <v>362</v>
      </c>
      <c r="C94" s="20" t="s">
        <v>100</v>
      </c>
      <c r="D94" s="47">
        <v>173042</v>
      </c>
      <c r="E94" s="47">
        <v>3600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176642</v>
      </c>
      <c r="O94" s="48">
        <f t="shared" si="12"/>
        <v>3.8212694154804656</v>
      </c>
      <c r="P94" s="9"/>
    </row>
    <row r="95" spans="1:16">
      <c r="A95" s="12"/>
      <c r="B95" s="25">
        <v>364</v>
      </c>
      <c r="C95" s="20" t="s">
        <v>187</v>
      </c>
      <c r="D95" s="47">
        <v>87056</v>
      </c>
      <c r="E95" s="47">
        <v>64279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151335</v>
      </c>
      <c r="O95" s="48">
        <f t="shared" si="12"/>
        <v>3.2738069484705576</v>
      </c>
      <c r="P95" s="9"/>
    </row>
    <row r="96" spans="1:16">
      <c r="A96" s="12"/>
      <c r="B96" s="25">
        <v>365</v>
      </c>
      <c r="C96" s="20" t="s">
        <v>188</v>
      </c>
      <c r="D96" s="47">
        <v>0</v>
      </c>
      <c r="E96" s="47">
        <v>2822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6"/>
        <v>2822</v>
      </c>
      <c r="O96" s="48">
        <f t="shared" si="12"/>
        <v>6.1047895123956218E-2</v>
      </c>
      <c r="P96" s="9"/>
    </row>
    <row r="97" spans="1:119">
      <c r="A97" s="12"/>
      <c r="B97" s="25">
        <v>366</v>
      </c>
      <c r="C97" s="20" t="s">
        <v>103</v>
      </c>
      <c r="D97" s="47">
        <v>0</v>
      </c>
      <c r="E97" s="47">
        <v>62200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6"/>
        <v>62200</v>
      </c>
      <c r="O97" s="48">
        <f t="shared" si="12"/>
        <v>1.345563103015619</v>
      </c>
      <c r="P97" s="9"/>
    </row>
    <row r="98" spans="1:119">
      <c r="A98" s="12"/>
      <c r="B98" s="25">
        <v>369.9</v>
      </c>
      <c r="C98" s="20" t="s">
        <v>104</v>
      </c>
      <c r="D98" s="47">
        <v>36854</v>
      </c>
      <c r="E98" s="47">
        <v>165823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6"/>
        <v>202677</v>
      </c>
      <c r="O98" s="48">
        <f t="shared" si="12"/>
        <v>4.3844805953359582</v>
      </c>
      <c r="P98" s="9"/>
    </row>
    <row r="99" spans="1:119" ht="15.75">
      <c r="A99" s="29" t="s">
        <v>53</v>
      </c>
      <c r="B99" s="30"/>
      <c r="C99" s="31"/>
      <c r="D99" s="32">
        <f t="shared" ref="D99:M99" si="17">SUM(D100:D101)</f>
        <v>10369424</v>
      </c>
      <c r="E99" s="32">
        <f t="shared" si="17"/>
        <v>11650441</v>
      </c>
      <c r="F99" s="32">
        <f t="shared" si="17"/>
        <v>999655</v>
      </c>
      <c r="G99" s="32">
        <f t="shared" si="17"/>
        <v>311270</v>
      </c>
      <c r="H99" s="32">
        <f t="shared" si="17"/>
        <v>0</v>
      </c>
      <c r="I99" s="32">
        <f t="shared" si="17"/>
        <v>0</v>
      </c>
      <c r="J99" s="32">
        <f t="shared" si="17"/>
        <v>0</v>
      </c>
      <c r="K99" s="32">
        <f t="shared" si="17"/>
        <v>0</v>
      </c>
      <c r="L99" s="32">
        <f t="shared" si="17"/>
        <v>0</v>
      </c>
      <c r="M99" s="32">
        <f t="shared" si="17"/>
        <v>0</v>
      </c>
      <c r="N99" s="32">
        <f>SUM(D99:M99)</f>
        <v>23330790</v>
      </c>
      <c r="O99" s="46">
        <f t="shared" si="12"/>
        <v>504.71141781681303</v>
      </c>
      <c r="P99" s="9"/>
    </row>
    <row r="100" spans="1:119">
      <c r="A100" s="12"/>
      <c r="B100" s="25">
        <v>381</v>
      </c>
      <c r="C100" s="20" t="s">
        <v>105</v>
      </c>
      <c r="D100" s="47">
        <v>9825106</v>
      </c>
      <c r="E100" s="47">
        <v>10906243</v>
      </c>
      <c r="F100" s="47">
        <v>999655</v>
      </c>
      <c r="G100" s="47">
        <v>311270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22042274</v>
      </c>
      <c r="O100" s="48">
        <f t="shared" si="12"/>
        <v>476.83714792540997</v>
      </c>
      <c r="P100" s="9"/>
    </row>
    <row r="101" spans="1:119" ht="15.75" thickBot="1">
      <c r="A101" s="12"/>
      <c r="B101" s="25">
        <v>383</v>
      </c>
      <c r="C101" s="20" t="s">
        <v>128</v>
      </c>
      <c r="D101" s="47">
        <v>544318</v>
      </c>
      <c r="E101" s="47">
        <v>744198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1288516</v>
      </c>
      <c r="O101" s="48">
        <f>(N101/O$104)</f>
        <v>27.874269891403106</v>
      </c>
      <c r="P101" s="9"/>
    </row>
    <row r="102" spans="1:119" ht="16.5" thickBot="1">
      <c r="A102" s="14" t="s">
        <v>76</v>
      </c>
      <c r="B102" s="23"/>
      <c r="C102" s="22"/>
      <c r="D102" s="15">
        <f t="shared" ref="D102:M102" si="18">SUM(D5,D13,D16,D46,D85,D89,D99)</f>
        <v>30686698</v>
      </c>
      <c r="E102" s="15">
        <f t="shared" si="18"/>
        <v>32278273</v>
      </c>
      <c r="F102" s="15">
        <f t="shared" si="18"/>
        <v>4052081</v>
      </c>
      <c r="G102" s="15">
        <f t="shared" si="18"/>
        <v>6132737</v>
      </c>
      <c r="H102" s="15">
        <f t="shared" si="18"/>
        <v>0</v>
      </c>
      <c r="I102" s="15">
        <f t="shared" si="18"/>
        <v>0</v>
      </c>
      <c r="J102" s="15">
        <f t="shared" si="18"/>
        <v>0</v>
      </c>
      <c r="K102" s="15">
        <f t="shared" si="18"/>
        <v>0</v>
      </c>
      <c r="L102" s="15">
        <f t="shared" si="18"/>
        <v>467693</v>
      </c>
      <c r="M102" s="15">
        <f t="shared" si="18"/>
        <v>0</v>
      </c>
      <c r="N102" s="15">
        <f>SUM(D102:M102)</f>
        <v>73617482</v>
      </c>
      <c r="O102" s="38">
        <f>(N102/O$104)</f>
        <v>1592.5557478475316</v>
      </c>
      <c r="P102" s="6"/>
      <c r="Q102" s="2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</row>
    <row r="103" spans="1:119">
      <c r="A103" s="16"/>
      <c r="B103" s="18"/>
      <c r="C103" s="18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9"/>
    </row>
    <row r="104" spans="1:119">
      <c r="A104" s="41"/>
      <c r="B104" s="42"/>
      <c r="C104" s="42"/>
      <c r="D104" s="43"/>
      <c r="E104" s="43"/>
      <c r="F104" s="43"/>
      <c r="G104" s="43"/>
      <c r="H104" s="43"/>
      <c r="I104" s="43"/>
      <c r="J104" s="43"/>
      <c r="K104" s="43"/>
      <c r="L104" s="119" t="s">
        <v>246</v>
      </c>
      <c r="M104" s="119"/>
      <c r="N104" s="119"/>
      <c r="O104" s="44">
        <v>46226</v>
      </c>
    </row>
    <row r="105" spans="1:119">
      <c r="A105" s="120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8"/>
    </row>
    <row r="106" spans="1:119" ht="15.75" customHeight="1" thickBot="1">
      <c r="A106" s="121" t="s">
        <v>133</v>
      </c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1"/>
    </row>
  </sheetData>
  <mergeCells count="10">
    <mergeCell ref="L104:N104"/>
    <mergeCell ref="A105:O105"/>
    <mergeCell ref="A106:O10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10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242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111</v>
      </c>
      <c r="B3" s="109"/>
      <c r="C3" s="110"/>
      <c r="D3" s="129" t="s">
        <v>47</v>
      </c>
      <c r="E3" s="130"/>
      <c r="F3" s="130"/>
      <c r="G3" s="130"/>
      <c r="H3" s="131"/>
      <c r="I3" s="129" t="s">
        <v>48</v>
      </c>
      <c r="J3" s="131"/>
      <c r="K3" s="129" t="s">
        <v>50</v>
      </c>
      <c r="L3" s="131"/>
      <c r="M3" s="36"/>
      <c r="N3" s="37"/>
      <c r="O3" s="132" t="s">
        <v>116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112</v>
      </c>
      <c r="F4" s="34" t="s">
        <v>113</v>
      </c>
      <c r="G4" s="34" t="s">
        <v>114</v>
      </c>
      <c r="H4" s="34" t="s">
        <v>7</v>
      </c>
      <c r="I4" s="34" t="s">
        <v>8</v>
      </c>
      <c r="J4" s="35" t="s">
        <v>115</v>
      </c>
      <c r="K4" s="35" t="s">
        <v>9</v>
      </c>
      <c r="L4" s="35" t="s">
        <v>10</v>
      </c>
      <c r="M4" s="35" t="s">
        <v>11</v>
      </c>
      <c r="N4" s="35" t="s">
        <v>49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12179028</v>
      </c>
      <c r="E5" s="27">
        <f t="shared" si="0"/>
        <v>7383186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19562214</v>
      </c>
      <c r="O5" s="33">
        <f t="shared" ref="O5:O36" si="1">(N5/O$105)</f>
        <v>422.72001210104372</v>
      </c>
      <c r="P5" s="6"/>
    </row>
    <row r="6" spans="1:133">
      <c r="A6" s="12"/>
      <c r="B6" s="25">
        <v>311</v>
      </c>
      <c r="C6" s="20" t="s">
        <v>3</v>
      </c>
      <c r="D6" s="47">
        <v>12046703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12046703</v>
      </c>
      <c r="O6" s="48">
        <f t="shared" si="1"/>
        <v>260.3172850444065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181745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181745</v>
      </c>
      <c r="O7" s="48">
        <f t="shared" si="1"/>
        <v>3.9273289106899756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842698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842698</v>
      </c>
      <c r="O8" s="48">
        <f t="shared" si="1"/>
        <v>18.209866672429069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1455012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1455012</v>
      </c>
      <c r="O9" s="48">
        <f t="shared" si="1"/>
        <v>31.441363960498737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4901553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4901553</v>
      </c>
      <c r="O10" s="48">
        <f t="shared" si="1"/>
        <v>105.91769129373122</v>
      </c>
      <c r="P10" s="9"/>
    </row>
    <row r="11" spans="1:133">
      <c r="A11" s="12"/>
      <c r="B11" s="25">
        <v>315</v>
      </c>
      <c r="C11" s="20" t="s">
        <v>147</v>
      </c>
      <c r="D11" s="47">
        <v>132325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132325</v>
      </c>
      <c r="O11" s="48">
        <f t="shared" si="1"/>
        <v>2.8594118028394235</v>
      </c>
      <c r="P11" s="9"/>
    </row>
    <row r="12" spans="1:133">
      <c r="A12" s="12"/>
      <c r="B12" s="25">
        <v>316</v>
      </c>
      <c r="C12" s="20" t="s">
        <v>204</v>
      </c>
      <c r="D12" s="47">
        <v>0</v>
      </c>
      <c r="E12" s="47">
        <v>2178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2178</v>
      </c>
      <c r="O12" s="48">
        <f t="shared" si="1"/>
        <v>4.7064416448775848E-2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SUM(D14:D15)</f>
        <v>150934</v>
      </c>
      <c r="E13" s="32">
        <f t="shared" si="3"/>
        <v>295605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8" si="4">SUM(D13:M13)</f>
        <v>446539</v>
      </c>
      <c r="O13" s="46">
        <f t="shared" si="1"/>
        <v>9.6492642133241127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295605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295605</v>
      </c>
      <c r="O14" s="48">
        <f t="shared" si="1"/>
        <v>6.3877304060332349</v>
      </c>
      <c r="P14" s="9"/>
    </row>
    <row r="15" spans="1:133">
      <c r="A15" s="12"/>
      <c r="B15" s="25">
        <v>323.7</v>
      </c>
      <c r="C15" s="20" t="s">
        <v>19</v>
      </c>
      <c r="D15" s="47">
        <v>150934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150934</v>
      </c>
      <c r="O15" s="48">
        <f t="shared" si="1"/>
        <v>3.2615338072908791</v>
      </c>
      <c r="P15" s="9"/>
    </row>
    <row r="16" spans="1:133" ht="15.75">
      <c r="A16" s="29" t="s">
        <v>21</v>
      </c>
      <c r="B16" s="30"/>
      <c r="C16" s="31"/>
      <c r="D16" s="32">
        <f t="shared" ref="D16:M16" si="5">SUM(D17:D46)</f>
        <v>6511013</v>
      </c>
      <c r="E16" s="32">
        <f t="shared" si="5"/>
        <v>3226742</v>
      </c>
      <c r="F16" s="32">
        <f t="shared" si="5"/>
        <v>3268238</v>
      </c>
      <c r="G16" s="32">
        <f t="shared" si="5"/>
        <v>2372756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5">
        <f t="shared" si="4"/>
        <v>15378749</v>
      </c>
      <c r="O16" s="46">
        <f t="shared" si="1"/>
        <v>332.31948916308318</v>
      </c>
      <c r="P16" s="10"/>
    </row>
    <row r="17" spans="1:16">
      <c r="A17" s="12"/>
      <c r="B17" s="25">
        <v>331.1</v>
      </c>
      <c r="C17" s="20" t="s">
        <v>120</v>
      </c>
      <c r="D17" s="47">
        <v>20406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20406</v>
      </c>
      <c r="O17" s="48">
        <f t="shared" si="1"/>
        <v>0.44095338937269052</v>
      </c>
      <c r="P17" s="9"/>
    </row>
    <row r="18" spans="1:16">
      <c r="A18" s="12"/>
      <c r="B18" s="25">
        <v>331.2</v>
      </c>
      <c r="C18" s="20" t="s">
        <v>20</v>
      </c>
      <c r="D18" s="47">
        <v>462742</v>
      </c>
      <c r="E18" s="47">
        <v>38048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500790</v>
      </c>
      <c r="O18" s="48">
        <f t="shared" si="1"/>
        <v>10.82157443222335</v>
      </c>
      <c r="P18" s="9"/>
    </row>
    <row r="19" spans="1:16">
      <c r="A19" s="12"/>
      <c r="B19" s="25">
        <v>331.39</v>
      </c>
      <c r="C19" s="20" t="s">
        <v>121</v>
      </c>
      <c r="D19" s="47">
        <v>0</v>
      </c>
      <c r="E19" s="47">
        <v>28958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4" si="6">SUM(D19:M19)</f>
        <v>28958</v>
      </c>
      <c r="O19" s="48">
        <f t="shared" si="1"/>
        <v>0.62575361410635955</v>
      </c>
      <c r="P19" s="9"/>
    </row>
    <row r="20" spans="1:16">
      <c r="A20" s="12"/>
      <c r="B20" s="25">
        <v>331.49</v>
      </c>
      <c r="C20" s="20" t="s">
        <v>26</v>
      </c>
      <c r="D20" s="47">
        <v>0</v>
      </c>
      <c r="E20" s="47">
        <v>0</v>
      </c>
      <c r="F20" s="47">
        <v>0</v>
      </c>
      <c r="G20" s="47">
        <v>32000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6"/>
        <v>32000</v>
      </c>
      <c r="O20" s="48">
        <f t="shared" si="1"/>
        <v>0.69148821228688118</v>
      </c>
      <c r="P20" s="9"/>
    </row>
    <row r="21" spans="1:16">
      <c r="A21" s="12"/>
      <c r="B21" s="25">
        <v>331.5</v>
      </c>
      <c r="C21" s="20" t="s">
        <v>22</v>
      </c>
      <c r="D21" s="47">
        <v>0</v>
      </c>
      <c r="E21" s="47">
        <v>306372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306372</v>
      </c>
      <c r="O21" s="48">
        <f t="shared" si="1"/>
        <v>6.6203945804611362</v>
      </c>
      <c r="P21" s="9"/>
    </row>
    <row r="22" spans="1:16">
      <c r="A22" s="12"/>
      <c r="B22" s="25">
        <v>331.65</v>
      </c>
      <c r="C22" s="20" t="s">
        <v>27</v>
      </c>
      <c r="D22" s="47">
        <v>244667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244667</v>
      </c>
      <c r="O22" s="48">
        <f t="shared" si="1"/>
        <v>5.2870108261123239</v>
      </c>
      <c r="P22" s="9"/>
    </row>
    <row r="23" spans="1:16">
      <c r="A23" s="12"/>
      <c r="B23" s="25">
        <v>331.7</v>
      </c>
      <c r="C23" s="20" t="s">
        <v>23</v>
      </c>
      <c r="D23" s="47">
        <v>0</v>
      </c>
      <c r="E23" s="47">
        <v>5037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5037</v>
      </c>
      <c r="O23" s="48">
        <f t="shared" si="1"/>
        <v>0.1088445664152819</v>
      </c>
      <c r="P23" s="9"/>
    </row>
    <row r="24" spans="1:16">
      <c r="A24" s="12"/>
      <c r="B24" s="25">
        <v>334.2</v>
      </c>
      <c r="C24" s="20" t="s">
        <v>24</v>
      </c>
      <c r="D24" s="47">
        <v>0</v>
      </c>
      <c r="E24" s="47">
        <v>628388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628388</v>
      </c>
      <c r="O24" s="48">
        <f t="shared" si="1"/>
        <v>13.578840460704022</v>
      </c>
      <c r="P24" s="9"/>
    </row>
    <row r="25" spans="1:16">
      <c r="A25" s="12"/>
      <c r="B25" s="25">
        <v>334.34</v>
      </c>
      <c r="C25" s="20" t="s">
        <v>28</v>
      </c>
      <c r="D25" s="47">
        <v>0</v>
      </c>
      <c r="E25" s="47">
        <v>67224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67224</v>
      </c>
      <c r="O25" s="48">
        <f t="shared" si="1"/>
        <v>1.4526438619616657</v>
      </c>
      <c r="P25" s="9"/>
    </row>
    <row r="26" spans="1:16">
      <c r="A26" s="12"/>
      <c r="B26" s="25">
        <v>334.36</v>
      </c>
      <c r="C26" s="20" t="s">
        <v>143</v>
      </c>
      <c r="D26" s="47">
        <v>0</v>
      </c>
      <c r="E26" s="47">
        <v>44846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0" si="7">SUM(D26:M26)</f>
        <v>44846</v>
      </c>
      <c r="O26" s="48">
        <f t="shared" si="1"/>
        <v>0.969077511506796</v>
      </c>
      <c r="P26" s="9"/>
    </row>
    <row r="27" spans="1:16">
      <c r="A27" s="12"/>
      <c r="B27" s="25">
        <v>334.49</v>
      </c>
      <c r="C27" s="20" t="s">
        <v>30</v>
      </c>
      <c r="D27" s="47">
        <v>0</v>
      </c>
      <c r="E27" s="47">
        <v>0</v>
      </c>
      <c r="F27" s="47">
        <v>0</v>
      </c>
      <c r="G27" s="47">
        <v>2324318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7"/>
        <v>2324318</v>
      </c>
      <c r="O27" s="48">
        <f t="shared" si="1"/>
        <v>50.226203081444346</v>
      </c>
      <c r="P27" s="9"/>
    </row>
    <row r="28" spans="1:16">
      <c r="A28" s="12"/>
      <c r="B28" s="25">
        <v>334.5</v>
      </c>
      <c r="C28" s="20" t="s">
        <v>31</v>
      </c>
      <c r="D28" s="47">
        <v>0</v>
      </c>
      <c r="E28" s="47">
        <v>485612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485612</v>
      </c>
      <c r="O28" s="48">
        <f t="shared" si="1"/>
        <v>10.49359292953303</v>
      </c>
      <c r="P28" s="9"/>
    </row>
    <row r="29" spans="1:16">
      <c r="A29" s="12"/>
      <c r="B29" s="25">
        <v>334.62</v>
      </c>
      <c r="C29" s="20" t="s">
        <v>32</v>
      </c>
      <c r="D29" s="47">
        <v>0</v>
      </c>
      <c r="E29" s="47">
        <v>34481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34481</v>
      </c>
      <c r="O29" s="48">
        <f t="shared" si="1"/>
        <v>0.74510015774574845</v>
      </c>
      <c r="P29" s="9"/>
    </row>
    <row r="30" spans="1:16">
      <c r="A30" s="12"/>
      <c r="B30" s="25">
        <v>334.69</v>
      </c>
      <c r="C30" s="20" t="s">
        <v>33</v>
      </c>
      <c r="D30" s="47">
        <v>0</v>
      </c>
      <c r="E30" s="47">
        <v>35937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35937</v>
      </c>
      <c r="O30" s="48">
        <f t="shared" si="1"/>
        <v>0.77656287140480151</v>
      </c>
      <c r="P30" s="9"/>
    </row>
    <row r="31" spans="1:16">
      <c r="A31" s="12"/>
      <c r="B31" s="25">
        <v>334.7</v>
      </c>
      <c r="C31" s="20" t="s">
        <v>34</v>
      </c>
      <c r="D31" s="47">
        <v>39844</v>
      </c>
      <c r="E31" s="47">
        <v>779477</v>
      </c>
      <c r="F31" s="47">
        <v>0</v>
      </c>
      <c r="G31" s="47">
        <v>16438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835759</v>
      </c>
      <c r="O31" s="48">
        <f t="shared" si="1"/>
        <v>18.059921775395985</v>
      </c>
      <c r="P31" s="9"/>
    </row>
    <row r="32" spans="1:16">
      <c r="A32" s="12"/>
      <c r="B32" s="25">
        <v>335.12</v>
      </c>
      <c r="C32" s="20" t="s">
        <v>151</v>
      </c>
      <c r="D32" s="47">
        <v>1000218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1000218</v>
      </c>
      <c r="O32" s="48">
        <f t="shared" si="1"/>
        <v>21.613717397411239</v>
      </c>
      <c r="P32" s="9"/>
    </row>
    <row r="33" spans="1:16">
      <c r="A33" s="12"/>
      <c r="B33" s="25">
        <v>335.13</v>
      </c>
      <c r="C33" s="20" t="s">
        <v>152</v>
      </c>
      <c r="D33" s="47">
        <v>20584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20584</v>
      </c>
      <c r="O33" s="48">
        <f t="shared" si="1"/>
        <v>0.4447997925535363</v>
      </c>
      <c r="P33" s="9"/>
    </row>
    <row r="34" spans="1:16">
      <c r="A34" s="12"/>
      <c r="B34" s="25">
        <v>335.14</v>
      </c>
      <c r="C34" s="20" t="s">
        <v>153</v>
      </c>
      <c r="D34" s="47">
        <v>15519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15519</v>
      </c>
      <c r="O34" s="48">
        <f t="shared" si="1"/>
        <v>0.33535017395250338</v>
      </c>
      <c r="P34" s="9"/>
    </row>
    <row r="35" spans="1:16">
      <c r="A35" s="12"/>
      <c r="B35" s="25">
        <v>335.15</v>
      </c>
      <c r="C35" s="20" t="s">
        <v>154</v>
      </c>
      <c r="D35" s="47">
        <v>7338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7338</v>
      </c>
      <c r="O35" s="48">
        <f t="shared" si="1"/>
        <v>0.15856689068003543</v>
      </c>
      <c r="P35" s="9"/>
    </row>
    <row r="36" spans="1:16">
      <c r="A36" s="12"/>
      <c r="B36" s="25">
        <v>335.16</v>
      </c>
      <c r="C36" s="20" t="s">
        <v>155</v>
      </c>
      <c r="D36" s="47">
        <v>223250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223250</v>
      </c>
      <c r="O36" s="48">
        <f t="shared" si="1"/>
        <v>4.8242107310326947</v>
      </c>
      <c r="P36" s="9"/>
    </row>
    <row r="37" spans="1:16">
      <c r="A37" s="12"/>
      <c r="B37" s="25">
        <v>335.18</v>
      </c>
      <c r="C37" s="20" t="s">
        <v>156</v>
      </c>
      <c r="D37" s="47">
        <v>4207431</v>
      </c>
      <c r="E37" s="47">
        <v>0</v>
      </c>
      <c r="F37" s="47">
        <v>1609764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5817195</v>
      </c>
      <c r="O37" s="48">
        <f t="shared" ref="O37:O68" si="8">(N37/O$105)</f>
        <v>125.70380534606824</v>
      </c>
      <c r="P37" s="9"/>
    </row>
    <row r="38" spans="1:16">
      <c r="A38" s="12"/>
      <c r="B38" s="25">
        <v>335.22</v>
      </c>
      <c r="C38" s="20" t="s">
        <v>41</v>
      </c>
      <c r="D38" s="47">
        <v>0</v>
      </c>
      <c r="E38" s="47">
        <v>194804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194804</v>
      </c>
      <c r="O38" s="48">
        <f t="shared" si="8"/>
        <v>4.2095209283229247</v>
      </c>
      <c r="P38" s="9"/>
    </row>
    <row r="39" spans="1:16">
      <c r="A39" s="12"/>
      <c r="B39" s="25">
        <v>335.49</v>
      </c>
      <c r="C39" s="20" t="s">
        <v>42</v>
      </c>
      <c r="D39" s="47">
        <v>35674</v>
      </c>
      <c r="E39" s="47">
        <v>1862</v>
      </c>
      <c r="F39" s="47">
        <v>1658474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1696010</v>
      </c>
      <c r="O39" s="48">
        <f t="shared" si="8"/>
        <v>36.649091341271038</v>
      </c>
      <c r="P39" s="9"/>
    </row>
    <row r="40" spans="1:16">
      <c r="A40" s="12"/>
      <c r="B40" s="25">
        <v>336</v>
      </c>
      <c r="C40" s="20" t="s">
        <v>4</v>
      </c>
      <c r="D40" s="47">
        <v>100172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100172</v>
      </c>
      <c r="O40" s="48">
        <f t="shared" si="8"/>
        <v>2.1646174125375457</v>
      </c>
      <c r="P40" s="9"/>
    </row>
    <row r="41" spans="1:16">
      <c r="A41" s="12"/>
      <c r="B41" s="25">
        <v>337.1</v>
      </c>
      <c r="C41" s="20" t="s">
        <v>214</v>
      </c>
      <c r="D41" s="47">
        <v>20000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48" si="9">SUM(D41:M41)</f>
        <v>20000</v>
      </c>
      <c r="O41" s="48">
        <f t="shared" si="8"/>
        <v>0.43218013267930072</v>
      </c>
      <c r="P41" s="9"/>
    </row>
    <row r="42" spans="1:16">
      <c r="A42" s="12"/>
      <c r="B42" s="25">
        <v>337.2</v>
      </c>
      <c r="C42" s="20" t="s">
        <v>45</v>
      </c>
      <c r="D42" s="47">
        <v>35119</v>
      </c>
      <c r="E42" s="47">
        <v>202480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237599</v>
      </c>
      <c r="O42" s="48">
        <f t="shared" si="8"/>
        <v>5.1342783672234589</v>
      </c>
      <c r="P42" s="9"/>
    </row>
    <row r="43" spans="1:16">
      <c r="A43" s="12"/>
      <c r="B43" s="25">
        <v>337.3</v>
      </c>
      <c r="C43" s="20" t="s">
        <v>125</v>
      </c>
      <c r="D43" s="47">
        <v>78049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78049</v>
      </c>
      <c r="O43" s="48">
        <f t="shared" si="8"/>
        <v>1.6865613587743371</v>
      </c>
      <c r="P43" s="9"/>
    </row>
    <row r="44" spans="1:16">
      <c r="A44" s="12"/>
      <c r="B44" s="25">
        <v>337.4</v>
      </c>
      <c r="C44" s="20" t="s">
        <v>126</v>
      </c>
      <c r="D44" s="47">
        <v>0</v>
      </c>
      <c r="E44" s="47">
        <v>46440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46440</v>
      </c>
      <c r="O44" s="48">
        <f t="shared" si="8"/>
        <v>1.0035222680813363</v>
      </c>
      <c r="P44" s="9"/>
    </row>
    <row r="45" spans="1:16">
      <c r="A45" s="12"/>
      <c r="B45" s="25">
        <v>337.7</v>
      </c>
      <c r="C45" s="20" t="s">
        <v>46</v>
      </c>
      <c r="D45" s="47">
        <v>0</v>
      </c>
      <c r="E45" s="47">
        <v>3000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3000</v>
      </c>
      <c r="O45" s="48">
        <f t="shared" si="8"/>
        <v>6.4827019901895114E-2</v>
      </c>
      <c r="P45" s="9"/>
    </row>
    <row r="46" spans="1:16">
      <c r="A46" s="12"/>
      <c r="B46" s="25">
        <v>338</v>
      </c>
      <c r="C46" s="20" t="s">
        <v>237</v>
      </c>
      <c r="D46" s="47">
        <v>0</v>
      </c>
      <c r="E46" s="47">
        <v>323776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323776</v>
      </c>
      <c r="O46" s="48">
        <f t="shared" si="8"/>
        <v>6.996477731918664</v>
      </c>
      <c r="P46" s="9"/>
    </row>
    <row r="47" spans="1:16" ht="15.75">
      <c r="A47" s="29" t="s">
        <v>51</v>
      </c>
      <c r="B47" s="30"/>
      <c r="C47" s="31"/>
      <c r="D47" s="32">
        <f t="shared" ref="D47:M47" si="10">SUM(D48:D84)</f>
        <v>1222052</v>
      </c>
      <c r="E47" s="32">
        <f t="shared" si="10"/>
        <v>3875313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si="9"/>
        <v>5097365</v>
      </c>
      <c r="O47" s="46">
        <f t="shared" si="8"/>
        <v>110.14899410074119</v>
      </c>
      <c r="P47" s="10"/>
    </row>
    <row r="48" spans="1:16">
      <c r="A48" s="12"/>
      <c r="B48" s="25">
        <v>341.1</v>
      </c>
      <c r="C48" s="20" t="s">
        <v>157</v>
      </c>
      <c r="D48" s="47">
        <v>94337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94337</v>
      </c>
      <c r="O48" s="48">
        <f t="shared" si="8"/>
        <v>2.0385288588283599</v>
      </c>
      <c r="P48" s="9"/>
    </row>
    <row r="49" spans="1:16">
      <c r="A49" s="12"/>
      <c r="B49" s="25">
        <v>341.16</v>
      </c>
      <c r="C49" s="20" t="s">
        <v>158</v>
      </c>
      <c r="D49" s="47">
        <v>0</v>
      </c>
      <c r="E49" s="47">
        <v>42460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84" si="11">SUM(D49:M49)</f>
        <v>42460</v>
      </c>
      <c r="O49" s="48">
        <f t="shared" si="8"/>
        <v>0.91751842167815545</v>
      </c>
      <c r="P49" s="9"/>
    </row>
    <row r="50" spans="1:16">
      <c r="A50" s="12"/>
      <c r="B50" s="25">
        <v>341.3</v>
      </c>
      <c r="C50" s="20" t="s">
        <v>194</v>
      </c>
      <c r="D50" s="47">
        <v>5570</v>
      </c>
      <c r="E50" s="47">
        <v>100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1"/>
        <v>5670</v>
      </c>
      <c r="O50" s="48">
        <f t="shared" si="8"/>
        <v>0.12252306761458176</v>
      </c>
      <c r="P50" s="9"/>
    </row>
    <row r="51" spans="1:16">
      <c r="A51" s="12"/>
      <c r="B51" s="25">
        <v>341.51</v>
      </c>
      <c r="C51" s="20" t="s">
        <v>159</v>
      </c>
      <c r="D51" s="47">
        <v>902214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1"/>
        <v>902214</v>
      </c>
      <c r="O51" s="48">
        <f t="shared" si="8"/>
        <v>19.495948311256132</v>
      </c>
      <c r="P51" s="9"/>
    </row>
    <row r="52" spans="1:16">
      <c r="A52" s="12"/>
      <c r="B52" s="25">
        <v>341.52</v>
      </c>
      <c r="C52" s="20" t="s">
        <v>160</v>
      </c>
      <c r="D52" s="47">
        <v>0</v>
      </c>
      <c r="E52" s="47">
        <v>37748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1"/>
        <v>37748</v>
      </c>
      <c r="O52" s="48">
        <f t="shared" si="8"/>
        <v>0.81569678241891219</v>
      </c>
      <c r="P52" s="9"/>
    </row>
    <row r="53" spans="1:16">
      <c r="A53" s="12"/>
      <c r="B53" s="25">
        <v>341.54</v>
      </c>
      <c r="C53" s="20" t="s">
        <v>161</v>
      </c>
      <c r="D53" s="47">
        <v>75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1"/>
        <v>75</v>
      </c>
      <c r="O53" s="48">
        <f t="shared" si="8"/>
        <v>1.6206754975473777E-3</v>
      </c>
      <c r="P53" s="9"/>
    </row>
    <row r="54" spans="1:16">
      <c r="A54" s="12"/>
      <c r="B54" s="25">
        <v>341.56</v>
      </c>
      <c r="C54" s="20" t="s">
        <v>206</v>
      </c>
      <c r="D54" s="47">
        <v>1948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1"/>
        <v>1948</v>
      </c>
      <c r="O54" s="48">
        <f t="shared" si="8"/>
        <v>4.2094344922963892E-2</v>
      </c>
      <c r="P54" s="9"/>
    </row>
    <row r="55" spans="1:16">
      <c r="A55" s="12"/>
      <c r="B55" s="25">
        <v>341.9</v>
      </c>
      <c r="C55" s="20" t="s">
        <v>163</v>
      </c>
      <c r="D55" s="47">
        <v>93735</v>
      </c>
      <c r="E55" s="47">
        <v>54580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148315</v>
      </c>
      <c r="O55" s="48">
        <f t="shared" si="8"/>
        <v>3.2049398189165244</v>
      </c>
      <c r="P55" s="9"/>
    </row>
    <row r="56" spans="1:16">
      <c r="A56" s="12"/>
      <c r="B56" s="25">
        <v>342.1</v>
      </c>
      <c r="C56" s="20" t="s">
        <v>138</v>
      </c>
      <c r="D56" s="47">
        <v>0</v>
      </c>
      <c r="E56" s="47">
        <v>55779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55779</v>
      </c>
      <c r="O56" s="48">
        <f t="shared" si="8"/>
        <v>1.2053287810359359</v>
      </c>
      <c r="P56" s="9"/>
    </row>
    <row r="57" spans="1:16">
      <c r="A57" s="12"/>
      <c r="B57" s="25">
        <v>342.6</v>
      </c>
      <c r="C57" s="20" t="s">
        <v>61</v>
      </c>
      <c r="D57" s="47">
        <v>0</v>
      </c>
      <c r="E57" s="47">
        <v>2614831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2614831</v>
      </c>
      <c r="O57" s="48">
        <f t="shared" si="8"/>
        <v>56.503900425697431</v>
      </c>
      <c r="P57" s="9"/>
    </row>
    <row r="58" spans="1:16">
      <c r="A58" s="12"/>
      <c r="B58" s="25">
        <v>346.4</v>
      </c>
      <c r="C58" s="20" t="s">
        <v>208</v>
      </c>
      <c r="D58" s="47">
        <v>10855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10855</v>
      </c>
      <c r="O58" s="48">
        <f t="shared" si="8"/>
        <v>0.23456576701169046</v>
      </c>
      <c r="P58" s="9"/>
    </row>
    <row r="59" spans="1:16">
      <c r="A59" s="12"/>
      <c r="B59" s="25">
        <v>347.1</v>
      </c>
      <c r="C59" s="20" t="s">
        <v>65</v>
      </c>
      <c r="D59" s="47">
        <v>0</v>
      </c>
      <c r="E59" s="47">
        <v>11306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11306</v>
      </c>
      <c r="O59" s="48">
        <f t="shared" si="8"/>
        <v>0.24431142900360869</v>
      </c>
      <c r="P59" s="9"/>
    </row>
    <row r="60" spans="1:16">
      <c r="A60" s="12"/>
      <c r="B60" s="25">
        <v>347.2</v>
      </c>
      <c r="C60" s="20" t="s">
        <v>66</v>
      </c>
      <c r="D60" s="47">
        <v>25091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25091</v>
      </c>
      <c r="O60" s="48">
        <f t="shared" si="8"/>
        <v>0.54219158545281676</v>
      </c>
      <c r="P60" s="9"/>
    </row>
    <row r="61" spans="1:16">
      <c r="A61" s="12"/>
      <c r="B61" s="25">
        <v>348.12</v>
      </c>
      <c r="C61" s="20" t="s">
        <v>164</v>
      </c>
      <c r="D61" s="47">
        <v>0</v>
      </c>
      <c r="E61" s="47">
        <v>2007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ref="N61:N75" si="12">SUM(D61:M61)</f>
        <v>2007</v>
      </c>
      <c r="O61" s="48">
        <f t="shared" si="8"/>
        <v>4.3369276314367829E-2</v>
      </c>
      <c r="P61" s="9"/>
    </row>
    <row r="62" spans="1:16">
      <c r="A62" s="12"/>
      <c r="B62" s="25">
        <v>348.13</v>
      </c>
      <c r="C62" s="20" t="s">
        <v>165</v>
      </c>
      <c r="D62" s="47">
        <v>0</v>
      </c>
      <c r="E62" s="47">
        <v>13720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2"/>
        <v>13720</v>
      </c>
      <c r="O62" s="48">
        <f t="shared" si="8"/>
        <v>0.29647557101800032</v>
      </c>
      <c r="P62" s="9"/>
    </row>
    <row r="63" spans="1:16">
      <c r="A63" s="12"/>
      <c r="B63" s="25">
        <v>348.22</v>
      </c>
      <c r="C63" s="20" t="s">
        <v>167</v>
      </c>
      <c r="D63" s="47">
        <v>0</v>
      </c>
      <c r="E63" s="47">
        <v>988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2"/>
        <v>988</v>
      </c>
      <c r="O63" s="48">
        <f t="shared" si="8"/>
        <v>2.1349698554357456E-2</v>
      </c>
      <c r="P63" s="9"/>
    </row>
    <row r="64" spans="1:16">
      <c r="A64" s="12"/>
      <c r="B64" s="25">
        <v>348.23</v>
      </c>
      <c r="C64" s="20" t="s">
        <v>168</v>
      </c>
      <c r="D64" s="47">
        <v>9345</v>
      </c>
      <c r="E64" s="47">
        <v>14410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2"/>
        <v>23755</v>
      </c>
      <c r="O64" s="48">
        <f t="shared" si="8"/>
        <v>0.51332195258983948</v>
      </c>
      <c r="P64" s="9"/>
    </row>
    <row r="65" spans="1:16">
      <c r="A65" s="12"/>
      <c r="B65" s="25">
        <v>348.31</v>
      </c>
      <c r="C65" s="20" t="s">
        <v>169</v>
      </c>
      <c r="D65" s="47">
        <v>0</v>
      </c>
      <c r="E65" s="47">
        <v>198880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2"/>
        <v>198880</v>
      </c>
      <c r="O65" s="48">
        <f t="shared" si="8"/>
        <v>4.2975992393629667</v>
      </c>
      <c r="P65" s="9"/>
    </row>
    <row r="66" spans="1:16">
      <c r="A66" s="12"/>
      <c r="B66" s="25">
        <v>348.32</v>
      </c>
      <c r="C66" s="20" t="s">
        <v>170</v>
      </c>
      <c r="D66" s="47">
        <v>0</v>
      </c>
      <c r="E66" s="47">
        <v>10377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2"/>
        <v>10377</v>
      </c>
      <c r="O66" s="48">
        <f t="shared" si="8"/>
        <v>0.22423666184065519</v>
      </c>
      <c r="P66" s="9"/>
    </row>
    <row r="67" spans="1:16">
      <c r="A67" s="12"/>
      <c r="B67" s="25">
        <v>348.33</v>
      </c>
      <c r="C67" s="20" t="s">
        <v>195</v>
      </c>
      <c r="D67" s="47">
        <v>2063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2063</v>
      </c>
      <c r="O67" s="48">
        <f t="shared" si="8"/>
        <v>4.457938068586987E-2</v>
      </c>
      <c r="P67" s="9"/>
    </row>
    <row r="68" spans="1:16">
      <c r="A68" s="12"/>
      <c r="B68" s="25">
        <v>348.41</v>
      </c>
      <c r="C68" s="20" t="s">
        <v>171</v>
      </c>
      <c r="D68" s="47">
        <v>0</v>
      </c>
      <c r="E68" s="47">
        <v>132225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132225</v>
      </c>
      <c r="O68" s="48">
        <f t="shared" si="8"/>
        <v>2.8572509021760268</v>
      </c>
      <c r="P68" s="9"/>
    </row>
    <row r="69" spans="1:16">
      <c r="A69" s="12"/>
      <c r="B69" s="25">
        <v>348.42</v>
      </c>
      <c r="C69" s="20" t="s">
        <v>172</v>
      </c>
      <c r="D69" s="47">
        <v>0</v>
      </c>
      <c r="E69" s="47">
        <v>11291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11291</v>
      </c>
      <c r="O69" s="48">
        <f t="shared" ref="O69:O100" si="13">(N69/O$105)</f>
        <v>0.24398729390409923</v>
      </c>
      <c r="P69" s="9"/>
    </row>
    <row r="70" spans="1:16">
      <c r="A70" s="12"/>
      <c r="B70" s="25">
        <v>348.48</v>
      </c>
      <c r="C70" s="20" t="s">
        <v>197</v>
      </c>
      <c r="D70" s="47">
        <v>4239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4239</v>
      </c>
      <c r="O70" s="48">
        <f t="shared" si="13"/>
        <v>9.1600579121377784E-2</v>
      </c>
      <c r="P70" s="9"/>
    </row>
    <row r="71" spans="1:16">
      <c r="A71" s="12"/>
      <c r="B71" s="25">
        <v>348.52</v>
      </c>
      <c r="C71" s="20" t="s">
        <v>174</v>
      </c>
      <c r="D71" s="47">
        <v>0</v>
      </c>
      <c r="E71" s="47">
        <v>13762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13762</v>
      </c>
      <c r="O71" s="48">
        <f t="shared" si="13"/>
        <v>0.29738314929662685</v>
      </c>
      <c r="P71" s="9"/>
    </row>
    <row r="72" spans="1:16">
      <c r="A72" s="12"/>
      <c r="B72" s="25">
        <v>348.53</v>
      </c>
      <c r="C72" s="20" t="s">
        <v>175</v>
      </c>
      <c r="D72" s="47">
        <v>19508</v>
      </c>
      <c r="E72" s="47">
        <v>138323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157831</v>
      </c>
      <c r="O72" s="48">
        <f t="shared" si="13"/>
        <v>3.4105711260453355</v>
      </c>
      <c r="P72" s="9"/>
    </row>
    <row r="73" spans="1:16">
      <c r="A73" s="12"/>
      <c r="B73" s="25">
        <v>348.62</v>
      </c>
      <c r="C73" s="20" t="s">
        <v>199</v>
      </c>
      <c r="D73" s="47">
        <v>0</v>
      </c>
      <c r="E73" s="47">
        <v>48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48</v>
      </c>
      <c r="O73" s="48">
        <f t="shared" si="13"/>
        <v>1.0372323184303217E-3</v>
      </c>
      <c r="P73" s="9"/>
    </row>
    <row r="74" spans="1:16">
      <c r="A74" s="12"/>
      <c r="B74" s="25">
        <v>348.71</v>
      </c>
      <c r="C74" s="20" t="s">
        <v>176</v>
      </c>
      <c r="D74" s="47">
        <v>0</v>
      </c>
      <c r="E74" s="47">
        <v>34790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34790</v>
      </c>
      <c r="O74" s="48">
        <f t="shared" si="13"/>
        <v>0.75177734079564362</v>
      </c>
      <c r="P74" s="9"/>
    </row>
    <row r="75" spans="1:16">
      <c r="A75" s="12"/>
      <c r="B75" s="25">
        <v>348.72</v>
      </c>
      <c r="C75" s="20" t="s">
        <v>177</v>
      </c>
      <c r="D75" s="47">
        <v>0</v>
      </c>
      <c r="E75" s="47">
        <v>3628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3628</v>
      </c>
      <c r="O75" s="48">
        <f t="shared" si="13"/>
        <v>7.8397476068025149E-2</v>
      </c>
      <c r="P75" s="9"/>
    </row>
    <row r="76" spans="1:16">
      <c r="A76" s="12"/>
      <c r="B76" s="25">
        <v>348.85</v>
      </c>
      <c r="C76" s="20" t="s">
        <v>200</v>
      </c>
      <c r="D76" s="47">
        <v>0</v>
      </c>
      <c r="E76" s="47">
        <v>74399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74399</v>
      </c>
      <c r="O76" s="48">
        <f t="shared" si="13"/>
        <v>1.6076884845603647</v>
      </c>
      <c r="P76" s="9"/>
    </row>
    <row r="77" spans="1:16">
      <c r="A77" s="12"/>
      <c r="B77" s="25">
        <v>348.88</v>
      </c>
      <c r="C77" s="20" t="s">
        <v>179</v>
      </c>
      <c r="D77" s="47">
        <v>53072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53072</v>
      </c>
      <c r="O77" s="48">
        <f t="shared" si="13"/>
        <v>1.1468332000777923</v>
      </c>
      <c r="P77" s="9"/>
    </row>
    <row r="78" spans="1:16">
      <c r="A78" s="12"/>
      <c r="B78" s="25">
        <v>348.92099999999999</v>
      </c>
      <c r="C78" s="20" t="s">
        <v>180</v>
      </c>
      <c r="D78" s="47">
        <v>0</v>
      </c>
      <c r="E78" s="47">
        <v>8288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8288</v>
      </c>
      <c r="O78" s="48">
        <f t="shared" si="13"/>
        <v>0.17909544698230223</v>
      </c>
      <c r="P78" s="9"/>
    </row>
    <row r="79" spans="1:16">
      <c r="A79" s="12"/>
      <c r="B79" s="25">
        <v>348.92200000000003</v>
      </c>
      <c r="C79" s="20" t="s">
        <v>181</v>
      </c>
      <c r="D79" s="47">
        <v>0</v>
      </c>
      <c r="E79" s="47">
        <v>8249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8249</v>
      </c>
      <c r="O79" s="48">
        <f t="shared" si="13"/>
        <v>0.17825269572357758</v>
      </c>
      <c r="P79" s="9"/>
    </row>
    <row r="80" spans="1:16">
      <c r="A80" s="12"/>
      <c r="B80" s="25">
        <v>348.923</v>
      </c>
      <c r="C80" s="20" t="s">
        <v>182</v>
      </c>
      <c r="D80" s="47">
        <v>0</v>
      </c>
      <c r="E80" s="47">
        <v>8236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8236</v>
      </c>
      <c r="O80" s="48">
        <f t="shared" si="13"/>
        <v>0.17797177863733604</v>
      </c>
      <c r="P80" s="9"/>
    </row>
    <row r="81" spans="1:16">
      <c r="A81" s="12"/>
      <c r="B81" s="25">
        <v>348.92399999999998</v>
      </c>
      <c r="C81" s="20" t="s">
        <v>183</v>
      </c>
      <c r="D81" s="47">
        <v>0</v>
      </c>
      <c r="E81" s="47">
        <v>8202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8202</v>
      </c>
      <c r="O81" s="48">
        <f t="shared" si="13"/>
        <v>0.17723707241178124</v>
      </c>
      <c r="P81" s="9"/>
    </row>
    <row r="82" spans="1:16">
      <c r="A82" s="12"/>
      <c r="B82" s="25">
        <v>348.93</v>
      </c>
      <c r="C82" s="20" t="s">
        <v>184</v>
      </c>
      <c r="D82" s="47">
        <v>0</v>
      </c>
      <c r="E82" s="47">
        <v>4773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4773</v>
      </c>
      <c r="O82" s="48">
        <f t="shared" si="13"/>
        <v>0.10313978866391511</v>
      </c>
      <c r="P82" s="9"/>
    </row>
    <row r="83" spans="1:16">
      <c r="A83" s="12"/>
      <c r="B83" s="25">
        <v>348.93099999999998</v>
      </c>
      <c r="C83" s="20" t="s">
        <v>240</v>
      </c>
      <c r="D83" s="47">
        <v>0</v>
      </c>
      <c r="E83" s="47">
        <v>129665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129665</v>
      </c>
      <c r="O83" s="48">
        <f t="shared" si="13"/>
        <v>2.8019318451930766</v>
      </c>
      <c r="P83" s="9"/>
    </row>
    <row r="84" spans="1:16">
      <c r="A84" s="12"/>
      <c r="B84" s="25">
        <v>349</v>
      </c>
      <c r="C84" s="20" t="s">
        <v>1</v>
      </c>
      <c r="D84" s="47">
        <v>0</v>
      </c>
      <c r="E84" s="47">
        <v>242248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242248</v>
      </c>
      <c r="O84" s="48">
        <f t="shared" si="13"/>
        <v>5.2347386390647621</v>
      </c>
      <c r="P84" s="9"/>
    </row>
    <row r="85" spans="1:16" ht="15.75">
      <c r="A85" s="29" t="s">
        <v>52</v>
      </c>
      <c r="B85" s="30"/>
      <c r="C85" s="31"/>
      <c r="D85" s="32">
        <f t="shared" ref="D85:M85" si="14">SUM(D86:D88)</f>
        <v>0</v>
      </c>
      <c r="E85" s="32">
        <f t="shared" si="14"/>
        <v>176087</v>
      </c>
      <c r="F85" s="32">
        <f t="shared" si="14"/>
        <v>0</v>
      </c>
      <c r="G85" s="32">
        <f t="shared" si="14"/>
        <v>0</v>
      </c>
      <c r="H85" s="32">
        <f t="shared" si="14"/>
        <v>0</v>
      </c>
      <c r="I85" s="32">
        <f t="shared" si="14"/>
        <v>0</v>
      </c>
      <c r="J85" s="32">
        <f t="shared" si="14"/>
        <v>0</v>
      </c>
      <c r="K85" s="32">
        <f t="shared" si="14"/>
        <v>0</v>
      </c>
      <c r="L85" s="32">
        <f t="shared" si="14"/>
        <v>0</v>
      </c>
      <c r="M85" s="32">
        <f t="shared" si="14"/>
        <v>0</v>
      </c>
      <c r="N85" s="32">
        <f t="shared" ref="N85:N90" si="15">SUM(D85:M85)</f>
        <v>176087</v>
      </c>
      <c r="O85" s="46">
        <f t="shared" si="13"/>
        <v>3.8050651511550013</v>
      </c>
      <c r="P85" s="10"/>
    </row>
    <row r="86" spans="1:16">
      <c r="A86" s="13"/>
      <c r="B86" s="40">
        <v>351.1</v>
      </c>
      <c r="C86" s="21" t="s">
        <v>92</v>
      </c>
      <c r="D86" s="47">
        <v>0</v>
      </c>
      <c r="E86" s="47">
        <v>32280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32280</v>
      </c>
      <c r="O86" s="48">
        <f t="shared" si="13"/>
        <v>0.69753873414439138</v>
      </c>
      <c r="P86" s="9"/>
    </row>
    <row r="87" spans="1:16">
      <c r="A87" s="13"/>
      <c r="B87" s="40">
        <v>351.2</v>
      </c>
      <c r="C87" s="21" t="s">
        <v>94</v>
      </c>
      <c r="D87" s="47">
        <v>0</v>
      </c>
      <c r="E87" s="47">
        <v>13418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5"/>
        <v>13418</v>
      </c>
      <c r="O87" s="48">
        <f t="shared" si="13"/>
        <v>0.28994965101454284</v>
      </c>
      <c r="P87" s="9"/>
    </row>
    <row r="88" spans="1:16">
      <c r="A88" s="13"/>
      <c r="B88" s="40">
        <v>351.5</v>
      </c>
      <c r="C88" s="21" t="s">
        <v>95</v>
      </c>
      <c r="D88" s="47">
        <v>0</v>
      </c>
      <c r="E88" s="47">
        <v>130389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5"/>
        <v>130389</v>
      </c>
      <c r="O88" s="48">
        <f t="shared" si="13"/>
        <v>2.8175767659960673</v>
      </c>
      <c r="P88" s="9"/>
    </row>
    <row r="89" spans="1:16" ht="15.75">
      <c r="A89" s="29" t="s">
        <v>5</v>
      </c>
      <c r="B89" s="30"/>
      <c r="C89" s="31"/>
      <c r="D89" s="32">
        <f t="shared" ref="D89:M89" si="16">SUM(D90:D98)</f>
        <v>924816</v>
      </c>
      <c r="E89" s="32">
        <f t="shared" si="16"/>
        <v>334964</v>
      </c>
      <c r="F89" s="32">
        <f t="shared" si="16"/>
        <v>83538</v>
      </c>
      <c r="G89" s="32">
        <f t="shared" si="16"/>
        <v>42195</v>
      </c>
      <c r="H89" s="32">
        <f t="shared" si="16"/>
        <v>0</v>
      </c>
      <c r="I89" s="32">
        <f t="shared" si="16"/>
        <v>0</v>
      </c>
      <c r="J89" s="32">
        <f t="shared" si="16"/>
        <v>0</v>
      </c>
      <c r="K89" s="32">
        <f t="shared" si="16"/>
        <v>0</v>
      </c>
      <c r="L89" s="32">
        <f t="shared" si="16"/>
        <v>538058</v>
      </c>
      <c r="M89" s="32">
        <f t="shared" si="16"/>
        <v>0</v>
      </c>
      <c r="N89" s="32">
        <f t="shared" si="15"/>
        <v>1923571</v>
      </c>
      <c r="O89" s="46">
        <f t="shared" si="13"/>
        <v>41.566458499902758</v>
      </c>
      <c r="P89" s="10"/>
    </row>
    <row r="90" spans="1:16">
      <c r="A90" s="12"/>
      <c r="B90" s="25">
        <v>361.1</v>
      </c>
      <c r="C90" s="20" t="s">
        <v>96</v>
      </c>
      <c r="D90" s="47">
        <v>183519</v>
      </c>
      <c r="E90" s="47">
        <v>64982</v>
      </c>
      <c r="F90" s="47">
        <v>83538</v>
      </c>
      <c r="G90" s="47">
        <v>42195</v>
      </c>
      <c r="H90" s="47">
        <v>0</v>
      </c>
      <c r="I90" s="47">
        <v>0</v>
      </c>
      <c r="J90" s="47">
        <v>0</v>
      </c>
      <c r="K90" s="47">
        <v>0</v>
      </c>
      <c r="L90" s="47">
        <v>62733</v>
      </c>
      <c r="M90" s="47">
        <v>0</v>
      </c>
      <c r="N90" s="47">
        <f t="shared" si="15"/>
        <v>436967</v>
      </c>
      <c r="O90" s="48">
        <f t="shared" si="13"/>
        <v>9.4424228018238008</v>
      </c>
      <c r="P90" s="9"/>
    </row>
    <row r="91" spans="1:16">
      <c r="A91" s="12"/>
      <c r="B91" s="25">
        <v>361.2</v>
      </c>
      <c r="C91" s="20" t="s">
        <v>97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218705</v>
      </c>
      <c r="M91" s="47">
        <v>0</v>
      </c>
      <c r="N91" s="47">
        <f t="shared" ref="N91:N98" si="17">SUM(D91:M91)</f>
        <v>218705</v>
      </c>
      <c r="O91" s="48">
        <f t="shared" si="13"/>
        <v>4.7259977958813231</v>
      </c>
      <c r="P91" s="9"/>
    </row>
    <row r="92" spans="1:16">
      <c r="A92" s="12"/>
      <c r="B92" s="25">
        <v>361.3</v>
      </c>
      <c r="C92" s="20" t="s">
        <v>98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-18001</v>
      </c>
      <c r="M92" s="47">
        <v>0</v>
      </c>
      <c r="N92" s="47">
        <f t="shared" si="17"/>
        <v>-18001</v>
      </c>
      <c r="O92" s="48">
        <f t="shared" si="13"/>
        <v>-0.3889837284180046</v>
      </c>
      <c r="P92" s="9"/>
    </row>
    <row r="93" spans="1:16">
      <c r="A93" s="12"/>
      <c r="B93" s="25">
        <v>361.4</v>
      </c>
      <c r="C93" s="20" t="s">
        <v>186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274621</v>
      </c>
      <c r="M93" s="47">
        <v>0</v>
      </c>
      <c r="N93" s="47">
        <f t="shared" si="17"/>
        <v>274621</v>
      </c>
      <c r="O93" s="48">
        <f t="shared" si="13"/>
        <v>5.9342870108261128</v>
      </c>
      <c r="P93" s="9"/>
    </row>
    <row r="94" spans="1:16">
      <c r="A94" s="12"/>
      <c r="B94" s="25">
        <v>362</v>
      </c>
      <c r="C94" s="20" t="s">
        <v>100</v>
      </c>
      <c r="D94" s="47">
        <v>52976</v>
      </c>
      <c r="E94" s="47">
        <v>3600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7"/>
        <v>56576</v>
      </c>
      <c r="O94" s="48">
        <f t="shared" si="13"/>
        <v>1.2225511593232059</v>
      </c>
      <c r="P94" s="9"/>
    </row>
    <row r="95" spans="1:16">
      <c r="A95" s="12"/>
      <c r="B95" s="25">
        <v>364</v>
      </c>
      <c r="C95" s="20" t="s">
        <v>187</v>
      </c>
      <c r="D95" s="47">
        <v>594388</v>
      </c>
      <c r="E95" s="47">
        <v>29233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7"/>
        <v>623621</v>
      </c>
      <c r="O95" s="48">
        <f t="shared" si="13"/>
        <v>13.47583032607991</v>
      </c>
      <c r="P95" s="9"/>
    </row>
    <row r="96" spans="1:16">
      <c r="A96" s="12"/>
      <c r="B96" s="25">
        <v>365</v>
      </c>
      <c r="C96" s="20" t="s">
        <v>188</v>
      </c>
      <c r="D96" s="47">
        <v>15191</v>
      </c>
      <c r="E96" s="47">
        <v>432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7"/>
        <v>15623</v>
      </c>
      <c r="O96" s="48">
        <f t="shared" si="13"/>
        <v>0.33759751064243576</v>
      </c>
      <c r="P96" s="9"/>
    </row>
    <row r="97" spans="1:119">
      <c r="A97" s="12"/>
      <c r="B97" s="25">
        <v>366</v>
      </c>
      <c r="C97" s="20" t="s">
        <v>103</v>
      </c>
      <c r="D97" s="47">
        <v>0</v>
      </c>
      <c r="E97" s="47">
        <v>27378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7"/>
        <v>27378</v>
      </c>
      <c r="O97" s="48">
        <f t="shared" si="13"/>
        <v>0.59161138362469479</v>
      </c>
      <c r="P97" s="9"/>
    </row>
    <row r="98" spans="1:119">
      <c r="A98" s="12"/>
      <c r="B98" s="25">
        <v>369.9</v>
      </c>
      <c r="C98" s="20" t="s">
        <v>104</v>
      </c>
      <c r="D98" s="47">
        <v>78742</v>
      </c>
      <c r="E98" s="47">
        <v>209339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7"/>
        <v>288081</v>
      </c>
      <c r="O98" s="48">
        <f t="shared" si="13"/>
        <v>6.225144240119282</v>
      </c>
      <c r="P98" s="9"/>
    </row>
    <row r="99" spans="1:119" ht="15.75">
      <c r="A99" s="29" t="s">
        <v>53</v>
      </c>
      <c r="B99" s="30"/>
      <c r="C99" s="31"/>
      <c r="D99" s="32">
        <f t="shared" ref="D99:M99" si="18">SUM(D100:D102)</f>
        <v>9049427</v>
      </c>
      <c r="E99" s="32">
        <f t="shared" si="18"/>
        <v>12229773</v>
      </c>
      <c r="F99" s="32">
        <f t="shared" si="18"/>
        <v>798425</v>
      </c>
      <c r="G99" s="32">
        <f t="shared" si="18"/>
        <v>1750730</v>
      </c>
      <c r="H99" s="32">
        <f t="shared" si="18"/>
        <v>0</v>
      </c>
      <c r="I99" s="32">
        <f t="shared" si="18"/>
        <v>0</v>
      </c>
      <c r="J99" s="32">
        <f t="shared" si="18"/>
        <v>0</v>
      </c>
      <c r="K99" s="32">
        <f t="shared" si="18"/>
        <v>0</v>
      </c>
      <c r="L99" s="32">
        <f t="shared" si="18"/>
        <v>0</v>
      </c>
      <c r="M99" s="32">
        <f t="shared" si="18"/>
        <v>0</v>
      </c>
      <c r="N99" s="32">
        <f>SUM(D99:M99)</f>
        <v>23828355</v>
      </c>
      <c r="O99" s="46">
        <f t="shared" si="13"/>
        <v>514.907081271474</v>
      </c>
      <c r="P99" s="9"/>
    </row>
    <row r="100" spans="1:119">
      <c r="A100" s="12"/>
      <c r="B100" s="25">
        <v>381</v>
      </c>
      <c r="C100" s="20" t="s">
        <v>105</v>
      </c>
      <c r="D100" s="47">
        <v>8722106</v>
      </c>
      <c r="E100" s="47">
        <v>11154225</v>
      </c>
      <c r="F100" s="47">
        <v>798425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20674756</v>
      </c>
      <c r="O100" s="48">
        <f t="shared" si="13"/>
        <v>446.76093955960846</v>
      </c>
      <c r="P100" s="9"/>
    </row>
    <row r="101" spans="1:119">
      <c r="A101" s="12"/>
      <c r="B101" s="25">
        <v>383</v>
      </c>
      <c r="C101" s="20" t="s">
        <v>128</v>
      </c>
      <c r="D101" s="47">
        <v>327321</v>
      </c>
      <c r="E101" s="47">
        <v>368548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695869</v>
      </c>
      <c r="O101" s="48">
        <f>(N101/O$105)</f>
        <v>15.037037837370615</v>
      </c>
      <c r="P101" s="9"/>
    </row>
    <row r="102" spans="1:119" ht="15.75" thickBot="1">
      <c r="A102" s="12"/>
      <c r="B102" s="25">
        <v>384</v>
      </c>
      <c r="C102" s="20" t="s">
        <v>106</v>
      </c>
      <c r="D102" s="47">
        <v>0</v>
      </c>
      <c r="E102" s="47">
        <v>707000</v>
      </c>
      <c r="F102" s="47">
        <v>0</v>
      </c>
      <c r="G102" s="47">
        <v>1750730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>SUM(D102:M102)</f>
        <v>2457730</v>
      </c>
      <c r="O102" s="48">
        <f>(N102/O$105)</f>
        <v>53.109103874494892</v>
      </c>
      <c r="P102" s="9"/>
    </row>
    <row r="103" spans="1:119" ht="16.5" thickBot="1">
      <c r="A103" s="14" t="s">
        <v>76</v>
      </c>
      <c r="B103" s="23"/>
      <c r="C103" s="22"/>
      <c r="D103" s="15">
        <f t="shared" ref="D103:M103" si="19">SUM(D5,D13,D16,D47,D85,D89,D99)</f>
        <v>30037270</v>
      </c>
      <c r="E103" s="15">
        <f t="shared" si="19"/>
        <v>27521670</v>
      </c>
      <c r="F103" s="15">
        <f t="shared" si="19"/>
        <v>4150201</v>
      </c>
      <c r="G103" s="15">
        <f t="shared" si="19"/>
        <v>4165681</v>
      </c>
      <c r="H103" s="15">
        <f t="shared" si="19"/>
        <v>0</v>
      </c>
      <c r="I103" s="15">
        <f t="shared" si="19"/>
        <v>0</v>
      </c>
      <c r="J103" s="15">
        <f t="shared" si="19"/>
        <v>0</v>
      </c>
      <c r="K103" s="15">
        <f t="shared" si="19"/>
        <v>0</v>
      </c>
      <c r="L103" s="15">
        <f t="shared" si="19"/>
        <v>538058</v>
      </c>
      <c r="M103" s="15">
        <f t="shared" si="19"/>
        <v>0</v>
      </c>
      <c r="N103" s="15">
        <f>SUM(D103:M103)</f>
        <v>66412880</v>
      </c>
      <c r="O103" s="38">
        <f>(N103/O$105)</f>
        <v>1435.1163645007239</v>
      </c>
      <c r="P103" s="6"/>
      <c r="Q103" s="2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</row>
    <row r="104" spans="1:119">
      <c r="A104" s="16"/>
      <c r="B104" s="18"/>
      <c r="C104" s="18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9"/>
    </row>
    <row r="105" spans="1:119">
      <c r="A105" s="41"/>
      <c r="B105" s="42"/>
      <c r="C105" s="42"/>
      <c r="D105" s="43"/>
      <c r="E105" s="43"/>
      <c r="F105" s="43"/>
      <c r="G105" s="43"/>
      <c r="H105" s="43"/>
      <c r="I105" s="43"/>
      <c r="J105" s="43"/>
      <c r="K105" s="43"/>
      <c r="L105" s="119" t="s">
        <v>243</v>
      </c>
      <c r="M105" s="119"/>
      <c r="N105" s="119"/>
      <c r="O105" s="44">
        <v>46277</v>
      </c>
    </row>
    <row r="106" spans="1:119">
      <c r="A106" s="120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8"/>
    </row>
    <row r="107" spans="1:119" ht="15.75" customHeight="1" thickBot="1">
      <c r="A107" s="121" t="s">
        <v>133</v>
      </c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1"/>
    </row>
  </sheetData>
  <mergeCells count="10">
    <mergeCell ref="L105:N105"/>
    <mergeCell ref="A106:O106"/>
    <mergeCell ref="A107:O10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10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239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111</v>
      </c>
      <c r="B3" s="109"/>
      <c r="C3" s="110"/>
      <c r="D3" s="129" t="s">
        <v>47</v>
      </c>
      <c r="E3" s="130"/>
      <c r="F3" s="130"/>
      <c r="G3" s="130"/>
      <c r="H3" s="131"/>
      <c r="I3" s="129" t="s">
        <v>48</v>
      </c>
      <c r="J3" s="131"/>
      <c r="K3" s="129" t="s">
        <v>50</v>
      </c>
      <c r="L3" s="131"/>
      <c r="M3" s="36"/>
      <c r="N3" s="37"/>
      <c r="O3" s="132" t="s">
        <v>116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112</v>
      </c>
      <c r="F4" s="34" t="s">
        <v>113</v>
      </c>
      <c r="G4" s="34" t="s">
        <v>114</v>
      </c>
      <c r="H4" s="34" t="s">
        <v>7</v>
      </c>
      <c r="I4" s="34" t="s">
        <v>8</v>
      </c>
      <c r="J4" s="35" t="s">
        <v>115</v>
      </c>
      <c r="K4" s="35" t="s">
        <v>9</v>
      </c>
      <c r="L4" s="35" t="s">
        <v>10</v>
      </c>
      <c r="M4" s="35" t="s">
        <v>11</v>
      </c>
      <c r="N4" s="35" t="s">
        <v>49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11843611</v>
      </c>
      <c r="E5" s="27">
        <f t="shared" si="0"/>
        <v>6480504</v>
      </c>
      <c r="F5" s="27">
        <f t="shared" si="0"/>
        <v>0</v>
      </c>
      <c r="G5" s="27">
        <f t="shared" si="0"/>
        <v>200000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18524115</v>
      </c>
      <c r="O5" s="33">
        <f t="shared" ref="O5:O36" si="1">(N5/O$104)</f>
        <v>387.3069122689638</v>
      </c>
      <c r="P5" s="6"/>
    </row>
    <row r="6" spans="1:133">
      <c r="A6" s="12"/>
      <c r="B6" s="25">
        <v>311</v>
      </c>
      <c r="C6" s="20" t="s">
        <v>3</v>
      </c>
      <c r="D6" s="47">
        <v>11679328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11679328</v>
      </c>
      <c r="O6" s="48">
        <f t="shared" si="1"/>
        <v>244.19436313456552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134603</v>
      </c>
      <c r="F7" s="47">
        <v>0</v>
      </c>
      <c r="G7" s="47">
        <v>200000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334603</v>
      </c>
      <c r="O7" s="48">
        <f t="shared" si="1"/>
        <v>6.9959647068662711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868853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868853</v>
      </c>
      <c r="O8" s="48">
        <f t="shared" si="1"/>
        <v>18.166199715647739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1379333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1379333</v>
      </c>
      <c r="O9" s="48">
        <f t="shared" si="1"/>
        <v>28.839445513088567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4095247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4095247</v>
      </c>
      <c r="O10" s="48">
        <f t="shared" si="1"/>
        <v>85.624466839508244</v>
      </c>
      <c r="P10" s="9"/>
    </row>
    <row r="11" spans="1:133">
      <c r="A11" s="12"/>
      <c r="B11" s="25">
        <v>315</v>
      </c>
      <c r="C11" s="20" t="s">
        <v>147</v>
      </c>
      <c r="D11" s="47">
        <v>164283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164283</v>
      </c>
      <c r="O11" s="48">
        <f t="shared" si="1"/>
        <v>3.4348707869867026</v>
      </c>
      <c r="P11" s="9"/>
    </row>
    <row r="12" spans="1:133">
      <c r="A12" s="12"/>
      <c r="B12" s="25">
        <v>316</v>
      </c>
      <c r="C12" s="20" t="s">
        <v>204</v>
      </c>
      <c r="D12" s="47">
        <v>0</v>
      </c>
      <c r="E12" s="47">
        <v>2468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2468</v>
      </c>
      <c r="O12" s="48">
        <f t="shared" si="1"/>
        <v>5.1601572300744331E-2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SUM(D14:D15)</f>
        <v>141985</v>
      </c>
      <c r="E13" s="32">
        <f t="shared" si="3"/>
        <v>270525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3" si="4">SUM(D13:M13)</f>
        <v>412510</v>
      </c>
      <c r="O13" s="46">
        <f t="shared" si="1"/>
        <v>8.6248640963452363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270525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270525</v>
      </c>
      <c r="O14" s="48">
        <f t="shared" si="1"/>
        <v>5.6562055699590195</v>
      </c>
      <c r="P14" s="9"/>
    </row>
    <row r="15" spans="1:133">
      <c r="A15" s="12"/>
      <c r="B15" s="25">
        <v>323.7</v>
      </c>
      <c r="C15" s="20" t="s">
        <v>19</v>
      </c>
      <c r="D15" s="47">
        <v>141985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141985</v>
      </c>
      <c r="O15" s="48">
        <f t="shared" si="1"/>
        <v>2.9686585263862173</v>
      </c>
      <c r="P15" s="9"/>
    </row>
    <row r="16" spans="1:133" ht="15.75">
      <c r="A16" s="29" t="s">
        <v>21</v>
      </c>
      <c r="B16" s="30"/>
      <c r="C16" s="31"/>
      <c r="D16" s="32">
        <f t="shared" ref="D16:M16" si="5">SUM(D17:D44)</f>
        <v>5929078</v>
      </c>
      <c r="E16" s="32">
        <f t="shared" si="5"/>
        <v>2010310</v>
      </c>
      <c r="F16" s="32">
        <f t="shared" si="5"/>
        <v>3000567</v>
      </c>
      <c r="G16" s="32">
        <f t="shared" si="5"/>
        <v>1123756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5">
        <f t="shared" si="4"/>
        <v>12063711</v>
      </c>
      <c r="O16" s="46">
        <f t="shared" si="1"/>
        <v>252.23114075436982</v>
      </c>
      <c r="P16" s="10"/>
    </row>
    <row r="17" spans="1:16">
      <c r="A17" s="12"/>
      <c r="B17" s="25">
        <v>331.1</v>
      </c>
      <c r="C17" s="20" t="s">
        <v>120</v>
      </c>
      <c r="D17" s="47">
        <v>74092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74092</v>
      </c>
      <c r="O17" s="48">
        <f t="shared" si="1"/>
        <v>1.5491343982604333</v>
      </c>
      <c r="P17" s="9"/>
    </row>
    <row r="18" spans="1:16">
      <c r="A18" s="12"/>
      <c r="B18" s="25">
        <v>331.2</v>
      </c>
      <c r="C18" s="20" t="s">
        <v>20</v>
      </c>
      <c r="D18" s="47">
        <v>61813</v>
      </c>
      <c r="E18" s="47">
        <v>48743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110556</v>
      </c>
      <c r="O18" s="48">
        <f t="shared" si="1"/>
        <v>2.3115329932257254</v>
      </c>
      <c r="P18" s="9"/>
    </row>
    <row r="19" spans="1:16">
      <c r="A19" s="12"/>
      <c r="B19" s="25">
        <v>331.39</v>
      </c>
      <c r="C19" s="20" t="s">
        <v>121</v>
      </c>
      <c r="D19" s="47">
        <v>0</v>
      </c>
      <c r="E19" s="47">
        <v>1361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1361</v>
      </c>
      <c r="O19" s="48">
        <f t="shared" si="1"/>
        <v>2.8456134481893453E-2</v>
      </c>
      <c r="P19" s="9"/>
    </row>
    <row r="20" spans="1:16">
      <c r="A20" s="12"/>
      <c r="B20" s="25">
        <v>331.65</v>
      </c>
      <c r="C20" s="20" t="s">
        <v>27</v>
      </c>
      <c r="D20" s="47">
        <v>184764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184764</v>
      </c>
      <c r="O20" s="48">
        <f t="shared" si="1"/>
        <v>3.8630927490173121</v>
      </c>
      <c r="P20" s="9"/>
    </row>
    <row r="21" spans="1:16">
      <c r="A21" s="12"/>
      <c r="B21" s="25">
        <v>331.7</v>
      </c>
      <c r="C21" s="20" t="s">
        <v>23</v>
      </c>
      <c r="D21" s="47">
        <v>0</v>
      </c>
      <c r="E21" s="47">
        <v>11797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11797</v>
      </c>
      <c r="O21" s="48">
        <f t="shared" si="1"/>
        <v>0.24665467926737475</v>
      </c>
      <c r="P21" s="9"/>
    </row>
    <row r="22" spans="1:16">
      <c r="A22" s="12"/>
      <c r="B22" s="25">
        <v>334.2</v>
      </c>
      <c r="C22" s="20" t="s">
        <v>24</v>
      </c>
      <c r="D22" s="47">
        <v>0</v>
      </c>
      <c r="E22" s="47">
        <v>352655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352655</v>
      </c>
      <c r="O22" s="48">
        <f t="shared" si="1"/>
        <v>7.3734005185247131</v>
      </c>
      <c r="P22" s="9"/>
    </row>
    <row r="23" spans="1:16">
      <c r="A23" s="12"/>
      <c r="B23" s="25">
        <v>334.34</v>
      </c>
      <c r="C23" s="20" t="s">
        <v>28</v>
      </c>
      <c r="D23" s="47">
        <v>0</v>
      </c>
      <c r="E23" s="47">
        <v>59872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59872</v>
      </c>
      <c r="O23" s="48">
        <f t="shared" si="1"/>
        <v>1.251819018148365</v>
      </c>
      <c r="P23" s="9"/>
    </row>
    <row r="24" spans="1:16">
      <c r="A24" s="12"/>
      <c r="B24" s="25">
        <v>334.36</v>
      </c>
      <c r="C24" s="20" t="s">
        <v>143</v>
      </c>
      <c r="D24" s="47">
        <v>0</v>
      </c>
      <c r="E24" s="47">
        <v>14173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8" si="6">SUM(D24:M24)</f>
        <v>14173</v>
      </c>
      <c r="O24" s="48">
        <f t="shared" si="1"/>
        <v>0.29633269214685959</v>
      </c>
      <c r="P24" s="9"/>
    </row>
    <row r="25" spans="1:16">
      <c r="A25" s="12"/>
      <c r="B25" s="25">
        <v>334.49</v>
      </c>
      <c r="C25" s="20" t="s">
        <v>30</v>
      </c>
      <c r="D25" s="47">
        <v>0</v>
      </c>
      <c r="E25" s="47">
        <v>0</v>
      </c>
      <c r="F25" s="47">
        <v>0</v>
      </c>
      <c r="G25" s="47">
        <v>1100992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1100992</v>
      </c>
      <c r="O25" s="48">
        <f t="shared" si="1"/>
        <v>23.019821025340804</v>
      </c>
      <c r="P25" s="9"/>
    </row>
    <row r="26" spans="1:16">
      <c r="A26" s="12"/>
      <c r="B26" s="25">
        <v>334.5</v>
      </c>
      <c r="C26" s="20" t="s">
        <v>31</v>
      </c>
      <c r="D26" s="47">
        <v>0</v>
      </c>
      <c r="E26" s="47">
        <v>104589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104589</v>
      </c>
      <c r="O26" s="48">
        <f t="shared" si="1"/>
        <v>2.186773438153383</v>
      </c>
      <c r="P26" s="9"/>
    </row>
    <row r="27" spans="1:16">
      <c r="A27" s="12"/>
      <c r="B27" s="25">
        <v>334.62</v>
      </c>
      <c r="C27" s="20" t="s">
        <v>32</v>
      </c>
      <c r="D27" s="47">
        <v>0</v>
      </c>
      <c r="E27" s="47">
        <v>32468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32468</v>
      </c>
      <c r="O27" s="48">
        <f t="shared" si="1"/>
        <v>0.67884920966797691</v>
      </c>
      <c r="P27" s="9"/>
    </row>
    <row r="28" spans="1:16">
      <c r="A28" s="12"/>
      <c r="B28" s="25">
        <v>334.69</v>
      </c>
      <c r="C28" s="20" t="s">
        <v>33</v>
      </c>
      <c r="D28" s="47">
        <v>0</v>
      </c>
      <c r="E28" s="47">
        <v>7815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7815</v>
      </c>
      <c r="O28" s="48">
        <f t="shared" si="1"/>
        <v>0.16339800953416408</v>
      </c>
      <c r="P28" s="9"/>
    </row>
    <row r="29" spans="1:16">
      <c r="A29" s="12"/>
      <c r="B29" s="25">
        <v>334.7</v>
      </c>
      <c r="C29" s="20" t="s">
        <v>34</v>
      </c>
      <c r="D29" s="47">
        <v>39844</v>
      </c>
      <c r="E29" s="47">
        <v>622216</v>
      </c>
      <c r="F29" s="47">
        <v>0</v>
      </c>
      <c r="G29" s="47">
        <v>22764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684824</v>
      </c>
      <c r="O29" s="48">
        <f t="shared" si="1"/>
        <v>14.318474533745922</v>
      </c>
      <c r="P29" s="9"/>
    </row>
    <row r="30" spans="1:16">
      <c r="A30" s="12"/>
      <c r="B30" s="25">
        <v>335.12</v>
      </c>
      <c r="C30" s="20" t="s">
        <v>151</v>
      </c>
      <c r="D30" s="47">
        <v>967604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967604</v>
      </c>
      <c r="O30" s="48">
        <f t="shared" si="1"/>
        <v>20.230910763569458</v>
      </c>
      <c r="P30" s="9"/>
    </row>
    <row r="31" spans="1:16">
      <c r="A31" s="12"/>
      <c r="B31" s="25">
        <v>335.13</v>
      </c>
      <c r="C31" s="20" t="s">
        <v>152</v>
      </c>
      <c r="D31" s="47">
        <v>16612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16612</v>
      </c>
      <c r="O31" s="48">
        <f t="shared" si="1"/>
        <v>0.34732792506481558</v>
      </c>
      <c r="P31" s="9"/>
    </row>
    <row r="32" spans="1:16">
      <c r="A32" s="12"/>
      <c r="B32" s="25">
        <v>335.14</v>
      </c>
      <c r="C32" s="20" t="s">
        <v>153</v>
      </c>
      <c r="D32" s="47">
        <v>12141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12141</v>
      </c>
      <c r="O32" s="48">
        <f t="shared" si="1"/>
        <v>0.25384711884251904</v>
      </c>
      <c r="P32" s="9"/>
    </row>
    <row r="33" spans="1:16">
      <c r="A33" s="12"/>
      <c r="B33" s="25">
        <v>335.15</v>
      </c>
      <c r="C33" s="20" t="s">
        <v>154</v>
      </c>
      <c r="D33" s="47">
        <v>6764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6764</v>
      </c>
      <c r="O33" s="48">
        <f t="shared" si="1"/>
        <v>0.14142343397173204</v>
      </c>
      <c r="P33" s="9"/>
    </row>
    <row r="34" spans="1:16">
      <c r="A34" s="12"/>
      <c r="B34" s="25">
        <v>335.16</v>
      </c>
      <c r="C34" s="20" t="s">
        <v>155</v>
      </c>
      <c r="D34" s="47">
        <v>223250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223250</v>
      </c>
      <c r="O34" s="48">
        <f t="shared" si="1"/>
        <v>4.6677678347411558</v>
      </c>
      <c r="P34" s="9"/>
    </row>
    <row r="35" spans="1:16">
      <c r="A35" s="12"/>
      <c r="B35" s="25">
        <v>335.18</v>
      </c>
      <c r="C35" s="20" t="s">
        <v>156</v>
      </c>
      <c r="D35" s="47">
        <v>4117428</v>
      </c>
      <c r="E35" s="47">
        <v>0</v>
      </c>
      <c r="F35" s="47">
        <v>1373878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5491306</v>
      </c>
      <c r="O35" s="48">
        <f t="shared" si="1"/>
        <v>114.81362381868361</v>
      </c>
      <c r="P35" s="9"/>
    </row>
    <row r="36" spans="1:16">
      <c r="A36" s="12"/>
      <c r="B36" s="25">
        <v>335.22</v>
      </c>
      <c r="C36" s="20" t="s">
        <v>41</v>
      </c>
      <c r="D36" s="47">
        <v>0</v>
      </c>
      <c r="E36" s="47">
        <v>177517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177517</v>
      </c>
      <c r="O36" s="48">
        <f t="shared" si="1"/>
        <v>3.7115706280839675</v>
      </c>
      <c r="P36" s="9"/>
    </row>
    <row r="37" spans="1:16">
      <c r="A37" s="12"/>
      <c r="B37" s="25">
        <v>335.49</v>
      </c>
      <c r="C37" s="20" t="s">
        <v>42</v>
      </c>
      <c r="D37" s="47">
        <v>36139</v>
      </c>
      <c r="E37" s="47">
        <v>1993</v>
      </c>
      <c r="F37" s="47">
        <v>1626689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1664821</v>
      </c>
      <c r="O37" s="48">
        <f t="shared" ref="O37:O68" si="7">(N37/O$104)</f>
        <v>34.808501296311782</v>
      </c>
      <c r="P37" s="9"/>
    </row>
    <row r="38" spans="1:16">
      <c r="A38" s="12"/>
      <c r="B38" s="25">
        <v>336</v>
      </c>
      <c r="C38" s="20" t="s">
        <v>4</v>
      </c>
      <c r="D38" s="47">
        <v>100168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100168</v>
      </c>
      <c r="O38" s="48">
        <f t="shared" si="7"/>
        <v>2.0943380446600317</v>
      </c>
      <c r="P38" s="9"/>
    </row>
    <row r="39" spans="1:16">
      <c r="A39" s="12"/>
      <c r="B39" s="25">
        <v>337.1</v>
      </c>
      <c r="C39" s="20" t="s">
        <v>214</v>
      </c>
      <c r="D39" s="47">
        <v>20000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46" si="8">SUM(D39:M39)</f>
        <v>20000</v>
      </c>
      <c r="O39" s="48">
        <f t="shared" si="7"/>
        <v>0.41816509157815507</v>
      </c>
      <c r="P39" s="9"/>
    </row>
    <row r="40" spans="1:16">
      <c r="A40" s="12"/>
      <c r="B40" s="25">
        <v>337.2</v>
      </c>
      <c r="C40" s="20" t="s">
        <v>45</v>
      </c>
      <c r="D40" s="47">
        <v>35120</v>
      </c>
      <c r="E40" s="47">
        <v>198395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233515</v>
      </c>
      <c r="O40" s="48">
        <f t="shared" si="7"/>
        <v>4.8823910679936438</v>
      </c>
      <c r="P40" s="9"/>
    </row>
    <row r="41" spans="1:16">
      <c r="A41" s="12"/>
      <c r="B41" s="25">
        <v>337.3</v>
      </c>
      <c r="C41" s="20" t="s">
        <v>125</v>
      </c>
      <c r="D41" s="47">
        <v>33339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33339</v>
      </c>
      <c r="O41" s="48">
        <f t="shared" si="7"/>
        <v>0.69706029940620562</v>
      </c>
      <c r="P41" s="9"/>
    </row>
    <row r="42" spans="1:16">
      <c r="A42" s="12"/>
      <c r="B42" s="25">
        <v>337.4</v>
      </c>
      <c r="C42" s="20" t="s">
        <v>126</v>
      </c>
      <c r="D42" s="47">
        <v>0</v>
      </c>
      <c r="E42" s="47">
        <v>46440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46440</v>
      </c>
      <c r="O42" s="48">
        <f t="shared" si="7"/>
        <v>0.97097934264447605</v>
      </c>
      <c r="P42" s="9"/>
    </row>
    <row r="43" spans="1:16">
      <c r="A43" s="12"/>
      <c r="B43" s="25">
        <v>337.7</v>
      </c>
      <c r="C43" s="20" t="s">
        <v>46</v>
      </c>
      <c r="D43" s="47">
        <v>0</v>
      </c>
      <c r="E43" s="47">
        <v>3000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3000</v>
      </c>
      <c r="O43" s="48">
        <f t="shared" si="7"/>
        <v>6.2724763736723255E-2</v>
      </c>
      <c r="P43" s="9"/>
    </row>
    <row r="44" spans="1:16">
      <c r="A44" s="12"/>
      <c r="B44" s="25">
        <v>338</v>
      </c>
      <c r="C44" s="20" t="s">
        <v>237</v>
      </c>
      <c r="D44" s="47">
        <v>0</v>
      </c>
      <c r="E44" s="47">
        <v>327276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327276</v>
      </c>
      <c r="O44" s="48">
        <f t="shared" si="7"/>
        <v>6.8427699255666141</v>
      </c>
      <c r="P44" s="9"/>
    </row>
    <row r="45" spans="1:16" ht="15.75">
      <c r="A45" s="29" t="s">
        <v>51</v>
      </c>
      <c r="B45" s="30"/>
      <c r="C45" s="31"/>
      <c r="D45" s="32">
        <f t="shared" ref="D45:M45" si="9">SUM(D46:D84)</f>
        <v>1220220</v>
      </c>
      <c r="E45" s="32">
        <f t="shared" si="9"/>
        <v>3076009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8"/>
        <v>4296229</v>
      </c>
      <c r="O45" s="46">
        <f t="shared" si="7"/>
        <v>89.826649661286282</v>
      </c>
      <c r="P45" s="10"/>
    </row>
    <row r="46" spans="1:16">
      <c r="A46" s="12"/>
      <c r="B46" s="25">
        <v>341.1</v>
      </c>
      <c r="C46" s="20" t="s">
        <v>157</v>
      </c>
      <c r="D46" s="47">
        <v>93554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93554</v>
      </c>
      <c r="O46" s="48">
        <f t="shared" si="7"/>
        <v>1.9560508488751358</v>
      </c>
      <c r="P46" s="9"/>
    </row>
    <row r="47" spans="1:16">
      <c r="A47" s="12"/>
      <c r="B47" s="25">
        <v>341.16</v>
      </c>
      <c r="C47" s="20" t="s">
        <v>158</v>
      </c>
      <c r="D47" s="47">
        <v>0</v>
      </c>
      <c r="E47" s="47">
        <v>42642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84" si="10">SUM(D47:M47)</f>
        <v>42642</v>
      </c>
      <c r="O47" s="48">
        <f t="shared" si="7"/>
        <v>0.89156979175378437</v>
      </c>
      <c r="P47" s="9"/>
    </row>
    <row r="48" spans="1:16">
      <c r="A48" s="12"/>
      <c r="B48" s="25">
        <v>341.3</v>
      </c>
      <c r="C48" s="20" t="s">
        <v>194</v>
      </c>
      <c r="D48" s="47">
        <v>7548</v>
      </c>
      <c r="E48" s="47">
        <v>339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7887</v>
      </c>
      <c r="O48" s="48">
        <f t="shared" si="7"/>
        <v>0.16490340386384544</v>
      </c>
      <c r="P48" s="9"/>
    </row>
    <row r="49" spans="1:16">
      <c r="A49" s="12"/>
      <c r="B49" s="25">
        <v>341.51</v>
      </c>
      <c r="C49" s="20" t="s">
        <v>159</v>
      </c>
      <c r="D49" s="47">
        <v>884502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884502</v>
      </c>
      <c r="O49" s="48">
        <f t="shared" si="7"/>
        <v>18.493392991553065</v>
      </c>
      <c r="P49" s="9"/>
    </row>
    <row r="50" spans="1:16">
      <c r="A50" s="12"/>
      <c r="B50" s="25">
        <v>341.52</v>
      </c>
      <c r="C50" s="20" t="s">
        <v>160</v>
      </c>
      <c r="D50" s="47">
        <v>0</v>
      </c>
      <c r="E50" s="47">
        <v>36740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36740</v>
      </c>
      <c r="O50" s="48">
        <f t="shared" si="7"/>
        <v>0.7681692732290708</v>
      </c>
      <c r="P50" s="9"/>
    </row>
    <row r="51" spans="1:16">
      <c r="A51" s="12"/>
      <c r="B51" s="25">
        <v>341.54</v>
      </c>
      <c r="C51" s="20" t="s">
        <v>161</v>
      </c>
      <c r="D51" s="47">
        <v>90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90</v>
      </c>
      <c r="O51" s="48">
        <f t="shared" si="7"/>
        <v>1.8817429121016978E-3</v>
      </c>
      <c r="P51" s="9"/>
    </row>
    <row r="52" spans="1:16">
      <c r="A52" s="12"/>
      <c r="B52" s="25">
        <v>341.56</v>
      </c>
      <c r="C52" s="20" t="s">
        <v>206</v>
      </c>
      <c r="D52" s="47">
        <v>1721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1721</v>
      </c>
      <c r="O52" s="48">
        <f t="shared" si="7"/>
        <v>3.5983106130300244E-2</v>
      </c>
      <c r="P52" s="9"/>
    </row>
    <row r="53" spans="1:16">
      <c r="A53" s="12"/>
      <c r="B53" s="25">
        <v>341.9</v>
      </c>
      <c r="C53" s="20" t="s">
        <v>163</v>
      </c>
      <c r="D53" s="47">
        <v>84821</v>
      </c>
      <c r="E53" s="47">
        <v>54238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139059</v>
      </c>
      <c r="O53" s="48">
        <f t="shared" si="7"/>
        <v>2.9074809734883331</v>
      </c>
      <c r="P53" s="9"/>
    </row>
    <row r="54" spans="1:16">
      <c r="A54" s="12"/>
      <c r="B54" s="25">
        <v>342.1</v>
      </c>
      <c r="C54" s="20" t="s">
        <v>138</v>
      </c>
      <c r="D54" s="47">
        <v>0</v>
      </c>
      <c r="E54" s="47">
        <v>65313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65313</v>
      </c>
      <c r="O54" s="48">
        <f t="shared" si="7"/>
        <v>1.365580831312202</v>
      </c>
      <c r="P54" s="9"/>
    </row>
    <row r="55" spans="1:16">
      <c r="A55" s="12"/>
      <c r="B55" s="25">
        <v>342.6</v>
      </c>
      <c r="C55" s="20" t="s">
        <v>61</v>
      </c>
      <c r="D55" s="47">
        <v>0</v>
      </c>
      <c r="E55" s="47">
        <v>1917776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1917776</v>
      </c>
      <c r="O55" s="48">
        <f t="shared" si="7"/>
        <v>40.097348833319394</v>
      </c>
      <c r="P55" s="9"/>
    </row>
    <row r="56" spans="1:16">
      <c r="A56" s="12"/>
      <c r="B56" s="25">
        <v>346.4</v>
      </c>
      <c r="C56" s="20" t="s">
        <v>208</v>
      </c>
      <c r="D56" s="47">
        <v>15706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15706</v>
      </c>
      <c r="O56" s="48">
        <f t="shared" si="7"/>
        <v>0.32838504641632515</v>
      </c>
      <c r="P56" s="9"/>
    </row>
    <row r="57" spans="1:16">
      <c r="A57" s="12"/>
      <c r="B57" s="25">
        <v>347.1</v>
      </c>
      <c r="C57" s="20" t="s">
        <v>65</v>
      </c>
      <c r="D57" s="47">
        <v>0</v>
      </c>
      <c r="E57" s="47">
        <v>13575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13575</v>
      </c>
      <c r="O57" s="48">
        <f t="shared" si="7"/>
        <v>0.28382955590867276</v>
      </c>
      <c r="P57" s="9"/>
    </row>
    <row r="58" spans="1:16">
      <c r="A58" s="12"/>
      <c r="B58" s="25">
        <v>347.2</v>
      </c>
      <c r="C58" s="20" t="s">
        <v>66</v>
      </c>
      <c r="D58" s="47">
        <v>26904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26904</v>
      </c>
      <c r="O58" s="48">
        <f t="shared" si="7"/>
        <v>0.5625156811909342</v>
      </c>
      <c r="P58" s="9"/>
    </row>
    <row r="59" spans="1:16">
      <c r="A59" s="12"/>
      <c r="B59" s="25">
        <v>348.12</v>
      </c>
      <c r="C59" s="20" t="s">
        <v>164</v>
      </c>
      <c r="D59" s="47">
        <v>0</v>
      </c>
      <c r="E59" s="47">
        <v>1530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ref="N59:N75" si="11">SUM(D59:M59)</f>
        <v>1530</v>
      </c>
      <c r="O59" s="48">
        <f t="shared" si="7"/>
        <v>3.198962950572886E-2</v>
      </c>
      <c r="P59" s="9"/>
    </row>
    <row r="60" spans="1:16">
      <c r="A60" s="12"/>
      <c r="B60" s="25">
        <v>348.13</v>
      </c>
      <c r="C60" s="20" t="s">
        <v>165</v>
      </c>
      <c r="D60" s="47">
        <v>0</v>
      </c>
      <c r="E60" s="47">
        <v>11009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11009</v>
      </c>
      <c r="O60" s="48">
        <f t="shared" si="7"/>
        <v>0.23017897465919546</v>
      </c>
      <c r="P60" s="9"/>
    </row>
    <row r="61" spans="1:16">
      <c r="A61" s="12"/>
      <c r="B61" s="25">
        <v>348.21</v>
      </c>
      <c r="C61" s="20" t="s">
        <v>166</v>
      </c>
      <c r="D61" s="47">
        <v>0</v>
      </c>
      <c r="E61" s="47">
        <v>195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195</v>
      </c>
      <c r="O61" s="48">
        <f t="shared" si="7"/>
        <v>4.0771096428870116E-3</v>
      </c>
      <c r="P61" s="9"/>
    </row>
    <row r="62" spans="1:16">
      <c r="A62" s="12"/>
      <c r="B62" s="25">
        <v>348.22</v>
      </c>
      <c r="C62" s="20" t="s">
        <v>167</v>
      </c>
      <c r="D62" s="47">
        <v>0</v>
      </c>
      <c r="E62" s="47">
        <v>1791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1791</v>
      </c>
      <c r="O62" s="48">
        <f t="shared" si="7"/>
        <v>3.7446683950823782E-2</v>
      </c>
      <c r="P62" s="9"/>
    </row>
    <row r="63" spans="1:16">
      <c r="A63" s="12"/>
      <c r="B63" s="25">
        <v>348.23</v>
      </c>
      <c r="C63" s="20" t="s">
        <v>168</v>
      </c>
      <c r="D63" s="47">
        <v>10750</v>
      </c>
      <c r="E63" s="47">
        <v>15874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26624</v>
      </c>
      <c r="O63" s="48">
        <f t="shared" si="7"/>
        <v>0.55666136990883996</v>
      </c>
      <c r="P63" s="9"/>
    </row>
    <row r="64" spans="1:16">
      <c r="A64" s="12"/>
      <c r="B64" s="25">
        <v>348.31</v>
      </c>
      <c r="C64" s="20" t="s">
        <v>169</v>
      </c>
      <c r="D64" s="47">
        <v>0</v>
      </c>
      <c r="E64" s="47">
        <v>141395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141395</v>
      </c>
      <c r="O64" s="48">
        <f t="shared" si="7"/>
        <v>2.9563226561846618</v>
      </c>
      <c r="P64" s="9"/>
    </row>
    <row r="65" spans="1:16">
      <c r="A65" s="12"/>
      <c r="B65" s="25">
        <v>348.32</v>
      </c>
      <c r="C65" s="20" t="s">
        <v>170</v>
      </c>
      <c r="D65" s="47">
        <v>0</v>
      </c>
      <c r="E65" s="47">
        <v>13320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13320</v>
      </c>
      <c r="O65" s="48">
        <f t="shared" si="7"/>
        <v>0.27849795099105129</v>
      </c>
      <c r="P65" s="9"/>
    </row>
    <row r="66" spans="1:16">
      <c r="A66" s="12"/>
      <c r="B66" s="25">
        <v>348.33</v>
      </c>
      <c r="C66" s="20" t="s">
        <v>195</v>
      </c>
      <c r="D66" s="47">
        <v>2727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2727</v>
      </c>
      <c r="O66" s="48">
        <f t="shared" si="7"/>
        <v>5.7016810236681439E-2</v>
      </c>
      <c r="P66" s="9"/>
    </row>
    <row r="67" spans="1:16">
      <c r="A67" s="12"/>
      <c r="B67" s="25">
        <v>348.41</v>
      </c>
      <c r="C67" s="20" t="s">
        <v>171</v>
      </c>
      <c r="D67" s="47">
        <v>0</v>
      </c>
      <c r="E67" s="47">
        <v>85543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85543</v>
      </c>
      <c r="O67" s="48">
        <f t="shared" si="7"/>
        <v>1.7885548214435059</v>
      </c>
      <c r="P67" s="9"/>
    </row>
    <row r="68" spans="1:16">
      <c r="A68" s="12"/>
      <c r="B68" s="25">
        <v>348.42</v>
      </c>
      <c r="C68" s="20" t="s">
        <v>172</v>
      </c>
      <c r="D68" s="47">
        <v>0</v>
      </c>
      <c r="E68" s="47">
        <v>14911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14911</v>
      </c>
      <c r="O68" s="48">
        <f t="shared" si="7"/>
        <v>0.31176298402609348</v>
      </c>
      <c r="P68" s="9"/>
    </row>
    <row r="69" spans="1:16">
      <c r="A69" s="12"/>
      <c r="B69" s="25">
        <v>348.48</v>
      </c>
      <c r="C69" s="20" t="s">
        <v>197</v>
      </c>
      <c r="D69" s="47">
        <v>4678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4678</v>
      </c>
      <c r="O69" s="48">
        <f t="shared" ref="O69:O100" si="12">(N69/O$104)</f>
        <v>9.7808814920130466E-2</v>
      </c>
      <c r="P69" s="9"/>
    </row>
    <row r="70" spans="1:16">
      <c r="A70" s="12"/>
      <c r="B70" s="25">
        <v>348.51</v>
      </c>
      <c r="C70" s="20" t="s">
        <v>198</v>
      </c>
      <c r="D70" s="47">
        <v>7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7</v>
      </c>
      <c r="O70" s="48">
        <f t="shared" si="12"/>
        <v>1.4635778205235428E-4</v>
      </c>
      <c r="P70" s="9"/>
    </row>
    <row r="71" spans="1:16">
      <c r="A71" s="12"/>
      <c r="B71" s="25">
        <v>348.52</v>
      </c>
      <c r="C71" s="20" t="s">
        <v>174</v>
      </c>
      <c r="D71" s="47">
        <v>0</v>
      </c>
      <c r="E71" s="47">
        <v>15482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15482</v>
      </c>
      <c r="O71" s="48">
        <f t="shared" si="12"/>
        <v>0.32370159739064985</v>
      </c>
      <c r="P71" s="9"/>
    </row>
    <row r="72" spans="1:16">
      <c r="A72" s="12"/>
      <c r="B72" s="25">
        <v>348.53</v>
      </c>
      <c r="C72" s="20" t="s">
        <v>175</v>
      </c>
      <c r="D72" s="47">
        <v>21552</v>
      </c>
      <c r="E72" s="47">
        <v>161106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182658</v>
      </c>
      <c r="O72" s="48">
        <f t="shared" si="12"/>
        <v>3.8190599648741324</v>
      </c>
      <c r="P72" s="9"/>
    </row>
    <row r="73" spans="1:16">
      <c r="A73" s="12"/>
      <c r="B73" s="25">
        <v>348.62</v>
      </c>
      <c r="C73" s="20" t="s">
        <v>199</v>
      </c>
      <c r="D73" s="47">
        <v>0</v>
      </c>
      <c r="E73" s="47">
        <v>37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37</v>
      </c>
      <c r="O73" s="48">
        <f t="shared" si="12"/>
        <v>7.7360541941958686E-4</v>
      </c>
      <c r="P73" s="9"/>
    </row>
    <row r="74" spans="1:16">
      <c r="A74" s="12"/>
      <c r="B74" s="25">
        <v>348.71</v>
      </c>
      <c r="C74" s="20" t="s">
        <v>176</v>
      </c>
      <c r="D74" s="47">
        <v>0</v>
      </c>
      <c r="E74" s="47">
        <v>29425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29425</v>
      </c>
      <c r="O74" s="48">
        <f t="shared" si="12"/>
        <v>0.61522539098436058</v>
      </c>
      <c r="P74" s="9"/>
    </row>
    <row r="75" spans="1:16">
      <c r="A75" s="12"/>
      <c r="B75" s="25">
        <v>348.72</v>
      </c>
      <c r="C75" s="20" t="s">
        <v>177</v>
      </c>
      <c r="D75" s="47">
        <v>0</v>
      </c>
      <c r="E75" s="47">
        <v>5476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5476</v>
      </c>
      <c r="O75" s="48">
        <f t="shared" si="12"/>
        <v>0.11449360207409885</v>
      </c>
      <c r="P75" s="9"/>
    </row>
    <row r="76" spans="1:16">
      <c r="A76" s="12"/>
      <c r="B76" s="25">
        <v>348.85</v>
      </c>
      <c r="C76" s="20" t="s">
        <v>200</v>
      </c>
      <c r="D76" s="47">
        <v>0</v>
      </c>
      <c r="E76" s="47">
        <v>52251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52251</v>
      </c>
      <c r="O76" s="48">
        <f t="shared" si="12"/>
        <v>1.0924772100025091</v>
      </c>
      <c r="P76" s="9"/>
    </row>
    <row r="77" spans="1:16">
      <c r="A77" s="12"/>
      <c r="B77" s="25">
        <v>348.88</v>
      </c>
      <c r="C77" s="20" t="s">
        <v>179</v>
      </c>
      <c r="D77" s="47">
        <v>65660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65660</v>
      </c>
      <c r="O77" s="48">
        <f t="shared" si="12"/>
        <v>1.3728359956510829</v>
      </c>
      <c r="P77" s="9"/>
    </row>
    <row r="78" spans="1:16">
      <c r="A78" s="12"/>
      <c r="B78" s="25">
        <v>348.92099999999999</v>
      </c>
      <c r="C78" s="20" t="s">
        <v>180</v>
      </c>
      <c r="D78" s="47">
        <v>0</v>
      </c>
      <c r="E78" s="47">
        <v>9381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9381</v>
      </c>
      <c r="O78" s="48">
        <f t="shared" si="12"/>
        <v>0.19614033620473362</v>
      </c>
      <c r="P78" s="9"/>
    </row>
    <row r="79" spans="1:16">
      <c r="A79" s="12"/>
      <c r="B79" s="25">
        <v>348.92200000000003</v>
      </c>
      <c r="C79" s="20" t="s">
        <v>181</v>
      </c>
      <c r="D79" s="47">
        <v>0</v>
      </c>
      <c r="E79" s="47">
        <v>9378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9378</v>
      </c>
      <c r="O79" s="48">
        <f t="shared" si="12"/>
        <v>0.19607761144099692</v>
      </c>
      <c r="P79" s="9"/>
    </row>
    <row r="80" spans="1:16">
      <c r="A80" s="12"/>
      <c r="B80" s="25">
        <v>348.923</v>
      </c>
      <c r="C80" s="20" t="s">
        <v>182</v>
      </c>
      <c r="D80" s="47">
        <v>0</v>
      </c>
      <c r="E80" s="47">
        <v>9232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9232</v>
      </c>
      <c r="O80" s="48">
        <f t="shared" si="12"/>
        <v>0.19302500627247637</v>
      </c>
      <c r="P80" s="9"/>
    </row>
    <row r="81" spans="1:16">
      <c r="A81" s="12"/>
      <c r="B81" s="25">
        <v>348.92399999999998</v>
      </c>
      <c r="C81" s="20" t="s">
        <v>183</v>
      </c>
      <c r="D81" s="47">
        <v>0</v>
      </c>
      <c r="E81" s="47">
        <v>9169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9169</v>
      </c>
      <c r="O81" s="48">
        <f t="shared" si="12"/>
        <v>0.1917077862340052</v>
      </c>
      <c r="P81" s="9"/>
    </row>
    <row r="82" spans="1:16">
      <c r="A82" s="12"/>
      <c r="B82" s="25">
        <v>348.93</v>
      </c>
      <c r="C82" s="20" t="s">
        <v>184</v>
      </c>
      <c r="D82" s="47">
        <v>0</v>
      </c>
      <c r="E82" s="47">
        <v>4404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4404</v>
      </c>
      <c r="O82" s="48">
        <f t="shared" si="12"/>
        <v>9.2079953165509737E-2</v>
      </c>
      <c r="P82" s="9"/>
    </row>
    <row r="83" spans="1:16">
      <c r="A83" s="12"/>
      <c r="B83" s="25">
        <v>348.93099999999998</v>
      </c>
      <c r="C83" s="20" t="s">
        <v>240</v>
      </c>
      <c r="D83" s="47">
        <v>0</v>
      </c>
      <c r="E83" s="47">
        <v>149451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149451</v>
      </c>
      <c r="O83" s="48">
        <f t="shared" si="12"/>
        <v>3.1247595550723424</v>
      </c>
      <c r="P83" s="9"/>
    </row>
    <row r="84" spans="1:16">
      <c r="A84" s="12"/>
      <c r="B84" s="25">
        <v>349</v>
      </c>
      <c r="C84" s="20" t="s">
        <v>1</v>
      </c>
      <c r="D84" s="47">
        <v>0</v>
      </c>
      <c r="E84" s="47">
        <v>205026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205026</v>
      </c>
      <c r="O84" s="48">
        <f t="shared" si="12"/>
        <v>4.2867358032951408</v>
      </c>
      <c r="P84" s="9"/>
    </row>
    <row r="85" spans="1:16" ht="15.75">
      <c r="A85" s="29" t="s">
        <v>52</v>
      </c>
      <c r="B85" s="30"/>
      <c r="C85" s="31"/>
      <c r="D85" s="32">
        <f t="shared" ref="D85:M85" si="13">SUM(D86:D88)</f>
        <v>0</v>
      </c>
      <c r="E85" s="32">
        <f t="shared" si="13"/>
        <v>256148</v>
      </c>
      <c r="F85" s="32">
        <f t="shared" si="13"/>
        <v>0</v>
      </c>
      <c r="G85" s="32">
        <f t="shared" si="13"/>
        <v>0</v>
      </c>
      <c r="H85" s="32">
        <f t="shared" si="13"/>
        <v>0</v>
      </c>
      <c r="I85" s="32">
        <f t="shared" si="13"/>
        <v>0</v>
      </c>
      <c r="J85" s="32">
        <f t="shared" si="13"/>
        <v>0</v>
      </c>
      <c r="K85" s="32">
        <f t="shared" si="13"/>
        <v>0</v>
      </c>
      <c r="L85" s="32">
        <f t="shared" si="13"/>
        <v>0</v>
      </c>
      <c r="M85" s="32">
        <f t="shared" si="13"/>
        <v>0</v>
      </c>
      <c r="N85" s="32">
        <f t="shared" ref="N85:N90" si="14">SUM(D85:M85)</f>
        <v>256148</v>
      </c>
      <c r="O85" s="46">
        <f t="shared" si="12"/>
        <v>5.3556075938780632</v>
      </c>
      <c r="P85" s="10"/>
    </row>
    <row r="86" spans="1:16">
      <c r="A86" s="13"/>
      <c r="B86" s="40">
        <v>351.1</v>
      </c>
      <c r="C86" s="21" t="s">
        <v>92</v>
      </c>
      <c r="D86" s="47">
        <v>0</v>
      </c>
      <c r="E86" s="47">
        <v>44909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44909</v>
      </c>
      <c r="O86" s="48">
        <f t="shared" si="12"/>
        <v>0.93896880488416823</v>
      </c>
      <c r="P86" s="9"/>
    </row>
    <row r="87" spans="1:16">
      <c r="A87" s="13"/>
      <c r="B87" s="40">
        <v>351.2</v>
      </c>
      <c r="C87" s="21" t="s">
        <v>94</v>
      </c>
      <c r="D87" s="47">
        <v>0</v>
      </c>
      <c r="E87" s="47">
        <v>41509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41509</v>
      </c>
      <c r="O87" s="48">
        <f t="shared" si="12"/>
        <v>0.86788073931588194</v>
      </c>
      <c r="P87" s="9"/>
    </row>
    <row r="88" spans="1:16">
      <c r="A88" s="13"/>
      <c r="B88" s="40">
        <v>351.5</v>
      </c>
      <c r="C88" s="21" t="s">
        <v>95</v>
      </c>
      <c r="D88" s="47">
        <v>0</v>
      </c>
      <c r="E88" s="47">
        <v>169730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169730</v>
      </c>
      <c r="O88" s="48">
        <f t="shared" si="12"/>
        <v>3.5487580496780127</v>
      </c>
      <c r="P88" s="9"/>
    </row>
    <row r="89" spans="1:16" ht="15.75">
      <c r="A89" s="29" t="s">
        <v>5</v>
      </c>
      <c r="B89" s="30"/>
      <c r="C89" s="31"/>
      <c r="D89" s="32">
        <f t="shared" ref="D89:M89" si="15">SUM(D90:D98)</f>
        <v>265314</v>
      </c>
      <c r="E89" s="32">
        <f t="shared" si="15"/>
        <v>276285</v>
      </c>
      <c r="F89" s="32">
        <f t="shared" si="15"/>
        <v>45893</v>
      </c>
      <c r="G89" s="32">
        <f t="shared" si="15"/>
        <v>24755</v>
      </c>
      <c r="H89" s="32">
        <f t="shared" si="15"/>
        <v>0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538328</v>
      </c>
      <c r="M89" s="32">
        <f t="shared" si="15"/>
        <v>0</v>
      </c>
      <c r="N89" s="32">
        <f t="shared" si="14"/>
        <v>1150575</v>
      </c>
      <c r="O89" s="46">
        <f t="shared" si="12"/>
        <v>24.056515012126788</v>
      </c>
      <c r="P89" s="10"/>
    </row>
    <row r="90" spans="1:16">
      <c r="A90" s="12"/>
      <c r="B90" s="25">
        <v>361.1</v>
      </c>
      <c r="C90" s="20" t="s">
        <v>96</v>
      </c>
      <c r="D90" s="47">
        <v>120502</v>
      </c>
      <c r="E90" s="47">
        <v>35062</v>
      </c>
      <c r="F90" s="47">
        <v>45893</v>
      </c>
      <c r="G90" s="47">
        <v>24755</v>
      </c>
      <c r="H90" s="47">
        <v>0</v>
      </c>
      <c r="I90" s="47">
        <v>0</v>
      </c>
      <c r="J90" s="47">
        <v>0</v>
      </c>
      <c r="K90" s="47">
        <v>0</v>
      </c>
      <c r="L90" s="47">
        <v>19727</v>
      </c>
      <c r="M90" s="47">
        <v>0</v>
      </c>
      <c r="N90" s="47">
        <f t="shared" si="14"/>
        <v>245939</v>
      </c>
      <c r="O90" s="48">
        <f t="shared" si="12"/>
        <v>5.1421552228819936</v>
      </c>
      <c r="P90" s="9"/>
    </row>
    <row r="91" spans="1:16">
      <c r="A91" s="12"/>
      <c r="B91" s="25">
        <v>361.2</v>
      </c>
      <c r="C91" s="20" t="s">
        <v>97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204111</v>
      </c>
      <c r="M91" s="47">
        <v>0</v>
      </c>
      <c r="N91" s="47">
        <f t="shared" ref="N91:N98" si="16">SUM(D91:M91)</f>
        <v>204111</v>
      </c>
      <c r="O91" s="48">
        <f t="shared" si="12"/>
        <v>4.2676047503554404</v>
      </c>
      <c r="P91" s="9"/>
    </row>
    <row r="92" spans="1:16">
      <c r="A92" s="12"/>
      <c r="B92" s="25">
        <v>361.3</v>
      </c>
      <c r="C92" s="20" t="s">
        <v>98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30270</v>
      </c>
      <c r="M92" s="47">
        <v>0</v>
      </c>
      <c r="N92" s="47">
        <f t="shared" si="16"/>
        <v>30270</v>
      </c>
      <c r="O92" s="48">
        <f t="shared" si="12"/>
        <v>0.63289286610353768</v>
      </c>
      <c r="P92" s="9"/>
    </row>
    <row r="93" spans="1:16">
      <c r="A93" s="12"/>
      <c r="B93" s="25">
        <v>361.4</v>
      </c>
      <c r="C93" s="20" t="s">
        <v>186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284220</v>
      </c>
      <c r="M93" s="47">
        <v>0</v>
      </c>
      <c r="N93" s="47">
        <f t="shared" si="16"/>
        <v>284220</v>
      </c>
      <c r="O93" s="48">
        <f t="shared" si="12"/>
        <v>5.9425441164171611</v>
      </c>
      <c r="P93" s="9"/>
    </row>
    <row r="94" spans="1:16">
      <c r="A94" s="12"/>
      <c r="B94" s="25">
        <v>362</v>
      </c>
      <c r="C94" s="20" t="s">
        <v>100</v>
      </c>
      <c r="D94" s="47">
        <v>47634</v>
      </c>
      <c r="E94" s="47">
        <v>3600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51234</v>
      </c>
      <c r="O94" s="48">
        <f t="shared" si="12"/>
        <v>1.0712135150957598</v>
      </c>
      <c r="P94" s="9"/>
    </row>
    <row r="95" spans="1:16">
      <c r="A95" s="12"/>
      <c r="B95" s="25">
        <v>364</v>
      </c>
      <c r="C95" s="20" t="s">
        <v>187</v>
      </c>
      <c r="D95" s="47">
        <v>13353</v>
      </c>
      <c r="E95" s="47">
        <v>3008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16361</v>
      </c>
      <c r="O95" s="48">
        <f t="shared" si="12"/>
        <v>0.34207995316550976</v>
      </c>
      <c r="P95" s="9"/>
    </row>
    <row r="96" spans="1:16">
      <c r="A96" s="12"/>
      <c r="B96" s="25">
        <v>365</v>
      </c>
      <c r="C96" s="20" t="s">
        <v>188</v>
      </c>
      <c r="D96" s="47">
        <v>0</v>
      </c>
      <c r="E96" s="47">
        <v>130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6"/>
        <v>130</v>
      </c>
      <c r="O96" s="48">
        <f t="shared" si="12"/>
        <v>2.7180730952580077E-3</v>
      </c>
      <c r="P96" s="9"/>
    </row>
    <row r="97" spans="1:119">
      <c r="A97" s="12"/>
      <c r="B97" s="25">
        <v>366</v>
      </c>
      <c r="C97" s="20" t="s">
        <v>103</v>
      </c>
      <c r="D97" s="47">
        <v>0</v>
      </c>
      <c r="E97" s="47">
        <v>22573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6"/>
        <v>22573</v>
      </c>
      <c r="O97" s="48">
        <f t="shared" si="12"/>
        <v>0.47196203060968472</v>
      </c>
      <c r="P97" s="9"/>
    </row>
    <row r="98" spans="1:119">
      <c r="A98" s="12"/>
      <c r="B98" s="25">
        <v>369.9</v>
      </c>
      <c r="C98" s="20" t="s">
        <v>104</v>
      </c>
      <c r="D98" s="47">
        <v>83825</v>
      </c>
      <c r="E98" s="47">
        <v>211912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6"/>
        <v>295737</v>
      </c>
      <c r="O98" s="48">
        <f t="shared" si="12"/>
        <v>6.1833444844024417</v>
      </c>
      <c r="P98" s="9"/>
    </row>
    <row r="99" spans="1:119" ht="15.75">
      <c r="A99" s="29" t="s">
        <v>53</v>
      </c>
      <c r="B99" s="30"/>
      <c r="C99" s="31"/>
      <c r="D99" s="32">
        <f t="shared" ref="D99:M99" si="17">SUM(D100:D101)</f>
        <v>8893381</v>
      </c>
      <c r="E99" s="32">
        <f t="shared" si="17"/>
        <v>10435089</v>
      </c>
      <c r="F99" s="32">
        <f t="shared" si="17"/>
        <v>785836</v>
      </c>
      <c r="G99" s="32">
        <f t="shared" si="17"/>
        <v>476975</v>
      </c>
      <c r="H99" s="32">
        <f t="shared" si="17"/>
        <v>0</v>
      </c>
      <c r="I99" s="32">
        <f t="shared" si="17"/>
        <v>0</v>
      </c>
      <c r="J99" s="32">
        <f t="shared" si="17"/>
        <v>0</v>
      </c>
      <c r="K99" s="32">
        <f t="shared" si="17"/>
        <v>0</v>
      </c>
      <c r="L99" s="32">
        <f t="shared" si="17"/>
        <v>0</v>
      </c>
      <c r="M99" s="32">
        <f t="shared" si="17"/>
        <v>0</v>
      </c>
      <c r="N99" s="32">
        <f>SUM(D99:M99)</f>
        <v>20591281</v>
      </c>
      <c r="O99" s="46">
        <f t="shared" si="12"/>
        <v>430.5277452538262</v>
      </c>
      <c r="P99" s="9"/>
    </row>
    <row r="100" spans="1:119">
      <c r="A100" s="12"/>
      <c r="B100" s="25">
        <v>381</v>
      </c>
      <c r="C100" s="20" t="s">
        <v>105</v>
      </c>
      <c r="D100" s="47">
        <v>8791474</v>
      </c>
      <c r="E100" s="47">
        <v>10435089</v>
      </c>
      <c r="F100" s="47">
        <v>785836</v>
      </c>
      <c r="G100" s="47">
        <v>476975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20489374</v>
      </c>
      <c r="O100" s="48">
        <f t="shared" si="12"/>
        <v>428.39704775445347</v>
      </c>
      <c r="P100" s="9"/>
    </row>
    <row r="101" spans="1:119" ht="15.75" thickBot="1">
      <c r="A101" s="12"/>
      <c r="B101" s="25">
        <v>383</v>
      </c>
      <c r="C101" s="20" t="s">
        <v>128</v>
      </c>
      <c r="D101" s="47">
        <v>101907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101907</v>
      </c>
      <c r="O101" s="48">
        <f>(N101/O$104)</f>
        <v>2.1306974993727525</v>
      </c>
      <c r="P101" s="9"/>
    </row>
    <row r="102" spans="1:119" ht="16.5" thickBot="1">
      <c r="A102" s="14" t="s">
        <v>76</v>
      </c>
      <c r="B102" s="23"/>
      <c r="C102" s="22"/>
      <c r="D102" s="15">
        <f t="shared" ref="D102:M102" si="18">SUM(D5,D13,D16,D45,D85,D89,D99)</f>
        <v>28293589</v>
      </c>
      <c r="E102" s="15">
        <f t="shared" si="18"/>
        <v>22804870</v>
      </c>
      <c r="F102" s="15">
        <f t="shared" si="18"/>
        <v>3832296</v>
      </c>
      <c r="G102" s="15">
        <f t="shared" si="18"/>
        <v>1825486</v>
      </c>
      <c r="H102" s="15">
        <f t="shared" si="18"/>
        <v>0</v>
      </c>
      <c r="I102" s="15">
        <f t="shared" si="18"/>
        <v>0</v>
      </c>
      <c r="J102" s="15">
        <f t="shared" si="18"/>
        <v>0</v>
      </c>
      <c r="K102" s="15">
        <f t="shared" si="18"/>
        <v>0</v>
      </c>
      <c r="L102" s="15">
        <f t="shared" si="18"/>
        <v>538328</v>
      </c>
      <c r="M102" s="15">
        <f t="shared" si="18"/>
        <v>0</v>
      </c>
      <c r="N102" s="15">
        <f>SUM(D102:M102)</f>
        <v>57294569</v>
      </c>
      <c r="O102" s="38">
        <f>(N102/O$104)</f>
        <v>1197.9294346407962</v>
      </c>
      <c r="P102" s="6"/>
      <c r="Q102" s="2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</row>
    <row r="103" spans="1:119">
      <c r="A103" s="16"/>
      <c r="B103" s="18"/>
      <c r="C103" s="18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9"/>
    </row>
    <row r="104" spans="1:119">
      <c r="A104" s="41"/>
      <c r="B104" s="42"/>
      <c r="C104" s="42"/>
      <c r="D104" s="43"/>
      <c r="E104" s="43"/>
      <c r="F104" s="43"/>
      <c r="G104" s="43"/>
      <c r="H104" s="43"/>
      <c r="I104" s="43"/>
      <c r="J104" s="43"/>
      <c r="K104" s="43"/>
      <c r="L104" s="119" t="s">
        <v>241</v>
      </c>
      <c r="M104" s="119"/>
      <c r="N104" s="119"/>
      <c r="O104" s="44">
        <v>47828</v>
      </c>
    </row>
    <row r="105" spans="1:119">
      <c r="A105" s="120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8"/>
    </row>
    <row r="106" spans="1:119" ht="15.75" customHeight="1" thickBot="1">
      <c r="A106" s="121" t="s">
        <v>133</v>
      </c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1"/>
    </row>
  </sheetData>
  <mergeCells count="10">
    <mergeCell ref="L104:N104"/>
    <mergeCell ref="A105:O105"/>
    <mergeCell ref="A106:O10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10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236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111</v>
      </c>
      <c r="B3" s="109"/>
      <c r="C3" s="110"/>
      <c r="D3" s="129" t="s">
        <v>47</v>
      </c>
      <c r="E3" s="130"/>
      <c r="F3" s="130"/>
      <c r="G3" s="130"/>
      <c r="H3" s="131"/>
      <c r="I3" s="129" t="s">
        <v>48</v>
      </c>
      <c r="J3" s="131"/>
      <c r="K3" s="129" t="s">
        <v>50</v>
      </c>
      <c r="L3" s="131"/>
      <c r="M3" s="36"/>
      <c r="N3" s="37"/>
      <c r="O3" s="132" t="s">
        <v>116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112</v>
      </c>
      <c r="F4" s="34" t="s">
        <v>113</v>
      </c>
      <c r="G4" s="34" t="s">
        <v>114</v>
      </c>
      <c r="H4" s="34" t="s">
        <v>7</v>
      </c>
      <c r="I4" s="34" t="s">
        <v>8</v>
      </c>
      <c r="J4" s="35" t="s">
        <v>115</v>
      </c>
      <c r="K4" s="35" t="s">
        <v>9</v>
      </c>
      <c r="L4" s="35" t="s">
        <v>10</v>
      </c>
      <c r="M4" s="35" t="s">
        <v>11</v>
      </c>
      <c r="N4" s="35" t="s">
        <v>49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11616571</v>
      </c>
      <c r="E5" s="27">
        <f t="shared" si="0"/>
        <v>6610110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18226681</v>
      </c>
      <c r="O5" s="33">
        <f t="shared" ref="O5:O36" si="1">(N5/O$101)</f>
        <v>377.65329548515427</v>
      </c>
      <c r="P5" s="6"/>
    </row>
    <row r="6" spans="1:133">
      <c r="A6" s="12"/>
      <c r="B6" s="25">
        <v>311</v>
      </c>
      <c r="C6" s="20" t="s">
        <v>3</v>
      </c>
      <c r="D6" s="47">
        <v>11426847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11426847</v>
      </c>
      <c r="O6" s="48">
        <f t="shared" si="1"/>
        <v>236.76205374717694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133491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133491</v>
      </c>
      <c r="O7" s="48">
        <f t="shared" si="1"/>
        <v>2.7659076311045729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846062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846062</v>
      </c>
      <c r="O8" s="48">
        <f t="shared" si="1"/>
        <v>17.530240556948385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1416499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1416499</v>
      </c>
      <c r="O9" s="48">
        <f t="shared" si="1"/>
        <v>29.349584567888446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4211158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4211158</v>
      </c>
      <c r="O10" s="48">
        <f t="shared" si="1"/>
        <v>87.25437705903073</v>
      </c>
      <c r="P10" s="9"/>
    </row>
    <row r="11" spans="1:133">
      <c r="A11" s="12"/>
      <c r="B11" s="25">
        <v>315</v>
      </c>
      <c r="C11" s="20" t="s">
        <v>147</v>
      </c>
      <c r="D11" s="47">
        <v>189724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189724</v>
      </c>
      <c r="O11" s="48">
        <f t="shared" si="1"/>
        <v>3.9310444854236164</v>
      </c>
      <c r="P11" s="9"/>
    </row>
    <row r="12" spans="1:133">
      <c r="A12" s="12"/>
      <c r="B12" s="25">
        <v>316</v>
      </c>
      <c r="C12" s="20" t="s">
        <v>204</v>
      </c>
      <c r="D12" s="47">
        <v>0</v>
      </c>
      <c r="E12" s="47">
        <v>2900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2900</v>
      </c>
      <c r="O12" s="48">
        <f t="shared" si="1"/>
        <v>6.008743758158424E-2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SUM(D14:D15)</f>
        <v>134129</v>
      </c>
      <c r="E13" s="32">
        <f t="shared" si="3"/>
        <v>223642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2" si="4">SUM(D13:M13)</f>
        <v>357771</v>
      </c>
      <c r="O13" s="46">
        <f t="shared" si="1"/>
        <v>7.4129457348279217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223642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223642</v>
      </c>
      <c r="O14" s="48">
        <f t="shared" si="1"/>
        <v>4.6338188674554006</v>
      </c>
      <c r="P14" s="9"/>
    </row>
    <row r="15" spans="1:133">
      <c r="A15" s="12"/>
      <c r="B15" s="25">
        <v>323.7</v>
      </c>
      <c r="C15" s="20" t="s">
        <v>19</v>
      </c>
      <c r="D15" s="47">
        <v>134129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134129</v>
      </c>
      <c r="O15" s="48">
        <f t="shared" si="1"/>
        <v>2.7791268673725216</v>
      </c>
      <c r="P15" s="9"/>
    </row>
    <row r="16" spans="1:133" ht="15.75">
      <c r="A16" s="29" t="s">
        <v>21</v>
      </c>
      <c r="B16" s="30"/>
      <c r="C16" s="31"/>
      <c r="D16" s="32">
        <f t="shared" ref="D16:M16" si="5">SUM(D17:D43)</f>
        <v>5735067</v>
      </c>
      <c r="E16" s="32">
        <f t="shared" si="5"/>
        <v>2155428</v>
      </c>
      <c r="F16" s="32">
        <f t="shared" si="5"/>
        <v>3011495</v>
      </c>
      <c r="G16" s="32">
        <f t="shared" si="5"/>
        <v>3668682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5">
        <f t="shared" si="4"/>
        <v>14570672</v>
      </c>
      <c r="O16" s="46">
        <f t="shared" si="1"/>
        <v>301.9014980419783</v>
      </c>
      <c r="P16" s="10"/>
    </row>
    <row r="17" spans="1:16">
      <c r="A17" s="12"/>
      <c r="B17" s="25">
        <v>331.2</v>
      </c>
      <c r="C17" s="20" t="s">
        <v>20</v>
      </c>
      <c r="D17" s="47">
        <v>12603</v>
      </c>
      <c r="E17" s="47">
        <v>31995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44598</v>
      </c>
      <c r="O17" s="48">
        <f t="shared" si="1"/>
        <v>0.92406191078051514</v>
      </c>
      <c r="P17" s="9"/>
    </row>
    <row r="18" spans="1:16">
      <c r="A18" s="12"/>
      <c r="B18" s="25">
        <v>331.49</v>
      </c>
      <c r="C18" s="20" t="s">
        <v>26</v>
      </c>
      <c r="D18" s="47">
        <v>0</v>
      </c>
      <c r="E18" s="47">
        <v>0</v>
      </c>
      <c r="F18" s="47">
        <v>0</v>
      </c>
      <c r="G18" s="47">
        <v>421266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421266</v>
      </c>
      <c r="O18" s="48">
        <f t="shared" si="1"/>
        <v>8.7285498207736776</v>
      </c>
      <c r="P18" s="9"/>
    </row>
    <row r="19" spans="1:16">
      <c r="A19" s="12"/>
      <c r="B19" s="25">
        <v>331.65</v>
      </c>
      <c r="C19" s="20" t="s">
        <v>27</v>
      </c>
      <c r="D19" s="47">
        <v>227196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227196</v>
      </c>
      <c r="O19" s="48">
        <f t="shared" si="1"/>
        <v>4.7074570582019355</v>
      </c>
      <c r="P19" s="9"/>
    </row>
    <row r="20" spans="1:16">
      <c r="A20" s="12"/>
      <c r="B20" s="25">
        <v>331.7</v>
      </c>
      <c r="C20" s="20" t="s">
        <v>23</v>
      </c>
      <c r="D20" s="47">
        <v>0</v>
      </c>
      <c r="E20" s="47">
        <v>32179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32179</v>
      </c>
      <c r="O20" s="48">
        <f t="shared" si="1"/>
        <v>0.66674263928889621</v>
      </c>
      <c r="P20" s="9"/>
    </row>
    <row r="21" spans="1:16">
      <c r="A21" s="12"/>
      <c r="B21" s="25">
        <v>334.2</v>
      </c>
      <c r="C21" s="20" t="s">
        <v>24</v>
      </c>
      <c r="D21" s="47">
        <v>0</v>
      </c>
      <c r="E21" s="47">
        <v>239249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239249</v>
      </c>
      <c r="O21" s="48">
        <f t="shared" si="1"/>
        <v>4.9571928806746373</v>
      </c>
      <c r="P21" s="9"/>
    </row>
    <row r="22" spans="1:16">
      <c r="A22" s="12"/>
      <c r="B22" s="25">
        <v>334.34</v>
      </c>
      <c r="C22" s="20" t="s">
        <v>28</v>
      </c>
      <c r="D22" s="47">
        <v>0</v>
      </c>
      <c r="E22" s="47">
        <v>64394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64394</v>
      </c>
      <c r="O22" s="48">
        <f t="shared" si="1"/>
        <v>1.3342311915960468</v>
      </c>
      <c r="P22" s="9"/>
    </row>
    <row r="23" spans="1:16">
      <c r="A23" s="12"/>
      <c r="B23" s="25">
        <v>334.39</v>
      </c>
      <c r="C23" s="20" t="s">
        <v>136</v>
      </c>
      <c r="D23" s="47">
        <v>30000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7" si="6">SUM(D23:M23)</f>
        <v>30000</v>
      </c>
      <c r="O23" s="48">
        <f t="shared" si="1"/>
        <v>0.62159418187845761</v>
      </c>
      <c r="P23" s="9"/>
    </row>
    <row r="24" spans="1:16">
      <c r="A24" s="12"/>
      <c r="B24" s="25">
        <v>334.49</v>
      </c>
      <c r="C24" s="20" t="s">
        <v>30</v>
      </c>
      <c r="D24" s="47">
        <v>0</v>
      </c>
      <c r="E24" s="47">
        <v>0</v>
      </c>
      <c r="F24" s="47">
        <v>0</v>
      </c>
      <c r="G24" s="47">
        <v>3247416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3247416</v>
      </c>
      <c r="O24" s="48">
        <f t="shared" si="1"/>
        <v>67.285829724633771</v>
      </c>
      <c r="P24" s="9"/>
    </row>
    <row r="25" spans="1:16">
      <c r="A25" s="12"/>
      <c r="B25" s="25">
        <v>334.5</v>
      </c>
      <c r="C25" s="20" t="s">
        <v>31</v>
      </c>
      <c r="D25" s="47">
        <v>0</v>
      </c>
      <c r="E25" s="47">
        <v>254602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254602</v>
      </c>
      <c r="O25" s="48">
        <f t="shared" si="1"/>
        <v>5.2753040631539685</v>
      </c>
      <c r="P25" s="9"/>
    </row>
    <row r="26" spans="1:16">
      <c r="A26" s="12"/>
      <c r="B26" s="25">
        <v>334.62</v>
      </c>
      <c r="C26" s="20" t="s">
        <v>32</v>
      </c>
      <c r="D26" s="47">
        <v>0</v>
      </c>
      <c r="E26" s="47">
        <v>31540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31540</v>
      </c>
      <c r="O26" s="48">
        <f t="shared" si="1"/>
        <v>0.65350268321488514</v>
      </c>
      <c r="P26" s="9"/>
    </row>
    <row r="27" spans="1:16">
      <c r="A27" s="12"/>
      <c r="B27" s="25">
        <v>334.69</v>
      </c>
      <c r="C27" s="20" t="s">
        <v>33</v>
      </c>
      <c r="D27" s="47">
        <v>0</v>
      </c>
      <c r="E27" s="47">
        <v>46393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46393</v>
      </c>
      <c r="O27" s="48">
        <f t="shared" si="1"/>
        <v>0.96125396266290952</v>
      </c>
      <c r="P27" s="9"/>
    </row>
    <row r="28" spans="1:16">
      <c r="A28" s="12"/>
      <c r="B28" s="25">
        <v>334.7</v>
      </c>
      <c r="C28" s="20" t="s">
        <v>34</v>
      </c>
      <c r="D28" s="47">
        <v>39844</v>
      </c>
      <c r="E28" s="47">
        <v>799838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839682</v>
      </c>
      <c r="O28" s="48">
        <f t="shared" si="1"/>
        <v>17.398048194268902</v>
      </c>
      <c r="P28" s="9"/>
    </row>
    <row r="29" spans="1:16">
      <c r="A29" s="12"/>
      <c r="B29" s="25">
        <v>335.12</v>
      </c>
      <c r="C29" s="20" t="s">
        <v>151</v>
      </c>
      <c r="D29" s="47">
        <v>933317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933317</v>
      </c>
      <c r="O29" s="48">
        <f t="shared" si="1"/>
        <v>19.338147234941882</v>
      </c>
      <c r="P29" s="9"/>
    </row>
    <row r="30" spans="1:16">
      <c r="A30" s="12"/>
      <c r="B30" s="25">
        <v>335.13</v>
      </c>
      <c r="C30" s="20" t="s">
        <v>152</v>
      </c>
      <c r="D30" s="47">
        <v>15450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15450</v>
      </c>
      <c r="O30" s="48">
        <f t="shared" si="1"/>
        <v>0.32012100366740565</v>
      </c>
      <c r="P30" s="9"/>
    </row>
    <row r="31" spans="1:16">
      <c r="A31" s="12"/>
      <c r="B31" s="25">
        <v>335.14</v>
      </c>
      <c r="C31" s="20" t="s">
        <v>153</v>
      </c>
      <c r="D31" s="47">
        <v>12416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12416</v>
      </c>
      <c r="O31" s="48">
        <f t="shared" si="1"/>
        <v>0.25725711207343099</v>
      </c>
      <c r="P31" s="9"/>
    </row>
    <row r="32" spans="1:16">
      <c r="A32" s="12"/>
      <c r="B32" s="25">
        <v>335.15</v>
      </c>
      <c r="C32" s="20" t="s">
        <v>154</v>
      </c>
      <c r="D32" s="47">
        <v>6586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6586</v>
      </c>
      <c r="O32" s="48">
        <f t="shared" si="1"/>
        <v>0.13646064272838407</v>
      </c>
      <c r="P32" s="9"/>
    </row>
    <row r="33" spans="1:16">
      <c r="A33" s="12"/>
      <c r="B33" s="25">
        <v>335.16</v>
      </c>
      <c r="C33" s="20" t="s">
        <v>155</v>
      </c>
      <c r="D33" s="47">
        <v>223250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223250</v>
      </c>
      <c r="O33" s="48">
        <f t="shared" si="1"/>
        <v>4.6256967034788552</v>
      </c>
      <c r="P33" s="9"/>
    </row>
    <row r="34" spans="1:16">
      <c r="A34" s="12"/>
      <c r="B34" s="25">
        <v>335.18</v>
      </c>
      <c r="C34" s="20" t="s">
        <v>156</v>
      </c>
      <c r="D34" s="47">
        <v>4026801</v>
      </c>
      <c r="E34" s="47">
        <v>0</v>
      </c>
      <c r="F34" s="47">
        <v>1406635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5433436</v>
      </c>
      <c r="O34" s="48">
        <f t="shared" si="1"/>
        <v>112.57974017363198</v>
      </c>
      <c r="P34" s="9"/>
    </row>
    <row r="35" spans="1:16">
      <c r="A35" s="12"/>
      <c r="B35" s="25">
        <v>335.22</v>
      </c>
      <c r="C35" s="20" t="s">
        <v>41</v>
      </c>
      <c r="D35" s="47">
        <v>0</v>
      </c>
      <c r="E35" s="47">
        <v>181459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181459</v>
      </c>
      <c r="O35" s="48">
        <f t="shared" si="1"/>
        <v>3.7597952883161012</v>
      </c>
      <c r="P35" s="9"/>
    </row>
    <row r="36" spans="1:16">
      <c r="A36" s="12"/>
      <c r="B36" s="25">
        <v>335.49</v>
      </c>
      <c r="C36" s="20" t="s">
        <v>42</v>
      </c>
      <c r="D36" s="47">
        <v>35591</v>
      </c>
      <c r="E36" s="47">
        <v>1826</v>
      </c>
      <c r="F36" s="47">
        <v>1604860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1642277</v>
      </c>
      <c r="O36" s="48">
        <f t="shared" si="1"/>
        <v>34.027660941093593</v>
      </c>
      <c r="P36" s="9"/>
    </row>
    <row r="37" spans="1:16">
      <c r="A37" s="12"/>
      <c r="B37" s="25">
        <v>336</v>
      </c>
      <c r="C37" s="20" t="s">
        <v>4</v>
      </c>
      <c r="D37" s="47">
        <v>100164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100164</v>
      </c>
      <c r="O37" s="48">
        <f t="shared" ref="O37:O68" si="7">(N37/O$101)</f>
        <v>2.0753786544557942</v>
      </c>
      <c r="P37" s="9"/>
    </row>
    <row r="38" spans="1:16">
      <c r="A38" s="12"/>
      <c r="B38" s="25">
        <v>337.1</v>
      </c>
      <c r="C38" s="20" t="s">
        <v>214</v>
      </c>
      <c r="D38" s="47">
        <v>18000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45" si="8">SUM(D38:M38)</f>
        <v>18000</v>
      </c>
      <c r="O38" s="48">
        <f t="shared" si="7"/>
        <v>0.37295650912707456</v>
      </c>
      <c r="P38" s="9"/>
    </row>
    <row r="39" spans="1:16">
      <c r="A39" s="12"/>
      <c r="B39" s="25">
        <v>337.2</v>
      </c>
      <c r="C39" s="20" t="s">
        <v>45</v>
      </c>
      <c r="D39" s="47">
        <v>35120</v>
      </c>
      <c r="E39" s="47">
        <v>163111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198231</v>
      </c>
      <c r="O39" s="48">
        <f t="shared" si="7"/>
        <v>4.1073078755982841</v>
      </c>
      <c r="P39" s="9"/>
    </row>
    <row r="40" spans="1:16">
      <c r="A40" s="12"/>
      <c r="B40" s="25">
        <v>337.3</v>
      </c>
      <c r="C40" s="20" t="s">
        <v>125</v>
      </c>
      <c r="D40" s="47">
        <v>18729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18729</v>
      </c>
      <c r="O40" s="48">
        <f t="shared" si="7"/>
        <v>0.38806124774672107</v>
      </c>
      <c r="P40" s="9"/>
    </row>
    <row r="41" spans="1:16">
      <c r="A41" s="12"/>
      <c r="B41" s="25">
        <v>337.4</v>
      </c>
      <c r="C41" s="20" t="s">
        <v>126</v>
      </c>
      <c r="D41" s="47">
        <v>0</v>
      </c>
      <c r="E41" s="47">
        <v>46440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46440</v>
      </c>
      <c r="O41" s="48">
        <f t="shared" si="7"/>
        <v>0.96222779354785237</v>
      </c>
      <c r="P41" s="9"/>
    </row>
    <row r="42" spans="1:16">
      <c r="A42" s="12"/>
      <c r="B42" s="25">
        <v>337.7</v>
      </c>
      <c r="C42" s="20" t="s">
        <v>46</v>
      </c>
      <c r="D42" s="47">
        <v>0</v>
      </c>
      <c r="E42" s="47">
        <v>3000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3000</v>
      </c>
      <c r="O42" s="48">
        <f t="shared" si="7"/>
        <v>6.2159418187845761E-2</v>
      </c>
      <c r="P42" s="9"/>
    </row>
    <row r="43" spans="1:16">
      <c r="A43" s="12"/>
      <c r="B43" s="25">
        <v>338</v>
      </c>
      <c r="C43" s="20" t="s">
        <v>237</v>
      </c>
      <c r="D43" s="47">
        <v>0</v>
      </c>
      <c r="E43" s="47">
        <v>259402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259402</v>
      </c>
      <c r="O43" s="48">
        <f t="shared" si="7"/>
        <v>5.3747591322545221</v>
      </c>
      <c r="P43" s="9"/>
    </row>
    <row r="44" spans="1:16" ht="15.75">
      <c r="A44" s="29" t="s">
        <v>51</v>
      </c>
      <c r="B44" s="30"/>
      <c r="C44" s="31"/>
      <c r="D44" s="32">
        <f t="shared" ref="D44:M44" si="9">SUM(D45:D80)</f>
        <v>1225801</v>
      </c>
      <c r="E44" s="32">
        <f t="shared" si="9"/>
        <v>3240212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8"/>
        <v>4466013</v>
      </c>
      <c r="O44" s="46">
        <f t="shared" si="7"/>
        <v>92.534923233118533</v>
      </c>
      <c r="P44" s="10"/>
    </row>
    <row r="45" spans="1:16">
      <c r="A45" s="12"/>
      <c r="B45" s="25">
        <v>341.1</v>
      </c>
      <c r="C45" s="20" t="s">
        <v>157</v>
      </c>
      <c r="D45" s="47">
        <v>92798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92798</v>
      </c>
      <c r="O45" s="48">
        <f t="shared" si="7"/>
        <v>1.9227565629985703</v>
      </c>
      <c r="P45" s="9"/>
    </row>
    <row r="46" spans="1:16">
      <c r="A46" s="12"/>
      <c r="B46" s="25">
        <v>341.16</v>
      </c>
      <c r="C46" s="20" t="s">
        <v>158</v>
      </c>
      <c r="D46" s="47">
        <v>0</v>
      </c>
      <c r="E46" s="47">
        <v>42192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80" si="10">SUM(D46:M46)</f>
        <v>42192</v>
      </c>
      <c r="O46" s="48">
        <f t="shared" si="7"/>
        <v>0.87421005739386282</v>
      </c>
      <c r="P46" s="9"/>
    </row>
    <row r="47" spans="1:16">
      <c r="A47" s="12"/>
      <c r="B47" s="25">
        <v>341.3</v>
      </c>
      <c r="C47" s="20" t="s">
        <v>194</v>
      </c>
      <c r="D47" s="47">
        <v>12362</v>
      </c>
      <c r="E47" s="47">
        <v>782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13144</v>
      </c>
      <c r="O47" s="48">
        <f t="shared" si="7"/>
        <v>0.27234113088701489</v>
      </c>
      <c r="P47" s="9"/>
    </row>
    <row r="48" spans="1:16">
      <c r="A48" s="12"/>
      <c r="B48" s="25">
        <v>341.51</v>
      </c>
      <c r="C48" s="20" t="s">
        <v>159</v>
      </c>
      <c r="D48" s="47">
        <v>862713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862713</v>
      </c>
      <c r="O48" s="48">
        <f t="shared" si="7"/>
        <v>17.875246047696994</v>
      </c>
      <c r="P48" s="9"/>
    </row>
    <row r="49" spans="1:16">
      <c r="A49" s="12"/>
      <c r="B49" s="25">
        <v>341.52</v>
      </c>
      <c r="C49" s="20" t="s">
        <v>160</v>
      </c>
      <c r="D49" s="47">
        <v>0</v>
      </c>
      <c r="E49" s="47">
        <v>42990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42990</v>
      </c>
      <c r="O49" s="48">
        <f t="shared" si="7"/>
        <v>0.89074446263182971</v>
      </c>
      <c r="P49" s="9"/>
    </row>
    <row r="50" spans="1:16">
      <c r="A50" s="12"/>
      <c r="B50" s="25">
        <v>341.56</v>
      </c>
      <c r="C50" s="20" t="s">
        <v>206</v>
      </c>
      <c r="D50" s="47">
        <v>1787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1787</v>
      </c>
      <c r="O50" s="48">
        <f t="shared" si="7"/>
        <v>3.7026293433893458E-2</v>
      </c>
      <c r="P50" s="9"/>
    </row>
    <row r="51" spans="1:16">
      <c r="A51" s="12"/>
      <c r="B51" s="25">
        <v>341.9</v>
      </c>
      <c r="C51" s="20" t="s">
        <v>163</v>
      </c>
      <c r="D51" s="47">
        <v>94021</v>
      </c>
      <c r="E51" s="47">
        <v>111763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205784</v>
      </c>
      <c r="O51" s="48">
        <f t="shared" si="7"/>
        <v>4.2638045707892172</v>
      </c>
      <c r="P51" s="9"/>
    </row>
    <row r="52" spans="1:16">
      <c r="A52" s="12"/>
      <c r="B52" s="25">
        <v>342.1</v>
      </c>
      <c r="C52" s="20" t="s">
        <v>138</v>
      </c>
      <c r="D52" s="47">
        <v>0</v>
      </c>
      <c r="E52" s="47">
        <v>87707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87707</v>
      </c>
      <c r="O52" s="48">
        <f t="shared" si="7"/>
        <v>1.8172720303337961</v>
      </c>
      <c r="P52" s="9"/>
    </row>
    <row r="53" spans="1:16">
      <c r="A53" s="12"/>
      <c r="B53" s="25">
        <v>342.6</v>
      </c>
      <c r="C53" s="20" t="s">
        <v>61</v>
      </c>
      <c r="D53" s="47">
        <v>0</v>
      </c>
      <c r="E53" s="47">
        <v>1906865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1906865</v>
      </c>
      <c r="O53" s="48">
        <f t="shared" si="7"/>
        <v>39.509872987588835</v>
      </c>
      <c r="P53" s="9"/>
    </row>
    <row r="54" spans="1:16">
      <c r="A54" s="12"/>
      <c r="B54" s="25">
        <v>346.3</v>
      </c>
      <c r="C54" s="20" t="s">
        <v>63</v>
      </c>
      <c r="D54" s="47">
        <v>0</v>
      </c>
      <c r="E54" s="47">
        <v>16882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16882</v>
      </c>
      <c r="O54" s="48">
        <f t="shared" si="7"/>
        <v>0.34979176594907074</v>
      </c>
      <c r="P54" s="9"/>
    </row>
    <row r="55" spans="1:16">
      <c r="A55" s="12"/>
      <c r="B55" s="25">
        <v>346.4</v>
      </c>
      <c r="C55" s="20" t="s">
        <v>208</v>
      </c>
      <c r="D55" s="47">
        <v>15391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15391</v>
      </c>
      <c r="O55" s="48">
        <f t="shared" si="7"/>
        <v>0.31889853510971139</v>
      </c>
      <c r="P55" s="9"/>
    </row>
    <row r="56" spans="1:16">
      <c r="A56" s="12"/>
      <c r="B56" s="25">
        <v>347.1</v>
      </c>
      <c r="C56" s="20" t="s">
        <v>65</v>
      </c>
      <c r="D56" s="47">
        <v>0</v>
      </c>
      <c r="E56" s="47">
        <v>13027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13027</v>
      </c>
      <c r="O56" s="48">
        <f t="shared" si="7"/>
        <v>0.26991691357768893</v>
      </c>
      <c r="P56" s="9"/>
    </row>
    <row r="57" spans="1:16">
      <c r="A57" s="12"/>
      <c r="B57" s="25">
        <v>347.2</v>
      </c>
      <c r="C57" s="20" t="s">
        <v>66</v>
      </c>
      <c r="D57" s="47">
        <v>27854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27854</v>
      </c>
      <c r="O57" s="48">
        <f t="shared" si="7"/>
        <v>0.57712947806808523</v>
      </c>
      <c r="P57" s="9"/>
    </row>
    <row r="58" spans="1:16">
      <c r="A58" s="12"/>
      <c r="B58" s="25">
        <v>348.12</v>
      </c>
      <c r="C58" s="20" t="s">
        <v>164</v>
      </c>
      <c r="D58" s="47">
        <v>0</v>
      </c>
      <c r="E58" s="47">
        <v>1723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ref="N58:N72" si="11">SUM(D58:M58)</f>
        <v>1723</v>
      </c>
      <c r="O58" s="48">
        <f t="shared" si="7"/>
        <v>3.5700225845886085E-2</v>
      </c>
      <c r="P58" s="9"/>
    </row>
    <row r="59" spans="1:16">
      <c r="A59" s="12"/>
      <c r="B59" s="25">
        <v>348.13</v>
      </c>
      <c r="C59" s="20" t="s">
        <v>165</v>
      </c>
      <c r="D59" s="47">
        <v>0</v>
      </c>
      <c r="E59" s="47">
        <v>12274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12274</v>
      </c>
      <c r="O59" s="48">
        <f t="shared" si="7"/>
        <v>0.25431489961253961</v>
      </c>
      <c r="P59" s="9"/>
    </row>
    <row r="60" spans="1:16">
      <c r="A60" s="12"/>
      <c r="B60" s="25">
        <v>348.22</v>
      </c>
      <c r="C60" s="20" t="s">
        <v>167</v>
      </c>
      <c r="D60" s="47">
        <v>0</v>
      </c>
      <c r="E60" s="47">
        <v>5167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5167</v>
      </c>
      <c r="O60" s="48">
        <f t="shared" si="7"/>
        <v>0.10705923792553301</v>
      </c>
      <c r="P60" s="9"/>
    </row>
    <row r="61" spans="1:16">
      <c r="A61" s="12"/>
      <c r="B61" s="25">
        <v>348.23</v>
      </c>
      <c r="C61" s="20" t="s">
        <v>168</v>
      </c>
      <c r="D61" s="47">
        <v>12318</v>
      </c>
      <c r="E61" s="47">
        <v>24515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36833</v>
      </c>
      <c r="O61" s="48">
        <f t="shared" si="7"/>
        <v>0.76317261670430769</v>
      </c>
      <c r="P61" s="9"/>
    </row>
    <row r="62" spans="1:16">
      <c r="A62" s="12"/>
      <c r="B62" s="25">
        <v>348.31</v>
      </c>
      <c r="C62" s="20" t="s">
        <v>169</v>
      </c>
      <c r="D62" s="47">
        <v>0</v>
      </c>
      <c r="E62" s="47">
        <v>121742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121742</v>
      </c>
      <c r="O62" s="48">
        <f t="shared" si="7"/>
        <v>2.5224706296749062</v>
      </c>
      <c r="P62" s="9"/>
    </row>
    <row r="63" spans="1:16">
      <c r="A63" s="12"/>
      <c r="B63" s="25">
        <v>348.32</v>
      </c>
      <c r="C63" s="20" t="s">
        <v>170</v>
      </c>
      <c r="D63" s="47">
        <v>0</v>
      </c>
      <c r="E63" s="47">
        <v>12320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12320</v>
      </c>
      <c r="O63" s="48">
        <f t="shared" si="7"/>
        <v>0.25526801069141991</v>
      </c>
      <c r="P63" s="9"/>
    </row>
    <row r="64" spans="1:16">
      <c r="A64" s="12"/>
      <c r="B64" s="25">
        <v>348.33</v>
      </c>
      <c r="C64" s="20" t="s">
        <v>195</v>
      </c>
      <c r="D64" s="47">
        <v>3210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3210</v>
      </c>
      <c r="O64" s="48">
        <f t="shared" si="7"/>
        <v>6.6510577460994966E-2</v>
      </c>
      <c r="P64" s="9"/>
    </row>
    <row r="65" spans="1:16">
      <c r="A65" s="12"/>
      <c r="B65" s="25">
        <v>348.41</v>
      </c>
      <c r="C65" s="20" t="s">
        <v>171</v>
      </c>
      <c r="D65" s="47">
        <v>0</v>
      </c>
      <c r="E65" s="47">
        <v>80652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80652</v>
      </c>
      <c r="O65" s="48">
        <f t="shared" si="7"/>
        <v>1.6710937985620455</v>
      </c>
      <c r="P65" s="9"/>
    </row>
    <row r="66" spans="1:16">
      <c r="A66" s="12"/>
      <c r="B66" s="25">
        <v>348.42</v>
      </c>
      <c r="C66" s="20" t="s">
        <v>172</v>
      </c>
      <c r="D66" s="47">
        <v>0</v>
      </c>
      <c r="E66" s="47">
        <v>12171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12171</v>
      </c>
      <c r="O66" s="48">
        <f t="shared" si="7"/>
        <v>0.25218075958809028</v>
      </c>
      <c r="P66" s="9"/>
    </row>
    <row r="67" spans="1:16">
      <c r="A67" s="12"/>
      <c r="B67" s="25">
        <v>348.48</v>
      </c>
      <c r="C67" s="20" t="s">
        <v>197</v>
      </c>
      <c r="D67" s="47">
        <v>3023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3023</v>
      </c>
      <c r="O67" s="48">
        <f t="shared" si="7"/>
        <v>6.263597372728591E-2</v>
      </c>
      <c r="P67" s="9"/>
    </row>
    <row r="68" spans="1:16">
      <c r="A68" s="12"/>
      <c r="B68" s="25">
        <v>348.52</v>
      </c>
      <c r="C68" s="20" t="s">
        <v>174</v>
      </c>
      <c r="D68" s="47">
        <v>0</v>
      </c>
      <c r="E68" s="47">
        <v>14297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14297</v>
      </c>
      <c r="O68" s="48">
        <f t="shared" si="7"/>
        <v>0.29623106727721027</v>
      </c>
      <c r="P68" s="9"/>
    </row>
    <row r="69" spans="1:16">
      <c r="A69" s="12"/>
      <c r="B69" s="25">
        <v>348.53</v>
      </c>
      <c r="C69" s="20" t="s">
        <v>175</v>
      </c>
      <c r="D69" s="47">
        <v>22512</v>
      </c>
      <c r="E69" s="47">
        <v>211831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234343</v>
      </c>
      <c r="O69" s="48">
        <f t="shared" ref="O69:O99" si="12">(N69/O$101)</f>
        <v>4.8555415121314462</v>
      </c>
      <c r="P69" s="9"/>
    </row>
    <row r="70" spans="1:16">
      <c r="A70" s="12"/>
      <c r="B70" s="25">
        <v>348.62</v>
      </c>
      <c r="C70" s="20" t="s">
        <v>199</v>
      </c>
      <c r="D70" s="47">
        <v>0</v>
      </c>
      <c r="E70" s="47">
        <v>55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55</v>
      </c>
      <c r="O70" s="48">
        <f t="shared" si="12"/>
        <v>1.139589333443839E-3</v>
      </c>
      <c r="P70" s="9"/>
    </row>
    <row r="71" spans="1:16">
      <c r="A71" s="12"/>
      <c r="B71" s="25">
        <v>348.71</v>
      </c>
      <c r="C71" s="20" t="s">
        <v>176</v>
      </c>
      <c r="D71" s="47">
        <v>0</v>
      </c>
      <c r="E71" s="47">
        <v>32449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32449</v>
      </c>
      <c r="O71" s="48">
        <f t="shared" si="12"/>
        <v>0.67233698692580235</v>
      </c>
      <c r="P71" s="9"/>
    </row>
    <row r="72" spans="1:16">
      <c r="A72" s="12"/>
      <c r="B72" s="25">
        <v>348.72</v>
      </c>
      <c r="C72" s="20" t="s">
        <v>177</v>
      </c>
      <c r="D72" s="47">
        <v>0</v>
      </c>
      <c r="E72" s="47">
        <v>3489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3489</v>
      </c>
      <c r="O72" s="48">
        <f t="shared" si="12"/>
        <v>7.2291403352464617E-2</v>
      </c>
      <c r="P72" s="9"/>
    </row>
    <row r="73" spans="1:16">
      <c r="A73" s="12"/>
      <c r="B73" s="25">
        <v>348.85</v>
      </c>
      <c r="C73" s="20" t="s">
        <v>200</v>
      </c>
      <c r="D73" s="47">
        <v>0</v>
      </c>
      <c r="E73" s="47">
        <v>55002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55002</v>
      </c>
      <c r="O73" s="48">
        <f t="shared" si="12"/>
        <v>1.1396307730559643</v>
      </c>
      <c r="P73" s="9"/>
    </row>
    <row r="74" spans="1:16">
      <c r="A74" s="12"/>
      <c r="B74" s="25">
        <v>348.88</v>
      </c>
      <c r="C74" s="20" t="s">
        <v>179</v>
      </c>
      <c r="D74" s="47">
        <v>77812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77812</v>
      </c>
      <c r="O74" s="48">
        <f t="shared" si="12"/>
        <v>1.6122495493442182</v>
      </c>
      <c r="P74" s="9"/>
    </row>
    <row r="75" spans="1:16">
      <c r="A75" s="12"/>
      <c r="B75" s="25">
        <v>348.92099999999999</v>
      </c>
      <c r="C75" s="20" t="s">
        <v>180</v>
      </c>
      <c r="D75" s="47">
        <v>0</v>
      </c>
      <c r="E75" s="47">
        <v>10883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10883</v>
      </c>
      <c r="O75" s="48">
        <f t="shared" si="12"/>
        <v>0.2254936493794418</v>
      </c>
      <c r="P75" s="9"/>
    </row>
    <row r="76" spans="1:16">
      <c r="A76" s="12"/>
      <c r="B76" s="25">
        <v>348.92200000000003</v>
      </c>
      <c r="C76" s="20" t="s">
        <v>181</v>
      </c>
      <c r="D76" s="47">
        <v>0</v>
      </c>
      <c r="E76" s="47">
        <v>11124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11124</v>
      </c>
      <c r="O76" s="48">
        <f t="shared" si="12"/>
        <v>0.23048712264053209</v>
      </c>
      <c r="P76" s="9"/>
    </row>
    <row r="77" spans="1:16">
      <c r="A77" s="12"/>
      <c r="B77" s="25">
        <v>348.923</v>
      </c>
      <c r="C77" s="20" t="s">
        <v>182</v>
      </c>
      <c r="D77" s="47">
        <v>0</v>
      </c>
      <c r="E77" s="47">
        <v>10735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10735</v>
      </c>
      <c r="O77" s="48">
        <f t="shared" si="12"/>
        <v>0.22242711808217475</v>
      </c>
      <c r="P77" s="9"/>
    </row>
    <row r="78" spans="1:16">
      <c r="A78" s="12"/>
      <c r="B78" s="25">
        <v>348.92399999999998</v>
      </c>
      <c r="C78" s="20" t="s">
        <v>183</v>
      </c>
      <c r="D78" s="47">
        <v>0</v>
      </c>
      <c r="E78" s="47">
        <v>10638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10638</v>
      </c>
      <c r="O78" s="48">
        <f t="shared" si="12"/>
        <v>0.22041729689410108</v>
      </c>
      <c r="P78" s="9"/>
    </row>
    <row r="79" spans="1:16">
      <c r="A79" s="12"/>
      <c r="B79" s="25">
        <v>348.93</v>
      </c>
      <c r="C79" s="20" t="s">
        <v>184</v>
      </c>
      <c r="D79" s="47">
        <v>0</v>
      </c>
      <c r="E79" s="47">
        <v>201951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201951</v>
      </c>
      <c r="O79" s="48">
        <f t="shared" si="12"/>
        <v>4.1843855541512127</v>
      </c>
      <c r="P79" s="9"/>
    </row>
    <row r="80" spans="1:16">
      <c r="A80" s="12"/>
      <c r="B80" s="25">
        <v>349</v>
      </c>
      <c r="C80" s="20" t="s">
        <v>1</v>
      </c>
      <c r="D80" s="47">
        <v>0</v>
      </c>
      <c r="E80" s="47">
        <v>184986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184986</v>
      </c>
      <c r="O80" s="48">
        <f t="shared" si="12"/>
        <v>3.8328740442989453</v>
      </c>
      <c r="P80" s="9"/>
    </row>
    <row r="81" spans="1:16" ht="15.75">
      <c r="A81" s="29" t="s">
        <v>52</v>
      </c>
      <c r="B81" s="30"/>
      <c r="C81" s="31"/>
      <c r="D81" s="32">
        <f t="shared" ref="D81:M81" si="13">SUM(D82:D85)</f>
        <v>0</v>
      </c>
      <c r="E81" s="32">
        <f t="shared" si="13"/>
        <v>266177</v>
      </c>
      <c r="F81" s="32">
        <f t="shared" si="13"/>
        <v>0</v>
      </c>
      <c r="G81" s="32">
        <f t="shared" si="13"/>
        <v>0</v>
      </c>
      <c r="H81" s="32">
        <f t="shared" si="13"/>
        <v>0</v>
      </c>
      <c r="I81" s="32">
        <f t="shared" si="13"/>
        <v>0</v>
      </c>
      <c r="J81" s="32">
        <f t="shared" si="13"/>
        <v>0</v>
      </c>
      <c r="K81" s="32">
        <f t="shared" si="13"/>
        <v>0</v>
      </c>
      <c r="L81" s="32">
        <f t="shared" si="13"/>
        <v>0</v>
      </c>
      <c r="M81" s="32">
        <f t="shared" si="13"/>
        <v>0</v>
      </c>
      <c r="N81" s="32">
        <f t="shared" ref="N81:N87" si="14">SUM(D81:M81)</f>
        <v>266177</v>
      </c>
      <c r="O81" s="46">
        <f t="shared" si="12"/>
        <v>5.5151358183287407</v>
      </c>
      <c r="P81" s="10"/>
    </row>
    <row r="82" spans="1:16">
      <c r="A82" s="13"/>
      <c r="B82" s="40">
        <v>351.1</v>
      </c>
      <c r="C82" s="21" t="s">
        <v>92</v>
      </c>
      <c r="D82" s="47">
        <v>0</v>
      </c>
      <c r="E82" s="47">
        <v>23320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23320</v>
      </c>
      <c r="O82" s="48">
        <f t="shared" si="12"/>
        <v>0.4831858773801877</v>
      </c>
      <c r="P82" s="9"/>
    </row>
    <row r="83" spans="1:16">
      <c r="A83" s="13"/>
      <c r="B83" s="40">
        <v>351.2</v>
      </c>
      <c r="C83" s="21" t="s">
        <v>94</v>
      </c>
      <c r="D83" s="47">
        <v>0</v>
      </c>
      <c r="E83" s="47">
        <v>14334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14334</v>
      </c>
      <c r="O83" s="48">
        <f t="shared" si="12"/>
        <v>0.29699770010152704</v>
      </c>
      <c r="P83" s="9"/>
    </row>
    <row r="84" spans="1:16">
      <c r="A84" s="13"/>
      <c r="B84" s="40">
        <v>351.5</v>
      </c>
      <c r="C84" s="21" t="s">
        <v>95</v>
      </c>
      <c r="D84" s="47">
        <v>0</v>
      </c>
      <c r="E84" s="47">
        <v>188055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188055</v>
      </c>
      <c r="O84" s="48">
        <f t="shared" si="12"/>
        <v>3.8964631291051117</v>
      </c>
      <c r="P84" s="9"/>
    </row>
    <row r="85" spans="1:16">
      <c r="A85" s="13"/>
      <c r="B85" s="40">
        <v>351.8</v>
      </c>
      <c r="C85" s="21" t="s">
        <v>185</v>
      </c>
      <c r="D85" s="47">
        <v>0</v>
      </c>
      <c r="E85" s="47">
        <v>40468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40468</v>
      </c>
      <c r="O85" s="48">
        <f t="shared" si="12"/>
        <v>0.83848911174191409</v>
      </c>
      <c r="P85" s="9"/>
    </row>
    <row r="86" spans="1:16" ht="15.75">
      <c r="A86" s="29" t="s">
        <v>5</v>
      </c>
      <c r="B86" s="30"/>
      <c r="C86" s="31"/>
      <c r="D86" s="32">
        <f t="shared" ref="D86:M86" si="15">SUM(D87:D95)</f>
        <v>705138</v>
      </c>
      <c r="E86" s="32">
        <f t="shared" si="15"/>
        <v>247497</v>
      </c>
      <c r="F86" s="32">
        <f t="shared" si="15"/>
        <v>20498</v>
      </c>
      <c r="G86" s="32">
        <f t="shared" si="15"/>
        <v>23826</v>
      </c>
      <c r="H86" s="32">
        <f t="shared" si="15"/>
        <v>0</v>
      </c>
      <c r="I86" s="32">
        <f t="shared" si="15"/>
        <v>0</v>
      </c>
      <c r="J86" s="32">
        <f t="shared" si="15"/>
        <v>0</v>
      </c>
      <c r="K86" s="32">
        <f t="shared" si="15"/>
        <v>0</v>
      </c>
      <c r="L86" s="32">
        <f t="shared" si="15"/>
        <v>704836</v>
      </c>
      <c r="M86" s="32">
        <f t="shared" si="15"/>
        <v>0</v>
      </c>
      <c r="N86" s="32">
        <f t="shared" si="14"/>
        <v>1701795</v>
      </c>
      <c r="O86" s="46">
        <f t="shared" si="12"/>
        <v>35.260862358328325</v>
      </c>
      <c r="P86" s="10"/>
    </row>
    <row r="87" spans="1:16">
      <c r="A87" s="12"/>
      <c r="B87" s="25">
        <v>361.1</v>
      </c>
      <c r="C87" s="20" t="s">
        <v>96</v>
      </c>
      <c r="D87" s="47">
        <v>61630</v>
      </c>
      <c r="E87" s="47">
        <v>8698</v>
      </c>
      <c r="F87" s="47">
        <v>20498</v>
      </c>
      <c r="G87" s="47">
        <v>23826</v>
      </c>
      <c r="H87" s="47">
        <v>0</v>
      </c>
      <c r="I87" s="47">
        <v>0</v>
      </c>
      <c r="J87" s="47">
        <v>0</v>
      </c>
      <c r="K87" s="47">
        <v>0</v>
      </c>
      <c r="L87" s="47">
        <v>24033</v>
      </c>
      <c r="M87" s="47">
        <v>0</v>
      </c>
      <c r="N87" s="47">
        <f t="shared" si="14"/>
        <v>138685</v>
      </c>
      <c r="O87" s="48">
        <f t="shared" si="12"/>
        <v>2.8735263037937964</v>
      </c>
      <c r="P87" s="9"/>
    </row>
    <row r="88" spans="1:16">
      <c r="A88" s="12"/>
      <c r="B88" s="25">
        <v>361.2</v>
      </c>
      <c r="C88" s="20" t="s">
        <v>97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196982</v>
      </c>
      <c r="M88" s="47">
        <v>0</v>
      </c>
      <c r="N88" s="47">
        <f t="shared" ref="N88:N95" si="16">SUM(D88:M88)</f>
        <v>196982</v>
      </c>
      <c r="O88" s="48">
        <f t="shared" si="12"/>
        <v>4.0814288378260777</v>
      </c>
      <c r="P88" s="9"/>
    </row>
    <row r="89" spans="1:16">
      <c r="A89" s="12"/>
      <c r="B89" s="25">
        <v>361.3</v>
      </c>
      <c r="C89" s="20" t="s">
        <v>98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167971</v>
      </c>
      <c r="M89" s="47">
        <v>0</v>
      </c>
      <c r="N89" s="47">
        <f t="shared" si="16"/>
        <v>167971</v>
      </c>
      <c r="O89" s="48">
        <f t="shared" si="12"/>
        <v>3.4803265441435469</v>
      </c>
      <c r="P89" s="9"/>
    </row>
    <row r="90" spans="1:16">
      <c r="A90" s="12"/>
      <c r="B90" s="25">
        <v>361.4</v>
      </c>
      <c r="C90" s="20" t="s">
        <v>186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315850</v>
      </c>
      <c r="M90" s="47">
        <v>0</v>
      </c>
      <c r="N90" s="47">
        <f t="shared" si="16"/>
        <v>315850</v>
      </c>
      <c r="O90" s="48">
        <f t="shared" si="12"/>
        <v>6.5443507448770282</v>
      </c>
      <c r="P90" s="9"/>
    </row>
    <row r="91" spans="1:16">
      <c r="A91" s="12"/>
      <c r="B91" s="25">
        <v>362</v>
      </c>
      <c r="C91" s="20" t="s">
        <v>100</v>
      </c>
      <c r="D91" s="47">
        <v>46628</v>
      </c>
      <c r="E91" s="47">
        <v>3600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6"/>
        <v>50228</v>
      </c>
      <c r="O91" s="48">
        <f t="shared" si="12"/>
        <v>1.0407144189130391</v>
      </c>
      <c r="P91" s="9"/>
    </row>
    <row r="92" spans="1:16">
      <c r="A92" s="12"/>
      <c r="B92" s="25">
        <v>364</v>
      </c>
      <c r="C92" s="20" t="s">
        <v>187</v>
      </c>
      <c r="D92" s="47">
        <v>515348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6"/>
        <v>515348</v>
      </c>
      <c r="O92" s="48">
        <f t="shared" si="12"/>
        <v>10.677910614756646</v>
      </c>
      <c r="P92" s="9"/>
    </row>
    <row r="93" spans="1:16">
      <c r="A93" s="12"/>
      <c r="B93" s="25">
        <v>365</v>
      </c>
      <c r="C93" s="20" t="s">
        <v>188</v>
      </c>
      <c r="D93" s="47">
        <v>7390</v>
      </c>
      <c r="E93" s="47">
        <v>2915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6"/>
        <v>10305</v>
      </c>
      <c r="O93" s="48">
        <f t="shared" si="12"/>
        <v>0.2135176014752502</v>
      </c>
      <c r="P93" s="9"/>
    </row>
    <row r="94" spans="1:16">
      <c r="A94" s="12"/>
      <c r="B94" s="25">
        <v>366</v>
      </c>
      <c r="C94" s="20" t="s">
        <v>103</v>
      </c>
      <c r="D94" s="47">
        <v>0</v>
      </c>
      <c r="E94" s="47">
        <v>26268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26268</v>
      </c>
      <c r="O94" s="48">
        <f t="shared" si="12"/>
        <v>0.54426786565277752</v>
      </c>
      <c r="P94" s="9"/>
    </row>
    <row r="95" spans="1:16">
      <c r="A95" s="12"/>
      <c r="B95" s="25">
        <v>369.9</v>
      </c>
      <c r="C95" s="20" t="s">
        <v>104</v>
      </c>
      <c r="D95" s="47">
        <v>74142</v>
      </c>
      <c r="E95" s="47">
        <v>206016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280158</v>
      </c>
      <c r="O95" s="48">
        <f t="shared" si="12"/>
        <v>5.8048194268901643</v>
      </c>
      <c r="P95" s="9"/>
    </row>
    <row r="96" spans="1:16" ht="15.75">
      <c r="A96" s="29" t="s">
        <v>53</v>
      </c>
      <c r="B96" s="30"/>
      <c r="C96" s="31"/>
      <c r="D96" s="32">
        <f t="shared" ref="D96:M96" si="17">SUM(D97:D98)</f>
        <v>8774877</v>
      </c>
      <c r="E96" s="32">
        <f t="shared" si="17"/>
        <v>10238038</v>
      </c>
      <c r="F96" s="32">
        <f t="shared" si="17"/>
        <v>963012</v>
      </c>
      <c r="G96" s="32">
        <f t="shared" si="17"/>
        <v>0</v>
      </c>
      <c r="H96" s="32">
        <f t="shared" si="17"/>
        <v>0</v>
      </c>
      <c r="I96" s="32">
        <f t="shared" si="17"/>
        <v>0</v>
      </c>
      <c r="J96" s="32">
        <f t="shared" si="17"/>
        <v>0</v>
      </c>
      <c r="K96" s="32">
        <f t="shared" si="17"/>
        <v>0</v>
      </c>
      <c r="L96" s="32">
        <f t="shared" si="17"/>
        <v>0</v>
      </c>
      <c r="M96" s="32">
        <f t="shared" si="17"/>
        <v>0</v>
      </c>
      <c r="N96" s="32">
        <f>SUM(D96:M96)</f>
        <v>19975927</v>
      </c>
      <c r="O96" s="46">
        <f t="shared" si="12"/>
        <v>413.89733336095975</v>
      </c>
      <c r="P96" s="9"/>
    </row>
    <row r="97" spans="1:119">
      <c r="A97" s="12"/>
      <c r="B97" s="25">
        <v>381</v>
      </c>
      <c r="C97" s="20" t="s">
        <v>105</v>
      </c>
      <c r="D97" s="47">
        <v>8496867</v>
      </c>
      <c r="E97" s="47">
        <v>10238038</v>
      </c>
      <c r="F97" s="47">
        <v>963012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19697917</v>
      </c>
      <c r="O97" s="48">
        <f t="shared" si="12"/>
        <v>408.13702007749208</v>
      </c>
      <c r="P97" s="9"/>
    </row>
    <row r="98" spans="1:119" ht="15.75" thickBot="1">
      <c r="A98" s="12"/>
      <c r="B98" s="25">
        <v>383</v>
      </c>
      <c r="C98" s="20" t="s">
        <v>128</v>
      </c>
      <c r="D98" s="47">
        <v>278010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>SUM(D98:M98)</f>
        <v>278010</v>
      </c>
      <c r="O98" s="48">
        <f t="shared" si="12"/>
        <v>5.7603132834676671</v>
      </c>
      <c r="P98" s="9"/>
    </row>
    <row r="99" spans="1:119" ht="16.5" thickBot="1">
      <c r="A99" s="14" t="s">
        <v>76</v>
      </c>
      <c r="B99" s="23"/>
      <c r="C99" s="22"/>
      <c r="D99" s="15">
        <f t="shared" ref="D99:M99" si="18">SUM(D5,D13,D16,D44,D81,D86,D96)</f>
        <v>28191583</v>
      </c>
      <c r="E99" s="15">
        <f t="shared" si="18"/>
        <v>22981104</v>
      </c>
      <c r="F99" s="15">
        <f t="shared" si="18"/>
        <v>3995005</v>
      </c>
      <c r="G99" s="15">
        <f t="shared" si="18"/>
        <v>3692508</v>
      </c>
      <c r="H99" s="15">
        <f t="shared" si="18"/>
        <v>0</v>
      </c>
      <c r="I99" s="15">
        <f t="shared" si="18"/>
        <v>0</v>
      </c>
      <c r="J99" s="15">
        <f t="shared" si="18"/>
        <v>0</v>
      </c>
      <c r="K99" s="15">
        <f t="shared" si="18"/>
        <v>0</v>
      </c>
      <c r="L99" s="15">
        <f t="shared" si="18"/>
        <v>704836</v>
      </c>
      <c r="M99" s="15">
        <f t="shared" si="18"/>
        <v>0</v>
      </c>
      <c r="N99" s="15">
        <f>SUM(D99:M99)</f>
        <v>59565036</v>
      </c>
      <c r="O99" s="38">
        <f t="shared" si="12"/>
        <v>1234.1759940326958</v>
      </c>
      <c r="P99" s="6"/>
      <c r="Q99" s="2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</row>
    <row r="100" spans="1:119">
      <c r="A100" s="16"/>
      <c r="B100" s="18"/>
      <c r="C100" s="1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/>
    </row>
    <row r="101" spans="1:119">
      <c r="A101" s="41"/>
      <c r="B101" s="42"/>
      <c r="C101" s="42"/>
      <c r="D101" s="43"/>
      <c r="E101" s="43"/>
      <c r="F101" s="43"/>
      <c r="G101" s="43"/>
      <c r="H101" s="43"/>
      <c r="I101" s="43"/>
      <c r="J101" s="43"/>
      <c r="K101" s="43"/>
      <c r="L101" s="119" t="s">
        <v>238</v>
      </c>
      <c r="M101" s="119"/>
      <c r="N101" s="119"/>
      <c r="O101" s="44">
        <v>48263</v>
      </c>
    </row>
    <row r="102" spans="1:119">
      <c r="A102" s="120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8"/>
    </row>
    <row r="103" spans="1:119" ht="15.75" customHeight="1" thickBot="1">
      <c r="A103" s="121" t="s">
        <v>133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1"/>
    </row>
  </sheetData>
  <mergeCells count="10">
    <mergeCell ref="L101:N101"/>
    <mergeCell ref="A102:O102"/>
    <mergeCell ref="A103:O10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10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234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111</v>
      </c>
      <c r="B3" s="109"/>
      <c r="C3" s="110"/>
      <c r="D3" s="129" t="s">
        <v>47</v>
      </c>
      <c r="E3" s="130"/>
      <c r="F3" s="130"/>
      <c r="G3" s="130"/>
      <c r="H3" s="131"/>
      <c r="I3" s="129" t="s">
        <v>48</v>
      </c>
      <c r="J3" s="131"/>
      <c r="K3" s="129" t="s">
        <v>50</v>
      </c>
      <c r="L3" s="131"/>
      <c r="M3" s="36"/>
      <c r="N3" s="37"/>
      <c r="O3" s="132" t="s">
        <v>116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112</v>
      </c>
      <c r="F4" s="34" t="s">
        <v>113</v>
      </c>
      <c r="G4" s="34" t="s">
        <v>114</v>
      </c>
      <c r="H4" s="34" t="s">
        <v>7</v>
      </c>
      <c r="I4" s="34" t="s">
        <v>8</v>
      </c>
      <c r="J4" s="35" t="s">
        <v>115</v>
      </c>
      <c r="K4" s="35" t="s">
        <v>9</v>
      </c>
      <c r="L4" s="35" t="s">
        <v>10</v>
      </c>
      <c r="M4" s="35" t="s">
        <v>11</v>
      </c>
      <c r="N4" s="35" t="s">
        <v>49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11500212</v>
      </c>
      <c r="E5" s="27">
        <f t="shared" si="0"/>
        <v>6364688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17864900</v>
      </c>
      <c r="O5" s="33">
        <f t="shared" ref="O5:O36" si="1">(N5/O$102)</f>
        <v>368.45481169822216</v>
      </c>
      <c r="P5" s="6"/>
    </row>
    <row r="6" spans="1:133">
      <c r="A6" s="12"/>
      <c r="B6" s="25">
        <v>311</v>
      </c>
      <c r="C6" s="20" t="s">
        <v>3</v>
      </c>
      <c r="D6" s="47">
        <v>11296767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11296767</v>
      </c>
      <c r="O6" s="48">
        <f t="shared" si="1"/>
        <v>232.99028585571094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119918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119918</v>
      </c>
      <c r="O7" s="48">
        <f t="shared" si="1"/>
        <v>2.4732500103122552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853603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853603</v>
      </c>
      <c r="O8" s="48">
        <f t="shared" si="1"/>
        <v>17.605143752835872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1364384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1364384</v>
      </c>
      <c r="O9" s="48">
        <f t="shared" si="1"/>
        <v>28.139751680897579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4022885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4022885</v>
      </c>
      <c r="O10" s="48">
        <f t="shared" si="1"/>
        <v>82.970032586726063</v>
      </c>
      <c r="P10" s="9"/>
    </row>
    <row r="11" spans="1:133">
      <c r="A11" s="12"/>
      <c r="B11" s="25">
        <v>315</v>
      </c>
      <c r="C11" s="20" t="s">
        <v>147</v>
      </c>
      <c r="D11" s="47">
        <v>203445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203445</v>
      </c>
      <c r="O11" s="48">
        <f t="shared" si="1"/>
        <v>4.195953471105061</v>
      </c>
      <c r="P11" s="9"/>
    </row>
    <row r="12" spans="1:133">
      <c r="A12" s="12"/>
      <c r="B12" s="25">
        <v>316</v>
      </c>
      <c r="C12" s="20" t="s">
        <v>204</v>
      </c>
      <c r="D12" s="47">
        <v>0</v>
      </c>
      <c r="E12" s="47">
        <v>3898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3898</v>
      </c>
      <c r="O12" s="48">
        <f t="shared" si="1"/>
        <v>8.0394340634409936E-2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SUM(D14:D15)</f>
        <v>128216</v>
      </c>
      <c r="E13" s="32">
        <f t="shared" si="3"/>
        <v>224975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3" si="4">SUM(D13:M13)</f>
        <v>353191</v>
      </c>
      <c r="O13" s="46">
        <f t="shared" si="1"/>
        <v>7.2843913707049461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224975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224975</v>
      </c>
      <c r="O14" s="48">
        <f t="shared" si="1"/>
        <v>4.639999175019593</v>
      </c>
      <c r="P14" s="9"/>
    </row>
    <row r="15" spans="1:133">
      <c r="A15" s="12"/>
      <c r="B15" s="25">
        <v>323.7</v>
      </c>
      <c r="C15" s="20" t="s">
        <v>19</v>
      </c>
      <c r="D15" s="47">
        <v>128216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128216</v>
      </c>
      <c r="O15" s="48">
        <f t="shared" si="1"/>
        <v>2.6443921956853527</v>
      </c>
      <c r="P15" s="9"/>
    </row>
    <row r="16" spans="1:133" ht="15.75">
      <c r="A16" s="29" t="s">
        <v>21</v>
      </c>
      <c r="B16" s="30"/>
      <c r="C16" s="31"/>
      <c r="D16" s="32">
        <f t="shared" ref="D16:M16" si="5">SUM(D17:D41)</f>
        <v>5492428</v>
      </c>
      <c r="E16" s="32">
        <f t="shared" si="5"/>
        <v>1964472</v>
      </c>
      <c r="F16" s="32">
        <f t="shared" si="5"/>
        <v>2846822</v>
      </c>
      <c r="G16" s="32">
        <f t="shared" si="5"/>
        <v>392383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5">
        <f t="shared" si="4"/>
        <v>10696105</v>
      </c>
      <c r="O16" s="46">
        <f t="shared" si="1"/>
        <v>220.60192632924969</v>
      </c>
      <c r="P16" s="10"/>
    </row>
    <row r="17" spans="1:16">
      <c r="A17" s="12"/>
      <c r="B17" s="25">
        <v>331.1</v>
      </c>
      <c r="C17" s="20" t="s">
        <v>120</v>
      </c>
      <c r="D17" s="47">
        <v>13089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13089</v>
      </c>
      <c r="O17" s="48">
        <f t="shared" si="1"/>
        <v>0.26995421358742727</v>
      </c>
      <c r="P17" s="9"/>
    </row>
    <row r="18" spans="1:16">
      <c r="A18" s="12"/>
      <c r="B18" s="25">
        <v>331.2</v>
      </c>
      <c r="C18" s="20" t="s">
        <v>20</v>
      </c>
      <c r="D18" s="47">
        <v>0</v>
      </c>
      <c r="E18" s="47">
        <v>152297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152297</v>
      </c>
      <c r="O18" s="48">
        <f t="shared" si="1"/>
        <v>3.1410510250381551</v>
      </c>
      <c r="P18" s="9"/>
    </row>
    <row r="19" spans="1:16">
      <c r="A19" s="12"/>
      <c r="B19" s="25">
        <v>331.49</v>
      </c>
      <c r="C19" s="20" t="s">
        <v>26</v>
      </c>
      <c r="D19" s="47">
        <v>0</v>
      </c>
      <c r="E19" s="47">
        <v>0</v>
      </c>
      <c r="F19" s="47">
        <v>0</v>
      </c>
      <c r="G19" s="47">
        <v>2224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2224</v>
      </c>
      <c r="O19" s="48">
        <f t="shared" si="1"/>
        <v>4.5868910613372935E-2</v>
      </c>
      <c r="P19" s="9"/>
    </row>
    <row r="20" spans="1:16">
      <c r="A20" s="12"/>
      <c r="B20" s="25">
        <v>331.65</v>
      </c>
      <c r="C20" s="20" t="s">
        <v>27</v>
      </c>
      <c r="D20" s="47">
        <v>232456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232456</v>
      </c>
      <c r="O20" s="48">
        <f t="shared" si="1"/>
        <v>4.7942911355855298</v>
      </c>
      <c r="P20" s="9"/>
    </row>
    <row r="21" spans="1:16">
      <c r="A21" s="12"/>
      <c r="B21" s="25">
        <v>331.7</v>
      </c>
      <c r="C21" s="20" t="s">
        <v>23</v>
      </c>
      <c r="D21" s="47">
        <v>0</v>
      </c>
      <c r="E21" s="47">
        <v>18430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18430</v>
      </c>
      <c r="O21" s="48">
        <f t="shared" si="1"/>
        <v>0.38010972239409313</v>
      </c>
      <c r="P21" s="9"/>
    </row>
    <row r="22" spans="1:16">
      <c r="A22" s="12"/>
      <c r="B22" s="25">
        <v>334.2</v>
      </c>
      <c r="C22" s="20" t="s">
        <v>24</v>
      </c>
      <c r="D22" s="47">
        <v>0</v>
      </c>
      <c r="E22" s="47">
        <v>188677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188677</v>
      </c>
      <c r="O22" s="48">
        <f t="shared" si="1"/>
        <v>3.8913707049457575</v>
      </c>
      <c r="P22" s="9"/>
    </row>
    <row r="23" spans="1:16">
      <c r="A23" s="12"/>
      <c r="B23" s="25">
        <v>334.34</v>
      </c>
      <c r="C23" s="20" t="s">
        <v>28</v>
      </c>
      <c r="D23" s="47">
        <v>0</v>
      </c>
      <c r="E23" s="47">
        <v>38235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38235</v>
      </c>
      <c r="O23" s="48">
        <f t="shared" si="1"/>
        <v>0.78857814626902611</v>
      </c>
      <c r="P23" s="9"/>
    </row>
    <row r="24" spans="1:16">
      <c r="A24" s="12"/>
      <c r="B24" s="25">
        <v>334.49</v>
      </c>
      <c r="C24" s="20" t="s">
        <v>30</v>
      </c>
      <c r="D24" s="47">
        <v>0</v>
      </c>
      <c r="E24" s="47">
        <v>0</v>
      </c>
      <c r="F24" s="47">
        <v>0</v>
      </c>
      <c r="G24" s="47">
        <v>390159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8" si="6">SUM(D24:M24)</f>
        <v>390159</v>
      </c>
      <c r="O24" s="48">
        <f t="shared" si="1"/>
        <v>8.0468382625912636</v>
      </c>
      <c r="P24" s="9"/>
    </row>
    <row r="25" spans="1:16">
      <c r="A25" s="12"/>
      <c r="B25" s="25">
        <v>334.5</v>
      </c>
      <c r="C25" s="20" t="s">
        <v>31</v>
      </c>
      <c r="D25" s="47">
        <v>0</v>
      </c>
      <c r="E25" s="47">
        <v>152974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152974</v>
      </c>
      <c r="O25" s="48">
        <f t="shared" si="1"/>
        <v>3.1550138184218124</v>
      </c>
      <c r="P25" s="9"/>
    </row>
    <row r="26" spans="1:16">
      <c r="A26" s="12"/>
      <c r="B26" s="25">
        <v>334.62</v>
      </c>
      <c r="C26" s="20" t="s">
        <v>32</v>
      </c>
      <c r="D26" s="47">
        <v>0</v>
      </c>
      <c r="E26" s="47">
        <v>31540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31540</v>
      </c>
      <c r="O26" s="48">
        <f t="shared" si="1"/>
        <v>0.65049705069504604</v>
      </c>
      <c r="P26" s="9"/>
    </row>
    <row r="27" spans="1:16">
      <c r="A27" s="12"/>
      <c r="B27" s="25">
        <v>334.69</v>
      </c>
      <c r="C27" s="20" t="s">
        <v>33</v>
      </c>
      <c r="D27" s="47">
        <v>0</v>
      </c>
      <c r="E27" s="47">
        <v>47070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47070</v>
      </c>
      <c r="O27" s="48">
        <f t="shared" si="1"/>
        <v>0.97079569360227691</v>
      </c>
      <c r="P27" s="9"/>
    </row>
    <row r="28" spans="1:16">
      <c r="A28" s="12"/>
      <c r="B28" s="25">
        <v>334.7</v>
      </c>
      <c r="C28" s="20" t="s">
        <v>34</v>
      </c>
      <c r="D28" s="47">
        <v>39844</v>
      </c>
      <c r="E28" s="47">
        <v>607316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647160</v>
      </c>
      <c r="O28" s="48">
        <f t="shared" si="1"/>
        <v>13.347358000247494</v>
      </c>
      <c r="P28" s="9"/>
    </row>
    <row r="29" spans="1:16">
      <c r="A29" s="12"/>
      <c r="B29" s="25">
        <v>335.12</v>
      </c>
      <c r="C29" s="20" t="s">
        <v>151</v>
      </c>
      <c r="D29" s="47">
        <v>898119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898119</v>
      </c>
      <c r="O29" s="48">
        <f t="shared" si="1"/>
        <v>18.523264447469373</v>
      </c>
      <c r="P29" s="9"/>
    </row>
    <row r="30" spans="1:16">
      <c r="A30" s="12"/>
      <c r="B30" s="25">
        <v>335.13</v>
      </c>
      <c r="C30" s="20" t="s">
        <v>152</v>
      </c>
      <c r="D30" s="47">
        <v>21983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21983</v>
      </c>
      <c r="O30" s="48">
        <f t="shared" si="1"/>
        <v>0.45338860702058326</v>
      </c>
      <c r="P30" s="9"/>
    </row>
    <row r="31" spans="1:16">
      <c r="A31" s="12"/>
      <c r="B31" s="25">
        <v>335.14</v>
      </c>
      <c r="C31" s="20" t="s">
        <v>153</v>
      </c>
      <c r="D31" s="47">
        <v>12357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12357</v>
      </c>
      <c r="O31" s="48">
        <f t="shared" si="1"/>
        <v>0.25485707214453657</v>
      </c>
      <c r="P31" s="9"/>
    </row>
    <row r="32" spans="1:16">
      <c r="A32" s="12"/>
      <c r="B32" s="25">
        <v>335.15</v>
      </c>
      <c r="C32" s="20" t="s">
        <v>154</v>
      </c>
      <c r="D32" s="47">
        <v>5546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5546</v>
      </c>
      <c r="O32" s="48">
        <f t="shared" si="1"/>
        <v>0.11438353339108197</v>
      </c>
      <c r="P32" s="9"/>
    </row>
    <row r="33" spans="1:16">
      <c r="A33" s="12"/>
      <c r="B33" s="25">
        <v>335.16</v>
      </c>
      <c r="C33" s="20" t="s">
        <v>155</v>
      </c>
      <c r="D33" s="47">
        <v>223250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223250</v>
      </c>
      <c r="O33" s="48">
        <f t="shared" si="1"/>
        <v>4.6044218949799944</v>
      </c>
      <c r="P33" s="9"/>
    </row>
    <row r="34" spans="1:16">
      <c r="A34" s="12"/>
      <c r="B34" s="25">
        <v>335.18</v>
      </c>
      <c r="C34" s="20" t="s">
        <v>156</v>
      </c>
      <c r="D34" s="47">
        <v>3870214</v>
      </c>
      <c r="E34" s="47">
        <v>0</v>
      </c>
      <c r="F34" s="47">
        <v>1285494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5155708</v>
      </c>
      <c r="O34" s="48">
        <f t="shared" si="1"/>
        <v>106.33395206863837</v>
      </c>
      <c r="P34" s="9"/>
    </row>
    <row r="35" spans="1:16">
      <c r="A35" s="12"/>
      <c r="B35" s="25">
        <v>335.22</v>
      </c>
      <c r="C35" s="20" t="s">
        <v>41</v>
      </c>
      <c r="D35" s="47">
        <v>0</v>
      </c>
      <c r="E35" s="47">
        <v>180561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180561</v>
      </c>
      <c r="O35" s="48">
        <f t="shared" si="1"/>
        <v>3.7239821804232149</v>
      </c>
      <c r="P35" s="9"/>
    </row>
    <row r="36" spans="1:16">
      <c r="A36" s="12"/>
      <c r="B36" s="25">
        <v>335.49</v>
      </c>
      <c r="C36" s="20" t="s">
        <v>42</v>
      </c>
      <c r="D36" s="47">
        <v>40276</v>
      </c>
      <c r="E36" s="47">
        <v>1700</v>
      </c>
      <c r="F36" s="47">
        <v>1561328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1603304</v>
      </c>
      <c r="O36" s="48">
        <f t="shared" si="1"/>
        <v>33.06735965020831</v>
      </c>
      <c r="P36" s="9"/>
    </row>
    <row r="37" spans="1:16">
      <c r="A37" s="12"/>
      <c r="B37" s="25">
        <v>335.9</v>
      </c>
      <c r="C37" s="20" t="s">
        <v>44</v>
      </c>
      <c r="D37" s="47">
        <v>0</v>
      </c>
      <c r="E37" s="47">
        <v>231264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231264</v>
      </c>
      <c r="O37" s="48">
        <f t="shared" ref="O37:O68" si="7">(N37/O$102)</f>
        <v>4.7697067194654128</v>
      </c>
      <c r="P37" s="9"/>
    </row>
    <row r="38" spans="1:16">
      <c r="A38" s="12"/>
      <c r="B38" s="25">
        <v>336</v>
      </c>
      <c r="C38" s="20" t="s">
        <v>4</v>
      </c>
      <c r="D38" s="47">
        <v>100174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100174</v>
      </c>
      <c r="O38" s="48">
        <f t="shared" si="7"/>
        <v>2.0660396815575628</v>
      </c>
      <c r="P38" s="9"/>
    </row>
    <row r="39" spans="1:16">
      <c r="A39" s="12"/>
      <c r="B39" s="25">
        <v>337.2</v>
      </c>
      <c r="C39" s="20" t="s">
        <v>45</v>
      </c>
      <c r="D39" s="47">
        <v>35120</v>
      </c>
      <c r="E39" s="47">
        <v>264968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300088</v>
      </c>
      <c r="O39" s="48">
        <f t="shared" si="7"/>
        <v>6.1891680072598279</v>
      </c>
      <c r="P39" s="9"/>
    </row>
    <row r="40" spans="1:16">
      <c r="A40" s="12"/>
      <c r="B40" s="25">
        <v>337.4</v>
      </c>
      <c r="C40" s="20" t="s">
        <v>126</v>
      </c>
      <c r="D40" s="47">
        <v>0</v>
      </c>
      <c r="E40" s="47">
        <v>46440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46440</v>
      </c>
      <c r="O40" s="48">
        <f t="shared" si="7"/>
        <v>0.95780225219651038</v>
      </c>
      <c r="P40" s="9"/>
    </row>
    <row r="41" spans="1:16">
      <c r="A41" s="12"/>
      <c r="B41" s="25">
        <v>337.7</v>
      </c>
      <c r="C41" s="20" t="s">
        <v>46</v>
      </c>
      <c r="D41" s="47">
        <v>0</v>
      </c>
      <c r="E41" s="47">
        <v>3000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3000</v>
      </c>
      <c r="O41" s="48">
        <f t="shared" si="7"/>
        <v>6.1873530503650541E-2</v>
      </c>
      <c r="P41" s="9"/>
    </row>
    <row r="42" spans="1:16" ht="15.75">
      <c r="A42" s="29" t="s">
        <v>51</v>
      </c>
      <c r="B42" s="30"/>
      <c r="C42" s="31"/>
      <c r="D42" s="32">
        <f t="shared" ref="D42:M42" si="8">SUM(D43:D80)</f>
        <v>1194934</v>
      </c>
      <c r="E42" s="32">
        <f t="shared" si="8"/>
        <v>3154053</v>
      </c>
      <c r="F42" s="32">
        <f t="shared" si="8"/>
        <v>0</v>
      </c>
      <c r="G42" s="32">
        <f t="shared" si="8"/>
        <v>25000</v>
      </c>
      <c r="H42" s="32">
        <f t="shared" si="8"/>
        <v>0</v>
      </c>
      <c r="I42" s="32">
        <f t="shared" si="8"/>
        <v>0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4373987</v>
      </c>
      <c r="O42" s="46">
        <f t="shared" si="7"/>
        <v>90.211339355690299</v>
      </c>
      <c r="P42" s="10"/>
    </row>
    <row r="43" spans="1:16">
      <c r="A43" s="12"/>
      <c r="B43" s="25">
        <v>341.1</v>
      </c>
      <c r="C43" s="20" t="s">
        <v>157</v>
      </c>
      <c r="D43" s="47">
        <v>90563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90563</v>
      </c>
      <c r="O43" s="48">
        <f t="shared" si="7"/>
        <v>1.8678175143340345</v>
      </c>
      <c r="P43" s="9"/>
    </row>
    <row r="44" spans="1:16">
      <c r="A44" s="12"/>
      <c r="B44" s="25">
        <v>341.16</v>
      </c>
      <c r="C44" s="20" t="s">
        <v>158</v>
      </c>
      <c r="D44" s="47">
        <v>0</v>
      </c>
      <c r="E44" s="47">
        <v>40694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80" si="9">SUM(D44:M44)</f>
        <v>40694</v>
      </c>
      <c r="O44" s="48">
        <f t="shared" si="7"/>
        <v>0.83929381677185166</v>
      </c>
      <c r="P44" s="9"/>
    </row>
    <row r="45" spans="1:16">
      <c r="A45" s="12"/>
      <c r="B45" s="25">
        <v>341.3</v>
      </c>
      <c r="C45" s="20" t="s">
        <v>194</v>
      </c>
      <c r="D45" s="47">
        <v>14330</v>
      </c>
      <c r="E45" s="47">
        <v>880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15210</v>
      </c>
      <c r="O45" s="48">
        <f t="shared" si="7"/>
        <v>0.31369879965350822</v>
      </c>
      <c r="P45" s="9"/>
    </row>
    <row r="46" spans="1:16">
      <c r="A46" s="12"/>
      <c r="B46" s="25">
        <v>341.51</v>
      </c>
      <c r="C46" s="20" t="s">
        <v>159</v>
      </c>
      <c r="D46" s="47">
        <v>8982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8982</v>
      </c>
      <c r="O46" s="48">
        <f t="shared" si="7"/>
        <v>0.18524935032792972</v>
      </c>
      <c r="P46" s="9"/>
    </row>
    <row r="47" spans="1:16">
      <c r="A47" s="12"/>
      <c r="B47" s="25">
        <v>341.52</v>
      </c>
      <c r="C47" s="20" t="s">
        <v>160</v>
      </c>
      <c r="D47" s="47">
        <v>0</v>
      </c>
      <c r="E47" s="47">
        <v>31186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31186</v>
      </c>
      <c r="O47" s="48">
        <f t="shared" si="7"/>
        <v>0.64319597409561524</v>
      </c>
      <c r="P47" s="9"/>
    </row>
    <row r="48" spans="1:16">
      <c r="A48" s="12"/>
      <c r="B48" s="25">
        <v>341.54</v>
      </c>
      <c r="C48" s="20" t="s">
        <v>161</v>
      </c>
      <c r="D48" s="47">
        <v>180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180</v>
      </c>
      <c r="O48" s="48">
        <f t="shared" si="7"/>
        <v>3.7124118302190325E-3</v>
      </c>
      <c r="P48" s="9"/>
    </row>
    <row r="49" spans="1:16">
      <c r="A49" s="12"/>
      <c r="B49" s="25">
        <v>341.56</v>
      </c>
      <c r="C49" s="20" t="s">
        <v>206</v>
      </c>
      <c r="D49" s="47">
        <v>1841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1841</v>
      </c>
      <c r="O49" s="48">
        <f t="shared" si="7"/>
        <v>3.7969723219073548E-2</v>
      </c>
      <c r="P49" s="9"/>
    </row>
    <row r="50" spans="1:16">
      <c r="A50" s="12"/>
      <c r="B50" s="25">
        <v>341.8</v>
      </c>
      <c r="C50" s="20" t="s">
        <v>207</v>
      </c>
      <c r="D50" s="47">
        <v>819079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819079</v>
      </c>
      <c r="O50" s="48">
        <f t="shared" si="7"/>
        <v>16.893103163799861</v>
      </c>
      <c r="P50" s="9"/>
    </row>
    <row r="51" spans="1:16">
      <c r="A51" s="12"/>
      <c r="B51" s="25">
        <v>341.9</v>
      </c>
      <c r="C51" s="20" t="s">
        <v>163</v>
      </c>
      <c r="D51" s="47">
        <v>84595</v>
      </c>
      <c r="E51" s="47">
        <v>104006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188601</v>
      </c>
      <c r="O51" s="48">
        <f t="shared" si="7"/>
        <v>3.8898032421729982</v>
      </c>
      <c r="P51" s="9"/>
    </row>
    <row r="52" spans="1:16">
      <c r="A52" s="12"/>
      <c r="B52" s="25">
        <v>342.1</v>
      </c>
      <c r="C52" s="20" t="s">
        <v>138</v>
      </c>
      <c r="D52" s="47">
        <v>26233</v>
      </c>
      <c r="E52" s="47">
        <v>123760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149993</v>
      </c>
      <c r="O52" s="48">
        <f t="shared" si="7"/>
        <v>3.0935321536113518</v>
      </c>
      <c r="P52" s="9"/>
    </row>
    <row r="53" spans="1:16">
      <c r="A53" s="12"/>
      <c r="B53" s="25">
        <v>342.6</v>
      </c>
      <c r="C53" s="20" t="s">
        <v>61</v>
      </c>
      <c r="D53" s="47">
        <v>0</v>
      </c>
      <c r="E53" s="47">
        <v>1774380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1774380</v>
      </c>
      <c r="O53" s="48">
        <f t="shared" si="7"/>
        <v>36.59571835168915</v>
      </c>
      <c r="P53" s="9"/>
    </row>
    <row r="54" spans="1:16">
      <c r="A54" s="12"/>
      <c r="B54" s="25">
        <v>346.4</v>
      </c>
      <c r="C54" s="20" t="s">
        <v>208</v>
      </c>
      <c r="D54" s="47">
        <v>10583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10583</v>
      </c>
      <c r="O54" s="48">
        <f t="shared" si="7"/>
        <v>0.21826919110671122</v>
      </c>
      <c r="P54" s="9"/>
    </row>
    <row r="55" spans="1:16">
      <c r="A55" s="12"/>
      <c r="B55" s="25">
        <v>347.1</v>
      </c>
      <c r="C55" s="20" t="s">
        <v>65</v>
      </c>
      <c r="D55" s="47">
        <v>0</v>
      </c>
      <c r="E55" s="47">
        <v>16434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16434</v>
      </c>
      <c r="O55" s="48">
        <f t="shared" si="7"/>
        <v>0.33894320009899764</v>
      </c>
      <c r="P55" s="9"/>
    </row>
    <row r="56" spans="1:16">
      <c r="A56" s="12"/>
      <c r="B56" s="25">
        <v>347.9</v>
      </c>
      <c r="C56" s="20" t="s">
        <v>226</v>
      </c>
      <c r="D56" s="47">
        <v>26901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26901</v>
      </c>
      <c r="O56" s="48">
        <f t="shared" si="7"/>
        <v>0.55481994802623436</v>
      </c>
      <c r="P56" s="9"/>
    </row>
    <row r="57" spans="1:16">
      <c r="A57" s="12"/>
      <c r="B57" s="25">
        <v>348.12</v>
      </c>
      <c r="C57" s="20" t="s">
        <v>164</v>
      </c>
      <c r="D57" s="47">
        <v>0</v>
      </c>
      <c r="E57" s="47">
        <v>3172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ref="N57:N72" si="10">SUM(D57:M57)</f>
        <v>3172</v>
      </c>
      <c r="O57" s="48">
        <f t="shared" si="7"/>
        <v>6.5420946252526507E-2</v>
      </c>
      <c r="P57" s="9"/>
    </row>
    <row r="58" spans="1:16">
      <c r="A58" s="12"/>
      <c r="B58" s="25">
        <v>348.13</v>
      </c>
      <c r="C58" s="20" t="s">
        <v>165</v>
      </c>
      <c r="D58" s="47">
        <v>0</v>
      </c>
      <c r="E58" s="47">
        <v>13546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13546</v>
      </c>
      <c r="O58" s="48">
        <f t="shared" si="7"/>
        <v>0.27937961473415007</v>
      </c>
      <c r="P58" s="9"/>
    </row>
    <row r="59" spans="1:16">
      <c r="A59" s="12"/>
      <c r="B59" s="25">
        <v>348.21</v>
      </c>
      <c r="C59" s="20" t="s">
        <v>166</v>
      </c>
      <c r="D59" s="47">
        <v>0</v>
      </c>
      <c r="E59" s="47">
        <v>295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295</v>
      </c>
      <c r="O59" s="48">
        <f t="shared" si="7"/>
        <v>6.0842304995256365E-3</v>
      </c>
      <c r="P59" s="9"/>
    </row>
    <row r="60" spans="1:16">
      <c r="A60" s="12"/>
      <c r="B60" s="25">
        <v>348.22</v>
      </c>
      <c r="C60" s="20" t="s">
        <v>167</v>
      </c>
      <c r="D60" s="47">
        <v>0</v>
      </c>
      <c r="E60" s="47">
        <v>6752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6752</v>
      </c>
      <c r="O60" s="48">
        <f t="shared" si="7"/>
        <v>0.13925669265354948</v>
      </c>
      <c r="P60" s="9"/>
    </row>
    <row r="61" spans="1:16">
      <c r="A61" s="12"/>
      <c r="B61" s="25">
        <v>348.23</v>
      </c>
      <c r="C61" s="20" t="s">
        <v>168</v>
      </c>
      <c r="D61" s="47">
        <v>13854</v>
      </c>
      <c r="E61" s="47">
        <v>25244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39098</v>
      </c>
      <c r="O61" s="48">
        <f t="shared" si="7"/>
        <v>0.8063770985439096</v>
      </c>
      <c r="P61" s="9"/>
    </row>
    <row r="62" spans="1:16">
      <c r="A62" s="12"/>
      <c r="B62" s="25">
        <v>348.31</v>
      </c>
      <c r="C62" s="20" t="s">
        <v>169</v>
      </c>
      <c r="D62" s="47">
        <v>0</v>
      </c>
      <c r="E62" s="47">
        <v>103026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103026</v>
      </c>
      <c r="O62" s="48">
        <f t="shared" si="7"/>
        <v>2.124860784556367</v>
      </c>
      <c r="P62" s="9"/>
    </row>
    <row r="63" spans="1:16">
      <c r="A63" s="12"/>
      <c r="B63" s="25">
        <v>348.32</v>
      </c>
      <c r="C63" s="20" t="s">
        <v>170</v>
      </c>
      <c r="D63" s="47">
        <v>0</v>
      </c>
      <c r="E63" s="47">
        <v>10219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10219</v>
      </c>
      <c r="O63" s="48">
        <f t="shared" si="7"/>
        <v>0.21076186940560163</v>
      </c>
      <c r="P63" s="9"/>
    </row>
    <row r="64" spans="1:16">
      <c r="A64" s="12"/>
      <c r="B64" s="25">
        <v>348.33</v>
      </c>
      <c r="C64" s="20" t="s">
        <v>195</v>
      </c>
      <c r="D64" s="47">
        <v>4549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4549</v>
      </c>
      <c r="O64" s="48">
        <f t="shared" si="7"/>
        <v>9.3820896753702102E-2</v>
      </c>
      <c r="P64" s="9"/>
    </row>
    <row r="65" spans="1:16">
      <c r="A65" s="12"/>
      <c r="B65" s="25">
        <v>348.41</v>
      </c>
      <c r="C65" s="20" t="s">
        <v>171</v>
      </c>
      <c r="D65" s="47">
        <v>0</v>
      </c>
      <c r="E65" s="47">
        <v>87822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87822</v>
      </c>
      <c r="O65" s="48">
        <f t="shared" si="7"/>
        <v>1.8112857319638658</v>
      </c>
      <c r="P65" s="9"/>
    </row>
    <row r="66" spans="1:16">
      <c r="A66" s="12"/>
      <c r="B66" s="25">
        <v>348.42</v>
      </c>
      <c r="C66" s="20" t="s">
        <v>172</v>
      </c>
      <c r="D66" s="47">
        <v>0</v>
      </c>
      <c r="E66" s="47">
        <v>13197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13197</v>
      </c>
      <c r="O66" s="48">
        <f t="shared" si="7"/>
        <v>0.27218166068555871</v>
      </c>
      <c r="P66" s="9"/>
    </row>
    <row r="67" spans="1:16">
      <c r="A67" s="12"/>
      <c r="B67" s="25">
        <v>348.48</v>
      </c>
      <c r="C67" s="20" t="s">
        <v>197</v>
      </c>
      <c r="D67" s="47">
        <v>8204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8204</v>
      </c>
      <c r="O67" s="48">
        <f t="shared" si="7"/>
        <v>0.16920348141731634</v>
      </c>
      <c r="P67" s="9"/>
    </row>
    <row r="68" spans="1:16">
      <c r="A68" s="12"/>
      <c r="B68" s="25">
        <v>348.52</v>
      </c>
      <c r="C68" s="20" t="s">
        <v>174</v>
      </c>
      <c r="D68" s="47">
        <v>0</v>
      </c>
      <c r="E68" s="47">
        <v>18152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18152</v>
      </c>
      <c r="O68" s="48">
        <f t="shared" si="7"/>
        <v>0.37437610856742154</v>
      </c>
      <c r="P68" s="9"/>
    </row>
    <row r="69" spans="1:16">
      <c r="A69" s="12"/>
      <c r="B69" s="25">
        <v>348.53</v>
      </c>
      <c r="C69" s="20" t="s">
        <v>175</v>
      </c>
      <c r="D69" s="47">
        <v>0</v>
      </c>
      <c r="E69" s="47">
        <v>293493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293493</v>
      </c>
      <c r="O69" s="48">
        <f t="shared" ref="O69:O100" si="11">(N69/O$102)</f>
        <v>6.0531493627026354</v>
      </c>
      <c r="P69" s="9"/>
    </row>
    <row r="70" spans="1:16">
      <c r="A70" s="12"/>
      <c r="B70" s="25">
        <v>348.62</v>
      </c>
      <c r="C70" s="20" t="s">
        <v>199</v>
      </c>
      <c r="D70" s="47">
        <v>0</v>
      </c>
      <c r="E70" s="47">
        <v>42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42</v>
      </c>
      <c r="O70" s="48">
        <f t="shared" si="11"/>
        <v>8.6622942705110752E-4</v>
      </c>
      <c r="P70" s="9"/>
    </row>
    <row r="71" spans="1:16">
      <c r="A71" s="12"/>
      <c r="B71" s="25">
        <v>348.71</v>
      </c>
      <c r="C71" s="20" t="s">
        <v>176</v>
      </c>
      <c r="D71" s="47">
        <v>0</v>
      </c>
      <c r="E71" s="47">
        <v>30765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30765</v>
      </c>
      <c r="O71" s="48">
        <f t="shared" si="11"/>
        <v>0.63451305531493629</v>
      </c>
      <c r="P71" s="9"/>
    </row>
    <row r="72" spans="1:16">
      <c r="A72" s="12"/>
      <c r="B72" s="25">
        <v>348.72</v>
      </c>
      <c r="C72" s="20" t="s">
        <v>177</v>
      </c>
      <c r="D72" s="47">
        <v>0</v>
      </c>
      <c r="E72" s="47">
        <v>4452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4452</v>
      </c>
      <c r="O72" s="48">
        <f t="shared" si="11"/>
        <v>9.1820319267417405E-2</v>
      </c>
      <c r="P72" s="9"/>
    </row>
    <row r="73" spans="1:16">
      <c r="A73" s="12"/>
      <c r="B73" s="25">
        <v>348.85</v>
      </c>
      <c r="C73" s="20" t="s">
        <v>200</v>
      </c>
      <c r="D73" s="47">
        <v>0</v>
      </c>
      <c r="E73" s="47">
        <v>25348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25348</v>
      </c>
      <c r="O73" s="48">
        <f t="shared" si="11"/>
        <v>0.52279008373551128</v>
      </c>
      <c r="P73" s="9"/>
    </row>
    <row r="74" spans="1:16">
      <c r="A74" s="12"/>
      <c r="B74" s="25">
        <v>348.88</v>
      </c>
      <c r="C74" s="20" t="s">
        <v>179</v>
      </c>
      <c r="D74" s="47">
        <v>84990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84990</v>
      </c>
      <c r="O74" s="48">
        <f t="shared" si="11"/>
        <v>1.7528771191684198</v>
      </c>
      <c r="P74" s="9"/>
    </row>
    <row r="75" spans="1:16">
      <c r="A75" s="12"/>
      <c r="B75" s="25">
        <v>348.92099999999999</v>
      </c>
      <c r="C75" s="20" t="s">
        <v>180</v>
      </c>
      <c r="D75" s="47">
        <v>0</v>
      </c>
      <c r="E75" s="47">
        <v>12183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12183</v>
      </c>
      <c r="O75" s="48">
        <f t="shared" si="11"/>
        <v>0.25126840737532485</v>
      </c>
      <c r="P75" s="9"/>
    </row>
    <row r="76" spans="1:16">
      <c r="A76" s="12"/>
      <c r="B76" s="25">
        <v>348.92200000000003</v>
      </c>
      <c r="C76" s="20" t="s">
        <v>181</v>
      </c>
      <c r="D76" s="47">
        <v>0</v>
      </c>
      <c r="E76" s="47">
        <v>12361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12361</v>
      </c>
      <c r="O76" s="48">
        <f t="shared" si="11"/>
        <v>0.25493957018520808</v>
      </c>
      <c r="P76" s="9"/>
    </row>
    <row r="77" spans="1:16">
      <c r="A77" s="12"/>
      <c r="B77" s="25">
        <v>348.923</v>
      </c>
      <c r="C77" s="20" t="s">
        <v>182</v>
      </c>
      <c r="D77" s="47">
        <v>0</v>
      </c>
      <c r="E77" s="47">
        <v>12046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12046</v>
      </c>
      <c r="O77" s="48">
        <f t="shared" si="11"/>
        <v>0.24844284948232478</v>
      </c>
      <c r="P77" s="9"/>
    </row>
    <row r="78" spans="1:16">
      <c r="A78" s="12"/>
      <c r="B78" s="25">
        <v>348.92399999999998</v>
      </c>
      <c r="C78" s="20" t="s">
        <v>183</v>
      </c>
      <c r="D78" s="47">
        <v>0</v>
      </c>
      <c r="E78" s="47">
        <v>11968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11968</v>
      </c>
      <c r="O78" s="48">
        <f t="shared" si="11"/>
        <v>0.24683413768922988</v>
      </c>
      <c r="P78" s="9"/>
    </row>
    <row r="79" spans="1:16">
      <c r="A79" s="12"/>
      <c r="B79" s="25">
        <v>348.93</v>
      </c>
      <c r="C79" s="20" t="s">
        <v>184</v>
      </c>
      <c r="D79" s="47">
        <v>0</v>
      </c>
      <c r="E79" s="47">
        <v>6043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6043</v>
      </c>
      <c r="O79" s="48">
        <f t="shared" si="11"/>
        <v>0.12463391494452007</v>
      </c>
      <c r="P79" s="9"/>
    </row>
    <row r="80" spans="1:16">
      <c r="A80" s="12"/>
      <c r="B80" s="25">
        <v>349</v>
      </c>
      <c r="C80" s="20" t="s">
        <v>1</v>
      </c>
      <c r="D80" s="47">
        <v>50</v>
      </c>
      <c r="E80" s="47">
        <v>372587</v>
      </c>
      <c r="F80" s="47">
        <v>0</v>
      </c>
      <c r="G80" s="47">
        <v>25000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397637</v>
      </c>
      <c r="O80" s="48">
        <f t="shared" si="11"/>
        <v>8.2010683496266967</v>
      </c>
      <c r="P80" s="9"/>
    </row>
    <row r="81" spans="1:16" ht="15.75">
      <c r="A81" s="29" t="s">
        <v>52</v>
      </c>
      <c r="B81" s="30"/>
      <c r="C81" s="31"/>
      <c r="D81" s="32">
        <f t="shared" ref="D81:M81" si="12">SUM(D82:D85)</f>
        <v>0</v>
      </c>
      <c r="E81" s="32">
        <f t="shared" si="12"/>
        <v>332501</v>
      </c>
      <c r="F81" s="32">
        <f t="shared" si="12"/>
        <v>0</v>
      </c>
      <c r="G81" s="32">
        <f t="shared" si="12"/>
        <v>0</v>
      </c>
      <c r="H81" s="32">
        <f t="shared" si="12"/>
        <v>0</v>
      </c>
      <c r="I81" s="32">
        <f t="shared" si="12"/>
        <v>0</v>
      </c>
      <c r="J81" s="32">
        <f t="shared" si="12"/>
        <v>0</v>
      </c>
      <c r="K81" s="32">
        <f t="shared" si="12"/>
        <v>0</v>
      </c>
      <c r="L81" s="32">
        <f t="shared" si="12"/>
        <v>0</v>
      </c>
      <c r="M81" s="32">
        <f t="shared" si="12"/>
        <v>0</v>
      </c>
      <c r="N81" s="32">
        <f t="shared" ref="N81:N87" si="13">SUM(D81:M81)</f>
        <v>332501</v>
      </c>
      <c r="O81" s="46">
        <f t="shared" si="11"/>
        <v>6.8576702553314357</v>
      </c>
      <c r="P81" s="10"/>
    </row>
    <row r="82" spans="1:16">
      <c r="A82" s="13"/>
      <c r="B82" s="40">
        <v>351.1</v>
      </c>
      <c r="C82" s="21" t="s">
        <v>92</v>
      </c>
      <c r="D82" s="47">
        <v>0</v>
      </c>
      <c r="E82" s="47">
        <v>28730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28730</v>
      </c>
      <c r="O82" s="48">
        <f t="shared" si="11"/>
        <v>0.59254217712329327</v>
      </c>
      <c r="P82" s="9"/>
    </row>
    <row r="83" spans="1:16">
      <c r="A83" s="13"/>
      <c r="B83" s="40">
        <v>351.2</v>
      </c>
      <c r="C83" s="21" t="s">
        <v>94</v>
      </c>
      <c r="D83" s="47">
        <v>0</v>
      </c>
      <c r="E83" s="47">
        <v>18501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18501</v>
      </c>
      <c r="O83" s="48">
        <f t="shared" si="11"/>
        <v>0.38157406261601284</v>
      </c>
      <c r="P83" s="9"/>
    </row>
    <row r="84" spans="1:16">
      <c r="A84" s="13"/>
      <c r="B84" s="40">
        <v>351.5</v>
      </c>
      <c r="C84" s="21" t="s">
        <v>95</v>
      </c>
      <c r="D84" s="47">
        <v>0</v>
      </c>
      <c r="E84" s="47">
        <v>217852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217852</v>
      </c>
      <c r="O84" s="48">
        <f t="shared" si="11"/>
        <v>4.4930907890937588</v>
      </c>
      <c r="P84" s="9"/>
    </row>
    <row r="85" spans="1:16">
      <c r="A85" s="13"/>
      <c r="B85" s="40">
        <v>351.8</v>
      </c>
      <c r="C85" s="21" t="s">
        <v>185</v>
      </c>
      <c r="D85" s="47">
        <v>0</v>
      </c>
      <c r="E85" s="47">
        <v>67418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67418</v>
      </c>
      <c r="O85" s="48">
        <f t="shared" si="11"/>
        <v>1.3904632264983707</v>
      </c>
      <c r="P85" s="9"/>
    </row>
    <row r="86" spans="1:16" ht="15.75">
      <c r="A86" s="29" t="s">
        <v>5</v>
      </c>
      <c r="B86" s="30"/>
      <c r="C86" s="31"/>
      <c r="D86" s="32">
        <f t="shared" ref="D86:M86" si="14">SUM(D87:D95)</f>
        <v>164102</v>
      </c>
      <c r="E86" s="32">
        <f t="shared" si="14"/>
        <v>654960</v>
      </c>
      <c r="F86" s="32">
        <f t="shared" si="14"/>
        <v>7623</v>
      </c>
      <c r="G86" s="32">
        <f t="shared" si="14"/>
        <v>28739</v>
      </c>
      <c r="H86" s="32">
        <f t="shared" si="14"/>
        <v>0</v>
      </c>
      <c r="I86" s="32">
        <f t="shared" si="14"/>
        <v>0</v>
      </c>
      <c r="J86" s="32">
        <f t="shared" si="14"/>
        <v>0</v>
      </c>
      <c r="K86" s="32">
        <f t="shared" si="14"/>
        <v>0</v>
      </c>
      <c r="L86" s="32">
        <f t="shared" si="14"/>
        <v>613960</v>
      </c>
      <c r="M86" s="32">
        <f t="shared" si="14"/>
        <v>0</v>
      </c>
      <c r="N86" s="32">
        <f t="shared" si="13"/>
        <v>1469384</v>
      </c>
      <c r="O86" s="46">
        <f t="shared" si="11"/>
        <v>30.305325248525346</v>
      </c>
      <c r="P86" s="10"/>
    </row>
    <row r="87" spans="1:16">
      <c r="A87" s="12"/>
      <c r="B87" s="25">
        <v>361.1</v>
      </c>
      <c r="C87" s="20" t="s">
        <v>96</v>
      </c>
      <c r="D87" s="47">
        <v>20188</v>
      </c>
      <c r="E87" s="47">
        <v>1923</v>
      </c>
      <c r="F87" s="47">
        <v>7623</v>
      </c>
      <c r="G87" s="47">
        <v>28739</v>
      </c>
      <c r="H87" s="47">
        <v>0</v>
      </c>
      <c r="I87" s="47">
        <v>0</v>
      </c>
      <c r="J87" s="47">
        <v>0</v>
      </c>
      <c r="K87" s="47">
        <v>0</v>
      </c>
      <c r="L87" s="47">
        <v>16562</v>
      </c>
      <c r="M87" s="47">
        <v>0</v>
      </c>
      <c r="N87" s="47">
        <f t="shared" si="13"/>
        <v>75035</v>
      </c>
      <c r="O87" s="48">
        <f t="shared" si="11"/>
        <v>1.5475601204471394</v>
      </c>
      <c r="P87" s="9"/>
    </row>
    <row r="88" spans="1:16">
      <c r="A88" s="12"/>
      <c r="B88" s="25">
        <v>361.2</v>
      </c>
      <c r="C88" s="20" t="s">
        <v>97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167015</v>
      </c>
      <c r="M88" s="47">
        <v>0</v>
      </c>
      <c r="N88" s="47">
        <f t="shared" ref="N88:N95" si="15">SUM(D88:M88)</f>
        <v>167015</v>
      </c>
      <c r="O88" s="48">
        <f t="shared" si="11"/>
        <v>3.4446025656890651</v>
      </c>
      <c r="P88" s="9"/>
    </row>
    <row r="89" spans="1:16">
      <c r="A89" s="12"/>
      <c r="B89" s="25">
        <v>361.3</v>
      </c>
      <c r="C89" s="20" t="s">
        <v>98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220824</v>
      </c>
      <c r="M89" s="47">
        <v>0</v>
      </c>
      <c r="N89" s="47">
        <f t="shared" si="15"/>
        <v>220824</v>
      </c>
      <c r="O89" s="48">
        <f t="shared" si="11"/>
        <v>4.5543868333127087</v>
      </c>
      <c r="P89" s="9"/>
    </row>
    <row r="90" spans="1:16">
      <c r="A90" s="12"/>
      <c r="B90" s="25">
        <v>361.4</v>
      </c>
      <c r="C90" s="20" t="s">
        <v>186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209559</v>
      </c>
      <c r="M90" s="47">
        <v>0</v>
      </c>
      <c r="N90" s="47">
        <f t="shared" si="15"/>
        <v>209559</v>
      </c>
      <c r="O90" s="48">
        <f t="shared" si="11"/>
        <v>4.3220517262715008</v>
      </c>
      <c r="P90" s="9"/>
    </row>
    <row r="91" spans="1:16">
      <c r="A91" s="12"/>
      <c r="B91" s="25">
        <v>362</v>
      </c>
      <c r="C91" s="20" t="s">
        <v>100</v>
      </c>
      <c r="D91" s="47">
        <v>39627</v>
      </c>
      <c r="E91" s="47">
        <v>3600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43227</v>
      </c>
      <c r="O91" s="48">
        <f t="shared" si="11"/>
        <v>0.89153570102710056</v>
      </c>
      <c r="P91" s="9"/>
    </row>
    <row r="92" spans="1:16">
      <c r="A92" s="12"/>
      <c r="B92" s="25">
        <v>364</v>
      </c>
      <c r="C92" s="20" t="s">
        <v>187</v>
      </c>
      <c r="D92" s="47">
        <v>21789</v>
      </c>
      <c r="E92" s="47">
        <v>389306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411095</v>
      </c>
      <c r="O92" s="48">
        <f t="shared" si="11"/>
        <v>8.4786330074660725</v>
      </c>
      <c r="P92" s="9"/>
    </row>
    <row r="93" spans="1:16">
      <c r="A93" s="12"/>
      <c r="B93" s="25">
        <v>365</v>
      </c>
      <c r="C93" s="20" t="s">
        <v>188</v>
      </c>
      <c r="D93" s="47">
        <v>9880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9880</v>
      </c>
      <c r="O93" s="48">
        <f t="shared" si="11"/>
        <v>0.20377016045868909</v>
      </c>
      <c r="P93" s="9"/>
    </row>
    <row r="94" spans="1:16">
      <c r="A94" s="12"/>
      <c r="B94" s="25">
        <v>366</v>
      </c>
      <c r="C94" s="20" t="s">
        <v>103</v>
      </c>
      <c r="D94" s="47">
        <v>1</v>
      </c>
      <c r="E94" s="47">
        <v>16413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16414</v>
      </c>
      <c r="O94" s="48">
        <f t="shared" si="11"/>
        <v>0.33853070989563999</v>
      </c>
      <c r="P94" s="9"/>
    </row>
    <row r="95" spans="1:16">
      <c r="A95" s="12"/>
      <c r="B95" s="25">
        <v>369.9</v>
      </c>
      <c r="C95" s="20" t="s">
        <v>104</v>
      </c>
      <c r="D95" s="47">
        <v>72617</v>
      </c>
      <c r="E95" s="47">
        <v>243718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316335</v>
      </c>
      <c r="O95" s="48">
        <f t="shared" si="11"/>
        <v>6.5242544239574309</v>
      </c>
      <c r="P95" s="9"/>
    </row>
    <row r="96" spans="1:16" ht="15.75">
      <c r="A96" s="29" t="s">
        <v>53</v>
      </c>
      <c r="B96" s="30"/>
      <c r="C96" s="31"/>
      <c r="D96" s="32">
        <f t="shared" ref="D96:M96" si="16">SUM(D97:D99)</f>
        <v>8259482</v>
      </c>
      <c r="E96" s="32">
        <f t="shared" si="16"/>
        <v>9930610</v>
      </c>
      <c r="F96" s="32">
        <f t="shared" si="16"/>
        <v>9840487</v>
      </c>
      <c r="G96" s="32">
        <f t="shared" si="16"/>
        <v>26865</v>
      </c>
      <c r="H96" s="32">
        <f t="shared" si="16"/>
        <v>0</v>
      </c>
      <c r="I96" s="32">
        <f t="shared" si="16"/>
        <v>0</v>
      </c>
      <c r="J96" s="32">
        <f t="shared" si="16"/>
        <v>0</v>
      </c>
      <c r="K96" s="32">
        <f t="shared" si="16"/>
        <v>0</v>
      </c>
      <c r="L96" s="32">
        <f t="shared" si="16"/>
        <v>0</v>
      </c>
      <c r="M96" s="32">
        <f t="shared" si="16"/>
        <v>0</v>
      </c>
      <c r="N96" s="32">
        <f>SUM(D96:M96)</f>
        <v>28057444</v>
      </c>
      <c r="O96" s="46">
        <f t="shared" si="11"/>
        <v>578.67103906282227</v>
      </c>
      <c r="P96" s="9"/>
    </row>
    <row r="97" spans="1:119">
      <c r="A97" s="12"/>
      <c r="B97" s="25">
        <v>381</v>
      </c>
      <c r="C97" s="20" t="s">
        <v>105</v>
      </c>
      <c r="D97" s="47">
        <v>8259482</v>
      </c>
      <c r="E97" s="47">
        <v>9714055</v>
      </c>
      <c r="F97" s="47">
        <v>892346</v>
      </c>
      <c r="G97" s="47">
        <v>26865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18892748</v>
      </c>
      <c r="O97" s="48">
        <f t="shared" si="11"/>
        <v>389.65367322526089</v>
      </c>
      <c r="P97" s="9"/>
    </row>
    <row r="98" spans="1:119">
      <c r="A98" s="12"/>
      <c r="B98" s="25">
        <v>383</v>
      </c>
      <c r="C98" s="20" t="s">
        <v>128</v>
      </c>
      <c r="D98" s="47">
        <v>0</v>
      </c>
      <c r="E98" s="47">
        <v>216555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>SUM(D98:M98)</f>
        <v>216555</v>
      </c>
      <c r="O98" s="48">
        <f t="shared" si="11"/>
        <v>4.466340799406014</v>
      </c>
      <c r="P98" s="9"/>
    </row>
    <row r="99" spans="1:119" ht="15.75" thickBot="1">
      <c r="A99" s="12"/>
      <c r="B99" s="25">
        <v>384</v>
      </c>
      <c r="C99" s="20" t="s">
        <v>106</v>
      </c>
      <c r="D99" s="47">
        <v>0</v>
      </c>
      <c r="E99" s="47">
        <v>0</v>
      </c>
      <c r="F99" s="47">
        <v>8948141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>SUM(D99:M99)</f>
        <v>8948141</v>
      </c>
      <c r="O99" s="48">
        <f t="shared" si="11"/>
        <v>184.55102503815533</v>
      </c>
      <c r="P99" s="9"/>
    </row>
    <row r="100" spans="1:119" ht="16.5" thickBot="1">
      <c r="A100" s="14" t="s">
        <v>76</v>
      </c>
      <c r="B100" s="23"/>
      <c r="C100" s="22"/>
      <c r="D100" s="15">
        <f t="shared" ref="D100:M100" si="17">SUM(D5,D13,D16,D42,D81,D86,D96)</f>
        <v>26739374</v>
      </c>
      <c r="E100" s="15">
        <f t="shared" si="17"/>
        <v>22626259</v>
      </c>
      <c r="F100" s="15">
        <f t="shared" si="17"/>
        <v>12694932</v>
      </c>
      <c r="G100" s="15">
        <f t="shared" si="17"/>
        <v>472987</v>
      </c>
      <c r="H100" s="15">
        <f t="shared" si="17"/>
        <v>0</v>
      </c>
      <c r="I100" s="15">
        <f t="shared" si="17"/>
        <v>0</v>
      </c>
      <c r="J100" s="15">
        <f t="shared" si="17"/>
        <v>0</v>
      </c>
      <c r="K100" s="15">
        <f t="shared" si="17"/>
        <v>0</v>
      </c>
      <c r="L100" s="15">
        <f t="shared" si="17"/>
        <v>613960</v>
      </c>
      <c r="M100" s="15">
        <f t="shared" si="17"/>
        <v>0</v>
      </c>
      <c r="N100" s="15">
        <f>SUM(D100:M100)</f>
        <v>63147512</v>
      </c>
      <c r="O100" s="38">
        <f t="shared" si="11"/>
        <v>1302.3865033205461</v>
      </c>
      <c r="P100" s="6"/>
      <c r="Q100" s="2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</row>
    <row r="101" spans="1:119">
      <c r="A101" s="16"/>
      <c r="B101" s="18"/>
      <c r="C101" s="18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9"/>
    </row>
    <row r="102" spans="1:119">
      <c r="A102" s="41"/>
      <c r="B102" s="42"/>
      <c r="C102" s="42"/>
      <c r="D102" s="43"/>
      <c r="E102" s="43"/>
      <c r="F102" s="43"/>
      <c r="G102" s="43"/>
      <c r="H102" s="43"/>
      <c r="I102" s="43"/>
      <c r="J102" s="43"/>
      <c r="K102" s="43"/>
      <c r="L102" s="119" t="s">
        <v>235</v>
      </c>
      <c r="M102" s="119"/>
      <c r="N102" s="119"/>
      <c r="O102" s="44">
        <v>48486</v>
      </c>
    </row>
    <row r="103" spans="1:119">
      <c r="A103" s="120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8"/>
    </row>
    <row r="104" spans="1:119" ht="15.75" customHeight="1" thickBot="1">
      <c r="A104" s="121" t="s">
        <v>133</v>
      </c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1"/>
    </row>
  </sheetData>
  <mergeCells count="10">
    <mergeCell ref="L102:N102"/>
    <mergeCell ref="A103:O103"/>
    <mergeCell ref="A104:O10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10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203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111</v>
      </c>
      <c r="B3" s="109"/>
      <c r="C3" s="110"/>
      <c r="D3" s="129" t="s">
        <v>47</v>
      </c>
      <c r="E3" s="130"/>
      <c r="F3" s="130"/>
      <c r="G3" s="130"/>
      <c r="H3" s="131"/>
      <c r="I3" s="129" t="s">
        <v>48</v>
      </c>
      <c r="J3" s="131"/>
      <c r="K3" s="129" t="s">
        <v>50</v>
      </c>
      <c r="L3" s="131"/>
      <c r="M3" s="36"/>
      <c r="N3" s="37"/>
      <c r="O3" s="132" t="s">
        <v>116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112</v>
      </c>
      <c r="F4" s="34" t="s">
        <v>113</v>
      </c>
      <c r="G4" s="34" t="s">
        <v>114</v>
      </c>
      <c r="H4" s="34" t="s">
        <v>7</v>
      </c>
      <c r="I4" s="34" t="s">
        <v>8</v>
      </c>
      <c r="J4" s="35" t="s">
        <v>115</v>
      </c>
      <c r="K4" s="35" t="s">
        <v>9</v>
      </c>
      <c r="L4" s="35" t="s">
        <v>10</v>
      </c>
      <c r="M4" s="35" t="s">
        <v>11</v>
      </c>
      <c r="N4" s="35" t="s">
        <v>49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11458993</v>
      </c>
      <c r="E5" s="27">
        <f t="shared" si="0"/>
        <v>6111629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17570622</v>
      </c>
      <c r="O5" s="33">
        <f t="shared" ref="O5:O36" si="1">(N5/O$102)</f>
        <v>363.66805339956534</v>
      </c>
      <c r="P5" s="6"/>
    </row>
    <row r="6" spans="1:133">
      <c r="A6" s="12"/>
      <c r="B6" s="25">
        <v>311</v>
      </c>
      <c r="C6" s="20" t="s">
        <v>3</v>
      </c>
      <c r="D6" s="47">
        <v>11225408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11225408</v>
      </c>
      <c r="O6" s="48">
        <f t="shared" si="1"/>
        <v>232.3379488771603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130723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130723</v>
      </c>
      <c r="O7" s="48">
        <f t="shared" si="1"/>
        <v>2.7056400703715204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822809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822809</v>
      </c>
      <c r="O8" s="48">
        <f t="shared" si="1"/>
        <v>17.030094173652074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1264277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1264277</v>
      </c>
      <c r="O9" s="48">
        <f t="shared" si="1"/>
        <v>26.167380730621961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3888804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3888804</v>
      </c>
      <c r="O10" s="48">
        <f t="shared" si="1"/>
        <v>80.488543930456373</v>
      </c>
      <c r="P10" s="9"/>
    </row>
    <row r="11" spans="1:133">
      <c r="A11" s="12"/>
      <c r="B11" s="25">
        <v>315</v>
      </c>
      <c r="C11" s="20" t="s">
        <v>147</v>
      </c>
      <c r="D11" s="47">
        <v>233585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233585</v>
      </c>
      <c r="O11" s="48">
        <f t="shared" si="1"/>
        <v>4.8346269274552416</v>
      </c>
      <c r="P11" s="9"/>
    </row>
    <row r="12" spans="1:133">
      <c r="A12" s="12"/>
      <c r="B12" s="25">
        <v>316</v>
      </c>
      <c r="C12" s="20" t="s">
        <v>204</v>
      </c>
      <c r="D12" s="47">
        <v>0</v>
      </c>
      <c r="E12" s="47">
        <v>5016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5016</v>
      </c>
      <c r="O12" s="48">
        <f t="shared" si="1"/>
        <v>0.10381868984787333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SUM(D14:D15)</f>
        <v>129518</v>
      </c>
      <c r="E13" s="32">
        <f t="shared" si="3"/>
        <v>213570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3" si="4">SUM(D13:M13)</f>
        <v>343088</v>
      </c>
      <c r="O13" s="46">
        <f t="shared" si="1"/>
        <v>7.1010659215564527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213570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213570</v>
      </c>
      <c r="O14" s="48">
        <f t="shared" si="1"/>
        <v>4.4203663458553244</v>
      </c>
      <c r="P14" s="9"/>
    </row>
    <row r="15" spans="1:133">
      <c r="A15" s="12"/>
      <c r="B15" s="25">
        <v>323.7</v>
      </c>
      <c r="C15" s="20" t="s">
        <v>19</v>
      </c>
      <c r="D15" s="47">
        <v>129518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129518</v>
      </c>
      <c r="O15" s="48">
        <f t="shared" si="1"/>
        <v>2.6806995757011278</v>
      </c>
      <c r="P15" s="9"/>
    </row>
    <row r="16" spans="1:133" ht="15.75">
      <c r="A16" s="29" t="s">
        <v>21</v>
      </c>
      <c r="B16" s="30"/>
      <c r="C16" s="31"/>
      <c r="D16" s="32">
        <f t="shared" ref="D16:M16" si="5">SUM(D17:D41)</f>
        <v>5659075</v>
      </c>
      <c r="E16" s="32">
        <f t="shared" si="5"/>
        <v>2290309</v>
      </c>
      <c r="F16" s="32">
        <f t="shared" si="5"/>
        <v>2283673</v>
      </c>
      <c r="G16" s="32">
        <f t="shared" si="5"/>
        <v>684708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5">
        <f t="shared" si="4"/>
        <v>10917765</v>
      </c>
      <c r="O16" s="46">
        <f t="shared" si="1"/>
        <v>225.97050605402049</v>
      </c>
      <c r="P16" s="10"/>
    </row>
    <row r="17" spans="1:16">
      <c r="A17" s="12"/>
      <c r="B17" s="25">
        <v>331.1</v>
      </c>
      <c r="C17" s="20" t="s">
        <v>120</v>
      </c>
      <c r="D17" s="47">
        <v>13153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13153</v>
      </c>
      <c r="O17" s="48">
        <f t="shared" si="1"/>
        <v>0.27223429576736002</v>
      </c>
      <c r="P17" s="9"/>
    </row>
    <row r="18" spans="1:16">
      <c r="A18" s="12"/>
      <c r="B18" s="25">
        <v>331.2</v>
      </c>
      <c r="C18" s="20" t="s">
        <v>20</v>
      </c>
      <c r="D18" s="47">
        <v>0</v>
      </c>
      <c r="E18" s="47">
        <v>134061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134061</v>
      </c>
      <c r="O18" s="48">
        <f t="shared" si="1"/>
        <v>2.7747283452343994</v>
      </c>
      <c r="P18" s="9"/>
    </row>
    <row r="19" spans="1:16">
      <c r="A19" s="12"/>
      <c r="B19" s="25">
        <v>331.5</v>
      </c>
      <c r="C19" s="20" t="s">
        <v>22</v>
      </c>
      <c r="D19" s="47">
        <v>0</v>
      </c>
      <c r="E19" s="47">
        <v>9367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9367</v>
      </c>
      <c r="O19" s="48">
        <f t="shared" si="1"/>
        <v>0.19387353823864226</v>
      </c>
      <c r="P19" s="9"/>
    </row>
    <row r="20" spans="1:16">
      <c r="A20" s="12"/>
      <c r="B20" s="25">
        <v>331.65</v>
      </c>
      <c r="C20" s="20" t="s">
        <v>27</v>
      </c>
      <c r="D20" s="47">
        <v>231413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231413</v>
      </c>
      <c r="O20" s="48">
        <f t="shared" si="1"/>
        <v>4.7896719445306841</v>
      </c>
      <c r="P20" s="9"/>
    </row>
    <row r="21" spans="1:16">
      <c r="A21" s="12"/>
      <c r="B21" s="25">
        <v>331.7</v>
      </c>
      <c r="C21" s="20" t="s">
        <v>23</v>
      </c>
      <c r="D21" s="47">
        <v>0</v>
      </c>
      <c r="E21" s="47">
        <v>82101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82101</v>
      </c>
      <c r="O21" s="48">
        <f t="shared" si="1"/>
        <v>1.6992859360447066</v>
      </c>
      <c r="P21" s="9"/>
    </row>
    <row r="22" spans="1:16">
      <c r="A22" s="12"/>
      <c r="B22" s="25">
        <v>334.2</v>
      </c>
      <c r="C22" s="20" t="s">
        <v>24</v>
      </c>
      <c r="D22" s="47">
        <v>0</v>
      </c>
      <c r="E22" s="47">
        <v>175627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175627</v>
      </c>
      <c r="O22" s="48">
        <f t="shared" si="1"/>
        <v>3.6350408775742524</v>
      </c>
      <c r="P22" s="9"/>
    </row>
    <row r="23" spans="1:16">
      <c r="A23" s="12"/>
      <c r="B23" s="25">
        <v>334.34</v>
      </c>
      <c r="C23" s="20" t="s">
        <v>28</v>
      </c>
      <c r="D23" s="47">
        <v>0</v>
      </c>
      <c r="E23" s="47">
        <v>113324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113324</v>
      </c>
      <c r="O23" s="48">
        <f t="shared" si="1"/>
        <v>2.3455241643381974</v>
      </c>
      <c r="P23" s="9"/>
    </row>
    <row r="24" spans="1:16">
      <c r="A24" s="12"/>
      <c r="B24" s="25">
        <v>334.49</v>
      </c>
      <c r="C24" s="20" t="s">
        <v>30</v>
      </c>
      <c r="D24" s="47">
        <v>0</v>
      </c>
      <c r="E24" s="47">
        <v>0</v>
      </c>
      <c r="F24" s="47">
        <v>0</v>
      </c>
      <c r="G24" s="47">
        <v>684708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9" si="6">SUM(D24:M24)</f>
        <v>684708</v>
      </c>
      <c r="O24" s="48">
        <f t="shared" si="1"/>
        <v>14.171747904377522</v>
      </c>
      <c r="P24" s="9"/>
    </row>
    <row r="25" spans="1:16">
      <c r="A25" s="12"/>
      <c r="B25" s="25">
        <v>334.5</v>
      </c>
      <c r="C25" s="20" t="s">
        <v>31</v>
      </c>
      <c r="D25" s="47">
        <v>0</v>
      </c>
      <c r="E25" s="47">
        <v>418206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418206</v>
      </c>
      <c r="O25" s="48">
        <f t="shared" si="1"/>
        <v>8.6558211735485866</v>
      </c>
      <c r="P25" s="9"/>
    </row>
    <row r="26" spans="1:16">
      <c r="A26" s="12"/>
      <c r="B26" s="25">
        <v>334.62</v>
      </c>
      <c r="C26" s="20" t="s">
        <v>32</v>
      </c>
      <c r="D26" s="47">
        <v>0</v>
      </c>
      <c r="E26" s="47">
        <v>48120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48120</v>
      </c>
      <c r="O26" s="48">
        <f t="shared" si="1"/>
        <v>0.99596398633964611</v>
      </c>
      <c r="P26" s="9"/>
    </row>
    <row r="27" spans="1:16">
      <c r="A27" s="12"/>
      <c r="B27" s="25">
        <v>334.69</v>
      </c>
      <c r="C27" s="20" t="s">
        <v>33</v>
      </c>
      <c r="D27" s="47">
        <v>0</v>
      </c>
      <c r="E27" s="47">
        <v>49187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49187</v>
      </c>
      <c r="O27" s="48">
        <f t="shared" si="1"/>
        <v>1.0180482251888647</v>
      </c>
      <c r="P27" s="9"/>
    </row>
    <row r="28" spans="1:16">
      <c r="A28" s="12"/>
      <c r="B28" s="25">
        <v>334.7</v>
      </c>
      <c r="C28" s="20" t="s">
        <v>34</v>
      </c>
      <c r="D28" s="47">
        <v>0</v>
      </c>
      <c r="E28" s="47">
        <v>405091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405091</v>
      </c>
      <c r="O28" s="48">
        <f t="shared" si="1"/>
        <v>8.3843733830073468</v>
      </c>
      <c r="P28" s="9"/>
    </row>
    <row r="29" spans="1:16">
      <c r="A29" s="12"/>
      <c r="B29" s="25">
        <v>334.82</v>
      </c>
      <c r="C29" s="20" t="s">
        <v>193</v>
      </c>
      <c r="D29" s="47">
        <v>356388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356388</v>
      </c>
      <c r="O29" s="48">
        <f t="shared" si="1"/>
        <v>7.3763427506985408</v>
      </c>
      <c r="P29" s="9"/>
    </row>
    <row r="30" spans="1:16">
      <c r="A30" s="12"/>
      <c r="B30" s="25">
        <v>334.89</v>
      </c>
      <c r="C30" s="20" t="s">
        <v>205</v>
      </c>
      <c r="D30" s="47">
        <v>3369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3369</v>
      </c>
      <c r="O30" s="48">
        <f t="shared" si="1"/>
        <v>6.9729897547345543E-2</v>
      </c>
      <c r="P30" s="9"/>
    </row>
    <row r="31" spans="1:16">
      <c r="A31" s="12"/>
      <c r="B31" s="25">
        <v>335.12</v>
      </c>
      <c r="C31" s="20" t="s">
        <v>151</v>
      </c>
      <c r="D31" s="47">
        <v>884918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884918</v>
      </c>
      <c r="O31" s="48">
        <f t="shared" si="1"/>
        <v>18.315595570733727</v>
      </c>
      <c r="P31" s="9"/>
    </row>
    <row r="32" spans="1:16">
      <c r="A32" s="12"/>
      <c r="B32" s="25">
        <v>335.13</v>
      </c>
      <c r="C32" s="20" t="s">
        <v>152</v>
      </c>
      <c r="D32" s="47">
        <v>19855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19855</v>
      </c>
      <c r="O32" s="48">
        <f t="shared" si="1"/>
        <v>0.41094898064783192</v>
      </c>
      <c r="P32" s="9"/>
    </row>
    <row r="33" spans="1:16">
      <c r="A33" s="12"/>
      <c r="B33" s="25">
        <v>335.14</v>
      </c>
      <c r="C33" s="20" t="s">
        <v>153</v>
      </c>
      <c r="D33" s="47">
        <v>12527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12527</v>
      </c>
      <c r="O33" s="48">
        <f t="shared" si="1"/>
        <v>0.25927765704232641</v>
      </c>
      <c r="P33" s="9"/>
    </row>
    <row r="34" spans="1:16">
      <c r="A34" s="12"/>
      <c r="B34" s="25">
        <v>335.15</v>
      </c>
      <c r="C34" s="20" t="s">
        <v>154</v>
      </c>
      <c r="D34" s="47">
        <v>7276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7276</v>
      </c>
      <c r="O34" s="48">
        <f t="shared" si="1"/>
        <v>0.15059505329607784</v>
      </c>
      <c r="P34" s="9"/>
    </row>
    <row r="35" spans="1:16">
      <c r="A35" s="12"/>
      <c r="B35" s="25">
        <v>335.16</v>
      </c>
      <c r="C35" s="20" t="s">
        <v>155</v>
      </c>
      <c r="D35" s="47">
        <v>223250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223250</v>
      </c>
      <c r="O35" s="48">
        <f t="shared" si="1"/>
        <v>4.6207182034564838</v>
      </c>
      <c r="P35" s="9"/>
    </row>
    <row r="36" spans="1:16">
      <c r="A36" s="12"/>
      <c r="B36" s="25">
        <v>335.18</v>
      </c>
      <c r="C36" s="20" t="s">
        <v>156</v>
      </c>
      <c r="D36" s="47">
        <v>3720502</v>
      </c>
      <c r="E36" s="47">
        <v>0</v>
      </c>
      <c r="F36" s="47">
        <v>1226141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4946643</v>
      </c>
      <c r="O36" s="48">
        <f t="shared" si="1"/>
        <v>102.38317292766222</v>
      </c>
      <c r="P36" s="9"/>
    </row>
    <row r="37" spans="1:16">
      <c r="A37" s="12"/>
      <c r="B37" s="25">
        <v>335.22</v>
      </c>
      <c r="C37" s="20" t="s">
        <v>41</v>
      </c>
      <c r="D37" s="47">
        <v>0</v>
      </c>
      <c r="E37" s="47">
        <v>167784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167784</v>
      </c>
      <c r="O37" s="48">
        <f t="shared" ref="O37:O68" si="7">(N37/O$102)</f>
        <v>3.4727103384042222</v>
      </c>
      <c r="P37" s="9"/>
    </row>
    <row r="38" spans="1:16">
      <c r="A38" s="12"/>
      <c r="B38" s="25">
        <v>335.49</v>
      </c>
      <c r="C38" s="20" t="s">
        <v>42</v>
      </c>
      <c r="D38" s="47">
        <v>31808</v>
      </c>
      <c r="E38" s="47">
        <v>465881</v>
      </c>
      <c r="F38" s="47">
        <v>1057532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1555221</v>
      </c>
      <c r="O38" s="48">
        <f t="shared" si="7"/>
        <v>32.189195901893825</v>
      </c>
      <c r="P38" s="9"/>
    </row>
    <row r="39" spans="1:16">
      <c r="A39" s="12"/>
      <c r="B39" s="25">
        <v>336</v>
      </c>
      <c r="C39" s="20" t="s">
        <v>4</v>
      </c>
      <c r="D39" s="47">
        <v>100145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100145</v>
      </c>
      <c r="O39" s="48">
        <f t="shared" si="7"/>
        <v>2.0727517334161232</v>
      </c>
      <c r="P39" s="9"/>
    </row>
    <row r="40" spans="1:16">
      <c r="A40" s="12"/>
      <c r="B40" s="25">
        <v>337.2</v>
      </c>
      <c r="C40" s="20" t="s">
        <v>45</v>
      </c>
      <c r="D40" s="47">
        <v>35120</v>
      </c>
      <c r="E40" s="47">
        <v>194470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229590</v>
      </c>
      <c r="O40" s="48">
        <f t="shared" si="7"/>
        <v>4.7519403911828624</v>
      </c>
      <c r="P40" s="9"/>
    </row>
    <row r="41" spans="1:16">
      <c r="A41" s="12"/>
      <c r="B41" s="25">
        <v>337.4</v>
      </c>
      <c r="C41" s="20" t="s">
        <v>126</v>
      </c>
      <c r="D41" s="47">
        <v>19351</v>
      </c>
      <c r="E41" s="47">
        <v>27090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46441</v>
      </c>
      <c r="O41" s="48">
        <f t="shared" si="7"/>
        <v>0.96121287384870124</v>
      </c>
      <c r="P41" s="9"/>
    </row>
    <row r="42" spans="1:16" ht="15.75">
      <c r="A42" s="29" t="s">
        <v>51</v>
      </c>
      <c r="B42" s="30"/>
      <c r="C42" s="31"/>
      <c r="D42" s="32">
        <f t="shared" ref="D42:M42" si="8">SUM(D43:D81)</f>
        <v>1786609</v>
      </c>
      <c r="E42" s="32">
        <f t="shared" si="8"/>
        <v>2722153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0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4508762</v>
      </c>
      <c r="O42" s="46">
        <f t="shared" si="7"/>
        <v>93.320128324536896</v>
      </c>
      <c r="P42" s="10"/>
    </row>
    <row r="43" spans="1:16">
      <c r="A43" s="12"/>
      <c r="B43" s="25">
        <v>341.1</v>
      </c>
      <c r="C43" s="20" t="s">
        <v>157</v>
      </c>
      <c r="D43" s="47">
        <v>82742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82742</v>
      </c>
      <c r="O43" s="48">
        <f t="shared" si="7"/>
        <v>1.7125530373589983</v>
      </c>
      <c r="P43" s="9"/>
    </row>
    <row r="44" spans="1:16">
      <c r="A44" s="12"/>
      <c r="B44" s="25">
        <v>341.16</v>
      </c>
      <c r="C44" s="20" t="s">
        <v>158</v>
      </c>
      <c r="D44" s="47">
        <v>0</v>
      </c>
      <c r="E44" s="47">
        <v>37276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81" si="9">SUM(D44:M44)</f>
        <v>37276</v>
      </c>
      <c r="O44" s="48">
        <f t="shared" si="7"/>
        <v>0.77152023181206664</v>
      </c>
      <c r="P44" s="9"/>
    </row>
    <row r="45" spans="1:16">
      <c r="A45" s="12"/>
      <c r="B45" s="25">
        <v>341.3</v>
      </c>
      <c r="C45" s="20" t="s">
        <v>194</v>
      </c>
      <c r="D45" s="47">
        <v>13662</v>
      </c>
      <c r="E45" s="47">
        <v>1063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14725</v>
      </c>
      <c r="O45" s="48">
        <f t="shared" si="7"/>
        <v>0.30477077512159784</v>
      </c>
      <c r="P45" s="9"/>
    </row>
    <row r="46" spans="1:16">
      <c r="A46" s="12"/>
      <c r="B46" s="25">
        <v>341.51</v>
      </c>
      <c r="C46" s="20" t="s">
        <v>159</v>
      </c>
      <c r="D46" s="47">
        <v>10055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10055</v>
      </c>
      <c r="O46" s="48">
        <f t="shared" si="7"/>
        <v>0.20811342233260893</v>
      </c>
      <c r="P46" s="9"/>
    </row>
    <row r="47" spans="1:16">
      <c r="A47" s="12"/>
      <c r="B47" s="25">
        <v>341.52</v>
      </c>
      <c r="C47" s="20" t="s">
        <v>160</v>
      </c>
      <c r="D47" s="47">
        <v>0</v>
      </c>
      <c r="E47" s="47">
        <v>71304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71304</v>
      </c>
      <c r="O47" s="48">
        <f t="shared" si="7"/>
        <v>1.4758149642968021</v>
      </c>
      <c r="P47" s="9"/>
    </row>
    <row r="48" spans="1:16">
      <c r="A48" s="12"/>
      <c r="B48" s="25">
        <v>341.54</v>
      </c>
      <c r="C48" s="20" t="s">
        <v>161</v>
      </c>
      <c r="D48" s="47">
        <v>150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150</v>
      </c>
      <c r="O48" s="48">
        <f t="shared" si="7"/>
        <v>3.1046258925799442E-3</v>
      </c>
      <c r="P48" s="9"/>
    </row>
    <row r="49" spans="1:16">
      <c r="A49" s="12"/>
      <c r="B49" s="25">
        <v>341.56</v>
      </c>
      <c r="C49" s="20" t="s">
        <v>206</v>
      </c>
      <c r="D49" s="47">
        <v>6229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6229</v>
      </c>
      <c r="O49" s="48">
        <f t="shared" si="7"/>
        <v>0.12892476456586982</v>
      </c>
      <c r="P49" s="9"/>
    </row>
    <row r="50" spans="1:16">
      <c r="A50" s="12"/>
      <c r="B50" s="25">
        <v>341.8</v>
      </c>
      <c r="C50" s="20" t="s">
        <v>207</v>
      </c>
      <c r="D50" s="47">
        <v>810583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810583</v>
      </c>
      <c r="O50" s="48">
        <f t="shared" si="7"/>
        <v>16.77704646590086</v>
      </c>
      <c r="P50" s="9"/>
    </row>
    <row r="51" spans="1:16">
      <c r="A51" s="12"/>
      <c r="B51" s="25">
        <v>341.9</v>
      </c>
      <c r="C51" s="20" t="s">
        <v>163</v>
      </c>
      <c r="D51" s="47">
        <v>77086</v>
      </c>
      <c r="E51" s="47">
        <v>84478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161564</v>
      </c>
      <c r="O51" s="48">
        <f t="shared" si="7"/>
        <v>3.3439718513919074</v>
      </c>
      <c r="P51" s="9"/>
    </row>
    <row r="52" spans="1:16">
      <c r="A52" s="12"/>
      <c r="B52" s="25">
        <v>342.1</v>
      </c>
      <c r="C52" s="20" t="s">
        <v>138</v>
      </c>
      <c r="D52" s="47">
        <v>0</v>
      </c>
      <c r="E52" s="47">
        <v>114058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114058</v>
      </c>
      <c r="O52" s="48">
        <f t="shared" si="7"/>
        <v>2.3607161337058886</v>
      </c>
      <c r="P52" s="9"/>
    </row>
    <row r="53" spans="1:16">
      <c r="A53" s="12"/>
      <c r="B53" s="25">
        <v>342.6</v>
      </c>
      <c r="C53" s="20" t="s">
        <v>61</v>
      </c>
      <c r="D53" s="47">
        <v>0</v>
      </c>
      <c r="E53" s="47">
        <v>1920231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1920231</v>
      </c>
      <c r="O53" s="48">
        <f t="shared" si="7"/>
        <v>39.743992548897857</v>
      </c>
      <c r="P53" s="9"/>
    </row>
    <row r="54" spans="1:16">
      <c r="A54" s="12"/>
      <c r="B54" s="25">
        <v>346.4</v>
      </c>
      <c r="C54" s="20" t="s">
        <v>208</v>
      </c>
      <c r="D54" s="47">
        <v>9874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9874</v>
      </c>
      <c r="O54" s="48">
        <f t="shared" si="7"/>
        <v>0.20436717375556246</v>
      </c>
      <c r="P54" s="9"/>
    </row>
    <row r="55" spans="1:16">
      <c r="A55" s="12"/>
      <c r="B55" s="25">
        <v>346.9</v>
      </c>
      <c r="C55" s="20" t="s">
        <v>64</v>
      </c>
      <c r="D55" s="47">
        <v>3590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3590</v>
      </c>
      <c r="O55" s="48">
        <f t="shared" si="7"/>
        <v>7.4304046362413334E-2</v>
      </c>
      <c r="P55" s="9"/>
    </row>
    <row r="56" spans="1:16">
      <c r="A56" s="12"/>
      <c r="B56" s="25">
        <v>347.1</v>
      </c>
      <c r="C56" s="20" t="s">
        <v>65</v>
      </c>
      <c r="D56" s="47">
        <v>0</v>
      </c>
      <c r="E56" s="47">
        <v>22468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22468</v>
      </c>
      <c r="O56" s="48">
        <f t="shared" si="7"/>
        <v>0.46503156369657456</v>
      </c>
      <c r="P56" s="9"/>
    </row>
    <row r="57" spans="1:16">
      <c r="A57" s="12"/>
      <c r="B57" s="25">
        <v>347.2</v>
      </c>
      <c r="C57" s="20" t="s">
        <v>66</v>
      </c>
      <c r="D57" s="47">
        <v>21988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21988</v>
      </c>
      <c r="O57" s="48">
        <f t="shared" si="7"/>
        <v>0.45509676084031875</v>
      </c>
      <c r="P57" s="9"/>
    </row>
    <row r="58" spans="1:16">
      <c r="A58" s="12"/>
      <c r="B58" s="25">
        <v>348.12</v>
      </c>
      <c r="C58" s="20" t="s">
        <v>164</v>
      </c>
      <c r="D58" s="47">
        <v>2081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ref="N58:N74" si="10">SUM(D58:M58)</f>
        <v>2081</v>
      </c>
      <c r="O58" s="48">
        <f t="shared" si="7"/>
        <v>4.3071509883059092E-2</v>
      </c>
      <c r="P58" s="9"/>
    </row>
    <row r="59" spans="1:16">
      <c r="A59" s="12"/>
      <c r="B59" s="25">
        <v>348.13</v>
      </c>
      <c r="C59" s="20" t="s">
        <v>165</v>
      </c>
      <c r="D59" s="47">
        <v>14848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14848</v>
      </c>
      <c r="O59" s="48">
        <f t="shared" si="7"/>
        <v>0.3073165683535134</v>
      </c>
      <c r="P59" s="9"/>
    </row>
    <row r="60" spans="1:16">
      <c r="A60" s="12"/>
      <c r="B60" s="25">
        <v>348.21</v>
      </c>
      <c r="C60" s="20" t="s">
        <v>166</v>
      </c>
      <c r="D60" s="47">
        <v>195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195</v>
      </c>
      <c r="O60" s="48">
        <f t="shared" si="7"/>
        <v>4.0360136603539275E-3</v>
      </c>
      <c r="P60" s="9"/>
    </row>
    <row r="61" spans="1:16">
      <c r="A61" s="12"/>
      <c r="B61" s="25">
        <v>348.22</v>
      </c>
      <c r="C61" s="20" t="s">
        <v>167</v>
      </c>
      <c r="D61" s="47">
        <v>10083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10083</v>
      </c>
      <c r="O61" s="48">
        <f t="shared" si="7"/>
        <v>0.20869295249922384</v>
      </c>
      <c r="P61" s="9"/>
    </row>
    <row r="62" spans="1:16">
      <c r="A62" s="12"/>
      <c r="B62" s="25">
        <v>348.23</v>
      </c>
      <c r="C62" s="20" t="s">
        <v>168</v>
      </c>
      <c r="D62" s="47">
        <v>49970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49970</v>
      </c>
      <c r="O62" s="48">
        <f t="shared" si="7"/>
        <v>1.0342543723481321</v>
      </c>
      <c r="P62" s="9"/>
    </row>
    <row r="63" spans="1:16">
      <c r="A63" s="12"/>
      <c r="B63" s="25">
        <v>348.31</v>
      </c>
      <c r="C63" s="20" t="s">
        <v>169</v>
      </c>
      <c r="D63" s="47">
        <v>102125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102125</v>
      </c>
      <c r="O63" s="48">
        <f t="shared" si="7"/>
        <v>2.1137327951981786</v>
      </c>
      <c r="P63" s="9"/>
    </row>
    <row r="64" spans="1:16">
      <c r="A64" s="12"/>
      <c r="B64" s="25">
        <v>348.32</v>
      </c>
      <c r="C64" s="20" t="s">
        <v>170</v>
      </c>
      <c r="D64" s="47">
        <v>9025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9025</v>
      </c>
      <c r="O64" s="48">
        <f t="shared" si="7"/>
        <v>0.18679499120355997</v>
      </c>
      <c r="P64" s="9"/>
    </row>
    <row r="65" spans="1:16">
      <c r="A65" s="12"/>
      <c r="B65" s="25">
        <v>348.33</v>
      </c>
      <c r="C65" s="20" t="s">
        <v>195</v>
      </c>
      <c r="D65" s="47">
        <v>7324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7324</v>
      </c>
      <c r="O65" s="48">
        <f t="shared" si="7"/>
        <v>0.15158853358170341</v>
      </c>
      <c r="P65" s="9"/>
    </row>
    <row r="66" spans="1:16">
      <c r="A66" s="12"/>
      <c r="B66" s="25">
        <v>348.41</v>
      </c>
      <c r="C66" s="20" t="s">
        <v>171</v>
      </c>
      <c r="D66" s="47">
        <v>111991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111991</v>
      </c>
      <c r="O66" s="48">
        <f t="shared" si="7"/>
        <v>2.3179343889061368</v>
      </c>
      <c r="P66" s="9"/>
    </row>
    <row r="67" spans="1:16">
      <c r="A67" s="12"/>
      <c r="B67" s="25">
        <v>348.42</v>
      </c>
      <c r="C67" s="20" t="s">
        <v>172</v>
      </c>
      <c r="D67" s="47">
        <v>12661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12661</v>
      </c>
      <c r="O67" s="48">
        <f t="shared" si="7"/>
        <v>0.26205112283969784</v>
      </c>
      <c r="P67" s="9"/>
    </row>
    <row r="68" spans="1:16">
      <c r="A68" s="12"/>
      <c r="B68" s="25">
        <v>348.48</v>
      </c>
      <c r="C68" s="20" t="s">
        <v>197</v>
      </c>
      <c r="D68" s="47">
        <v>9933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9933</v>
      </c>
      <c r="O68" s="48">
        <f t="shared" si="7"/>
        <v>0.20558832660664389</v>
      </c>
      <c r="P68" s="9"/>
    </row>
    <row r="69" spans="1:16">
      <c r="A69" s="12"/>
      <c r="B69" s="25">
        <v>348.51</v>
      </c>
      <c r="C69" s="20" t="s">
        <v>198</v>
      </c>
      <c r="D69" s="47">
        <v>6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6</v>
      </c>
      <c r="O69" s="48">
        <f t="shared" ref="O69:O100" si="11">(N69/O$102)</f>
        <v>1.2418503570319777E-4</v>
      </c>
      <c r="P69" s="9"/>
    </row>
    <row r="70" spans="1:16">
      <c r="A70" s="12"/>
      <c r="B70" s="25">
        <v>348.52</v>
      </c>
      <c r="C70" s="20" t="s">
        <v>174</v>
      </c>
      <c r="D70" s="47">
        <v>17320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17320</v>
      </c>
      <c r="O70" s="48">
        <f t="shared" si="11"/>
        <v>0.35848080306323088</v>
      </c>
      <c r="P70" s="9"/>
    </row>
    <row r="71" spans="1:16">
      <c r="A71" s="12"/>
      <c r="B71" s="25">
        <v>348.53</v>
      </c>
      <c r="C71" s="20" t="s">
        <v>175</v>
      </c>
      <c r="D71" s="47">
        <v>268809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268809</v>
      </c>
      <c r="O71" s="48">
        <f t="shared" si="11"/>
        <v>5.5636758770568147</v>
      </c>
      <c r="P71" s="9"/>
    </row>
    <row r="72" spans="1:16">
      <c r="A72" s="12"/>
      <c r="B72" s="25">
        <v>348.62</v>
      </c>
      <c r="C72" s="20" t="s">
        <v>199</v>
      </c>
      <c r="D72" s="47">
        <v>59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59</v>
      </c>
      <c r="O72" s="48">
        <f t="shared" si="11"/>
        <v>1.2211528510814448E-3</v>
      </c>
      <c r="P72" s="9"/>
    </row>
    <row r="73" spans="1:16">
      <c r="A73" s="12"/>
      <c r="B73" s="25">
        <v>348.71</v>
      </c>
      <c r="C73" s="20" t="s">
        <v>176</v>
      </c>
      <c r="D73" s="47">
        <v>32930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32930</v>
      </c>
      <c r="O73" s="48">
        <f t="shared" si="11"/>
        <v>0.68156887095105034</v>
      </c>
      <c r="P73" s="9"/>
    </row>
    <row r="74" spans="1:16">
      <c r="A74" s="12"/>
      <c r="B74" s="25">
        <v>348.72</v>
      </c>
      <c r="C74" s="20" t="s">
        <v>177</v>
      </c>
      <c r="D74" s="47">
        <v>5011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5011</v>
      </c>
      <c r="O74" s="48">
        <f t="shared" si="11"/>
        <v>0.10371520231812066</v>
      </c>
      <c r="P74" s="9"/>
    </row>
    <row r="75" spans="1:16">
      <c r="A75" s="12"/>
      <c r="B75" s="25">
        <v>348.88</v>
      </c>
      <c r="C75" s="20" t="s">
        <v>179</v>
      </c>
      <c r="D75" s="47">
        <v>96254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96254</v>
      </c>
      <c r="O75" s="48">
        <f t="shared" si="11"/>
        <v>1.9922177377625996</v>
      </c>
      <c r="P75" s="9"/>
    </row>
    <row r="76" spans="1:16">
      <c r="A76" s="12"/>
      <c r="B76" s="25">
        <v>348.92099999999999</v>
      </c>
      <c r="C76" s="20" t="s">
        <v>180</v>
      </c>
      <c r="D76" s="47">
        <v>0</v>
      </c>
      <c r="E76" s="47">
        <v>13241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13241</v>
      </c>
      <c r="O76" s="48">
        <f t="shared" si="11"/>
        <v>0.27405567629100691</v>
      </c>
      <c r="P76" s="9"/>
    </row>
    <row r="77" spans="1:16">
      <c r="A77" s="12"/>
      <c r="B77" s="25">
        <v>348.92200000000003</v>
      </c>
      <c r="C77" s="20" t="s">
        <v>181</v>
      </c>
      <c r="D77" s="47">
        <v>0</v>
      </c>
      <c r="E77" s="47">
        <v>13409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13409</v>
      </c>
      <c r="O77" s="48">
        <f t="shared" si="11"/>
        <v>0.27753285729069649</v>
      </c>
      <c r="P77" s="9"/>
    </row>
    <row r="78" spans="1:16">
      <c r="A78" s="12"/>
      <c r="B78" s="25">
        <v>348.923</v>
      </c>
      <c r="C78" s="20" t="s">
        <v>182</v>
      </c>
      <c r="D78" s="47">
        <v>0</v>
      </c>
      <c r="E78" s="47">
        <v>13064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13064</v>
      </c>
      <c r="O78" s="48">
        <f t="shared" si="11"/>
        <v>0.27039221773776262</v>
      </c>
      <c r="P78" s="9"/>
    </row>
    <row r="79" spans="1:16">
      <c r="A79" s="12"/>
      <c r="B79" s="25">
        <v>348.92399999999998</v>
      </c>
      <c r="C79" s="20" t="s">
        <v>183</v>
      </c>
      <c r="D79" s="47">
        <v>0</v>
      </c>
      <c r="E79" s="47">
        <v>12926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12926</v>
      </c>
      <c r="O79" s="48">
        <f t="shared" si="11"/>
        <v>0.26753596191658907</v>
      </c>
      <c r="P79" s="9"/>
    </row>
    <row r="80" spans="1:16">
      <c r="A80" s="12"/>
      <c r="B80" s="25">
        <v>348.93</v>
      </c>
      <c r="C80" s="20" t="s">
        <v>184</v>
      </c>
      <c r="D80" s="47">
        <v>0</v>
      </c>
      <c r="E80" s="47">
        <v>257485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257485</v>
      </c>
      <c r="O80" s="48">
        <f t="shared" si="11"/>
        <v>5.3292973196729791</v>
      </c>
      <c r="P80" s="9"/>
    </row>
    <row r="81" spans="1:16">
      <c r="A81" s="12"/>
      <c r="B81" s="25">
        <v>349</v>
      </c>
      <c r="C81" s="20" t="s">
        <v>1</v>
      </c>
      <c r="D81" s="47">
        <v>25</v>
      </c>
      <c r="E81" s="47">
        <v>161150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161175</v>
      </c>
      <c r="O81" s="48">
        <f t="shared" si="11"/>
        <v>3.3359205215771501</v>
      </c>
      <c r="P81" s="9"/>
    </row>
    <row r="82" spans="1:16" ht="15.75">
      <c r="A82" s="29" t="s">
        <v>52</v>
      </c>
      <c r="B82" s="30"/>
      <c r="C82" s="31"/>
      <c r="D82" s="32">
        <f t="shared" ref="D82:M82" si="12">SUM(D83:D86)</f>
        <v>215763</v>
      </c>
      <c r="E82" s="32">
        <f t="shared" si="12"/>
        <v>71356</v>
      </c>
      <c r="F82" s="32">
        <f t="shared" si="12"/>
        <v>0</v>
      </c>
      <c r="G82" s="32">
        <f t="shared" si="12"/>
        <v>0</v>
      </c>
      <c r="H82" s="32">
        <f t="shared" si="12"/>
        <v>0</v>
      </c>
      <c r="I82" s="32">
        <f t="shared" si="12"/>
        <v>0</v>
      </c>
      <c r="J82" s="32">
        <f t="shared" si="12"/>
        <v>0</v>
      </c>
      <c r="K82" s="32">
        <f t="shared" si="12"/>
        <v>0</v>
      </c>
      <c r="L82" s="32">
        <f t="shared" si="12"/>
        <v>0</v>
      </c>
      <c r="M82" s="32">
        <f t="shared" si="12"/>
        <v>0</v>
      </c>
      <c r="N82" s="32">
        <f t="shared" ref="N82:N88" si="13">SUM(D82:M82)</f>
        <v>287119</v>
      </c>
      <c r="O82" s="46">
        <f t="shared" si="11"/>
        <v>5.9426472110110735</v>
      </c>
      <c r="P82" s="10"/>
    </row>
    <row r="83" spans="1:16">
      <c r="A83" s="13"/>
      <c r="B83" s="40">
        <v>351.1</v>
      </c>
      <c r="C83" s="21" t="s">
        <v>92</v>
      </c>
      <c r="D83" s="47">
        <v>17359</v>
      </c>
      <c r="E83" s="47">
        <v>16374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33733</v>
      </c>
      <c r="O83" s="48">
        <f t="shared" si="11"/>
        <v>0.69818896822932841</v>
      </c>
      <c r="P83" s="9"/>
    </row>
    <row r="84" spans="1:16">
      <c r="A84" s="13"/>
      <c r="B84" s="40">
        <v>351.2</v>
      </c>
      <c r="C84" s="21" t="s">
        <v>94</v>
      </c>
      <c r="D84" s="47">
        <v>23669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23669</v>
      </c>
      <c r="O84" s="48">
        <f t="shared" si="11"/>
        <v>0.48988926834316465</v>
      </c>
      <c r="P84" s="9"/>
    </row>
    <row r="85" spans="1:16">
      <c r="A85" s="13"/>
      <c r="B85" s="40">
        <v>351.5</v>
      </c>
      <c r="C85" s="21" t="s">
        <v>95</v>
      </c>
      <c r="D85" s="47">
        <v>174735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174735</v>
      </c>
      <c r="O85" s="48">
        <f t="shared" si="11"/>
        <v>3.6165787022663771</v>
      </c>
      <c r="P85" s="9"/>
    </row>
    <row r="86" spans="1:16">
      <c r="A86" s="13"/>
      <c r="B86" s="40">
        <v>351.8</v>
      </c>
      <c r="C86" s="21" t="s">
        <v>185</v>
      </c>
      <c r="D86" s="47">
        <v>0</v>
      </c>
      <c r="E86" s="47">
        <v>54982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54982</v>
      </c>
      <c r="O86" s="48">
        <f t="shared" si="11"/>
        <v>1.1379902721722033</v>
      </c>
      <c r="P86" s="9"/>
    </row>
    <row r="87" spans="1:16" ht="15.75">
      <c r="A87" s="29" t="s">
        <v>5</v>
      </c>
      <c r="B87" s="30"/>
      <c r="C87" s="31"/>
      <c r="D87" s="32">
        <f t="shared" ref="D87:M87" si="14">SUM(D88:D96)</f>
        <v>260986</v>
      </c>
      <c r="E87" s="32">
        <f t="shared" si="14"/>
        <v>281971</v>
      </c>
      <c r="F87" s="32">
        <f t="shared" si="14"/>
        <v>5490</v>
      </c>
      <c r="G87" s="32">
        <f t="shared" si="14"/>
        <v>4629</v>
      </c>
      <c r="H87" s="32">
        <f t="shared" si="14"/>
        <v>0</v>
      </c>
      <c r="I87" s="32">
        <f t="shared" si="14"/>
        <v>0</v>
      </c>
      <c r="J87" s="32">
        <f t="shared" si="14"/>
        <v>0</v>
      </c>
      <c r="K87" s="32">
        <f t="shared" si="14"/>
        <v>0</v>
      </c>
      <c r="L87" s="32">
        <f t="shared" si="14"/>
        <v>-189356</v>
      </c>
      <c r="M87" s="32">
        <f t="shared" si="14"/>
        <v>0</v>
      </c>
      <c r="N87" s="32">
        <f t="shared" si="13"/>
        <v>363720</v>
      </c>
      <c r="O87" s="46">
        <f t="shared" si="11"/>
        <v>7.5280968643278481</v>
      </c>
      <c r="P87" s="10"/>
    </row>
    <row r="88" spans="1:16">
      <c r="A88" s="12"/>
      <c r="B88" s="25">
        <v>361.1</v>
      </c>
      <c r="C88" s="20" t="s">
        <v>96</v>
      </c>
      <c r="D88" s="47">
        <v>17352</v>
      </c>
      <c r="E88" s="47">
        <v>3999</v>
      </c>
      <c r="F88" s="47">
        <v>5490</v>
      </c>
      <c r="G88" s="47">
        <v>4629</v>
      </c>
      <c r="H88" s="47">
        <v>0</v>
      </c>
      <c r="I88" s="47">
        <v>0</v>
      </c>
      <c r="J88" s="47">
        <v>0</v>
      </c>
      <c r="K88" s="47">
        <v>0</v>
      </c>
      <c r="L88" s="47">
        <v>13350</v>
      </c>
      <c r="M88" s="47">
        <v>0</v>
      </c>
      <c r="N88" s="47">
        <f t="shared" si="13"/>
        <v>44820</v>
      </c>
      <c r="O88" s="48">
        <f t="shared" si="11"/>
        <v>0.92766221670288729</v>
      </c>
      <c r="P88" s="9"/>
    </row>
    <row r="89" spans="1:16">
      <c r="A89" s="12"/>
      <c r="B89" s="25">
        <v>361.2</v>
      </c>
      <c r="C89" s="20" t="s">
        <v>97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172057</v>
      </c>
      <c r="M89" s="47">
        <v>0</v>
      </c>
      <c r="N89" s="47">
        <f t="shared" ref="N89:N96" si="15">SUM(D89:M89)</f>
        <v>172057</v>
      </c>
      <c r="O89" s="48">
        <f t="shared" si="11"/>
        <v>3.5611507813308498</v>
      </c>
      <c r="P89" s="9"/>
    </row>
    <row r="90" spans="1:16">
      <c r="A90" s="12"/>
      <c r="B90" s="25">
        <v>361.3</v>
      </c>
      <c r="C90" s="20" t="s">
        <v>98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56100</v>
      </c>
      <c r="M90" s="47">
        <v>0</v>
      </c>
      <c r="N90" s="47">
        <f t="shared" si="15"/>
        <v>56100</v>
      </c>
      <c r="O90" s="48">
        <f t="shared" si="11"/>
        <v>1.161130083824899</v>
      </c>
      <c r="P90" s="9"/>
    </row>
    <row r="91" spans="1:16">
      <c r="A91" s="12"/>
      <c r="B91" s="25">
        <v>361.4</v>
      </c>
      <c r="C91" s="20" t="s">
        <v>186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-432842</v>
      </c>
      <c r="M91" s="47">
        <v>0</v>
      </c>
      <c r="N91" s="47">
        <f t="shared" si="15"/>
        <v>-432842</v>
      </c>
      <c r="O91" s="48">
        <f t="shared" si="11"/>
        <v>-8.9587498706405881</v>
      </c>
      <c r="P91" s="9"/>
    </row>
    <row r="92" spans="1:16">
      <c r="A92" s="12"/>
      <c r="B92" s="25">
        <v>362</v>
      </c>
      <c r="C92" s="20" t="s">
        <v>100</v>
      </c>
      <c r="D92" s="47">
        <v>46577</v>
      </c>
      <c r="E92" s="47">
        <v>7200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53777</v>
      </c>
      <c r="O92" s="48">
        <f t="shared" si="11"/>
        <v>1.1130497775018111</v>
      </c>
      <c r="P92" s="9"/>
    </row>
    <row r="93" spans="1:16">
      <c r="A93" s="12"/>
      <c r="B93" s="25">
        <v>364</v>
      </c>
      <c r="C93" s="20" t="s">
        <v>187</v>
      </c>
      <c r="D93" s="47">
        <v>19975</v>
      </c>
      <c r="E93" s="47">
        <v>19999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39974</v>
      </c>
      <c r="O93" s="48">
        <f t="shared" si="11"/>
        <v>0.82736210286660461</v>
      </c>
      <c r="P93" s="9"/>
    </row>
    <row r="94" spans="1:16">
      <c r="A94" s="12"/>
      <c r="B94" s="25">
        <v>365</v>
      </c>
      <c r="C94" s="20" t="s">
        <v>188</v>
      </c>
      <c r="D94" s="47">
        <v>2237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2237</v>
      </c>
      <c r="O94" s="48">
        <f t="shared" si="11"/>
        <v>4.6300320811342235E-2</v>
      </c>
      <c r="P94" s="9"/>
    </row>
    <row r="95" spans="1:16">
      <c r="A95" s="12"/>
      <c r="B95" s="25">
        <v>366</v>
      </c>
      <c r="C95" s="20" t="s">
        <v>103</v>
      </c>
      <c r="D95" s="47">
        <v>0</v>
      </c>
      <c r="E95" s="47">
        <v>100445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100445</v>
      </c>
      <c r="O95" s="48">
        <f t="shared" si="11"/>
        <v>2.0789609852012831</v>
      </c>
      <c r="P95" s="9"/>
    </row>
    <row r="96" spans="1:16">
      <c r="A96" s="12"/>
      <c r="B96" s="25">
        <v>369.9</v>
      </c>
      <c r="C96" s="20" t="s">
        <v>104</v>
      </c>
      <c r="D96" s="47">
        <v>174845</v>
      </c>
      <c r="E96" s="47">
        <v>150328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1979</v>
      </c>
      <c r="M96" s="47">
        <v>0</v>
      </c>
      <c r="N96" s="47">
        <f t="shared" si="15"/>
        <v>327152</v>
      </c>
      <c r="O96" s="48">
        <f t="shared" si="11"/>
        <v>6.7712304667287588</v>
      </c>
      <c r="P96" s="9"/>
    </row>
    <row r="97" spans="1:119" ht="15.75">
      <c r="A97" s="29" t="s">
        <v>53</v>
      </c>
      <c r="B97" s="30"/>
      <c r="C97" s="31"/>
      <c r="D97" s="32">
        <f t="shared" ref="D97:M97" si="16">SUM(D98:D99)</f>
        <v>8234662</v>
      </c>
      <c r="E97" s="32">
        <f t="shared" si="16"/>
        <v>9284080</v>
      </c>
      <c r="F97" s="32">
        <f t="shared" si="16"/>
        <v>10123547</v>
      </c>
      <c r="G97" s="32">
        <f t="shared" si="16"/>
        <v>6400000</v>
      </c>
      <c r="H97" s="32">
        <f t="shared" si="16"/>
        <v>0</v>
      </c>
      <c r="I97" s="32">
        <f t="shared" si="16"/>
        <v>0</v>
      </c>
      <c r="J97" s="32">
        <f t="shared" si="16"/>
        <v>0</v>
      </c>
      <c r="K97" s="32">
        <f t="shared" si="16"/>
        <v>0</v>
      </c>
      <c r="L97" s="32">
        <f t="shared" si="16"/>
        <v>648</v>
      </c>
      <c r="M97" s="32">
        <f t="shared" si="16"/>
        <v>0</v>
      </c>
      <c r="N97" s="32">
        <f>SUM(D97:M97)</f>
        <v>34042937</v>
      </c>
      <c r="O97" s="46">
        <f t="shared" si="11"/>
        <v>704.60389113111864</v>
      </c>
      <c r="P97" s="9"/>
    </row>
    <row r="98" spans="1:119">
      <c r="A98" s="12"/>
      <c r="B98" s="25">
        <v>381</v>
      </c>
      <c r="C98" s="20" t="s">
        <v>105</v>
      </c>
      <c r="D98" s="47">
        <v>8038410</v>
      </c>
      <c r="E98" s="47">
        <v>9284080</v>
      </c>
      <c r="F98" s="47">
        <v>1034634</v>
      </c>
      <c r="G98" s="47">
        <v>6400000</v>
      </c>
      <c r="H98" s="47">
        <v>0</v>
      </c>
      <c r="I98" s="47">
        <v>0</v>
      </c>
      <c r="J98" s="47">
        <v>0</v>
      </c>
      <c r="K98" s="47">
        <v>0</v>
      </c>
      <c r="L98" s="47">
        <v>648</v>
      </c>
      <c r="M98" s="47">
        <v>0</v>
      </c>
      <c r="N98" s="47">
        <f>SUM(D98:M98)</f>
        <v>24757772</v>
      </c>
      <c r="O98" s="48">
        <f t="shared" si="11"/>
        <v>512.42413329193835</v>
      </c>
      <c r="P98" s="9"/>
    </row>
    <row r="99" spans="1:119" ht="15.75" thickBot="1">
      <c r="A99" s="12"/>
      <c r="B99" s="25">
        <v>383</v>
      </c>
      <c r="C99" s="20" t="s">
        <v>128</v>
      </c>
      <c r="D99" s="47">
        <v>196252</v>
      </c>
      <c r="E99" s="47">
        <v>0</v>
      </c>
      <c r="F99" s="47">
        <v>9088913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>SUM(D99:M99)</f>
        <v>9285165</v>
      </c>
      <c r="O99" s="48">
        <f t="shared" si="11"/>
        <v>192.17975783918038</v>
      </c>
      <c r="P99" s="9"/>
    </row>
    <row r="100" spans="1:119" ht="16.5" thickBot="1">
      <c r="A100" s="14" t="s">
        <v>76</v>
      </c>
      <c r="B100" s="23"/>
      <c r="C100" s="22"/>
      <c r="D100" s="15">
        <f t="shared" ref="D100:M100" si="17">SUM(D5,D13,D16,D42,D82,D87,D97)</f>
        <v>27745606</v>
      </c>
      <c r="E100" s="15">
        <f t="shared" si="17"/>
        <v>20975068</v>
      </c>
      <c r="F100" s="15">
        <f t="shared" si="17"/>
        <v>12412710</v>
      </c>
      <c r="G100" s="15">
        <f t="shared" si="17"/>
        <v>7089337</v>
      </c>
      <c r="H100" s="15">
        <f t="shared" si="17"/>
        <v>0</v>
      </c>
      <c r="I100" s="15">
        <f t="shared" si="17"/>
        <v>0</v>
      </c>
      <c r="J100" s="15">
        <f t="shared" si="17"/>
        <v>0</v>
      </c>
      <c r="K100" s="15">
        <f t="shared" si="17"/>
        <v>0</v>
      </c>
      <c r="L100" s="15">
        <f t="shared" si="17"/>
        <v>-188708</v>
      </c>
      <c r="M100" s="15">
        <f t="shared" si="17"/>
        <v>0</v>
      </c>
      <c r="N100" s="15">
        <f>SUM(D100:M100)</f>
        <v>68034013</v>
      </c>
      <c r="O100" s="38">
        <f t="shared" si="11"/>
        <v>1408.1343889061368</v>
      </c>
      <c r="P100" s="6"/>
      <c r="Q100" s="2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</row>
    <row r="101" spans="1:119">
      <c r="A101" s="16"/>
      <c r="B101" s="18"/>
      <c r="C101" s="18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9"/>
    </row>
    <row r="102" spans="1:119">
      <c r="A102" s="41"/>
      <c r="B102" s="42"/>
      <c r="C102" s="42"/>
      <c r="D102" s="43"/>
      <c r="E102" s="43"/>
      <c r="F102" s="43"/>
      <c r="G102" s="43"/>
      <c r="H102" s="43"/>
      <c r="I102" s="43"/>
      <c r="J102" s="43"/>
      <c r="K102" s="43"/>
      <c r="L102" s="119" t="s">
        <v>209</v>
      </c>
      <c r="M102" s="119"/>
      <c r="N102" s="119"/>
      <c r="O102" s="44">
        <v>48315</v>
      </c>
    </row>
    <row r="103" spans="1:119">
      <c r="A103" s="120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8"/>
    </row>
    <row r="104" spans="1:119" ht="15.75" customHeight="1" thickBot="1">
      <c r="A104" s="121" t="s">
        <v>133</v>
      </c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1"/>
    </row>
  </sheetData>
  <mergeCells count="10">
    <mergeCell ref="L102:N102"/>
    <mergeCell ref="A103:O103"/>
    <mergeCell ref="A104:O10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2024-11-25T15:30:55Z</cp:lastPrinted>
  <dcterms:created xsi:type="dcterms:W3CDTF">2000-08-31T21:26:31Z</dcterms:created>
  <dcterms:modified xsi:type="dcterms:W3CDTF">2024-11-25T15:30:59Z</dcterms:modified>
</cp:coreProperties>
</file>