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94" documentId="11_E0F7C0C233B510E11E94D9F0B3743EBB2922103E" xr6:coauthVersionLast="47" xr6:coauthVersionMax="47" xr10:uidLastSave="{2D8C4DBF-625B-4A95-83A2-189FCFC88D08}"/>
  <bookViews>
    <workbookView xWindow="-120" yWindow="-120" windowWidth="29040" windowHeight="15720" tabRatio="786" xr2:uid="{00000000-000D-0000-FFFF-FFFF00000000}"/>
  </bookViews>
  <sheets>
    <sheet name="2023" sheetId="53" r:id="rId1"/>
    <sheet name="2022" sheetId="52" r:id="rId2"/>
    <sheet name="2021" sheetId="51" r:id="rId3"/>
    <sheet name="2020" sheetId="49" r:id="rId4"/>
    <sheet name="2019" sheetId="48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'2005'!$A$1:$O$76</definedName>
    <definedName name="_xlnm.Print_Area" localSheetId="17">'2006'!$A$1:$O$74</definedName>
    <definedName name="_xlnm.Print_Area" localSheetId="16">'2007'!$A$1:$O$74</definedName>
    <definedName name="_xlnm.Print_Area" localSheetId="15">'2008'!$A$1:$O$75</definedName>
    <definedName name="_xlnm.Print_Area" localSheetId="14">'2009'!$A$1:$O$75</definedName>
    <definedName name="_xlnm.Print_Area" localSheetId="13">'2010'!$A$1:$O$70</definedName>
    <definedName name="_xlnm.Print_Area" localSheetId="12">'2011'!$A$1:$O$69</definedName>
    <definedName name="_xlnm.Print_Area" localSheetId="11">'2012'!$A$1:$O$70</definedName>
    <definedName name="_xlnm.Print_Area" localSheetId="10">'2013'!$A$1:$O$63</definedName>
    <definedName name="_xlnm.Print_Area" localSheetId="9">'2014'!$A$1:$O$64</definedName>
    <definedName name="_xlnm.Print_Area" localSheetId="8">'2015'!$A$1:$O$68</definedName>
    <definedName name="_xlnm.Print_Area" localSheetId="7">'2016'!$A$1:$O$70</definedName>
    <definedName name="_xlnm.Print_Area" localSheetId="6">'2017'!$A$1:$O$69</definedName>
    <definedName name="_xlnm.Print_Area" localSheetId="5">'2018'!$A$1:$O$70</definedName>
    <definedName name="_xlnm.Print_Area" localSheetId="4">'2019'!$A$1:$O$71</definedName>
    <definedName name="_xlnm.Print_Area" localSheetId="3">'2020'!$A$1:$O$72</definedName>
    <definedName name="_xlnm.Print_Area" localSheetId="2">'2021'!$A$1:$P$68</definedName>
    <definedName name="_xlnm.Print_Area" localSheetId="1">'2022'!$A$1:$P$68</definedName>
    <definedName name="_xlnm.Print_Area" localSheetId="0">'2023'!$A$1:$P$70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53" l="1"/>
  <c r="P65" i="53" s="1"/>
  <c r="O64" i="53"/>
  <c r="P64" i="53" s="1"/>
  <c r="O63" i="53"/>
  <c r="P63" i="53" s="1"/>
  <c r="O62" i="53"/>
  <c r="P62" i="53" s="1"/>
  <c r="O61" i="53"/>
  <c r="P61" i="53" s="1"/>
  <c r="O60" i="53"/>
  <c r="P60" i="53" s="1"/>
  <c r="O59" i="53"/>
  <c r="P59" i="53" s="1"/>
  <c r="O58" i="53"/>
  <c r="P58" i="53" s="1"/>
  <c r="O57" i="53"/>
  <c r="P57" i="53" s="1"/>
  <c r="O56" i="53"/>
  <c r="P56" i="53" s="1"/>
  <c r="O55" i="53"/>
  <c r="P55" i="53" s="1"/>
  <c r="O54" i="53"/>
  <c r="P54" i="53" s="1"/>
  <c r="O53" i="53"/>
  <c r="P53" i="53" s="1"/>
  <c r="O52" i="53"/>
  <c r="P52" i="53" s="1"/>
  <c r="O51" i="53"/>
  <c r="P51" i="53" s="1"/>
  <c r="O50" i="53"/>
  <c r="P50" i="53" s="1"/>
  <c r="O49" i="53"/>
  <c r="P49" i="53" s="1"/>
  <c r="O48" i="53"/>
  <c r="P48" i="53" s="1"/>
  <c r="O47" i="53"/>
  <c r="P47" i="53" s="1"/>
  <c r="O46" i="53"/>
  <c r="P46" i="53" s="1"/>
  <c r="O45" i="53"/>
  <c r="P45" i="53" s="1"/>
  <c r="O44" i="53"/>
  <c r="P44" i="53" s="1"/>
  <c r="N43" i="53"/>
  <c r="M43" i="53"/>
  <c r="L43" i="53"/>
  <c r="K43" i="53"/>
  <c r="J43" i="53"/>
  <c r="I43" i="53"/>
  <c r="H43" i="53"/>
  <c r="G43" i="53"/>
  <c r="F43" i="53"/>
  <c r="E43" i="53"/>
  <c r="D43" i="53"/>
  <c r="O42" i="53"/>
  <c r="P42" i="53" s="1"/>
  <c r="N41" i="53"/>
  <c r="M41" i="53"/>
  <c r="L41" i="53"/>
  <c r="K41" i="53"/>
  <c r="J41" i="53"/>
  <c r="I41" i="53"/>
  <c r="H41" i="53"/>
  <c r="G41" i="53"/>
  <c r="F41" i="53"/>
  <c r="E41" i="53"/>
  <c r="D41" i="53"/>
  <c r="O40" i="53"/>
  <c r="P40" i="53" s="1"/>
  <c r="O39" i="53"/>
  <c r="P39" i="53" s="1"/>
  <c r="N38" i="53"/>
  <c r="M38" i="53"/>
  <c r="L38" i="53"/>
  <c r="K38" i="53"/>
  <c r="J38" i="53"/>
  <c r="I38" i="53"/>
  <c r="H38" i="53"/>
  <c r="G38" i="53"/>
  <c r="F38" i="53"/>
  <c r="E38" i="53"/>
  <c r="D38" i="53"/>
  <c r="O37" i="53"/>
  <c r="P37" i="53" s="1"/>
  <c r="O36" i="53"/>
  <c r="P36" i="53" s="1"/>
  <c r="O35" i="53"/>
  <c r="P35" i="53" s="1"/>
  <c r="O34" i="53"/>
  <c r="P34" i="53" s="1"/>
  <c r="O33" i="53"/>
  <c r="P33" i="53" s="1"/>
  <c r="N32" i="53"/>
  <c r="M32" i="53"/>
  <c r="L32" i="53"/>
  <c r="K32" i="53"/>
  <c r="J32" i="53"/>
  <c r="I32" i="53"/>
  <c r="H32" i="53"/>
  <c r="G32" i="53"/>
  <c r="F32" i="53"/>
  <c r="E32" i="53"/>
  <c r="D32" i="53"/>
  <c r="O31" i="53"/>
  <c r="P31" i="53" s="1"/>
  <c r="O30" i="53"/>
  <c r="P30" i="53" s="1"/>
  <c r="O29" i="53"/>
  <c r="P29" i="53" s="1"/>
  <c r="N28" i="53"/>
  <c r="M28" i="53"/>
  <c r="L28" i="53"/>
  <c r="K28" i="53"/>
  <c r="J28" i="53"/>
  <c r="I28" i="53"/>
  <c r="H28" i="53"/>
  <c r="G28" i="53"/>
  <c r="F28" i="53"/>
  <c r="E28" i="53"/>
  <c r="D28" i="53"/>
  <c r="O27" i="53"/>
  <c r="P27" i="53" s="1"/>
  <c r="O26" i="53"/>
  <c r="P26" i="53" s="1"/>
  <c r="N25" i="53"/>
  <c r="M25" i="53"/>
  <c r="L25" i="53"/>
  <c r="K25" i="53"/>
  <c r="J25" i="53"/>
  <c r="I25" i="53"/>
  <c r="H25" i="53"/>
  <c r="G25" i="53"/>
  <c r="F25" i="53"/>
  <c r="E25" i="53"/>
  <c r="D25" i="53"/>
  <c r="O24" i="53"/>
  <c r="P24" i="53" s="1"/>
  <c r="O23" i="53"/>
  <c r="P23" i="53" s="1"/>
  <c r="N22" i="53"/>
  <c r="M22" i="53"/>
  <c r="L22" i="53"/>
  <c r="K22" i="53"/>
  <c r="J22" i="53"/>
  <c r="I22" i="53"/>
  <c r="H22" i="53"/>
  <c r="G22" i="53"/>
  <c r="F22" i="53"/>
  <c r="E22" i="53"/>
  <c r="D22" i="53"/>
  <c r="O21" i="53"/>
  <c r="P21" i="53" s="1"/>
  <c r="O20" i="53"/>
  <c r="P20" i="53" s="1"/>
  <c r="O19" i="53"/>
  <c r="P19" i="53" s="1"/>
  <c r="O18" i="53"/>
  <c r="P18" i="53" s="1"/>
  <c r="O17" i="53"/>
  <c r="P17" i="53" s="1"/>
  <c r="O16" i="53"/>
  <c r="P16" i="53" s="1"/>
  <c r="O15" i="53"/>
  <c r="P15" i="53" s="1"/>
  <c r="O14" i="53"/>
  <c r="P14" i="53" s="1"/>
  <c r="N13" i="53"/>
  <c r="M13" i="53"/>
  <c r="L13" i="53"/>
  <c r="K13" i="53"/>
  <c r="J13" i="53"/>
  <c r="I13" i="53"/>
  <c r="H13" i="53"/>
  <c r="G13" i="53"/>
  <c r="F13" i="53"/>
  <c r="E13" i="53"/>
  <c r="D13" i="53"/>
  <c r="O12" i="53"/>
  <c r="P12" i="53" s="1"/>
  <c r="O11" i="53"/>
  <c r="P11" i="53" s="1"/>
  <c r="O10" i="53"/>
  <c r="P10" i="53" s="1"/>
  <c r="O9" i="53"/>
  <c r="P9" i="53" s="1"/>
  <c r="O8" i="53"/>
  <c r="P8" i="53" s="1"/>
  <c r="O7" i="53"/>
  <c r="P7" i="53" s="1"/>
  <c r="O6" i="53"/>
  <c r="P6" i="53" s="1"/>
  <c r="N5" i="53"/>
  <c r="M5" i="53"/>
  <c r="L5" i="53"/>
  <c r="K5" i="53"/>
  <c r="J5" i="53"/>
  <c r="I5" i="53"/>
  <c r="H5" i="53"/>
  <c r="G5" i="53"/>
  <c r="F5" i="53"/>
  <c r="E5" i="53"/>
  <c r="D5" i="53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N42" i="52"/>
  <c r="M42" i="52"/>
  <c r="L42" i="52"/>
  <c r="K42" i="52"/>
  <c r="J42" i="52"/>
  <c r="I42" i="52"/>
  <c r="H42" i="52"/>
  <c r="G42" i="52"/>
  <c r="F42" i="52"/>
  <c r="E42" i="52"/>
  <c r="D42" i="52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O35" i="52"/>
  <c r="P35" i="52" s="1"/>
  <c r="O34" i="52"/>
  <c r="P34" i="52" s="1"/>
  <c r="N33" i="52"/>
  <c r="M33" i="52"/>
  <c r="L33" i="52"/>
  <c r="K33" i="52"/>
  <c r="J33" i="52"/>
  <c r="I33" i="52"/>
  <c r="H33" i="52"/>
  <c r="G33" i="52"/>
  <c r="F33" i="52"/>
  <c r="E33" i="52"/>
  <c r="D33" i="52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N26" i="52"/>
  <c r="M26" i="52"/>
  <c r="L26" i="52"/>
  <c r="K26" i="52"/>
  <c r="J26" i="52"/>
  <c r="I26" i="52"/>
  <c r="H26" i="52"/>
  <c r="G26" i="52"/>
  <c r="F26" i="52"/>
  <c r="E26" i="52"/>
  <c r="D26" i="52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3" i="53" l="1"/>
  <c r="P43" i="53" s="1"/>
  <c r="O41" i="53"/>
  <c r="P41" i="53" s="1"/>
  <c r="O38" i="53"/>
  <c r="P38" i="53" s="1"/>
  <c r="O32" i="53"/>
  <c r="P32" i="53" s="1"/>
  <c r="G66" i="53"/>
  <c r="O28" i="53"/>
  <c r="P28" i="53" s="1"/>
  <c r="O25" i="53"/>
  <c r="P25" i="53" s="1"/>
  <c r="O22" i="53"/>
  <c r="P22" i="53" s="1"/>
  <c r="F66" i="53"/>
  <c r="J66" i="53"/>
  <c r="E66" i="53"/>
  <c r="H66" i="53"/>
  <c r="O13" i="53"/>
  <c r="P13" i="53" s="1"/>
  <c r="I66" i="53"/>
  <c r="K66" i="53"/>
  <c r="D66" i="53"/>
  <c r="O5" i="53"/>
  <c r="P5" i="53" s="1"/>
  <c r="L66" i="53"/>
  <c r="M66" i="53"/>
  <c r="N66" i="53"/>
  <c r="O42" i="52"/>
  <c r="P42" i="52" s="1"/>
  <c r="O44" i="52"/>
  <c r="P44" i="52" s="1"/>
  <c r="O39" i="52"/>
  <c r="P39" i="52" s="1"/>
  <c r="O33" i="52"/>
  <c r="P33" i="52" s="1"/>
  <c r="O29" i="52"/>
  <c r="P29" i="52" s="1"/>
  <c r="O26" i="52"/>
  <c r="P26" i="52" s="1"/>
  <c r="O22" i="52"/>
  <c r="P22" i="52" s="1"/>
  <c r="I64" i="52"/>
  <c r="J64" i="52"/>
  <c r="D64" i="52"/>
  <c r="E64" i="52"/>
  <c r="N64" i="52"/>
  <c r="O13" i="52"/>
  <c r="P13" i="52" s="1"/>
  <c r="K64" i="52"/>
  <c r="L64" i="52"/>
  <c r="M64" i="52"/>
  <c r="F64" i="52"/>
  <c r="G64" i="52"/>
  <c r="H64" i="52"/>
  <c r="O5" i="52"/>
  <c r="P5" i="52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/>
  <c r="O54" i="51"/>
  <c r="P54" i="51" s="1"/>
  <c r="O53" i="51"/>
  <c r="P53" i="51"/>
  <c r="O52" i="51"/>
  <c r="P52" i="51" s="1"/>
  <c r="O51" i="51"/>
  <c r="P51" i="51" s="1"/>
  <c r="O50" i="51"/>
  <c r="P50" i="51" s="1"/>
  <c r="O49" i="51"/>
  <c r="P49" i="51"/>
  <c r="O48" i="51"/>
  <c r="P48" i="51" s="1"/>
  <c r="O47" i="51"/>
  <c r="P47" i="51"/>
  <c r="O46" i="51"/>
  <c r="P46" i="51" s="1"/>
  <c r="O45" i="51"/>
  <c r="P45" i="51" s="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3" i="51" s="1"/>
  <c r="P43" i="51" s="1"/>
  <c r="O42" i="51"/>
  <c r="P42" i="51"/>
  <c r="N41" i="51"/>
  <c r="O41" i="51" s="1"/>
  <c r="P41" i="51" s="1"/>
  <c r="M41" i="51"/>
  <c r="L41" i="51"/>
  <c r="K41" i="51"/>
  <c r="J41" i="51"/>
  <c r="I41" i="51"/>
  <c r="H41" i="51"/>
  <c r="G41" i="51"/>
  <c r="F41" i="51"/>
  <c r="E41" i="51"/>
  <c r="D41" i="51"/>
  <c r="O40" i="51"/>
  <c r="P40" i="51"/>
  <c r="O39" i="51"/>
  <c r="P39" i="51" s="1"/>
  <c r="N38" i="51"/>
  <c r="M38" i="51"/>
  <c r="L38" i="51"/>
  <c r="K38" i="51"/>
  <c r="J38" i="51"/>
  <c r="I38" i="51"/>
  <c r="H38" i="51"/>
  <c r="G38" i="51"/>
  <c r="F38" i="51"/>
  <c r="E38" i="51"/>
  <c r="D38" i="51"/>
  <c r="O37" i="51"/>
  <c r="P37" i="51"/>
  <c r="O36" i="51"/>
  <c r="P36" i="51" s="1"/>
  <c r="O35" i="51"/>
  <c r="P35" i="51" s="1"/>
  <c r="O34" i="51"/>
  <c r="P34" i="51" s="1"/>
  <c r="O33" i="51"/>
  <c r="P33" i="51"/>
  <c r="N32" i="51"/>
  <c r="M32" i="51"/>
  <c r="L32" i="51"/>
  <c r="K32" i="51"/>
  <c r="J32" i="51"/>
  <c r="I32" i="51"/>
  <c r="H32" i="51"/>
  <c r="H64" i="51" s="1"/>
  <c r="G32" i="51"/>
  <c r="F32" i="51"/>
  <c r="E32" i="51"/>
  <c r="D32" i="51"/>
  <c r="O31" i="51"/>
  <c r="P31" i="51"/>
  <c r="O30" i="51"/>
  <c r="P30" i="51" s="1"/>
  <c r="O29" i="51"/>
  <c r="P29" i="51"/>
  <c r="N28" i="51"/>
  <c r="M28" i="51"/>
  <c r="L28" i="51"/>
  <c r="K28" i="51"/>
  <c r="K64" i="51" s="1"/>
  <c r="J28" i="51"/>
  <c r="J64" i="51" s="1"/>
  <c r="I28" i="51"/>
  <c r="I64" i="51" s="1"/>
  <c r="H28" i="51"/>
  <c r="G28" i="51"/>
  <c r="G64" i="51" s="1"/>
  <c r="F28" i="51"/>
  <c r="F64" i="51" s="1"/>
  <c r="E28" i="51"/>
  <c r="D28" i="51"/>
  <c r="O28" i="51" s="1"/>
  <c r="P28" i="51" s="1"/>
  <c r="O27" i="51"/>
  <c r="P27" i="5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O22" i="51"/>
  <c r="P22" i="51"/>
  <c r="N21" i="51"/>
  <c r="N64" i="51" s="1"/>
  <c r="M21" i="51"/>
  <c r="M64" i="51" s="1"/>
  <c r="L21" i="51"/>
  <c r="K21" i="51"/>
  <c r="J21" i="51"/>
  <c r="I21" i="51"/>
  <c r="H21" i="51"/>
  <c r="G21" i="51"/>
  <c r="F21" i="51"/>
  <c r="E21" i="51"/>
  <c r="D21" i="51"/>
  <c r="O21" i="51" s="1"/>
  <c r="P21" i="51" s="1"/>
  <c r="O20" i="51"/>
  <c r="P20" i="51" s="1"/>
  <c r="O19" i="51"/>
  <c r="P19" i="51"/>
  <c r="O18" i="51"/>
  <c r="P18" i="51"/>
  <c r="O17" i="51"/>
  <c r="P17" i="51" s="1"/>
  <c r="O16" i="51"/>
  <c r="P16" i="51"/>
  <c r="O15" i="51"/>
  <c r="P15" i="51" s="1"/>
  <c r="O14" i="51"/>
  <c r="P14" i="51" s="1"/>
  <c r="O13" i="51"/>
  <c r="P13" i="51"/>
  <c r="N12" i="51"/>
  <c r="M12" i="51"/>
  <c r="L12" i="51"/>
  <c r="K12" i="51"/>
  <c r="J12" i="51"/>
  <c r="I12" i="51"/>
  <c r="H12" i="51"/>
  <c r="G12" i="51"/>
  <c r="F12" i="51"/>
  <c r="E12" i="51"/>
  <c r="D12" i="51"/>
  <c r="O12" i="51" s="1"/>
  <c r="P12" i="51" s="1"/>
  <c r="O11" i="51"/>
  <c r="P11" i="51"/>
  <c r="O10" i="51"/>
  <c r="P10" i="51"/>
  <c r="O9" i="51"/>
  <c r="P9" i="51" s="1"/>
  <c r="O8" i="51"/>
  <c r="P8" i="51" s="1"/>
  <c r="O7" i="51"/>
  <c r="P7" i="51"/>
  <c r="O6" i="51"/>
  <c r="P6" i="51" s="1"/>
  <c r="N5" i="51"/>
  <c r="M5" i="51"/>
  <c r="L5" i="51"/>
  <c r="K5" i="51"/>
  <c r="J5" i="51"/>
  <c r="I5" i="51"/>
  <c r="H5" i="51"/>
  <c r="G5" i="51"/>
  <c r="F5" i="51"/>
  <c r="E5" i="51"/>
  <c r="E64" i="51" s="1"/>
  <c r="D5" i="51"/>
  <c r="D64" i="51" s="1"/>
  <c r="N67" i="49"/>
  <c r="O67" i="49"/>
  <c r="N66" i="49"/>
  <c r="O66" i="49"/>
  <c r="N65" i="49"/>
  <c r="O65" i="49" s="1"/>
  <c r="N64" i="49"/>
  <c r="O64" i="49" s="1"/>
  <c r="N63" i="49"/>
  <c r="O63" i="49" s="1"/>
  <c r="N62" i="49"/>
  <c r="O62" i="49"/>
  <c r="N61" i="49"/>
  <c r="O61" i="49" s="1"/>
  <c r="N60" i="49"/>
  <c r="O60" i="49" s="1"/>
  <c r="N59" i="49"/>
  <c r="O59" i="49" s="1"/>
  <c r="N58" i="49"/>
  <c r="O58" i="49" s="1"/>
  <c r="N57" i="49"/>
  <c r="O57" i="49" s="1"/>
  <c r="N56" i="49"/>
  <c r="O56" i="49"/>
  <c r="N55" i="49"/>
  <c r="O55" i="49"/>
  <c r="N54" i="49"/>
  <c r="O54" i="49"/>
  <c r="N53" i="49"/>
  <c r="O53" i="49" s="1"/>
  <c r="N52" i="49"/>
  <c r="O52" i="49" s="1"/>
  <c r="N51" i="49"/>
  <c r="O51" i="49" s="1"/>
  <c r="N50" i="49"/>
  <c r="O50" i="49" s="1"/>
  <c r="N49" i="49"/>
  <c r="O49" i="49"/>
  <c r="N48" i="49"/>
  <c r="O48" i="49" s="1"/>
  <c r="N47" i="49"/>
  <c r="O47" i="49" s="1"/>
  <c r="N46" i="49"/>
  <c r="O46" i="49" s="1"/>
  <c r="M45" i="49"/>
  <c r="L45" i="49"/>
  <c r="K45" i="49"/>
  <c r="J45" i="49"/>
  <c r="I45" i="49"/>
  <c r="H45" i="49"/>
  <c r="G45" i="49"/>
  <c r="F45" i="49"/>
  <c r="E45" i="49"/>
  <c r="D45" i="49"/>
  <c r="N45" i="49" s="1"/>
  <c r="O45" i="49" s="1"/>
  <c r="N44" i="49"/>
  <c r="O44" i="49" s="1"/>
  <c r="M43" i="49"/>
  <c r="L43" i="49"/>
  <c r="N43" i="49" s="1"/>
  <c r="O43" i="49" s="1"/>
  <c r="K43" i="49"/>
  <c r="J43" i="49"/>
  <c r="I43" i="49"/>
  <c r="H43" i="49"/>
  <c r="G43" i="49"/>
  <c r="F43" i="49"/>
  <c r="E43" i="49"/>
  <c r="D43" i="49"/>
  <c r="N42" i="49"/>
  <c r="O42" i="49" s="1"/>
  <c r="N41" i="49"/>
  <c r="O41" i="49" s="1"/>
  <c r="N40" i="49"/>
  <c r="O40" i="49"/>
  <c r="N39" i="49"/>
  <c r="O39" i="49"/>
  <c r="N38" i="49"/>
  <c r="O38" i="49"/>
  <c r="M37" i="49"/>
  <c r="L37" i="49"/>
  <c r="K37" i="49"/>
  <c r="J37" i="49"/>
  <c r="N37" i="49" s="1"/>
  <c r="O37" i="49" s="1"/>
  <c r="I37" i="49"/>
  <c r="H37" i="49"/>
  <c r="G37" i="49"/>
  <c r="F37" i="49"/>
  <c r="E37" i="49"/>
  <c r="D37" i="49"/>
  <c r="N36" i="49"/>
  <c r="O36" i="49" s="1"/>
  <c r="N35" i="49"/>
  <c r="O35" i="49" s="1"/>
  <c r="N34" i="49"/>
  <c r="O34" i="49" s="1"/>
  <c r="N33" i="49"/>
  <c r="O33" i="49" s="1"/>
  <c r="M32" i="49"/>
  <c r="L32" i="49"/>
  <c r="K32" i="49"/>
  <c r="J32" i="49"/>
  <c r="I32" i="49"/>
  <c r="H32" i="49"/>
  <c r="G32" i="49"/>
  <c r="F32" i="49"/>
  <c r="E32" i="49"/>
  <c r="N32" i="49" s="1"/>
  <c r="O32" i="49" s="1"/>
  <c r="D32" i="49"/>
  <c r="N31" i="49"/>
  <c r="O31" i="49" s="1"/>
  <c r="N30" i="49"/>
  <c r="O30" i="49" s="1"/>
  <c r="N29" i="49"/>
  <c r="O29" i="49"/>
  <c r="M28" i="49"/>
  <c r="L28" i="49"/>
  <c r="K28" i="49"/>
  <c r="J28" i="49"/>
  <c r="I28" i="49"/>
  <c r="H28" i="49"/>
  <c r="G28" i="49"/>
  <c r="F28" i="49"/>
  <c r="F68" i="49" s="1"/>
  <c r="E28" i="49"/>
  <c r="D28" i="49"/>
  <c r="D68" i="49" s="1"/>
  <c r="N27" i="49"/>
  <c r="O27" i="49"/>
  <c r="N26" i="49"/>
  <c r="O26" i="49"/>
  <c r="M25" i="49"/>
  <c r="L25" i="49"/>
  <c r="K25" i="49"/>
  <c r="J25" i="49"/>
  <c r="I25" i="49"/>
  <c r="H25" i="49"/>
  <c r="G25" i="49"/>
  <c r="F25" i="49"/>
  <c r="E25" i="49"/>
  <c r="E68" i="49" s="1"/>
  <c r="D25" i="49"/>
  <c r="N24" i="49"/>
  <c r="O24" i="49"/>
  <c r="N23" i="49"/>
  <c r="O23" i="49" s="1"/>
  <c r="N22" i="49"/>
  <c r="O22" i="49" s="1"/>
  <c r="M21" i="49"/>
  <c r="L21" i="49"/>
  <c r="K21" i="49"/>
  <c r="J21" i="49"/>
  <c r="I21" i="49"/>
  <c r="H21" i="49"/>
  <c r="N21" i="49" s="1"/>
  <c r="O21" i="49" s="1"/>
  <c r="G21" i="49"/>
  <c r="F21" i="49"/>
  <c r="E21" i="49"/>
  <c r="D21" i="49"/>
  <c r="N20" i="49"/>
  <c r="O20" i="49" s="1"/>
  <c r="N19" i="49"/>
  <c r="O19" i="49" s="1"/>
  <c r="N18" i="49"/>
  <c r="O18" i="49" s="1"/>
  <c r="N17" i="49"/>
  <c r="O17" i="49" s="1"/>
  <c r="N16" i="49"/>
  <c r="O16" i="49"/>
  <c r="N15" i="49"/>
  <c r="O15" i="49" s="1"/>
  <c r="N14" i="49"/>
  <c r="O14" i="49" s="1"/>
  <c r="N13" i="49"/>
  <c r="O13" i="49" s="1"/>
  <c r="M12" i="49"/>
  <c r="L12" i="49"/>
  <c r="K12" i="49"/>
  <c r="J12" i="49"/>
  <c r="I12" i="49"/>
  <c r="N12" i="49" s="1"/>
  <c r="O12" i="49" s="1"/>
  <c r="H12" i="49"/>
  <c r="G12" i="49"/>
  <c r="F12" i="49"/>
  <c r="E12" i="49"/>
  <c r="D12" i="49"/>
  <c r="N11" i="49"/>
  <c r="O11" i="49" s="1"/>
  <c r="N10" i="49"/>
  <c r="O10" i="49" s="1"/>
  <c r="N9" i="49"/>
  <c r="O9" i="49" s="1"/>
  <c r="N8" i="49"/>
  <c r="O8" i="49" s="1"/>
  <c r="N7" i="49"/>
  <c r="O7" i="49" s="1"/>
  <c r="N6" i="49"/>
  <c r="O6" i="49" s="1"/>
  <c r="M5" i="49"/>
  <c r="M68" i="49" s="1"/>
  <c r="L5" i="49"/>
  <c r="L68" i="49" s="1"/>
  <c r="K5" i="49"/>
  <c r="K68" i="49" s="1"/>
  <c r="J5" i="49"/>
  <c r="J68" i="49" s="1"/>
  <c r="I5" i="49"/>
  <c r="I68" i="49" s="1"/>
  <c r="H5" i="49"/>
  <c r="H68" i="49" s="1"/>
  <c r="G5" i="49"/>
  <c r="N5" i="49" s="1"/>
  <c r="O5" i="49" s="1"/>
  <c r="F5" i="49"/>
  <c r="E5" i="49"/>
  <c r="D5" i="49"/>
  <c r="N66" i="48"/>
  <c r="O66" i="48" s="1"/>
  <c r="N65" i="48"/>
  <c r="O65" i="48" s="1"/>
  <c r="N64" i="48"/>
  <c r="O64" i="48" s="1"/>
  <c r="N63" i="48"/>
  <c r="O63" i="48" s="1"/>
  <c r="N62" i="48"/>
  <c r="O62" i="48" s="1"/>
  <c r="N61" i="48"/>
  <c r="O61" i="48" s="1"/>
  <c r="N60" i="48"/>
  <c r="O60" i="48" s="1"/>
  <c r="N59" i="48"/>
  <c r="O59" i="48" s="1"/>
  <c r="N58" i="48"/>
  <c r="O58" i="48"/>
  <c r="N57" i="48"/>
  <c r="O57" i="48" s="1"/>
  <c r="N56" i="48"/>
  <c r="O56" i="48"/>
  <c r="N55" i="48"/>
  <c r="O55" i="48" s="1"/>
  <c r="N54" i="48"/>
  <c r="O54" i="48" s="1"/>
  <c r="N53" i="48"/>
  <c r="O53" i="48" s="1"/>
  <c r="N52" i="48"/>
  <c r="O52" i="48"/>
  <c r="N51" i="48"/>
  <c r="O51" i="48" s="1"/>
  <c r="N50" i="48"/>
  <c r="O50" i="48"/>
  <c r="N49" i="48"/>
  <c r="O49" i="48" s="1"/>
  <c r="N48" i="48"/>
  <c r="O48" i="48" s="1"/>
  <c r="N47" i="48"/>
  <c r="O47" i="48" s="1"/>
  <c r="N46" i="48"/>
  <c r="O46" i="48" s="1"/>
  <c r="N45" i="48"/>
  <c r="O45" i="48" s="1"/>
  <c r="M44" i="48"/>
  <c r="L44" i="48"/>
  <c r="K44" i="48"/>
  <c r="J44" i="48"/>
  <c r="I44" i="48"/>
  <c r="H44" i="48"/>
  <c r="G44" i="48"/>
  <c r="F44" i="48"/>
  <c r="N44" i="48" s="1"/>
  <c r="O44" i="48" s="1"/>
  <c r="E44" i="48"/>
  <c r="D44" i="48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2" i="48" s="1"/>
  <c r="O42" i="48" s="1"/>
  <c r="N41" i="48"/>
  <c r="O41" i="48" s="1"/>
  <c r="N40" i="48"/>
  <c r="O40" i="48"/>
  <c r="N39" i="48"/>
  <c r="O39" i="48" s="1"/>
  <c r="N38" i="48"/>
  <c r="O38" i="48" s="1"/>
  <c r="N37" i="48"/>
  <c r="O37" i="48" s="1"/>
  <c r="M36" i="48"/>
  <c r="N36" i="48" s="1"/>
  <c r="O36" i="48" s="1"/>
  <c r="L36" i="48"/>
  <c r="K36" i="48"/>
  <c r="J36" i="48"/>
  <c r="I36" i="48"/>
  <c r="H36" i="48"/>
  <c r="G36" i="48"/>
  <c r="F36" i="48"/>
  <c r="E36" i="48"/>
  <c r="D36" i="48"/>
  <c r="N35" i="48"/>
  <c r="O35" i="48" s="1"/>
  <c r="N34" i="48"/>
  <c r="O34" i="48" s="1"/>
  <c r="N33" i="48"/>
  <c r="O33" i="48" s="1"/>
  <c r="N32" i="48"/>
  <c r="O32" i="48"/>
  <c r="M31" i="48"/>
  <c r="L31" i="48"/>
  <c r="K31" i="48"/>
  <c r="J31" i="48"/>
  <c r="I31" i="48"/>
  <c r="H31" i="48"/>
  <c r="N31" i="48" s="1"/>
  <c r="O31" i="48" s="1"/>
  <c r="G31" i="48"/>
  <c r="F31" i="48"/>
  <c r="E31" i="48"/>
  <c r="D31" i="48"/>
  <c r="N30" i="48"/>
  <c r="O30" i="48"/>
  <c r="N29" i="48"/>
  <c r="O29" i="48" s="1"/>
  <c r="N28" i="48"/>
  <c r="O28" i="48" s="1"/>
  <c r="M27" i="48"/>
  <c r="L27" i="48"/>
  <c r="K27" i="48"/>
  <c r="J27" i="48"/>
  <c r="I27" i="48"/>
  <c r="H27" i="48"/>
  <c r="G27" i="48"/>
  <c r="F27" i="48"/>
  <c r="E27" i="48"/>
  <c r="D27" i="48"/>
  <c r="N27" i="48" s="1"/>
  <c r="O27" i="48" s="1"/>
  <c r="N26" i="48"/>
  <c r="O26" i="48" s="1"/>
  <c r="N25" i="48"/>
  <c r="O25" i="48" s="1"/>
  <c r="M24" i="48"/>
  <c r="L24" i="48"/>
  <c r="K24" i="48"/>
  <c r="J24" i="48"/>
  <c r="I24" i="48"/>
  <c r="H24" i="48"/>
  <c r="G24" i="48"/>
  <c r="F24" i="48"/>
  <c r="E24" i="48"/>
  <c r="D24" i="48"/>
  <c r="N23" i="48"/>
  <c r="O23" i="48" s="1"/>
  <c r="N22" i="48"/>
  <c r="O22" i="48" s="1"/>
  <c r="M21" i="48"/>
  <c r="M67" i="48" s="1"/>
  <c r="L21" i="48"/>
  <c r="K21" i="48"/>
  <c r="J21" i="48"/>
  <c r="I21" i="48"/>
  <c r="H21" i="48"/>
  <c r="G21" i="48"/>
  <c r="F21" i="48"/>
  <c r="E21" i="48"/>
  <c r="D21" i="48"/>
  <c r="N20" i="48"/>
  <c r="O20" i="48" s="1"/>
  <c r="N19" i="48"/>
  <c r="O19" i="48" s="1"/>
  <c r="N18" i="48"/>
  <c r="O18" i="48"/>
  <c r="N17" i="48"/>
  <c r="O17" i="48" s="1"/>
  <c r="N16" i="48"/>
  <c r="O16" i="48" s="1"/>
  <c r="N15" i="48"/>
  <c r="O15" i="48" s="1"/>
  <c r="N14" i="48"/>
  <c r="O14" i="48" s="1"/>
  <c r="N13" i="48"/>
  <c r="O13" i="48" s="1"/>
  <c r="M12" i="48"/>
  <c r="L12" i="48"/>
  <c r="L67" i="48" s="1"/>
  <c r="K12" i="48"/>
  <c r="J12" i="48"/>
  <c r="I12" i="48"/>
  <c r="H12" i="48"/>
  <c r="G12" i="48"/>
  <c r="F12" i="48"/>
  <c r="E12" i="48"/>
  <c r="N12" i="48" s="1"/>
  <c r="O12" i="48" s="1"/>
  <c r="D12" i="48"/>
  <c r="N11" i="48"/>
  <c r="O11" i="48" s="1"/>
  <c r="N10" i="48"/>
  <c r="O10" i="48" s="1"/>
  <c r="N9" i="48"/>
  <c r="O9" i="48" s="1"/>
  <c r="N8" i="48"/>
  <c r="O8" i="48" s="1"/>
  <c r="N7" i="48"/>
  <c r="O7" i="48" s="1"/>
  <c r="N6" i="48"/>
  <c r="O6" i="48" s="1"/>
  <c r="M5" i="48"/>
  <c r="L5" i="48"/>
  <c r="K5" i="48"/>
  <c r="K67" i="48" s="1"/>
  <c r="J5" i="48"/>
  <c r="J67" i="48" s="1"/>
  <c r="I5" i="48"/>
  <c r="I67" i="48" s="1"/>
  <c r="H5" i="48"/>
  <c r="H67" i="48" s="1"/>
  <c r="G5" i="48"/>
  <c r="G67" i="48" s="1"/>
  <c r="F5" i="48"/>
  <c r="F67" i="48" s="1"/>
  <c r="E5" i="48"/>
  <c r="E67" i="48" s="1"/>
  <c r="D5" i="48"/>
  <c r="D67" i="48" s="1"/>
  <c r="N65" i="46"/>
  <c r="O65" i="46" s="1"/>
  <c r="N64" i="46"/>
  <c r="O64" i="46" s="1"/>
  <c r="N63" i="46"/>
  <c r="O63" i="46"/>
  <c r="N62" i="46"/>
  <c r="O62" i="46" s="1"/>
  <c r="N61" i="46"/>
  <c r="O61" i="46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/>
  <c r="N54" i="46"/>
  <c r="O54" i="46" s="1"/>
  <c r="N53" i="46"/>
  <c r="O53" i="46" s="1"/>
  <c r="N52" i="46"/>
  <c r="O52" i="46" s="1"/>
  <c r="N51" i="46"/>
  <c r="O51" i="46"/>
  <c r="N50" i="46"/>
  <c r="O50" i="46" s="1"/>
  <c r="N49" i="46"/>
  <c r="O49" i="46"/>
  <c r="N48" i="46"/>
  <c r="O48" i="46" s="1"/>
  <c r="N47" i="46"/>
  <c r="O47" i="46" s="1"/>
  <c r="N46" i="46"/>
  <c r="O46" i="46" s="1"/>
  <c r="N45" i="46"/>
  <c r="O45" i="46"/>
  <c r="N44" i="46"/>
  <c r="O44" i="46" s="1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2" i="46" s="1"/>
  <c r="O42" i="46" s="1"/>
  <c r="N41" i="46"/>
  <c r="O41" i="46"/>
  <c r="M40" i="46"/>
  <c r="L40" i="46"/>
  <c r="K40" i="46"/>
  <c r="J40" i="46"/>
  <c r="I40" i="46"/>
  <c r="H40" i="46"/>
  <c r="G40" i="46"/>
  <c r="F40" i="46"/>
  <c r="E40" i="46"/>
  <c r="D40" i="46"/>
  <c r="N39" i="46"/>
  <c r="O39" i="46"/>
  <c r="N38" i="46"/>
  <c r="O38" i="46" s="1"/>
  <c r="N37" i="46"/>
  <c r="O37" i="46" s="1"/>
  <c r="N36" i="46"/>
  <c r="O36" i="46"/>
  <c r="N35" i="46"/>
  <c r="O35" i="46"/>
  <c r="M34" i="46"/>
  <c r="L34" i="46"/>
  <c r="K34" i="46"/>
  <c r="J34" i="46"/>
  <c r="I34" i="46"/>
  <c r="H34" i="46"/>
  <c r="G34" i="46"/>
  <c r="F34" i="46"/>
  <c r="E34" i="46"/>
  <c r="D34" i="46"/>
  <c r="N33" i="46"/>
  <c r="O33" i="46"/>
  <c r="N32" i="46"/>
  <c r="O32" i="46" s="1"/>
  <c r="N31" i="46"/>
  <c r="O31" i="46"/>
  <c r="N30" i="46"/>
  <c r="O30" i="46" s="1"/>
  <c r="M29" i="46"/>
  <c r="L29" i="46"/>
  <c r="K29" i="46"/>
  <c r="J29" i="46"/>
  <c r="J66" i="46" s="1"/>
  <c r="I29" i="46"/>
  <c r="H29" i="46"/>
  <c r="G29" i="46"/>
  <c r="F29" i="46"/>
  <c r="E29" i="46"/>
  <c r="D29" i="46"/>
  <c r="N28" i="46"/>
  <c r="O28" i="46" s="1"/>
  <c r="N27" i="46"/>
  <c r="O27" i="46" s="1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D66" i="46" s="1"/>
  <c r="N24" i="46"/>
  <c r="O24" i="46" s="1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N20" i="46"/>
  <c r="O20" i="46" s="1"/>
  <c r="M19" i="46"/>
  <c r="L19" i="46"/>
  <c r="K19" i="46"/>
  <c r="J19" i="46"/>
  <c r="I19" i="46"/>
  <c r="N19" i="46" s="1"/>
  <c r="O19" i="46" s="1"/>
  <c r="H19" i="46"/>
  <c r="G19" i="46"/>
  <c r="F19" i="46"/>
  <c r="E19" i="46"/>
  <c r="D19" i="46"/>
  <c r="N18" i="46"/>
  <c r="O18" i="46" s="1"/>
  <c r="N17" i="46"/>
  <c r="O17" i="46" s="1"/>
  <c r="N16" i="46"/>
  <c r="O16" i="46" s="1"/>
  <c r="N15" i="46"/>
  <c r="O15" i="46" s="1"/>
  <c r="N14" i="46"/>
  <c r="O14" i="46" s="1"/>
  <c r="N13" i="46"/>
  <c r="O13" i="46"/>
  <c r="M12" i="46"/>
  <c r="L12" i="46"/>
  <c r="K12" i="46"/>
  <c r="J12" i="46"/>
  <c r="I12" i="46"/>
  <c r="H12" i="46"/>
  <c r="G12" i="46"/>
  <c r="N12" i="46" s="1"/>
  <c r="O12" i="46" s="1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M66" i="46" s="1"/>
  <c r="L5" i="46"/>
  <c r="L66" i="46" s="1"/>
  <c r="K5" i="46"/>
  <c r="K66" i="46" s="1"/>
  <c r="J5" i="46"/>
  <c r="I5" i="46"/>
  <c r="H5" i="46"/>
  <c r="H66" i="46" s="1"/>
  <c r="G5" i="46"/>
  <c r="G66" i="46" s="1"/>
  <c r="F5" i="46"/>
  <c r="F66" i="46" s="1"/>
  <c r="E5" i="46"/>
  <c r="N5" i="46" s="1"/>
  <c r="O5" i="46" s="1"/>
  <c r="D5" i="46"/>
  <c r="N64" i="45"/>
  <c r="O64" i="45" s="1"/>
  <c r="N63" i="45"/>
  <c r="O63" i="45" s="1"/>
  <c r="N62" i="45"/>
  <c r="O62" i="45" s="1"/>
  <c r="N61" i="45"/>
  <c r="O61" i="45"/>
  <c r="N60" i="45"/>
  <c r="O60" i="45" s="1"/>
  <c r="N59" i="45"/>
  <c r="O59" i="45" s="1"/>
  <c r="N58" i="45"/>
  <c r="O58" i="45" s="1"/>
  <c r="N57" i="45"/>
  <c r="O57" i="45"/>
  <c r="N56" i="45"/>
  <c r="O56" i="45" s="1"/>
  <c r="N55" i="45"/>
  <c r="O55" i="45"/>
  <c r="N54" i="45"/>
  <c r="O54" i="45" s="1"/>
  <c r="N53" i="45"/>
  <c r="O53" i="45" s="1"/>
  <c r="N52" i="45"/>
  <c r="O52" i="45" s="1"/>
  <c r="N51" i="45"/>
  <c r="O51" i="45"/>
  <c r="N50" i="45"/>
  <c r="O50" i="45" s="1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3" i="45" s="1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N41" i="45" s="1"/>
  <c r="O41" i="45" s="1"/>
  <c r="D41" i="45"/>
  <c r="N40" i="45"/>
  <c r="O40" i="45" s="1"/>
  <c r="N39" i="45"/>
  <c r="O39" i="45"/>
  <c r="N38" i="45"/>
  <c r="O38" i="45" s="1"/>
  <c r="N37" i="45"/>
  <c r="O37" i="45" s="1"/>
  <c r="N36" i="45"/>
  <c r="O36" i="45"/>
  <c r="M35" i="45"/>
  <c r="L35" i="45"/>
  <c r="K35" i="45"/>
  <c r="N35" i="45" s="1"/>
  <c r="O35" i="45" s="1"/>
  <c r="J35" i="45"/>
  <c r="I35" i="45"/>
  <c r="H35" i="45"/>
  <c r="G35" i="45"/>
  <c r="F35" i="45"/>
  <c r="E35" i="45"/>
  <c r="D35" i="45"/>
  <c r="N34" i="45"/>
  <c r="O34" i="45"/>
  <c r="N33" i="45"/>
  <c r="O33" i="45" s="1"/>
  <c r="N32" i="45"/>
  <c r="O32" i="45" s="1"/>
  <c r="N31" i="45"/>
  <c r="O31" i="45"/>
  <c r="M30" i="45"/>
  <c r="L30" i="45"/>
  <c r="K30" i="45"/>
  <c r="J30" i="45"/>
  <c r="I30" i="45"/>
  <c r="H30" i="45"/>
  <c r="N30" i="45" s="1"/>
  <c r="O30" i="45" s="1"/>
  <c r="G30" i="45"/>
  <c r="F30" i="45"/>
  <c r="E30" i="45"/>
  <c r="D30" i="45"/>
  <c r="N29" i="45"/>
  <c r="O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D65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M20" i="45"/>
  <c r="L20" i="45"/>
  <c r="K20" i="45"/>
  <c r="J20" i="45"/>
  <c r="I20" i="45"/>
  <c r="H20" i="45"/>
  <c r="N20" i="45" s="1"/>
  <c r="O20" i="45" s="1"/>
  <c r="G20" i="45"/>
  <c r="F20" i="45"/>
  <c r="E20" i="45"/>
  <c r="D20" i="45"/>
  <c r="N19" i="45"/>
  <c r="O19" i="45"/>
  <c r="N18" i="45"/>
  <c r="O18" i="45" s="1"/>
  <c r="N17" i="45"/>
  <c r="O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N13" i="45" s="1"/>
  <c r="O13" i="45" s="1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65" i="45" s="1"/>
  <c r="K5" i="45"/>
  <c r="J5" i="45"/>
  <c r="I5" i="45"/>
  <c r="I65" i="45" s="1"/>
  <c r="H5" i="45"/>
  <c r="G5" i="45"/>
  <c r="G65" i="45" s="1"/>
  <c r="F5" i="45"/>
  <c r="F65" i="45" s="1"/>
  <c r="E5" i="45"/>
  <c r="E65" i="45" s="1"/>
  <c r="D5" i="45"/>
  <c r="N65" i="44"/>
  <c r="O65" i="44" s="1"/>
  <c r="N64" i="44"/>
  <c r="O64" i="44"/>
  <c r="N63" i="44"/>
  <c r="O63" i="44" s="1"/>
  <c r="N62" i="44"/>
  <c r="O62" i="44"/>
  <c r="N61" i="44"/>
  <c r="O61" i="44" s="1"/>
  <c r="N60" i="44"/>
  <c r="O60" i="44" s="1"/>
  <c r="N59" i="44"/>
  <c r="O59" i="44" s="1"/>
  <c r="N58" i="44"/>
  <c r="O58" i="44"/>
  <c r="N57" i="44"/>
  <c r="O57" i="44" s="1"/>
  <c r="N56" i="44"/>
  <c r="O56" i="44"/>
  <c r="N55" i="44"/>
  <c r="O55" i="44" s="1"/>
  <c r="N54" i="44"/>
  <c r="O54" i="44" s="1"/>
  <c r="N53" i="44"/>
  <c r="O53" i="44" s="1"/>
  <c r="N52" i="44"/>
  <c r="O52" i="44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N43" i="44" s="1"/>
  <c r="O43" i="44" s="1"/>
  <c r="D43" i="44"/>
  <c r="N42" i="44"/>
  <c r="O42" i="44"/>
  <c r="M41" i="44"/>
  <c r="L41" i="44"/>
  <c r="K41" i="44"/>
  <c r="J41" i="44"/>
  <c r="I41" i="44"/>
  <c r="H41" i="44"/>
  <c r="G41" i="44"/>
  <c r="F41" i="44"/>
  <c r="E41" i="44"/>
  <c r="D41" i="44"/>
  <c r="N40" i="44"/>
  <c r="O40" i="44"/>
  <c r="N39" i="44"/>
  <c r="O39" i="44" s="1"/>
  <c r="N38" i="44"/>
  <c r="O38" i="44" s="1"/>
  <c r="N37" i="44"/>
  <c r="O37" i="44" s="1"/>
  <c r="N36" i="44"/>
  <c r="O36" i="44"/>
  <c r="M35" i="44"/>
  <c r="L35" i="44"/>
  <c r="K35" i="44"/>
  <c r="J35" i="44"/>
  <c r="I35" i="44"/>
  <c r="H35" i="44"/>
  <c r="G35" i="44"/>
  <c r="F35" i="44"/>
  <c r="E35" i="44"/>
  <c r="D35" i="44"/>
  <c r="N34" i="44"/>
  <c r="O34" i="44"/>
  <c r="N33" i="44"/>
  <c r="O33" i="44" s="1"/>
  <c r="N32" i="44"/>
  <c r="O32" i="44"/>
  <c r="N31" i="44"/>
  <c r="O31" i="44" s="1"/>
  <c r="M30" i="44"/>
  <c r="L30" i="44"/>
  <c r="K30" i="44"/>
  <c r="J30" i="44"/>
  <c r="N30" i="44" s="1"/>
  <c r="O30" i="44" s="1"/>
  <c r="I30" i="44"/>
  <c r="H30" i="44"/>
  <c r="G30" i="44"/>
  <c r="F30" i="44"/>
  <c r="E30" i="44"/>
  <c r="D30" i="44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6" i="44" s="1"/>
  <c r="O26" i="44" s="1"/>
  <c r="N25" i="44"/>
  <c r="O25" i="44" s="1"/>
  <c r="N24" i="44"/>
  <c r="O24" i="44"/>
  <c r="M23" i="44"/>
  <c r="L23" i="44"/>
  <c r="K23" i="44"/>
  <c r="J23" i="44"/>
  <c r="I23" i="44"/>
  <c r="H23" i="44"/>
  <c r="G23" i="44"/>
  <c r="F23" i="44"/>
  <c r="E23" i="44"/>
  <c r="D23" i="44"/>
  <c r="N23" i="44" s="1"/>
  <c r="O23" i="44" s="1"/>
  <c r="N22" i="44"/>
  <c r="O22" i="44"/>
  <c r="N21" i="44"/>
  <c r="O21" i="44" s="1"/>
  <c r="M20" i="44"/>
  <c r="L20" i="44"/>
  <c r="K20" i="44"/>
  <c r="J20" i="44"/>
  <c r="I20" i="44"/>
  <c r="N20" i="44" s="1"/>
  <c r="O20" i="44" s="1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H66" i="44" s="1"/>
  <c r="G12" i="44"/>
  <c r="F12" i="44"/>
  <c r="E12" i="44"/>
  <c r="D12" i="44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/>
  <c r="M5" i="44"/>
  <c r="M66" i="44" s="1"/>
  <c r="L5" i="44"/>
  <c r="K5" i="44"/>
  <c r="K66" i="44" s="1"/>
  <c r="J5" i="44"/>
  <c r="J66" i="44" s="1"/>
  <c r="I5" i="44"/>
  <c r="I66" i="44" s="1"/>
  <c r="H5" i="44"/>
  <c r="G5" i="44"/>
  <c r="G66" i="44" s="1"/>
  <c r="F5" i="44"/>
  <c r="F66" i="44" s="1"/>
  <c r="E5" i="44"/>
  <c r="D5" i="44"/>
  <c r="N63" i="43"/>
  <c r="O63" i="43" s="1"/>
  <c r="N62" i="43"/>
  <c r="O62" i="43" s="1"/>
  <c r="N61" i="43"/>
  <c r="O61" i="43"/>
  <c r="N60" i="43"/>
  <c r="O60" i="43" s="1"/>
  <c r="N59" i="43"/>
  <c r="O59" i="43" s="1"/>
  <c r="N58" i="43"/>
  <c r="O58" i="43" s="1"/>
  <c r="N57" i="43"/>
  <c r="O57" i="43"/>
  <c r="N56" i="43"/>
  <c r="O56" i="43" s="1"/>
  <c r="N55" i="43"/>
  <c r="O55" i="43"/>
  <c r="N54" i="43"/>
  <c r="O54" i="43" s="1"/>
  <c r="N53" i="43"/>
  <c r="O53" i="43" s="1"/>
  <c r="N52" i="43"/>
  <c r="O52" i="43" s="1"/>
  <c r="N51" i="43"/>
  <c r="O51" i="43"/>
  <c r="N50" i="43"/>
  <c r="O50" i="43" s="1"/>
  <c r="N49" i="43"/>
  <c r="O49" i="43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N41" i="43" s="1"/>
  <c r="O41" i="43" s="1"/>
  <c r="E41" i="43"/>
  <c r="D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9" i="43" s="1"/>
  <c r="O39" i="43" s="1"/>
  <c r="N38" i="43"/>
  <c r="O38" i="43" s="1"/>
  <c r="N37" i="43"/>
  <c r="O37" i="43" s="1"/>
  <c r="N36" i="43"/>
  <c r="O36" i="43"/>
  <c r="M35" i="43"/>
  <c r="M64" i="43" s="1"/>
  <c r="L35" i="43"/>
  <c r="K35" i="43"/>
  <c r="N35" i="43" s="1"/>
  <c r="O35" i="43" s="1"/>
  <c r="J35" i="43"/>
  <c r="I35" i="43"/>
  <c r="H35" i="43"/>
  <c r="G35" i="43"/>
  <c r="F35" i="43"/>
  <c r="E35" i="43"/>
  <c r="D35" i="43"/>
  <c r="N34" i="43"/>
  <c r="O34" i="43"/>
  <c r="N33" i="43"/>
  <c r="O33" i="43" s="1"/>
  <c r="N32" i="43"/>
  <c r="O32" i="43" s="1"/>
  <c r="N31" i="43"/>
  <c r="O31" i="43"/>
  <c r="M30" i="43"/>
  <c r="L30" i="43"/>
  <c r="K30" i="43"/>
  <c r="J30" i="43"/>
  <c r="I30" i="43"/>
  <c r="H30" i="43"/>
  <c r="N30" i="43" s="1"/>
  <c r="O30" i="43" s="1"/>
  <c r="G30" i="43"/>
  <c r="F30" i="43"/>
  <c r="E30" i="43"/>
  <c r="D30" i="43"/>
  <c r="N29" i="43"/>
  <c r="O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D64" i="43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/>
  <c r="N17" i="43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L64" i="43" s="1"/>
  <c r="K12" i="43"/>
  <c r="J12" i="43"/>
  <c r="J64" i="43" s="1"/>
  <c r="I12" i="43"/>
  <c r="H12" i="43"/>
  <c r="H64" i="43" s="1"/>
  <c r="G12" i="43"/>
  <c r="N12" i="43" s="1"/>
  <c r="O12" i="43" s="1"/>
  <c r="F12" i="43"/>
  <c r="E12" i="43"/>
  <c r="D12" i="43"/>
  <c r="N11" i="43"/>
  <c r="O11" i="43" s="1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I64" i="43" s="1"/>
  <c r="H5" i="43"/>
  <c r="G5" i="43"/>
  <c r="F5" i="43"/>
  <c r="F64" i="43" s="1"/>
  <c r="E5" i="43"/>
  <c r="D5" i="43"/>
  <c r="N71" i="42"/>
  <c r="O71" i="42" s="1"/>
  <c r="N70" i="42"/>
  <c r="O70" i="42"/>
  <c r="N69" i="42"/>
  <c r="O69" i="42" s="1"/>
  <c r="N68" i="42"/>
  <c r="O68" i="42" s="1"/>
  <c r="N67" i="42"/>
  <c r="O67" i="42" s="1"/>
  <c r="N66" i="42"/>
  <c r="O66" i="42" s="1"/>
  <c r="N65" i="42"/>
  <c r="O65" i="42"/>
  <c r="N64" i="42"/>
  <c r="O64" i="42"/>
  <c r="N63" i="42"/>
  <c r="O63" i="42" s="1"/>
  <c r="N62" i="42"/>
  <c r="O62" i="42" s="1"/>
  <c r="N61" i="42"/>
  <c r="O61" i="42"/>
  <c r="N60" i="42"/>
  <c r="O60" i="42" s="1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N50" i="42"/>
  <c r="O50" i="42" s="1"/>
  <c r="N49" i="42"/>
  <c r="O49" i="42"/>
  <c r="N48" i="42"/>
  <c r="O48" i="42" s="1"/>
  <c r="N47" i="42"/>
  <c r="O47" i="42"/>
  <c r="N46" i="42"/>
  <c r="O46" i="42"/>
  <c r="N45" i="42"/>
  <c r="O45" i="42" s="1"/>
  <c r="N44" i="42"/>
  <c r="O44" i="42" s="1"/>
  <c r="N43" i="42"/>
  <c r="O43" i="42"/>
  <c r="N42" i="42"/>
  <c r="O42" i="42" s="1"/>
  <c r="N41" i="42"/>
  <c r="O41" i="42"/>
  <c r="M40" i="42"/>
  <c r="L40" i="42"/>
  <c r="K40" i="42"/>
  <c r="J40" i="42"/>
  <c r="I40" i="42"/>
  <c r="H40" i="42"/>
  <c r="G40" i="42"/>
  <c r="F40" i="42"/>
  <c r="E40" i="42"/>
  <c r="D40" i="42"/>
  <c r="N40" i="42" s="1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30" i="42" s="1"/>
  <c r="O30" i="42" s="1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/>
  <c r="N24" i="42"/>
  <c r="O24" i="42" s="1"/>
  <c r="M23" i="42"/>
  <c r="L23" i="42"/>
  <c r="K23" i="42"/>
  <c r="N23" i="42" s="1"/>
  <c r="O23" i="42" s="1"/>
  <c r="J23" i="42"/>
  <c r="I23" i="42"/>
  <c r="H23" i="42"/>
  <c r="G23" i="42"/>
  <c r="F23" i="42"/>
  <c r="E23" i="42"/>
  <c r="D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20" i="42" s="1"/>
  <c r="O20" i="42" s="1"/>
  <c r="N19" i="42"/>
  <c r="O19" i="42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L72" i="42" s="1"/>
  <c r="K12" i="42"/>
  <c r="J12" i="42"/>
  <c r="I12" i="42"/>
  <c r="H12" i="42"/>
  <c r="G12" i="42"/>
  <c r="F12" i="42"/>
  <c r="E12" i="42"/>
  <c r="D12" i="42"/>
  <c r="N12" i="42" s="1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72" i="42" s="1"/>
  <c r="I5" i="42"/>
  <c r="H5" i="42"/>
  <c r="H72" i="42" s="1"/>
  <c r="G5" i="42"/>
  <c r="G72" i="42" s="1"/>
  <c r="F5" i="42"/>
  <c r="F72" i="42" s="1"/>
  <c r="E5" i="42"/>
  <c r="D5" i="42"/>
  <c r="N5" i="42" s="1"/>
  <c r="O5" i="42" s="1"/>
  <c r="N59" i="41"/>
  <c r="O59" i="41"/>
  <c r="N58" i="41"/>
  <c r="O58" i="41" s="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/>
  <c r="N46" i="41"/>
  <c r="O46" i="41" s="1"/>
  <c r="N45" i="41"/>
  <c r="O45" i="41"/>
  <c r="N44" i="41"/>
  <c r="O44" i="41" s="1"/>
  <c r="N43" i="41"/>
  <c r="O43" i="41" s="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9" i="41" s="1"/>
  <c r="O39" i="41" s="1"/>
  <c r="N38" i="41"/>
  <c r="O38" i="41" s="1"/>
  <c r="M37" i="41"/>
  <c r="L37" i="41"/>
  <c r="K37" i="41"/>
  <c r="K60" i="41" s="1"/>
  <c r="J37" i="41"/>
  <c r="N37" i="41" s="1"/>
  <c r="O37" i="41" s="1"/>
  <c r="I37" i="41"/>
  <c r="H37" i="41"/>
  <c r="G37" i="41"/>
  <c r="F37" i="41"/>
  <c r="E37" i="41"/>
  <c r="D37" i="4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4" i="41" s="1"/>
  <c r="O34" i="41" s="1"/>
  <c r="N33" i="41"/>
  <c r="O33" i="41"/>
  <c r="N32" i="41"/>
  <c r="O32" i="41" s="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N23" i="41"/>
  <c r="O23" i="41"/>
  <c r="M22" i="41"/>
  <c r="L22" i="41"/>
  <c r="K22" i="41"/>
  <c r="J22" i="41"/>
  <c r="I22" i="41"/>
  <c r="H22" i="41"/>
  <c r="H60" i="41" s="1"/>
  <c r="G22" i="41"/>
  <c r="F22" i="41"/>
  <c r="E22" i="41"/>
  <c r="D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/>
  <c r="N16" i="41"/>
  <c r="O16" i="41" s="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F60" i="41" s="1"/>
  <c r="E12" i="41"/>
  <c r="E60" i="41" s="1"/>
  <c r="D12" i="41"/>
  <c r="N12" i="41" s="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L60" i="41" s="1"/>
  <c r="K5" i="41"/>
  <c r="J5" i="41"/>
  <c r="I5" i="41"/>
  <c r="H5" i="41"/>
  <c r="G5" i="41"/>
  <c r="G60" i="41" s="1"/>
  <c r="F5" i="41"/>
  <c r="E5" i="41"/>
  <c r="D5" i="41"/>
  <c r="D60" i="41" s="1"/>
  <c r="N69" i="40"/>
  <c r="O69" i="40" s="1"/>
  <c r="N68" i="40"/>
  <c r="O68" i="40"/>
  <c r="N67" i="40"/>
  <c r="O67" i="40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/>
  <c r="N54" i="40"/>
  <c r="O54" i="40" s="1"/>
  <c r="N53" i="40"/>
  <c r="O53" i="40" s="1"/>
  <c r="N52" i="40"/>
  <c r="O52" i="40"/>
  <c r="N51" i="40"/>
  <c r="O51" i="40" s="1"/>
  <c r="N50" i="40"/>
  <c r="O50" i="40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/>
  <c r="M41" i="40"/>
  <c r="L41" i="40"/>
  <c r="K41" i="40"/>
  <c r="J41" i="40"/>
  <c r="I41" i="40"/>
  <c r="H41" i="40"/>
  <c r="G41" i="40"/>
  <c r="F41" i="40"/>
  <c r="E41" i="40"/>
  <c r="D41" i="40"/>
  <c r="N41" i="40" s="1"/>
  <c r="O41" i="40" s="1"/>
  <c r="N40" i="40"/>
  <c r="O40" i="40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/>
  <c r="N35" i="40"/>
  <c r="O35" i="40" s="1"/>
  <c r="N34" i="40"/>
  <c r="O34" i="40"/>
  <c r="N33" i="40"/>
  <c r="O33" i="40"/>
  <c r="M32" i="40"/>
  <c r="L32" i="40"/>
  <c r="K32" i="40"/>
  <c r="J32" i="40"/>
  <c r="I32" i="40"/>
  <c r="H32" i="40"/>
  <c r="N32" i="40" s="1"/>
  <c r="O32" i="40" s="1"/>
  <c r="G32" i="40"/>
  <c r="F32" i="40"/>
  <c r="E32" i="40"/>
  <c r="D32" i="40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F70" i="40" s="1"/>
  <c r="E27" i="40"/>
  <c r="E70" i="40" s="1"/>
  <c r="D27" i="40"/>
  <c r="N27" i="40" s="1"/>
  <c r="O27" i="40" s="1"/>
  <c r="N26" i="40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/>
  <c r="N22" i="40"/>
  <c r="O22" i="40" s="1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E19" i="40"/>
  <c r="N19" i="40" s="1"/>
  <c r="O19" i="40" s="1"/>
  <c r="D19" i="40"/>
  <c r="N18" i="40"/>
  <c r="O18" i="40" s="1"/>
  <c r="N17" i="40"/>
  <c r="O17" i="40" s="1"/>
  <c r="N16" i="40"/>
  <c r="O16" i="40" s="1"/>
  <c r="N15" i="40"/>
  <c r="O15" i="40"/>
  <c r="N14" i="40"/>
  <c r="O14" i="40" s="1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K70" i="40" s="1"/>
  <c r="J5" i="40"/>
  <c r="J70" i="40" s="1"/>
  <c r="I5" i="40"/>
  <c r="H5" i="40"/>
  <c r="G5" i="40"/>
  <c r="G70" i="40" s="1"/>
  <c r="F5" i="40"/>
  <c r="E5" i="40"/>
  <c r="D5" i="40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/>
  <c r="N52" i="39"/>
  <c r="O52" i="39" s="1"/>
  <c r="N51" i="39"/>
  <c r="O51" i="39" s="1"/>
  <c r="N50" i="39"/>
  <c r="O50" i="39"/>
  <c r="N49" i="39"/>
  <c r="O49" i="39" s="1"/>
  <c r="N48" i="39"/>
  <c r="O48" i="39"/>
  <c r="N47" i="39"/>
  <c r="O47" i="39"/>
  <c r="N46" i="39"/>
  <c r="O46" i="39" s="1"/>
  <c r="N45" i="39"/>
  <c r="O45" i="39" s="1"/>
  <c r="N44" i="39"/>
  <c r="O44" i="39"/>
  <c r="N43" i="39"/>
  <c r="O43" i="39" s="1"/>
  <c r="N42" i="39"/>
  <c r="O42" i="39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N38" i="39" s="1"/>
  <c r="O38" i="39" s="1"/>
  <c r="F38" i="39"/>
  <c r="E38" i="39"/>
  <c r="D38" i="39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/>
  <c r="M33" i="39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 s="1"/>
  <c r="N30" i="39"/>
  <c r="O30" i="39"/>
  <c r="N29" i="39"/>
  <c r="O29" i="39"/>
  <c r="M28" i="39"/>
  <c r="L28" i="39"/>
  <c r="K28" i="39"/>
  <c r="J28" i="39"/>
  <c r="I28" i="39"/>
  <c r="H28" i="39"/>
  <c r="N28" i="39" s="1"/>
  <c r="O28" i="39" s="1"/>
  <c r="G28" i="39"/>
  <c r="F28" i="39"/>
  <c r="E28" i="39"/>
  <c r="D28" i="39"/>
  <c r="N27" i="39"/>
  <c r="O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N21" i="39" s="1"/>
  <c r="O21" i="39" s="1"/>
  <c r="E21" i="39"/>
  <c r="D21" i="39"/>
  <c r="N20" i="39"/>
  <c r="O20" i="39"/>
  <c r="N19" i="39"/>
  <c r="O19" i="39" s="1"/>
  <c r="M18" i="39"/>
  <c r="M59" i="39" s="1"/>
  <c r="L18" i="39"/>
  <c r="L59" i="39" s="1"/>
  <c r="K18" i="39"/>
  <c r="J18" i="39"/>
  <c r="I18" i="39"/>
  <c r="H18" i="39"/>
  <c r="N18" i="39" s="1"/>
  <c r="O18" i="39" s="1"/>
  <c r="G18" i="39"/>
  <c r="F18" i="39"/>
  <c r="E18" i="39"/>
  <c r="D18" i="39"/>
  <c r="N17" i="39"/>
  <c r="O17" i="39" s="1"/>
  <c r="N16" i="39"/>
  <c r="O16" i="39" s="1"/>
  <c r="N15" i="39"/>
  <c r="O15" i="39" s="1"/>
  <c r="N14" i="39"/>
  <c r="O14" i="39" s="1"/>
  <c r="N13" i="39"/>
  <c r="O13" i="39" s="1"/>
  <c r="M12" i="39"/>
  <c r="L12" i="39"/>
  <c r="K12" i="39"/>
  <c r="K59" i="39" s="1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J59" i="39" s="1"/>
  <c r="I5" i="39"/>
  <c r="I59" i="39" s="1"/>
  <c r="H5" i="39"/>
  <c r="H59" i="39" s="1"/>
  <c r="G5" i="39"/>
  <c r="G59" i="39" s="1"/>
  <c r="F5" i="39"/>
  <c r="E5" i="39"/>
  <c r="E59" i="39" s="1"/>
  <c r="D5" i="39"/>
  <c r="D59" i="39" s="1"/>
  <c r="N65" i="38"/>
  <c r="O65" i="38" s="1"/>
  <c r="N64" i="38"/>
  <c r="O64" i="38" s="1"/>
  <c r="N63" i="38"/>
  <c r="O63" i="38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/>
  <c r="N54" i="38"/>
  <c r="O54" i="38"/>
  <c r="N53" i="38"/>
  <c r="O53" i="38" s="1"/>
  <c r="N52" i="38"/>
  <c r="O52" i="38" s="1"/>
  <c r="N51" i="38"/>
  <c r="O51" i="38"/>
  <c r="N50" i="38"/>
  <c r="O50" i="38" s="1"/>
  <c r="N49" i="38"/>
  <c r="O49" i="38"/>
  <c r="N48" i="38"/>
  <c r="O48" i="38" s="1"/>
  <c r="N47" i="38"/>
  <c r="O47" i="38" s="1"/>
  <c r="N46" i="38"/>
  <c r="O46" i="38" s="1"/>
  <c r="N45" i="38"/>
  <c r="O45" i="38"/>
  <c r="N44" i="38"/>
  <c r="O44" i="38" s="1"/>
  <c r="N43" i="38"/>
  <c r="O43" i="38"/>
  <c r="M42" i="38"/>
  <c r="L42" i="38"/>
  <c r="K42" i="38"/>
  <c r="J42" i="38"/>
  <c r="I42" i="38"/>
  <c r="H42" i="38"/>
  <c r="G42" i="38"/>
  <c r="F42" i="38"/>
  <c r="E42" i="38"/>
  <c r="D42" i="38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/>
  <c r="N38" i="38"/>
  <c r="O38" i="38" s="1"/>
  <c r="M37" i="38"/>
  <c r="L37" i="38"/>
  <c r="K37" i="38"/>
  <c r="N37" i="38" s="1"/>
  <c r="O37" i="38" s="1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N32" i="38" s="1"/>
  <c r="O32" i="38" s="1"/>
  <c r="E32" i="38"/>
  <c r="D32" i="38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F66" i="38" s="1"/>
  <c r="E21" i="38"/>
  <c r="D21" i="38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N13" i="38"/>
  <c r="O13" i="38"/>
  <c r="M12" i="38"/>
  <c r="M66" i="38" s="1"/>
  <c r="L12" i="38"/>
  <c r="L66" i="38" s="1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66" i="38" s="1"/>
  <c r="J5" i="38"/>
  <c r="I5" i="38"/>
  <c r="I66" i="38" s="1"/>
  <c r="H5" i="38"/>
  <c r="H66" i="38" s="1"/>
  <c r="G5" i="38"/>
  <c r="G66" i="38" s="1"/>
  <c r="F5" i="38"/>
  <c r="E5" i="38"/>
  <c r="N5" i="38" s="1"/>
  <c r="O5" i="38" s="1"/>
  <c r="D5" i="38"/>
  <c r="N69" i="37"/>
  <c r="O69" i="37" s="1"/>
  <c r="N68" i="37"/>
  <c r="O68" i="37" s="1"/>
  <c r="N67" i="37"/>
  <c r="O67" i="37"/>
  <c r="N66" i="37"/>
  <c r="O66" i="37" s="1"/>
  <c r="N65" i="37"/>
  <c r="O65" i="37" s="1"/>
  <c r="N64" i="37"/>
  <c r="O64" i="37" s="1"/>
  <c r="N63" i="37"/>
  <c r="O63" i="37" s="1"/>
  <c r="N62" i="37"/>
  <c r="O62" i="37"/>
  <c r="N61" i="37"/>
  <c r="O61" i="37" s="1"/>
  <c r="N60" i="37"/>
  <c r="O60" i="37" s="1"/>
  <c r="N59" i="37"/>
  <c r="O59" i="37" s="1"/>
  <c r="N58" i="37"/>
  <c r="O58" i="37"/>
  <c r="N57" i="37"/>
  <c r="O57" i="37" s="1"/>
  <c r="N56" i="37"/>
  <c r="O56" i="37" s="1"/>
  <c r="N55" i="37"/>
  <c r="O55" i="37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/>
  <c r="N48" i="37"/>
  <c r="O48" i="37" s="1"/>
  <c r="N47" i="37"/>
  <c r="O47" i="37" s="1"/>
  <c r="N46" i="37"/>
  <c r="O46" i="37"/>
  <c r="M45" i="37"/>
  <c r="L45" i="37"/>
  <c r="K45" i="37"/>
  <c r="J45" i="37"/>
  <c r="J70" i="37" s="1"/>
  <c r="I45" i="37"/>
  <c r="H45" i="37"/>
  <c r="G45" i="37"/>
  <c r="F45" i="37"/>
  <c r="E45" i="37"/>
  <c r="D45" i="37"/>
  <c r="N45" i="37" s="1"/>
  <c r="O45" i="37" s="1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G41" i="37"/>
  <c r="F41" i="37"/>
  <c r="E41" i="37"/>
  <c r="N41" i="37" s="1"/>
  <c r="O41" i="37" s="1"/>
  <c r="D41" i="37"/>
  <c r="N40" i="37"/>
  <c r="O40" i="37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8" i="37" s="1"/>
  <c r="O38" i="37" s="1"/>
  <c r="N37" i="37"/>
  <c r="O37" i="37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 s="1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F70" i="37" s="1"/>
  <c r="E25" i="37"/>
  <c r="D25" i="37"/>
  <c r="N24" i="37"/>
  <c r="O24" i="37"/>
  <c r="N23" i="37"/>
  <c r="O23" i="37" s="1"/>
  <c r="N22" i="37"/>
  <c r="O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 s="1"/>
  <c r="N17" i="37"/>
  <c r="O17" i="37" s="1"/>
  <c r="N16" i="37"/>
  <c r="O16" i="37"/>
  <c r="N15" i="37"/>
  <c r="O15" i="37" s="1"/>
  <c r="N14" i="37"/>
  <c r="O14" i="37" s="1"/>
  <c r="N13" i="37"/>
  <c r="O13" i="37" s="1"/>
  <c r="M12" i="37"/>
  <c r="M70" i="37" s="1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 s="1"/>
  <c r="N9" i="37"/>
  <c r="O9" i="37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D70" i="37" s="1"/>
  <c r="N70" i="36"/>
  <c r="O70" i="36" s="1"/>
  <c r="N69" i="36"/>
  <c r="O69" i="36" s="1"/>
  <c r="N68" i="36"/>
  <c r="O68" i="36"/>
  <c r="N67" i="36"/>
  <c r="O67" i="36" s="1"/>
  <c r="N66" i="36"/>
  <c r="O66" i="36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/>
  <c r="N49" i="36"/>
  <c r="O49" i="36" s="1"/>
  <c r="N48" i="36"/>
  <c r="O48" i="36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N45" i="36" s="1"/>
  <c r="O45" i="36" s="1"/>
  <c r="E45" i="36"/>
  <c r="D45" i="36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N41" i="36" s="1"/>
  <c r="O41" i="36" s="1"/>
  <c r="G41" i="36"/>
  <c r="F41" i="36"/>
  <c r="E41" i="36"/>
  <c r="D41" i="36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/>
  <c r="N35" i="36"/>
  <c r="O35" i="36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/>
  <c r="N31" i="36"/>
  <c r="O31" i="36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J71" i="36" s="1"/>
  <c r="I25" i="36"/>
  <c r="H25" i="36"/>
  <c r="G25" i="36"/>
  <c r="F25" i="36"/>
  <c r="E25" i="36"/>
  <c r="N25" i="36" s="1"/>
  <c r="O25" i="36" s="1"/>
  <c r="D25" i="36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N18" i="36"/>
  <c r="O18" i="36" s="1"/>
  <c r="N17" i="36"/>
  <c r="O17" i="36" s="1"/>
  <c r="N16" i="36"/>
  <c r="O16" i="36"/>
  <c r="N15" i="36"/>
  <c r="O15" i="36" s="1"/>
  <c r="N14" i="36"/>
  <c r="O14" i="36" s="1"/>
  <c r="N13" i="36"/>
  <c r="O13" i="36" s="1"/>
  <c r="M12" i="36"/>
  <c r="L12" i="36"/>
  <c r="L71" i="36" s="1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64" i="35"/>
  <c r="O64" i="35" s="1"/>
  <c r="N63" i="35"/>
  <c r="O63" i="35" s="1"/>
  <c r="N62" i="35"/>
  <c r="O62" i="35"/>
  <c r="N61" i="35"/>
  <c r="O61" i="35"/>
  <c r="N60" i="35"/>
  <c r="O60" i="35" s="1"/>
  <c r="N59" i="35"/>
  <c r="O59" i="35"/>
  <c r="N58" i="35"/>
  <c r="O58" i="35" s="1"/>
  <c r="N57" i="35"/>
  <c r="O57" i="35" s="1"/>
  <c r="N56" i="35"/>
  <c r="O56" i="35" s="1"/>
  <c r="N55" i="35"/>
  <c r="O55" i="35"/>
  <c r="N54" i="35"/>
  <c r="O54" i="35" s="1"/>
  <c r="N53" i="35"/>
  <c r="O53" i="35"/>
  <c r="N52" i="35"/>
  <c r="O52" i="35" s="1"/>
  <c r="N51" i="35"/>
  <c r="O51" i="35" s="1"/>
  <c r="N50" i="35"/>
  <c r="O50" i="35"/>
  <c r="N49" i="35"/>
  <c r="O49" i="35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 s="1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/>
  <c r="M24" i="35"/>
  <c r="M65" i="35" s="1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5" i="35" s="1"/>
  <c r="O5" i="35" s="1"/>
  <c r="N65" i="34"/>
  <c r="O65" i="34" s="1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6" i="34" s="1"/>
  <c r="O36" i="34" s="1"/>
  <c r="N35" i="34"/>
  <c r="O35" i="34" s="1"/>
  <c r="N34" i="34"/>
  <c r="O34" i="34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D66" i="34" s="1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M24" i="34"/>
  <c r="L24" i="34"/>
  <c r="K24" i="34"/>
  <c r="J24" i="34"/>
  <c r="I24" i="34"/>
  <c r="H24" i="34"/>
  <c r="H66" i="34" s="1"/>
  <c r="G24" i="34"/>
  <c r="F24" i="34"/>
  <c r="E24" i="34"/>
  <c r="D24" i="34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F66" i="34" s="1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66" i="34" s="1"/>
  <c r="K5" i="34"/>
  <c r="K66" i="34" s="1"/>
  <c r="J5" i="34"/>
  <c r="I5" i="34"/>
  <c r="H5" i="34"/>
  <c r="G5" i="34"/>
  <c r="F5" i="34"/>
  <c r="E5" i="34"/>
  <c r="D5" i="34"/>
  <c r="E46" i="33"/>
  <c r="F46" i="33"/>
  <c r="G46" i="33"/>
  <c r="H46" i="33"/>
  <c r="I46" i="33"/>
  <c r="J46" i="33"/>
  <c r="K46" i="33"/>
  <c r="L46" i="33"/>
  <c r="M46" i="33"/>
  <c r="D46" i="33"/>
  <c r="N70" i="33"/>
  <c r="O70" i="33" s="1"/>
  <c r="E42" i="33"/>
  <c r="F42" i="33"/>
  <c r="G42" i="33"/>
  <c r="H42" i="33"/>
  <c r="I42" i="33"/>
  <c r="J42" i="33"/>
  <c r="K42" i="33"/>
  <c r="L42" i="33"/>
  <c r="M42" i="33"/>
  <c r="D42" i="33"/>
  <c r="N62" i="33"/>
  <c r="O62" i="33" s="1"/>
  <c r="N63" i="33"/>
  <c r="O63" i="33" s="1"/>
  <c r="N64" i="33"/>
  <c r="O64" i="33"/>
  <c r="N65" i="33"/>
  <c r="O65" i="33"/>
  <c r="N66" i="33"/>
  <c r="O66" i="33"/>
  <c r="N67" i="33"/>
  <c r="O67" i="33"/>
  <c r="N68" i="33"/>
  <c r="O68" i="33" s="1"/>
  <c r="N69" i="33"/>
  <c r="O69" i="33" s="1"/>
  <c r="N53" i="33"/>
  <c r="O53" i="33"/>
  <c r="N54" i="33"/>
  <c r="O54" i="33" s="1"/>
  <c r="N55" i="33"/>
  <c r="O55" i="33" s="1"/>
  <c r="N56" i="33"/>
  <c r="O56" i="33" s="1"/>
  <c r="N57" i="33"/>
  <c r="O57" i="33" s="1"/>
  <c r="N58" i="33"/>
  <c r="O58" i="33" s="1"/>
  <c r="N59" i="33"/>
  <c r="O59" i="33"/>
  <c r="N60" i="33"/>
  <c r="O60" i="33"/>
  <c r="N61" i="33"/>
  <c r="O61" i="33" s="1"/>
  <c r="E38" i="33"/>
  <c r="F38" i="33"/>
  <c r="G38" i="33"/>
  <c r="H38" i="33"/>
  <c r="I38" i="33"/>
  <c r="J38" i="33"/>
  <c r="K38" i="33"/>
  <c r="L38" i="33"/>
  <c r="M38" i="33"/>
  <c r="E33" i="33"/>
  <c r="F33" i="33"/>
  <c r="G33" i="33"/>
  <c r="H33" i="33"/>
  <c r="I33" i="33"/>
  <c r="J33" i="33"/>
  <c r="K33" i="33"/>
  <c r="L33" i="33"/>
  <c r="M33" i="33"/>
  <c r="E27" i="33"/>
  <c r="E71" i="33" s="1"/>
  <c r="F27" i="33"/>
  <c r="G27" i="33"/>
  <c r="H27" i="33"/>
  <c r="H71" i="33" s="1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20" i="33"/>
  <c r="F20" i="33"/>
  <c r="G20" i="33"/>
  <c r="H20" i="33"/>
  <c r="I20" i="33"/>
  <c r="J20" i="33"/>
  <c r="K20" i="33"/>
  <c r="L20" i="33"/>
  <c r="M20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M5" i="33"/>
  <c r="D38" i="33"/>
  <c r="D33" i="33"/>
  <c r="D25" i="33"/>
  <c r="D20" i="33"/>
  <c r="D12" i="33"/>
  <c r="D5" i="33"/>
  <c r="N49" i="33"/>
  <c r="O49" i="33"/>
  <c r="N50" i="33"/>
  <c r="O50" i="33" s="1"/>
  <c r="N51" i="33"/>
  <c r="O51" i="33"/>
  <c r="N52" i="33"/>
  <c r="O52" i="33"/>
  <c r="N44" i="33"/>
  <c r="O44" i="33" s="1"/>
  <c r="N45" i="33"/>
  <c r="O45" i="33"/>
  <c r="N47" i="33"/>
  <c r="O47" i="33"/>
  <c r="N48" i="33"/>
  <c r="O48" i="33" s="1"/>
  <c r="N43" i="33"/>
  <c r="O43" i="33"/>
  <c r="N35" i="33"/>
  <c r="O35" i="33" s="1"/>
  <c r="N36" i="33"/>
  <c r="O36" i="33" s="1"/>
  <c r="N37" i="33"/>
  <c r="O37" i="33"/>
  <c r="N39" i="33"/>
  <c r="O39" i="33" s="1"/>
  <c r="N40" i="33"/>
  <c r="O40" i="33"/>
  <c r="N41" i="33"/>
  <c r="O41" i="33" s="1"/>
  <c r="N34" i="33"/>
  <c r="O34" i="33"/>
  <c r="D27" i="33"/>
  <c r="N29" i="33"/>
  <c r="O29" i="33"/>
  <c r="N30" i="33"/>
  <c r="O30" i="33" s="1"/>
  <c r="N31" i="33"/>
  <c r="O31" i="33"/>
  <c r="N32" i="33"/>
  <c r="O32" i="33" s="1"/>
  <c r="N28" i="33"/>
  <c r="O28" i="33" s="1"/>
  <c r="N26" i="33"/>
  <c r="O26" i="33" s="1"/>
  <c r="N14" i="33"/>
  <c r="O14" i="33" s="1"/>
  <c r="N15" i="33"/>
  <c r="O15" i="33" s="1"/>
  <c r="N16" i="33"/>
  <c r="O16" i="33"/>
  <c r="N17" i="33"/>
  <c r="O17" i="33" s="1"/>
  <c r="N18" i="33"/>
  <c r="O18" i="33" s="1"/>
  <c r="N19" i="33"/>
  <c r="O19" i="33"/>
  <c r="N7" i="33"/>
  <c r="O7" i="33" s="1"/>
  <c r="N8" i="33"/>
  <c r="O8" i="33"/>
  <c r="N9" i="33"/>
  <c r="O9" i="33"/>
  <c r="N10" i="33"/>
  <c r="O10" i="33" s="1"/>
  <c r="N11" i="33"/>
  <c r="O11" i="33" s="1"/>
  <c r="N6" i="33"/>
  <c r="O6" i="33"/>
  <c r="N21" i="33"/>
  <c r="O21" i="33" s="1"/>
  <c r="N22" i="33"/>
  <c r="O22" i="33" s="1"/>
  <c r="N23" i="33"/>
  <c r="O23" i="33" s="1"/>
  <c r="N24" i="33"/>
  <c r="O24" i="33" s="1"/>
  <c r="N13" i="33"/>
  <c r="O13" i="33" s="1"/>
  <c r="N40" i="38"/>
  <c r="O40" i="38"/>
  <c r="D66" i="38"/>
  <c r="N36" i="39"/>
  <c r="O36" i="39"/>
  <c r="F59" i="39"/>
  <c r="H70" i="37"/>
  <c r="N38" i="42"/>
  <c r="O38" i="42"/>
  <c r="N5" i="41"/>
  <c r="O5" i="41"/>
  <c r="N28" i="37"/>
  <c r="O28" i="37" s="1"/>
  <c r="L66" i="44"/>
  <c r="N35" i="44"/>
  <c r="O35" i="44" s="1"/>
  <c r="J65" i="45"/>
  <c r="M65" i="45"/>
  <c r="N40" i="46"/>
  <c r="O40" i="46" s="1"/>
  <c r="N34" i="46"/>
  <c r="O34" i="46" s="1"/>
  <c r="N22" i="46"/>
  <c r="O22" i="46" s="1"/>
  <c r="E66" i="46"/>
  <c r="N24" i="48"/>
  <c r="O24" i="48"/>
  <c r="N21" i="48"/>
  <c r="O21" i="48" s="1"/>
  <c r="N28" i="49"/>
  <c r="O28" i="49"/>
  <c r="N25" i="49"/>
  <c r="O25" i="49" s="1"/>
  <c r="O25" i="51"/>
  <c r="P25" i="51" s="1"/>
  <c r="O66" i="53" l="1"/>
  <c r="P66" i="53" s="1"/>
  <c r="N67" i="48"/>
  <c r="O67" i="48" s="1"/>
  <c r="N59" i="39"/>
  <c r="O59" i="39" s="1"/>
  <c r="E66" i="38"/>
  <c r="N66" i="38" s="1"/>
  <c r="O66" i="38" s="1"/>
  <c r="I70" i="40"/>
  <c r="O38" i="51"/>
  <c r="P38" i="51" s="1"/>
  <c r="F71" i="33"/>
  <c r="D71" i="36"/>
  <c r="F71" i="36"/>
  <c r="N25" i="37"/>
  <c r="O25" i="37" s="1"/>
  <c r="G70" i="37"/>
  <c r="D70" i="40"/>
  <c r="N46" i="33"/>
  <c r="O46" i="33" s="1"/>
  <c r="N33" i="36"/>
  <c r="O33" i="36" s="1"/>
  <c r="E66" i="44"/>
  <c r="N66" i="44" s="1"/>
  <c r="O66" i="44" s="1"/>
  <c r="N26" i="45"/>
  <c r="O26" i="45" s="1"/>
  <c r="N5" i="48"/>
  <c r="O5" i="48" s="1"/>
  <c r="L65" i="35"/>
  <c r="G71" i="36"/>
  <c r="N24" i="34"/>
  <c r="O24" i="34" s="1"/>
  <c r="E65" i="35"/>
  <c r="N29" i="46"/>
  <c r="O29" i="46" s="1"/>
  <c r="N12" i="34"/>
  <c r="O12" i="34" s="1"/>
  <c r="F65" i="35"/>
  <c r="H71" i="36"/>
  <c r="N38" i="36"/>
  <c r="O38" i="36" s="1"/>
  <c r="E66" i="34"/>
  <c r="N36" i="35"/>
  <c r="O36" i="35" s="1"/>
  <c r="N31" i="34"/>
  <c r="O31" i="34" s="1"/>
  <c r="I72" i="42"/>
  <c r="N42" i="33"/>
  <c r="O42" i="33" s="1"/>
  <c r="I71" i="36"/>
  <c r="K71" i="36"/>
  <c r="N19" i="41"/>
  <c r="O19" i="41" s="1"/>
  <c r="M72" i="42"/>
  <c r="G68" i="49"/>
  <c r="N68" i="49" s="1"/>
  <c r="O68" i="49" s="1"/>
  <c r="N12" i="44"/>
  <c r="O12" i="44" s="1"/>
  <c r="N27" i="34"/>
  <c r="O27" i="34" s="1"/>
  <c r="N23" i="43"/>
  <c r="O23" i="43" s="1"/>
  <c r="N20" i="33"/>
  <c r="O20" i="33" s="1"/>
  <c r="N22" i="41"/>
  <c r="O22" i="41" s="1"/>
  <c r="N5" i="44"/>
  <c r="O5" i="44" s="1"/>
  <c r="N5" i="45"/>
  <c r="O5" i="45" s="1"/>
  <c r="D66" i="44"/>
  <c r="N5" i="33"/>
  <c r="O5" i="33" s="1"/>
  <c r="N39" i="35"/>
  <c r="O39" i="35" s="1"/>
  <c r="N27" i="33"/>
  <c r="O27" i="33" s="1"/>
  <c r="I65" i="35"/>
  <c r="N5" i="39"/>
  <c r="O5" i="39" s="1"/>
  <c r="N12" i="33"/>
  <c r="O12" i="33" s="1"/>
  <c r="J65" i="35"/>
  <c r="E72" i="42"/>
  <c r="J71" i="33"/>
  <c r="M66" i="34"/>
  <c r="G66" i="34"/>
  <c r="N66" i="34" s="1"/>
  <c r="O66" i="34" s="1"/>
  <c r="N41" i="35"/>
  <c r="O41" i="35" s="1"/>
  <c r="N41" i="34"/>
  <c r="O41" i="34" s="1"/>
  <c r="G71" i="33"/>
  <c r="K65" i="35"/>
  <c r="M71" i="36"/>
  <c r="K71" i="33"/>
  <c r="N25" i="46"/>
  <c r="O25" i="46" s="1"/>
  <c r="N5" i="40"/>
  <c r="O5" i="40" s="1"/>
  <c r="N5" i="43"/>
  <c r="O5" i="43" s="1"/>
  <c r="N5" i="34"/>
  <c r="O5" i="34" s="1"/>
  <c r="N33" i="37"/>
  <c r="O33" i="37" s="1"/>
  <c r="K65" i="45"/>
  <c r="O32" i="51"/>
  <c r="P32" i="51" s="1"/>
  <c r="G65" i="35"/>
  <c r="O5" i="51"/>
  <c r="P5" i="51" s="1"/>
  <c r="N39" i="34"/>
  <c r="O39" i="34" s="1"/>
  <c r="M60" i="41"/>
  <c r="H65" i="45"/>
  <c r="N65" i="45" s="1"/>
  <c r="O65" i="45" s="1"/>
  <c r="N11" i="40"/>
  <c r="O11" i="40" s="1"/>
  <c r="N31" i="35"/>
  <c r="O31" i="35" s="1"/>
  <c r="N21" i="38"/>
  <c r="O21" i="38" s="1"/>
  <c r="N33" i="33"/>
  <c r="O33" i="33" s="1"/>
  <c r="I66" i="34"/>
  <c r="L70" i="37"/>
  <c r="J66" i="38"/>
  <c r="N33" i="39"/>
  <c r="O33" i="39" s="1"/>
  <c r="L71" i="33"/>
  <c r="N38" i="33"/>
  <c r="O38" i="33" s="1"/>
  <c r="N35" i="42"/>
  <c r="O35" i="42" s="1"/>
  <c r="N26" i="43"/>
  <c r="O26" i="43" s="1"/>
  <c r="I71" i="33"/>
  <c r="M71" i="33"/>
  <c r="J66" i="34"/>
  <c r="N24" i="35"/>
  <c r="O24" i="35" s="1"/>
  <c r="O64" i="52"/>
  <c r="P64" i="52" s="1"/>
  <c r="H65" i="35"/>
  <c r="G64" i="43"/>
  <c r="K70" i="37"/>
  <c r="K64" i="43"/>
  <c r="L64" i="51"/>
  <c r="O64" i="51" s="1"/>
  <c r="P64" i="51" s="1"/>
  <c r="N41" i="44"/>
  <c r="O41" i="44" s="1"/>
  <c r="J60" i="41"/>
  <c r="D72" i="42"/>
  <c r="N38" i="40"/>
  <c r="O38" i="40" s="1"/>
  <c r="N43" i="40"/>
  <c r="O43" i="40" s="1"/>
  <c r="N27" i="35"/>
  <c r="O27" i="35" s="1"/>
  <c r="N5" i="36"/>
  <c r="O5" i="36" s="1"/>
  <c r="I70" i="37"/>
  <c r="N42" i="38"/>
  <c r="O42" i="38" s="1"/>
  <c r="H70" i="40"/>
  <c r="D71" i="33"/>
  <c r="N25" i="33"/>
  <c r="O25" i="33" s="1"/>
  <c r="N27" i="36"/>
  <c r="O27" i="36" s="1"/>
  <c r="N5" i="37"/>
  <c r="O5" i="37" s="1"/>
  <c r="K72" i="42"/>
  <c r="E64" i="43"/>
  <c r="M70" i="40"/>
  <c r="D65" i="35"/>
  <c r="E70" i="37"/>
  <c r="N23" i="45"/>
  <c r="O23" i="45" s="1"/>
  <c r="L70" i="40"/>
  <c r="E71" i="36"/>
  <c r="N71" i="36" s="1"/>
  <c r="O71" i="36" s="1"/>
  <c r="N25" i="38"/>
  <c r="O25" i="38" s="1"/>
  <c r="I60" i="41"/>
  <c r="I66" i="46"/>
  <c r="N66" i="46" s="1"/>
  <c r="O66" i="46" s="1"/>
  <c r="N20" i="43"/>
  <c r="O20" i="43" s="1"/>
  <c r="N70" i="40" l="1"/>
  <c r="O70" i="40" s="1"/>
  <c r="N60" i="41"/>
  <c r="O60" i="41" s="1"/>
  <c r="N71" i="33"/>
  <c r="O71" i="33" s="1"/>
  <c r="N70" i="37"/>
  <c r="O70" i="37" s="1"/>
  <c r="N65" i="35"/>
  <c r="O65" i="35" s="1"/>
  <c r="N64" i="43"/>
  <c r="O64" i="43" s="1"/>
  <c r="N72" i="42"/>
  <c r="O72" i="42" s="1"/>
</calcChain>
</file>

<file path=xl/sharedStrings.xml><?xml version="1.0" encoding="utf-8"?>
<sst xmlns="http://schemas.openxmlformats.org/spreadsheetml/2006/main" count="1567" uniqueCount="186">
  <si>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</si>
  <si>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</si>
  <si>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</si>
  <si>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</si>
  <si>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</si>
  <si>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</si>
  <si>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</si>
  <si>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</si>
  <si>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</si>
  <si>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</si>
  <si>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</si>
  <si>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</si>
  <si>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</si>
  <si>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</si>
  <si>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</si>
  <si>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</si>
  <si>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</si>
  <si>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</si>
  <si>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</si>
  <si>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</si>
  <si>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</si>
  <si>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</si>
  <si>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</si>
  <si>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</si>
  <si>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</si>
  <si>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</si>
  <si>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</si>
  <si>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</si>
  <si>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</si>
  <si>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</si>
  <si>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</si>
  <si>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</si>
  <si>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</si>
  <si>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</si>
  <si>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Physical Environment</t>
  </si>
  <si>
    <t>Garbage / Solid Waste Control Services</t>
  </si>
  <si>
    <t>Sewer / Wastewater Services</t>
  </si>
  <si>
    <t>Water-Sewer Combination Services</t>
  </si>
  <si>
    <t>Conservation and Resource Management</t>
  </si>
  <si>
    <t>Transportation</t>
  </si>
  <si>
    <t>Road and Street Facilities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</si>
  <si>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</si>
  <si>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</si>
  <si>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</si>
  <si>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</si>
  <si>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</si>
  <si>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</si>
  <si>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Human Services</t>
  </si>
  <si>
    <t>Hospital Services</t>
  </si>
  <si>
    <t>Health Services</t>
  </si>
  <si>
    <t>Mental Health Services</t>
  </si>
  <si>
    <t>Public Assistance Services</t>
  </si>
  <si>
    <t>Culture / Recreation</t>
  </si>
  <si>
    <t>Libraries</t>
  </si>
  <si>
    <t>Parks and Recreation</t>
  </si>
  <si>
    <t>Special Recreation Facilities</t>
  </si>
  <si>
    <t>Inter-Fund Group Transfers Out</t>
  </si>
  <si>
    <t>Intragovernmental Transfers Out from Constitutional Fee Officers</t>
  </si>
  <si>
    <t>Clerk of Court Excess Remittance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</si>
  <si>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</si>
  <si>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</si>
  <si>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</si>
  <si>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</si>
  <si>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</si>
  <si>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</si>
  <si>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</si>
  <si>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</si>
  <si>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Court Reporter Services</t>
  </si>
  <si>
    <t>Circuit Court - Criminal - Witness Coordination / Management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</si>
  <si>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</si>
  <si>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</si>
  <si>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</si>
  <si>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Alternative Dispute Resolution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</si>
  <si>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</si>
  <si>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</si>
  <si>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</si>
  <si>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</si>
  <si>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</si>
  <si>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</si>
  <si>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</si>
  <si>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County Court - Criminal - Clerk of Court Administration</t>
  </si>
  <si>
    <t>County Court - Criminal - Misdemeanor Probation</t>
  </si>
  <si>
    <t>Other Uses and Non-Operating</t>
  </si>
  <si>
    <t>County Court - Civil - Clerk of Court Administration</t>
  </si>
  <si>
    <t>County Court - Traffic - Clerk of Court Administration</t>
  </si>
  <si>
    <t>Gadsden County Government Expenditures Reported by Account Code and Fund Type</t>
  </si>
  <si>
    <t>Local Fiscal Year Ended September 30, 2010</t>
  </si>
  <si>
    <t>Mass Transit Systems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</si>
  <si>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</si>
  <si>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</si>
  <si>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</si>
  <si>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</si>
  <si>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</si>
  <si>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Circuit Court - Family (Excluding Juvenile) - Other Costs</t>
  </si>
  <si>
    <t>2008 Countywide Population:</t>
  </si>
  <si>
    <t>Local Fiscal Year Ended September 30, 2007</t>
  </si>
  <si>
    <t>2007 Countywide Population:</t>
  </si>
  <si>
    <t>Local Fiscal Year Ended September 30, 2012</t>
  </si>
  <si>
    <t>Other Public Safety</t>
  </si>
  <si>
    <t>2012 Countywide Population:</t>
  </si>
  <si>
    <t>Local Fiscal Year Ended September 30, 2013</t>
  </si>
  <si>
    <t>Other Physical Environment</t>
  </si>
  <si>
    <t>Other Human Services</t>
  </si>
  <si>
    <t>Circuit Court - Criminal - Clinical Evaluations</t>
  </si>
  <si>
    <t>General Court Operations - Courthouse Security</t>
  </si>
  <si>
    <t>General Court Operations - Information Systems and Technology</t>
  </si>
  <si>
    <t>General Court Operations - Legal Aid</t>
  </si>
  <si>
    <t>County Court - Criminal - Clinical Evaluations</t>
  </si>
  <si>
    <t>County Court - Criminal - Court Interpreters</t>
  </si>
  <si>
    <t>County Court - Civil - Court Reporter Services</t>
  </si>
  <si>
    <t>County Court - Traffic - Other Costs</t>
  </si>
  <si>
    <t>2013 Countywide Population:</t>
  </si>
  <si>
    <t>Local Fiscal Year Ended September 30, 2006</t>
  </si>
  <si>
    <t>County Court - Criminal - Public Defender Administration</t>
  </si>
  <si>
    <t>County Court - Traffic - Public Defender Administration</t>
  </si>
  <si>
    <t>2006 Countywide Population:</t>
  </si>
  <si>
    <t>Local Fiscal Year Ended September 30, 2014</t>
  </si>
  <si>
    <t>Other General Government</t>
  </si>
  <si>
    <t>Garbage / Solid Waste</t>
  </si>
  <si>
    <t>Conservation / Resource Management</t>
  </si>
  <si>
    <t>Road / Street Facilities</t>
  </si>
  <si>
    <t>Mass Transit</t>
  </si>
  <si>
    <t>Veterans Services</t>
  </si>
  <si>
    <t>Hospitals</t>
  </si>
  <si>
    <t>Health</t>
  </si>
  <si>
    <t>Mental Health</t>
  </si>
  <si>
    <t>Public Assistance</t>
  </si>
  <si>
    <t>Parks / Recreation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</si>
  <si>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</si>
  <si>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</si>
  <si>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</si>
  <si>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</si>
  <si>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</si>
  <si>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</si>
  <si>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</si>
  <si>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</si>
  <si>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</si>
  <si>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Criminal - Other Costs</t>
  </si>
  <si>
    <t>Circuit Court - Civil - Clerk of Court</t>
  </si>
  <si>
    <t>Circuit Court - Civil - Court Reporter Services</t>
  </si>
  <si>
    <t>Circuit Court - Juvenile - Clerk of Court</t>
  </si>
  <si>
    <t>Circuit Court - Juvenile - Clinical Evaluations</t>
  </si>
  <si>
    <t>Circuit Court - Probate - Clerk of Court</t>
  </si>
  <si>
    <t>Circuit Court - Probate - Clinical Evaluations</t>
  </si>
  <si>
    <t>General Court Operations - Information Systems</t>
  </si>
  <si>
    <t>County Court - Criminal - Clerk of Court</t>
  </si>
  <si>
    <t>County Court - Criminal - Witness Coordination / Management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</si>
  <si>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</si>
  <si>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</si>
  <si>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</si>
  <si>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</si>
  <si>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Circuit Court - Criminal - Public Defender Conflicts</t>
  </si>
  <si>
    <t>2005 Countywide Population:</t>
  </si>
  <si>
    <t>Local Fiscal Year Ended September 30, 2015</t>
  </si>
  <si>
    <t>Detention / Corrections</t>
  </si>
  <si>
    <t>Other Culture / Recreation</t>
  </si>
  <si>
    <t>Circuit Court - Juvenile - Alternative Dispute Resolutions</t>
  </si>
  <si>
    <t>General Court Operations - Courthouse Facilities</t>
  </si>
  <si>
    <t>2015 Countywide Population:</t>
  </si>
  <si>
    <t>Local Fiscal Year Ended September 30, 2016</t>
  </si>
  <si>
    <t>Cultural Services</t>
  </si>
  <si>
    <t>Special Facilities</t>
  </si>
  <si>
    <t>2016 Countywide Population:</t>
  </si>
  <si>
    <t>Local Fiscal Year Ended September 30, 2017</t>
  </si>
  <si>
    <t>Debt Service Payments</t>
  </si>
  <si>
    <t>2017 Countywide Population:</t>
  </si>
  <si>
    <t>Local Fiscal Year Ended September 30, 2018</t>
  </si>
  <si>
    <t>General Court Administration - Appeals</t>
  </si>
  <si>
    <t>General Court Operations - Other Costs</t>
  </si>
  <si>
    <t>2018 Countywide Population:</t>
  </si>
  <si>
    <t>Local Fiscal Year Ended September 30, 2019</t>
  </si>
  <si>
    <t>2019 Countywide Population:</t>
  </si>
  <si>
    <t>Local Fiscal Year Ended September 30, 2020</t>
  </si>
  <si>
    <t>Water Utility Services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</si>
  <si>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</si>
  <si>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</si>
  <si>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</si>
  <si>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</si>
  <si>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</si>
  <si>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</si>
  <si>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</si>
  <si>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</si>
  <si>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</si>
  <si>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</si>
  <si>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General Court-Related Operations - Other Costs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</si>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</sst>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BAF8-688E-46FC-8A3B-2E2E6A02F496}">
  <sheetPr>
    <pageSetUpPr fitToPage="1"/>
  </sheetPr>
  <dimension ref="A1:ED7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177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178</v>
      </c>
      <c r="N4" s="53" t="s">
        <v>5</v>
      </c>
      <c r="O4" s="53" t="s">
        <v>179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SUM(D6:D12)</f>
        <v>13789424</v>
      </c>
      <c r="E5" s="58">
        <f>SUM(E6:E12)</f>
        <v>341020</v>
      </c>
      <c r="F5" s="58">
        <f>SUM(F6:F12)</f>
        <v>243906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14374350</v>
      </c>
      <c r="P5" s="60">
        <f>(O5/P$68)</f>
        <v>323.59357060849601</v>
      </c>
      <c r="Q5" s="61"/>
    </row>
    <row r="6" spans="1:134">
      <c r="A6" s="63"/>
      <c r="B6" s="64">
        <v>511</v>
      </c>
      <c r="C6" s="65" t="s">
        <v>20</v>
      </c>
      <c r="D6" s="66">
        <v>3521595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3521595</v>
      </c>
      <c r="P6" s="67">
        <f>(O6/P$68)</f>
        <v>79.277706490173571</v>
      </c>
      <c r="Q6" s="68"/>
    </row>
    <row r="7" spans="1:134">
      <c r="A7" s="63"/>
      <c r="B7" s="64">
        <v>512</v>
      </c>
      <c r="C7" s="65" t="s">
        <v>21</v>
      </c>
      <c r="D7" s="66">
        <v>700516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700516</v>
      </c>
      <c r="P7" s="67">
        <f>(O7/P$68)</f>
        <v>15.769928637356205</v>
      </c>
      <c r="Q7" s="68"/>
    </row>
    <row r="8" spans="1:134">
      <c r="A8" s="63"/>
      <c r="B8" s="64">
        <v>513</v>
      </c>
      <c r="C8" s="65" t="s">
        <v>22</v>
      </c>
      <c r="D8" s="66">
        <v>3555321</v>
      </c>
      <c r="E8" s="66">
        <v>125668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3680989</v>
      </c>
      <c r="P8" s="67">
        <f>(O8/P$68)</f>
        <v>82.865964296166226</v>
      </c>
      <c r="Q8" s="68"/>
    </row>
    <row r="9" spans="1:134">
      <c r="A9" s="63"/>
      <c r="B9" s="64">
        <v>514</v>
      </c>
      <c r="C9" s="65" t="s">
        <v>23</v>
      </c>
      <c r="D9" s="66">
        <v>307605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307605</v>
      </c>
      <c r="P9" s="67">
        <f>(O9/P$68)</f>
        <v>6.9247653137029781</v>
      </c>
      <c r="Q9" s="68"/>
    </row>
    <row r="10" spans="1:134">
      <c r="A10" s="63"/>
      <c r="B10" s="64">
        <v>515</v>
      </c>
      <c r="C10" s="65" t="s">
        <v>24</v>
      </c>
      <c r="D10" s="66">
        <v>0</v>
      </c>
      <c r="E10" s="66">
        <v>117851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117851</v>
      </c>
      <c r="P10" s="67">
        <f>(O10/P$68)</f>
        <v>2.6530469822831542</v>
      </c>
      <c r="Q10" s="68"/>
    </row>
    <row r="11" spans="1:134">
      <c r="A11" s="63"/>
      <c r="B11" s="64">
        <v>517</v>
      </c>
      <c r="C11" s="65" t="s">
        <v>164</v>
      </c>
      <c r="D11" s="66">
        <v>0</v>
      </c>
      <c r="E11" s="66">
        <v>0</v>
      </c>
      <c r="F11" s="66">
        <v>243906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243906</v>
      </c>
      <c r="P11" s="67">
        <f>(O11/P$68)</f>
        <v>5.4907813871817384</v>
      </c>
      <c r="Q11" s="68"/>
    </row>
    <row r="12" spans="1:134">
      <c r="A12" s="63"/>
      <c r="B12" s="64">
        <v>519</v>
      </c>
      <c r="C12" s="65" t="s">
        <v>25</v>
      </c>
      <c r="D12" s="66">
        <v>5704387</v>
      </c>
      <c r="E12" s="66">
        <v>97501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5801888</v>
      </c>
      <c r="P12" s="67">
        <f>(O12/P$68)</f>
        <v>130.61137750163212</v>
      </c>
      <c r="Q12" s="68"/>
    </row>
    <row r="13" spans="1:134" ht="15.75">
      <c r="A13" s="69" t="s">
        <v>26</v>
      </c>
      <c r="B13" s="70"/>
      <c r="C13" s="71"/>
      <c r="D13" s="72">
        <f>SUM(D14:D21)</f>
        <v>9726101</v>
      </c>
      <c r="E13" s="72">
        <f>SUM(E14:E21)</f>
        <v>8890968</v>
      </c>
      <c r="F13" s="72">
        <f>SUM(F14:F21)</f>
        <v>274026</v>
      </c>
      <c r="G13" s="72">
        <f>SUM(G14:G21)</f>
        <v>0</v>
      </c>
      <c r="H13" s="72">
        <f>SUM(H14:H21)</f>
        <v>0</v>
      </c>
      <c r="I13" s="72">
        <f>SUM(I14:I21)</f>
        <v>0</v>
      </c>
      <c r="J13" s="72">
        <f>SUM(J14:J21)</f>
        <v>0</v>
      </c>
      <c r="K13" s="72">
        <f>SUM(K14:K21)</f>
        <v>0</v>
      </c>
      <c r="L13" s="72">
        <f>SUM(L14:L21)</f>
        <v>0</v>
      </c>
      <c r="M13" s="72">
        <f>SUM(M14:M21)</f>
        <v>7600463</v>
      </c>
      <c r="N13" s="72">
        <f>SUM(N14:N21)</f>
        <v>0</v>
      </c>
      <c r="O13" s="73">
        <f>SUM(D13:N13)</f>
        <v>26491558</v>
      </c>
      <c r="P13" s="74">
        <f>(O13/P$68)</f>
        <v>596.37464262398419</v>
      </c>
      <c r="Q13" s="75"/>
    </row>
    <row r="14" spans="1:134">
      <c r="A14" s="63"/>
      <c r="B14" s="64">
        <v>521</v>
      </c>
      <c r="C14" s="65" t="s">
        <v>27</v>
      </c>
      <c r="D14" s="66">
        <v>4373603</v>
      </c>
      <c r="E14" s="66">
        <v>2059339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6432942</v>
      </c>
      <c r="P14" s="67">
        <f>(O14/P$68)</f>
        <v>144.81758627676101</v>
      </c>
      <c r="Q14" s="68"/>
    </row>
    <row r="15" spans="1:134">
      <c r="A15" s="63"/>
      <c r="B15" s="64">
        <v>522</v>
      </c>
      <c r="C15" s="65" t="s">
        <v>28</v>
      </c>
      <c r="D15" s="66">
        <v>0</v>
      </c>
      <c r="E15" s="66">
        <v>1264764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1" si="1">SUM(D15:N15)</f>
        <v>1264764</v>
      </c>
      <c r="P15" s="67">
        <f>(O15/P$68)</f>
        <v>28.472209090295131</v>
      </c>
      <c r="Q15" s="68"/>
    </row>
    <row r="16" spans="1:134">
      <c r="A16" s="63"/>
      <c r="B16" s="64">
        <v>523</v>
      </c>
      <c r="C16" s="65" t="s">
        <v>29</v>
      </c>
      <c r="D16" s="66">
        <v>4816672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550575</v>
      </c>
      <c r="N16" s="66">
        <v>0</v>
      </c>
      <c r="O16" s="66">
        <f t="shared" si="1"/>
        <v>5367247</v>
      </c>
      <c r="P16" s="67">
        <f>(O16/P$68)</f>
        <v>120.82679363364174</v>
      </c>
      <c r="Q16" s="68"/>
    </row>
    <row r="17" spans="1:17">
      <c r="A17" s="63"/>
      <c r="B17" s="64">
        <v>524</v>
      </c>
      <c r="C17" s="65" t="s">
        <v>30</v>
      </c>
      <c r="D17" s="66">
        <v>90782</v>
      </c>
      <c r="E17" s="66">
        <v>542654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2590511</v>
      </c>
      <c r="N17" s="66">
        <v>0</v>
      </c>
      <c r="O17" s="66">
        <f t="shared" si="1"/>
        <v>3223947</v>
      </c>
      <c r="P17" s="67">
        <f>(O17/P$68)</f>
        <v>72.577091915985676</v>
      </c>
      <c r="Q17" s="68"/>
    </row>
    <row r="18" spans="1:17">
      <c r="A18" s="63"/>
      <c r="B18" s="64">
        <v>525</v>
      </c>
      <c r="C18" s="65" t="s">
        <v>31</v>
      </c>
      <c r="D18" s="66">
        <v>0</v>
      </c>
      <c r="E18" s="66">
        <v>98500</v>
      </c>
      <c r="F18" s="66">
        <v>274026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372526</v>
      </c>
      <c r="P18" s="67">
        <f>(O18/P$68)</f>
        <v>8.3862587514914111</v>
      </c>
      <c r="Q18" s="68"/>
    </row>
    <row r="19" spans="1:17">
      <c r="A19" s="63"/>
      <c r="B19" s="64">
        <v>526</v>
      </c>
      <c r="C19" s="65" t="s">
        <v>32</v>
      </c>
      <c r="D19" s="66">
        <v>0</v>
      </c>
      <c r="E19" s="66">
        <v>4925711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4925711</v>
      </c>
      <c r="P19" s="67">
        <f>(O19/P$68)</f>
        <v>110.88699038742936</v>
      </c>
      <c r="Q19" s="68"/>
    </row>
    <row r="20" spans="1:17">
      <c r="A20" s="63"/>
      <c r="B20" s="64">
        <v>527</v>
      </c>
      <c r="C20" s="65" t="s">
        <v>33</v>
      </c>
      <c r="D20" s="66">
        <v>184286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184286</v>
      </c>
      <c r="P20" s="67">
        <f>(O20/P$68)</f>
        <v>4.14862339884289</v>
      </c>
      <c r="Q20" s="68"/>
    </row>
    <row r="21" spans="1:17">
      <c r="A21" s="63"/>
      <c r="B21" s="64">
        <v>529</v>
      </c>
      <c r="C21" s="65" t="s">
        <v>98</v>
      </c>
      <c r="D21" s="66">
        <v>260758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4459377</v>
      </c>
      <c r="N21" s="66">
        <v>0</v>
      </c>
      <c r="O21" s="66">
        <f t="shared" si="1"/>
        <v>4720135</v>
      </c>
      <c r="P21" s="67">
        <f>(O21/P$68)</f>
        <v>106.25908916953694</v>
      </c>
      <c r="Q21" s="68"/>
    </row>
    <row r="22" spans="1:17" ht="15.75">
      <c r="A22" s="69" t="s">
        <v>34</v>
      </c>
      <c r="B22" s="70"/>
      <c r="C22" s="71"/>
      <c r="D22" s="72">
        <f>SUM(D23:D24)</f>
        <v>489076</v>
      </c>
      <c r="E22" s="72">
        <f>SUM(E23:E24)</f>
        <v>111310</v>
      </c>
      <c r="F22" s="72">
        <f>SUM(F23:F24)</f>
        <v>31167</v>
      </c>
      <c r="G22" s="72">
        <f>SUM(G23:G24)</f>
        <v>0</v>
      </c>
      <c r="H22" s="72">
        <f>SUM(H23:H24)</f>
        <v>0</v>
      </c>
      <c r="I22" s="72">
        <f>SUM(I23:I24)</f>
        <v>0</v>
      </c>
      <c r="J22" s="72">
        <f>SUM(J23:J24)</f>
        <v>0</v>
      </c>
      <c r="K22" s="72">
        <f>SUM(K23:K24)</f>
        <v>0</v>
      </c>
      <c r="L22" s="72">
        <f>SUM(L23:L24)</f>
        <v>0</v>
      </c>
      <c r="M22" s="72">
        <f>SUM(M23:M24)</f>
        <v>0</v>
      </c>
      <c r="N22" s="72">
        <f>SUM(N23:N24)</f>
        <v>0</v>
      </c>
      <c r="O22" s="73">
        <f>SUM(D22:N22)</f>
        <v>631553</v>
      </c>
      <c r="P22" s="74">
        <f>(O22/P$68)</f>
        <v>14.217442200760901</v>
      </c>
      <c r="Q22" s="75"/>
    </row>
    <row r="23" spans="1:17">
      <c r="A23" s="63"/>
      <c r="B23" s="64">
        <v>534</v>
      </c>
      <c r="C23" s="65" t="s">
        <v>35</v>
      </c>
      <c r="D23" s="66">
        <v>0</v>
      </c>
      <c r="E23" s="66">
        <v>88666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40" si="2">SUM(D23:N23)</f>
        <v>88666</v>
      </c>
      <c r="P23" s="67">
        <f>(O23/P$68)</f>
        <v>1.9960379099975236</v>
      </c>
      <c r="Q23" s="68"/>
    </row>
    <row r="24" spans="1:17">
      <c r="A24" s="63"/>
      <c r="B24" s="64">
        <v>537</v>
      </c>
      <c r="C24" s="65" t="s">
        <v>38</v>
      </c>
      <c r="D24" s="66">
        <v>489076</v>
      </c>
      <c r="E24" s="66">
        <v>22644</v>
      </c>
      <c r="F24" s="66">
        <v>31167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542887</v>
      </c>
      <c r="P24" s="67">
        <f>(O24/P$68)</f>
        <v>12.221404290763378</v>
      </c>
      <c r="Q24" s="68"/>
    </row>
    <row r="25" spans="1:17" ht="15.75">
      <c r="A25" s="69" t="s">
        <v>39</v>
      </c>
      <c r="B25" s="70"/>
      <c r="C25" s="71"/>
      <c r="D25" s="72">
        <f>SUM(D26:D27)</f>
        <v>0</v>
      </c>
      <c r="E25" s="72">
        <f>SUM(E26:E27)</f>
        <v>5425093</v>
      </c>
      <c r="F25" s="72">
        <f>SUM(F26:F27)</f>
        <v>1066979</v>
      </c>
      <c r="G25" s="72">
        <f>SUM(G26:G27)</f>
        <v>5285173</v>
      </c>
      <c r="H25" s="72">
        <f>SUM(H26:H27)</f>
        <v>0</v>
      </c>
      <c r="I25" s="72">
        <f>SUM(I26:I27)</f>
        <v>0</v>
      </c>
      <c r="J25" s="72">
        <f>SUM(J26:J27)</f>
        <v>0</v>
      </c>
      <c r="K25" s="72">
        <f>SUM(K26:K27)</f>
        <v>0</v>
      </c>
      <c r="L25" s="72">
        <f>SUM(L26:L27)</f>
        <v>0</v>
      </c>
      <c r="M25" s="72">
        <f>SUM(M26:M27)</f>
        <v>0</v>
      </c>
      <c r="N25" s="72">
        <f>SUM(N26:N27)</f>
        <v>0</v>
      </c>
      <c r="O25" s="72">
        <f t="shared" si="2"/>
        <v>11777245</v>
      </c>
      <c r="P25" s="74">
        <f>(O25/P$68)</f>
        <v>265.12786745007992</v>
      </c>
      <c r="Q25" s="75"/>
    </row>
    <row r="26" spans="1:17">
      <c r="A26" s="63"/>
      <c r="B26" s="64">
        <v>541</v>
      </c>
      <c r="C26" s="65" t="s">
        <v>40</v>
      </c>
      <c r="D26" s="66">
        <v>0</v>
      </c>
      <c r="E26" s="66">
        <v>5247627</v>
      </c>
      <c r="F26" s="66">
        <v>1066979</v>
      </c>
      <c r="G26" s="66">
        <v>5285173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11599779</v>
      </c>
      <c r="P26" s="67">
        <f>(O26/P$68)</f>
        <v>261.13277503883296</v>
      </c>
      <c r="Q26" s="68"/>
    </row>
    <row r="27" spans="1:17">
      <c r="A27" s="63"/>
      <c r="B27" s="64">
        <v>544</v>
      </c>
      <c r="C27" s="65" t="s">
        <v>87</v>
      </c>
      <c r="D27" s="66">
        <v>0</v>
      </c>
      <c r="E27" s="66">
        <v>177466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177466</v>
      </c>
      <c r="P27" s="67">
        <f>(O27/P$68)</f>
        <v>3.9950924112469326</v>
      </c>
      <c r="Q27" s="68"/>
    </row>
    <row r="28" spans="1:17" ht="15.75">
      <c r="A28" s="69" t="s">
        <v>41</v>
      </c>
      <c r="B28" s="70"/>
      <c r="C28" s="71"/>
      <c r="D28" s="72">
        <f>SUM(D29:D31)</f>
        <v>249320</v>
      </c>
      <c r="E28" s="72">
        <f>SUM(E29:E31)</f>
        <v>1266473</v>
      </c>
      <c r="F28" s="72">
        <f>SUM(F29:F31)</f>
        <v>0</v>
      </c>
      <c r="G28" s="72">
        <f>SUM(G29:G31)</f>
        <v>0</v>
      </c>
      <c r="H28" s="72">
        <f>SUM(H29:H31)</f>
        <v>0</v>
      </c>
      <c r="I28" s="72">
        <f>SUM(I29:I31)</f>
        <v>0</v>
      </c>
      <c r="J28" s="72">
        <f>SUM(J29:J31)</f>
        <v>0</v>
      </c>
      <c r="K28" s="72">
        <f>SUM(K29:K31)</f>
        <v>0</v>
      </c>
      <c r="L28" s="72">
        <f>SUM(L29:L31)</f>
        <v>0</v>
      </c>
      <c r="M28" s="72">
        <f>SUM(M29:M31)</f>
        <v>5429169</v>
      </c>
      <c r="N28" s="72">
        <f>SUM(N29:N31)</f>
        <v>0</v>
      </c>
      <c r="O28" s="72">
        <f t="shared" si="2"/>
        <v>6944962</v>
      </c>
      <c r="P28" s="74">
        <f>(O28/P$68)</f>
        <v>156.34411652146508</v>
      </c>
      <c r="Q28" s="75"/>
    </row>
    <row r="29" spans="1:17">
      <c r="A29" s="76"/>
      <c r="B29" s="77">
        <v>552</v>
      </c>
      <c r="C29" s="78" t="s">
        <v>43</v>
      </c>
      <c r="D29" s="66">
        <v>48579</v>
      </c>
      <c r="E29" s="66">
        <v>121438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5429169</v>
      </c>
      <c r="N29" s="66">
        <v>0</v>
      </c>
      <c r="O29" s="66">
        <f t="shared" si="2"/>
        <v>5599186</v>
      </c>
      <c r="P29" s="67">
        <f>(O29/P$68)</f>
        <v>126.04817541253011</v>
      </c>
      <c r="Q29" s="68"/>
    </row>
    <row r="30" spans="1:17">
      <c r="A30" s="76"/>
      <c r="B30" s="77">
        <v>553</v>
      </c>
      <c r="C30" s="78" t="s">
        <v>44</v>
      </c>
      <c r="D30" s="66">
        <v>200741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200741</v>
      </c>
      <c r="P30" s="67">
        <f>(O30/P$68)</f>
        <v>4.5190563021994103</v>
      </c>
      <c r="Q30" s="68"/>
    </row>
    <row r="31" spans="1:17">
      <c r="A31" s="76"/>
      <c r="B31" s="77">
        <v>554</v>
      </c>
      <c r="C31" s="78" t="s">
        <v>45</v>
      </c>
      <c r="D31" s="66">
        <v>0</v>
      </c>
      <c r="E31" s="66">
        <v>1145035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1145035</v>
      </c>
      <c r="P31" s="67">
        <f>(O31/P$68)</f>
        <v>25.776884806735552</v>
      </c>
      <c r="Q31" s="68"/>
    </row>
    <row r="32" spans="1:17" ht="15.75">
      <c r="A32" s="69" t="s">
        <v>47</v>
      </c>
      <c r="B32" s="70"/>
      <c r="C32" s="71"/>
      <c r="D32" s="72">
        <f>SUM(D33:D37)</f>
        <v>2388049</v>
      </c>
      <c r="E32" s="72">
        <f>SUM(E33:E37)</f>
        <v>2513288</v>
      </c>
      <c r="F32" s="72">
        <f>SUM(F33:F37)</f>
        <v>645836</v>
      </c>
      <c r="G32" s="72">
        <f>SUM(G33:G37)</f>
        <v>0</v>
      </c>
      <c r="H32" s="72">
        <f>SUM(H33:H37)</f>
        <v>0</v>
      </c>
      <c r="I32" s="72">
        <f>SUM(I33:I37)</f>
        <v>0</v>
      </c>
      <c r="J32" s="72">
        <f>SUM(J33:J37)</f>
        <v>0</v>
      </c>
      <c r="K32" s="72">
        <f>SUM(K33:K37)</f>
        <v>0</v>
      </c>
      <c r="L32" s="72">
        <f>SUM(L33:L37)</f>
        <v>0</v>
      </c>
      <c r="M32" s="72">
        <f>SUM(M33:M37)</f>
        <v>1113608</v>
      </c>
      <c r="N32" s="72">
        <f>SUM(N33:N37)</f>
        <v>0</v>
      </c>
      <c r="O32" s="72">
        <f t="shared" si="2"/>
        <v>6660781</v>
      </c>
      <c r="P32" s="74">
        <f>(O32/P$68)</f>
        <v>149.94666936809168</v>
      </c>
      <c r="Q32" s="75"/>
    </row>
    <row r="33" spans="1:17">
      <c r="A33" s="63"/>
      <c r="B33" s="64">
        <v>561</v>
      </c>
      <c r="C33" s="65" t="s">
        <v>48</v>
      </c>
      <c r="D33" s="66">
        <v>0</v>
      </c>
      <c r="E33" s="66">
        <v>0</v>
      </c>
      <c r="F33" s="66">
        <v>645836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645836</v>
      </c>
      <c r="P33" s="67">
        <f>(O33/P$68)</f>
        <v>14.538979311586862</v>
      </c>
      <c r="Q33" s="68"/>
    </row>
    <row r="34" spans="1:17">
      <c r="A34" s="63"/>
      <c r="B34" s="64">
        <v>562</v>
      </c>
      <c r="C34" s="65" t="s">
        <v>49</v>
      </c>
      <c r="D34" s="66">
        <v>1534831</v>
      </c>
      <c r="E34" s="66">
        <v>683405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2218236</v>
      </c>
      <c r="P34" s="67">
        <f>(O34/P$68)</f>
        <v>49.936651583710407</v>
      </c>
      <c r="Q34" s="68"/>
    </row>
    <row r="35" spans="1:17">
      <c r="A35" s="63"/>
      <c r="B35" s="64">
        <v>563</v>
      </c>
      <c r="C35" s="65" t="s">
        <v>50</v>
      </c>
      <c r="D35" s="66">
        <v>222550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222550</v>
      </c>
      <c r="P35" s="67">
        <f>(O35/P$68)</f>
        <v>5.0100177843812608</v>
      </c>
      <c r="Q35" s="68"/>
    </row>
    <row r="36" spans="1:17">
      <c r="A36" s="63"/>
      <c r="B36" s="64">
        <v>564</v>
      </c>
      <c r="C36" s="65" t="s">
        <v>51</v>
      </c>
      <c r="D36" s="66">
        <v>630668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1113608</v>
      </c>
      <c r="N36" s="66">
        <v>0</v>
      </c>
      <c r="O36" s="66">
        <f t="shared" si="2"/>
        <v>1744276</v>
      </c>
      <c r="P36" s="67">
        <f>(O36/P$68)</f>
        <v>39.266923302041825</v>
      </c>
      <c r="Q36" s="68"/>
    </row>
    <row r="37" spans="1:17">
      <c r="A37" s="63"/>
      <c r="B37" s="64">
        <v>569</v>
      </c>
      <c r="C37" s="65" t="s">
        <v>102</v>
      </c>
      <c r="D37" s="66">
        <v>0</v>
      </c>
      <c r="E37" s="66">
        <v>1829883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1829883</v>
      </c>
      <c r="P37" s="67">
        <f>(O37/P$68)</f>
        <v>41.194097386371311</v>
      </c>
      <c r="Q37" s="68"/>
    </row>
    <row r="38" spans="1:17" ht="15.75">
      <c r="A38" s="69" t="s">
        <v>52</v>
      </c>
      <c r="B38" s="70"/>
      <c r="C38" s="71"/>
      <c r="D38" s="72">
        <f>SUM(D39:D40)</f>
        <v>315804</v>
      </c>
      <c r="E38" s="72">
        <f>SUM(E39:E40)</f>
        <v>1149912</v>
      </c>
      <c r="F38" s="72">
        <f>SUM(F39:F40)</f>
        <v>0</v>
      </c>
      <c r="G38" s="72">
        <f>SUM(G39:G40)</f>
        <v>45125</v>
      </c>
      <c r="H38" s="72">
        <f>SUM(H39:H40)</f>
        <v>0</v>
      </c>
      <c r="I38" s="72">
        <f>SUM(I39:I40)</f>
        <v>0</v>
      </c>
      <c r="J38" s="72">
        <f>SUM(J39:J40)</f>
        <v>0</v>
      </c>
      <c r="K38" s="72">
        <f>SUM(K39:K40)</f>
        <v>0</v>
      </c>
      <c r="L38" s="72">
        <f>SUM(L39:L40)</f>
        <v>0</v>
      </c>
      <c r="M38" s="72">
        <f>SUM(M39:M40)</f>
        <v>0</v>
      </c>
      <c r="N38" s="72">
        <f>SUM(N39:N40)</f>
        <v>0</v>
      </c>
      <c r="O38" s="72">
        <f>SUM(D38:N38)</f>
        <v>1510841</v>
      </c>
      <c r="P38" s="74">
        <f>(O38/P$68)</f>
        <v>34.011863758132414</v>
      </c>
      <c r="Q38" s="68"/>
    </row>
    <row r="39" spans="1:17">
      <c r="A39" s="63"/>
      <c r="B39" s="64">
        <v>571</v>
      </c>
      <c r="C39" s="65" t="s">
        <v>53</v>
      </c>
      <c r="D39" s="66">
        <v>0</v>
      </c>
      <c r="E39" s="66">
        <v>1149912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1149912</v>
      </c>
      <c r="P39" s="67">
        <f>(O39/P$68)</f>
        <v>25.886675221179171</v>
      </c>
      <c r="Q39" s="68"/>
    </row>
    <row r="40" spans="1:17">
      <c r="A40" s="63"/>
      <c r="B40" s="64">
        <v>572</v>
      </c>
      <c r="C40" s="65" t="s">
        <v>54</v>
      </c>
      <c r="D40" s="66">
        <v>315804</v>
      </c>
      <c r="E40" s="66">
        <v>0</v>
      </c>
      <c r="F40" s="66">
        <v>0</v>
      </c>
      <c r="G40" s="66">
        <v>45125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360929</v>
      </c>
      <c r="P40" s="67">
        <f>(O40/P$68)</f>
        <v>8.1251885369532424</v>
      </c>
      <c r="Q40" s="68"/>
    </row>
    <row r="41" spans="1:17" ht="15.75">
      <c r="A41" s="69" t="s">
        <v>82</v>
      </c>
      <c r="B41" s="70"/>
      <c r="C41" s="71"/>
      <c r="D41" s="72">
        <f>SUM(D42:D42)</f>
        <v>11232697</v>
      </c>
      <c r="E41" s="72">
        <f>SUM(E42:E42)</f>
        <v>13879508</v>
      </c>
      <c r="F41" s="72">
        <f>SUM(F42:F42)</f>
        <v>4858547</v>
      </c>
      <c r="G41" s="72">
        <f>SUM(G42:G42)</f>
        <v>0</v>
      </c>
      <c r="H41" s="72">
        <f>SUM(H42:H42)</f>
        <v>0</v>
      </c>
      <c r="I41" s="72">
        <f>SUM(I42:I42)</f>
        <v>0</v>
      </c>
      <c r="J41" s="72">
        <f>SUM(J42:J42)</f>
        <v>0</v>
      </c>
      <c r="K41" s="72">
        <f>SUM(K42:K42)</f>
        <v>0</v>
      </c>
      <c r="L41" s="72">
        <f>SUM(L42:L42)</f>
        <v>0</v>
      </c>
      <c r="M41" s="72">
        <f>SUM(M42:M42)</f>
        <v>0</v>
      </c>
      <c r="N41" s="72">
        <f>SUM(N42:N42)</f>
        <v>0</v>
      </c>
      <c r="O41" s="72">
        <f>SUM(D41:N41)</f>
        <v>29970752</v>
      </c>
      <c r="P41" s="74">
        <f>(O41/P$68)</f>
        <v>674.69782310168614</v>
      </c>
      <c r="Q41" s="68"/>
    </row>
    <row r="42" spans="1:17">
      <c r="A42" s="63"/>
      <c r="B42" s="64">
        <v>581</v>
      </c>
      <c r="C42" s="65" t="s">
        <v>180</v>
      </c>
      <c r="D42" s="66">
        <v>11232697</v>
      </c>
      <c r="E42" s="66">
        <v>13879508</v>
      </c>
      <c r="F42" s="66">
        <v>4858547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29970752</v>
      </c>
      <c r="P42" s="67">
        <f>(O42/P$68)</f>
        <v>674.69782310168614</v>
      </c>
      <c r="Q42" s="68"/>
    </row>
    <row r="43" spans="1:17" ht="15.75">
      <c r="A43" s="69" t="s">
        <v>59</v>
      </c>
      <c r="B43" s="70"/>
      <c r="C43" s="71"/>
      <c r="D43" s="72">
        <f>SUM(D44:D65)</f>
        <v>210239</v>
      </c>
      <c r="E43" s="72">
        <f>SUM(E44:E65)</f>
        <v>1846585</v>
      </c>
      <c r="F43" s="72">
        <f>SUM(F44:F65)</f>
        <v>0</v>
      </c>
      <c r="G43" s="72">
        <f>SUM(G44:G65)</f>
        <v>0</v>
      </c>
      <c r="H43" s="72">
        <f>SUM(H44:H65)</f>
        <v>0</v>
      </c>
      <c r="I43" s="72">
        <f>SUM(I44:I65)</f>
        <v>0</v>
      </c>
      <c r="J43" s="72">
        <f>SUM(J44:J65)</f>
        <v>0</v>
      </c>
      <c r="K43" s="72">
        <f>SUM(K44:K65)</f>
        <v>0</v>
      </c>
      <c r="L43" s="72">
        <f>SUM(L44:L65)</f>
        <v>0</v>
      </c>
      <c r="M43" s="72">
        <f>SUM(M44:M65)</f>
        <v>31553148</v>
      </c>
      <c r="N43" s="72">
        <f>SUM(N44:N65)</f>
        <v>0</v>
      </c>
      <c r="O43" s="72">
        <f>SUM(D43:N43)</f>
        <v>33609972</v>
      </c>
      <c r="P43" s="74">
        <f>(O43/P$68)</f>
        <v>756.62348889038969</v>
      </c>
      <c r="Q43" s="68"/>
    </row>
    <row r="44" spans="1:17">
      <c r="A44" s="63"/>
      <c r="B44" s="64">
        <v>601</v>
      </c>
      <c r="C44" s="65" t="s">
        <v>60</v>
      </c>
      <c r="D44" s="66">
        <v>0</v>
      </c>
      <c r="E44" s="66">
        <v>44069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49" si="3">SUM(D44:N44)</f>
        <v>44069</v>
      </c>
      <c r="P44" s="67">
        <f>(O44/P$68)</f>
        <v>0.99207581999504735</v>
      </c>
      <c r="Q44" s="68"/>
    </row>
    <row r="45" spans="1:17">
      <c r="A45" s="63"/>
      <c r="B45" s="64">
        <v>602</v>
      </c>
      <c r="C45" s="65" t="s">
        <v>61</v>
      </c>
      <c r="D45" s="66">
        <v>0</v>
      </c>
      <c r="E45" s="66">
        <v>54250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3"/>
        <v>54250</v>
      </c>
      <c r="P45" s="67">
        <f>(O45/P$68)</f>
        <v>1.2212692195132933</v>
      </c>
      <c r="Q45" s="68"/>
    </row>
    <row r="46" spans="1:17">
      <c r="A46" s="63"/>
      <c r="B46" s="64">
        <v>603</v>
      </c>
      <c r="C46" s="65" t="s">
        <v>62</v>
      </c>
      <c r="D46" s="66">
        <v>0</v>
      </c>
      <c r="E46" s="66">
        <v>56495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3"/>
        <v>56495</v>
      </c>
      <c r="P46" s="67">
        <f>(O46/P$68)</f>
        <v>1.2718083789198802</v>
      </c>
      <c r="Q46" s="68"/>
    </row>
    <row r="47" spans="1:17">
      <c r="A47" s="63"/>
      <c r="B47" s="64">
        <v>604</v>
      </c>
      <c r="C47" s="65" t="s">
        <v>63</v>
      </c>
      <c r="D47" s="66">
        <v>0</v>
      </c>
      <c r="E47" s="66">
        <v>200927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3"/>
        <v>200927</v>
      </c>
      <c r="P47" s="67">
        <f>(O47/P$68)</f>
        <v>4.5232435109520273</v>
      </c>
      <c r="Q47" s="68"/>
    </row>
    <row r="48" spans="1:17">
      <c r="A48" s="63"/>
      <c r="B48" s="64">
        <v>605</v>
      </c>
      <c r="C48" s="65" t="s">
        <v>64</v>
      </c>
      <c r="D48" s="66">
        <v>0</v>
      </c>
      <c r="E48" s="66">
        <v>28601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3"/>
        <v>28601</v>
      </c>
      <c r="P48" s="67">
        <f>(O48/P$68)</f>
        <v>0.64386213727741382</v>
      </c>
      <c r="Q48" s="68"/>
    </row>
    <row r="49" spans="1:17">
      <c r="A49" s="63"/>
      <c r="B49" s="64">
        <v>608</v>
      </c>
      <c r="C49" s="65" t="s">
        <v>65</v>
      </c>
      <c r="D49" s="66">
        <v>0</v>
      </c>
      <c r="E49" s="66">
        <v>48978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3"/>
        <v>48978</v>
      </c>
      <c r="P49" s="67">
        <f>(O49/P$68)</f>
        <v>1.1025866144391165</v>
      </c>
      <c r="Q49" s="68"/>
    </row>
    <row r="50" spans="1:17">
      <c r="A50" s="63"/>
      <c r="B50" s="64">
        <v>614</v>
      </c>
      <c r="C50" s="65" t="s">
        <v>66</v>
      </c>
      <c r="D50" s="66">
        <v>0</v>
      </c>
      <c r="E50" s="66">
        <v>199505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ref="O50:O59" si="4">SUM(D50:N50)</f>
        <v>199505</v>
      </c>
      <c r="P50" s="67">
        <f>(O50/P$68)</f>
        <v>4.4912316246820199</v>
      </c>
      <c r="Q50" s="68"/>
    </row>
    <row r="51" spans="1:17">
      <c r="A51" s="63"/>
      <c r="B51" s="64">
        <v>615</v>
      </c>
      <c r="C51" s="65" t="s">
        <v>67</v>
      </c>
      <c r="D51" s="66">
        <v>0</v>
      </c>
      <c r="E51" s="66">
        <v>1162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1162</v>
      </c>
      <c r="P51" s="67">
        <f>(O51/P$68)</f>
        <v>2.6158798766349248E-2</v>
      </c>
      <c r="Q51" s="68"/>
    </row>
    <row r="52" spans="1:17">
      <c r="A52" s="63"/>
      <c r="B52" s="64">
        <v>618</v>
      </c>
      <c r="C52" s="65" t="s">
        <v>68</v>
      </c>
      <c r="D52" s="66">
        <v>0</v>
      </c>
      <c r="E52" s="66">
        <v>2090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2090</v>
      </c>
      <c r="P52" s="67">
        <f>(O52/P$68)</f>
        <v>4.7049818779406137E-2</v>
      </c>
      <c r="Q52" s="68"/>
    </row>
    <row r="53" spans="1:17">
      <c r="A53" s="63"/>
      <c r="B53" s="64">
        <v>634</v>
      </c>
      <c r="C53" s="65" t="s">
        <v>69</v>
      </c>
      <c r="D53" s="66">
        <v>0</v>
      </c>
      <c r="E53" s="66">
        <v>349313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349313</v>
      </c>
      <c r="P53" s="67">
        <f>(O53/P$68)</f>
        <v>7.863690596789807</v>
      </c>
      <c r="Q53" s="68"/>
    </row>
    <row r="54" spans="1:17">
      <c r="A54" s="63"/>
      <c r="B54" s="64">
        <v>674</v>
      </c>
      <c r="C54" s="65" t="s">
        <v>71</v>
      </c>
      <c r="D54" s="66">
        <v>0</v>
      </c>
      <c r="E54" s="66">
        <v>80089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80089</v>
      </c>
      <c r="P54" s="67">
        <f>(O54/P$68)</f>
        <v>1.8029535580018459</v>
      </c>
      <c r="Q54" s="68"/>
    </row>
    <row r="55" spans="1:17">
      <c r="A55" s="63"/>
      <c r="B55" s="64">
        <v>682</v>
      </c>
      <c r="C55" s="65" t="s">
        <v>72</v>
      </c>
      <c r="D55" s="66">
        <v>0</v>
      </c>
      <c r="E55" s="66">
        <v>10012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10012</v>
      </c>
      <c r="P55" s="67">
        <f>(O55/P$68)</f>
        <v>0.22538889264086806</v>
      </c>
      <c r="Q55" s="68"/>
    </row>
    <row r="56" spans="1:17">
      <c r="A56" s="63"/>
      <c r="B56" s="64">
        <v>685</v>
      </c>
      <c r="C56" s="65" t="s">
        <v>73</v>
      </c>
      <c r="D56" s="66">
        <v>0</v>
      </c>
      <c r="E56" s="66">
        <v>12892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12892</v>
      </c>
      <c r="P56" s="67">
        <f>(O56/P$68)</f>
        <v>0.29022309268138941</v>
      </c>
      <c r="Q56" s="68"/>
    </row>
    <row r="57" spans="1:17">
      <c r="A57" s="63"/>
      <c r="B57" s="64">
        <v>694</v>
      </c>
      <c r="C57" s="65" t="s">
        <v>74</v>
      </c>
      <c r="D57" s="66">
        <v>0</v>
      </c>
      <c r="E57" s="66">
        <v>10989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10989</v>
      </c>
      <c r="P57" s="67">
        <f>(O57/P$68)</f>
        <v>0.24738299452961438</v>
      </c>
      <c r="Q57" s="68"/>
    </row>
    <row r="58" spans="1:17">
      <c r="A58" s="63"/>
      <c r="B58" s="64">
        <v>711</v>
      </c>
      <c r="C58" s="65" t="s">
        <v>75</v>
      </c>
      <c r="D58" s="66">
        <v>0</v>
      </c>
      <c r="E58" s="66">
        <v>68441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68441</v>
      </c>
      <c r="P58" s="67">
        <f>(O58/P$68)</f>
        <v>1.5407352378379595</v>
      </c>
      <c r="Q58" s="68"/>
    </row>
    <row r="59" spans="1:17">
      <c r="A59" s="63"/>
      <c r="B59" s="64">
        <v>713</v>
      </c>
      <c r="C59" s="65" t="s">
        <v>77</v>
      </c>
      <c r="D59" s="66">
        <v>0</v>
      </c>
      <c r="E59" s="66">
        <v>7065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7065</v>
      </c>
      <c r="P59" s="67">
        <f>(O59/P$68)</f>
        <v>0.15904639697440401</v>
      </c>
      <c r="Q59" s="68"/>
    </row>
    <row r="60" spans="1:17">
      <c r="A60" s="63"/>
      <c r="B60" s="64">
        <v>715</v>
      </c>
      <c r="C60" s="65" t="s">
        <v>79</v>
      </c>
      <c r="D60" s="66">
        <v>0</v>
      </c>
      <c r="E60" s="66">
        <v>7273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ref="O60:O65" si="5">SUM(D60:N60)</f>
        <v>7273</v>
      </c>
      <c r="P60" s="67">
        <f>(O60/P$68)</f>
        <v>0.16372886697733055</v>
      </c>
      <c r="Q60" s="68"/>
    </row>
    <row r="61" spans="1:17">
      <c r="A61" s="63"/>
      <c r="B61" s="64">
        <v>719</v>
      </c>
      <c r="C61" s="65" t="s">
        <v>184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31553148</v>
      </c>
      <c r="N61" s="66">
        <v>0</v>
      </c>
      <c r="O61" s="66">
        <f t="shared" si="5"/>
        <v>31553148</v>
      </c>
      <c r="P61" s="67">
        <f>(O61/P$68)</f>
        <v>710.32052407645028</v>
      </c>
      <c r="Q61" s="68"/>
    </row>
    <row r="62" spans="1:17">
      <c r="A62" s="63"/>
      <c r="B62" s="64">
        <v>724</v>
      </c>
      <c r="C62" s="65" t="s">
        <v>80</v>
      </c>
      <c r="D62" s="66">
        <v>0</v>
      </c>
      <c r="E62" s="66">
        <v>162251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5"/>
        <v>162251</v>
      </c>
      <c r="P62" s="67">
        <f>(O62/P$68)</f>
        <v>3.6525742329078588</v>
      </c>
      <c r="Q62" s="68"/>
    </row>
    <row r="63" spans="1:17">
      <c r="A63" s="63"/>
      <c r="B63" s="64">
        <v>733</v>
      </c>
      <c r="C63" s="65" t="s">
        <v>81</v>
      </c>
      <c r="D63" s="66">
        <v>210239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5"/>
        <v>210239</v>
      </c>
      <c r="P63" s="67">
        <f>(O63/P$68)</f>
        <v>4.7328740910830467</v>
      </c>
      <c r="Q63" s="68"/>
    </row>
    <row r="64" spans="1:17">
      <c r="A64" s="63"/>
      <c r="B64" s="64">
        <v>744</v>
      </c>
      <c r="C64" s="65" t="s">
        <v>83</v>
      </c>
      <c r="D64" s="66">
        <v>0</v>
      </c>
      <c r="E64" s="66">
        <v>196370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5"/>
        <v>196370</v>
      </c>
      <c r="P64" s="67">
        <f>(O64/P$68)</f>
        <v>4.4206568965129103</v>
      </c>
      <c r="Q64" s="68"/>
    </row>
    <row r="65" spans="1:120" ht="15.75" thickBot="1">
      <c r="A65" s="63"/>
      <c r="B65" s="64">
        <v>764</v>
      </c>
      <c r="C65" s="65" t="s">
        <v>84</v>
      </c>
      <c r="D65" s="66">
        <v>0</v>
      </c>
      <c r="E65" s="66">
        <v>305813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5"/>
        <v>305813</v>
      </c>
      <c r="P65" s="67">
        <f>(O65/P$68)</f>
        <v>6.8844240336777647</v>
      </c>
      <c r="Q65" s="68"/>
    </row>
    <row r="66" spans="1:120" ht="16.5" thickBot="1">
      <c r="A66" s="79" t="s">
        <v>10</v>
      </c>
      <c r="B66" s="80"/>
      <c r="C66" s="81"/>
      <c r="D66" s="82">
        <f>SUM(D5,D13,D22,D25,D28,D32,D38,D41,D43)</f>
        <v>38400710</v>
      </c>
      <c r="E66" s="82">
        <f>SUM(E5,E13,E22,E25,E28,E32,E38,E41,E43)</f>
        <v>35424157</v>
      </c>
      <c r="F66" s="82">
        <f>SUM(F5,F13,F22,F25,F28,F32,F38,F41,F43)</f>
        <v>7120461</v>
      </c>
      <c r="G66" s="82">
        <f>SUM(G5,G13,G22,G25,G28,G32,G38,G41,G43)</f>
        <v>5330298</v>
      </c>
      <c r="H66" s="82">
        <f>SUM(H5,H13,H22,H25,H28,H32,H38,H41,H43)</f>
        <v>0</v>
      </c>
      <c r="I66" s="82">
        <f>SUM(I5,I13,I22,I25,I28,I32,I38,I41,I43)</f>
        <v>0</v>
      </c>
      <c r="J66" s="82">
        <f>SUM(J5,J13,J22,J25,J28,J32,J38,J41,J43)</f>
        <v>0</v>
      </c>
      <c r="K66" s="82">
        <f>SUM(K5,K13,K22,K25,K28,K32,K38,K41,K43)</f>
        <v>0</v>
      </c>
      <c r="L66" s="82">
        <f>SUM(L5,L13,L22,L25,L28,L32,L38,L41,L43)</f>
        <v>0</v>
      </c>
      <c r="M66" s="82">
        <f>SUM(M5,M13,M22,M25,M28,M32,M38,M41,M43)</f>
        <v>45696388</v>
      </c>
      <c r="N66" s="82">
        <f>SUM(N5,N13,N22,N25,N28,N32,N38,N41,N43)</f>
        <v>0</v>
      </c>
      <c r="O66" s="82">
        <f>SUM(D66:N66)</f>
        <v>131972014</v>
      </c>
      <c r="P66" s="83">
        <f>(O66/P$68)</f>
        <v>2970.9374845230859</v>
      </c>
      <c r="Q66" s="61"/>
      <c r="R66" s="84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</row>
    <row r="67" spans="1:120">
      <c r="A67" s="85"/>
      <c r="B67" s="86"/>
      <c r="C67" s="8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8"/>
    </row>
    <row r="68" spans="1:120">
      <c r="A68" s="89"/>
      <c r="B68" s="90"/>
      <c r="C68" s="90"/>
      <c r="D68" s="91"/>
      <c r="E68" s="91"/>
      <c r="F68" s="91"/>
      <c r="G68" s="91"/>
      <c r="H68" s="91"/>
      <c r="I68" s="91"/>
      <c r="J68" s="91"/>
      <c r="K68" s="91"/>
      <c r="L68" s="91"/>
      <c r="M68" s="94" t="s">
        <v>185</v>
      </c>
      <c r="N68" s="94"/>
      <c r="O68" s="94"/>
      <c r="P68" s="92">
        <v>44421</v>
      </c>
    </row>
    <row r="69" spans="1:120">
      <c r="A69" s="95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</row>
    <row r="70" spans="1:120" ht="15.75" customHeight="1" thickBot="1">
      <c r="A70" s="98" t="s">
        <v>91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7228793</v>
      </c>
      <c r="E5" s="26">
        <f t="shared" si="0"/>
        <v>174906</v>
      </c>
      <c r="F5" s="26">
        <f t="shared" si="0"/>
        <v>273250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1" si="1">SUM(D5:M5)</f>
        <v>7676949</v>
      </c>
      <c r="O5" s="32">
        <f t="shared" ref="O5:O36" si="2">(N5/O$62)</f>
        <v>159.61720309381238</v>
      </c>
      <c r="P5" s="6"/>
    </row>
    <row r="6" spans="1:133">
      <c r="A6" s="12"/>
      <c r="B6" s="44">
        <v>511</v>
      </c>
      <c r="C6" s="20" t="s">
        <v>20</v>
      </c>
      <c r="D6" s="46">
        <v>848499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848499</v>
      </c>
      <c r="O6" s="47">
        <f t="shared" si="2"/>
        <v>17.641778942115767</v>
      </c>
      <c r="P6" s="9"/>
    </row>
    <row r="7" spans="1:133">
      <c r="A7" s="12"/>
      <c r="B7" s="44">
        <v>512</v>
      </c>
      <c r="C7" s="20" t="s">
        <v>21</v>
      </c>
      <c r="D7" s="46">
        <v>318980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318980</v>
      </c>
      <c r="O7" s="47">
        <f t="shared" si="2"/>
        <v>6.6321523619427811</v>
      </c>
      <c r="P7" s="9"/>
    </row>
    <row r="8" spans="1:133">
      <c r="A8" s="12"/>
      <c r="B8" s="44">
        <v>513</v>
      </c>
      <c r="C8" s="20" t="s">
        <v>22</v>
      </c>
      <c r="D8" s="46">
        <v>710321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710321</v>
      </c>
      <c r="O8" s="47">
        <f t="shared" si="2"/>
        <v>14.768816533599468</v>
      </c>
      <c r="P8" s="9"/>
    </row>
    <row r="9" spans="1:133">
      <c r="A9" s="12"/>
      <c r="B9" s="44">
        <v>514</v>
      </c>
      <c r="C9" s="20" t="s">
        <v>23</v>
      </c>
      <c r="D9" s="46">
        <v>113371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113371</v>
      </c>
      <c r="O9" s="47">
        <f t="shared" si="2"/>
        <v>2.3571814703925482</v>
      </c>
      <c r="P9" s="9"/>
    </row>
    <row r="10" spans="1:133">
      <c r="A10" s="12"/>
      <c r="B10" s="44">
        <v>515</v>
      </c>
      <c r="C10" s="20" t="s">
        <v>24</v>
      </c>
      <c r="D10" s="46">
        <v>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5000</v>
      </c>
      <c r="O10" s="47">
        <f t="shared" si="2"/>
        <v>0.10395874916833001</v>
      </c>
      <c r="P10" s="9"/>
    </row>
    <row r="11" spans="1:133">
      <c r="A11" s="12"/>
      <c r="B11" s="44">
        <v>519</v>
      </c>
      <c r="C11" s="20" t="s">
        <v>117</v>
      </c>
      <c r="D11" s="46">
        <v>5232622</v>
      </c>
      <c r="E11" s="46">
        <v>174906</v>
      </c>
      <c r="F11" s="46">
        <v>273250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5680778</v>
      </c>
      <c r="O11" s="47">
        <f t="shared" si="2"/>
        <v>118.11331503659348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7212487</v>
      </c>
      <c r="E12" s="31">
        <f t="shared" si="3"/>
        <v>5343886</v>
      </c>
      <c r="F12" s="31">
        <f t="shared" si="3"/>
        <v>0</v>
      </c>
      <c r="G12" s="31">
        <f t="shared" si="3"/>
        <v>532366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13088739</v>
      </c>
      <c r="O12" s="43">
        <f t="shared" si="2"/>
        <v>272.13778692614773</v>
      </c>
      <c r="P12" s="10"/>
    </row>
    <row r="13" spans="1:133">
      <c r="A13" s="12"/>
      <c r="B13" s="44">
        <v>521</v>
      </c>
      <c r="C13" s="20" t="s">
        <v>27</v>
      </c>
      <c r="D13" s="46">
        <v>7001222</v>
      </c>
      <c r="E13" s="46">
        <v>814338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7815560</v>
      </c>
      <c r="O13" s="47">
        <f t="shared" si="2"/>
        <v>162.49916833000665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990311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990311</v>
      </c>
      <c r="O14" s="47">
        <f t="shared" si="2"/>
        <v>20.590298569527612</v>
      </c>
      <c r="P14" s="9"/>
    </row>
    <row r="15" spans="1:133">
      <c r="A15" s="12"/>
      <c r="B15" s="44">
        <v>524</v>
      </c>
      <c r="C15" s="20" t="s">
        <v>30</v>
      </c>
      <c r="D15" s="46">
        <v>151095</v>
      </c>
      <c r="E15" s="46">
        <v>221089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372184</v>
      </c>
      <c r="O15" s="47">
        <f t="shared" si="2"/>
        <v>7.7383566200931471</v>
      </c>
      <c r="P15" s="9"/>
    </row>
    <row r="16" spans="1:133">
      <c r="A16" s="12"/>
      <c r="B16" s="44">
        <v>525</v>
      </c>
      <c r="C16" s="20" t="s">
        <v>31</v>
      </c>
      <c r="D16" s="46">
        <v>60170</v>
      </c>
      <c r="E16" s="46">
        <v>309472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369642</v>
      </c>
      <c r="O16" s="47">
        <f t="shared" si="2"/>
        <v>7.6855039920159678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2986328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2986328</v>
      </c>
      <c r="O17" s="47">
        <f t="shared" si="2"/>
        <v>62.09098469727212</v>
      </c>
      <c r="P17" s="9"/>
    </row>
    <row r="18" spans="1:16">
      <c r="A18" s="12"/>
      <c r="B18" s="44">
        <v>529</v>
      </c>
      <c r="C18" s="20" t="s">
        <v>98</v>
      </c>
      <c r="D18" s="46">
        <v>0</v>
      </c>
      <c r="E18" s="46">
        <v>22348</v>
      </c>
      <c r="F18" s="46">
        <v>0</v>
      </c>
      <c r="G18" s="46">
        <v>532366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554714</v>
      </c>
      <c r="O18" s="47">
        <f t="shared" si="2"/>
        <v>11.533474717232203</v>
      </c>
      <c r="P18" s="9"/>
    </row>
    <row r="19" spans="1:16" ht="15.75">
      <c r="A19" s="28" t="s">
        <v>34</v>
      </c>
      <c r="B19" s="29"/>
      <c r="C19" s="30"/>
      <c r="D19" s="31">
        <f t="shared" ref="D19:M19" si="4">SUM(D20:D21)</f>
        <v>264784</v>
      </c>
      <c r="E19" s="31">
        <f t="shared" si="4"/>
        <v>141568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406352</v>
      </c>
      <c r="O19" s="43">
        <f t="shared" si="2"/>
        <v>8.4487691284098467</v>
      </c>
      <c r="P19" s="10"/>
    </row>
    <row r="20" spans="1:16">
      <c r="A20" s="12"/>
      <c r="B20" s="44">
        <v>534</v>
      </c>
      <c r="C20" s="20" t="s">
        <v>118</v>
      </c>
      <c r="D20" s="46">
        <v>3068</v>
      </c>
      <c r="E20" s="46">
        <v>141568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144636</v>
      </c>
      <c r="O20" s="47">
        <f t="shared" si="2"/>
        <v>3.007235528942116</v>
      </c>
      <c r="P20" s="9"/>
    </row>
    <row r="21" spans="1:16">
      <c r="A21" s="12"/>
      <c r="B21" s="44">
        <v>537</v>
      </c>
      <c r="C21" s="20" t="s">
        <v>119</v>
      </c>
      <c r="D21" s="46">
        <v>261716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261716</v>
      </c>
      <c r="O21" s="47">
        <f t="shared" si="2"/>
        <v>5.4415335994677312</v>
      </c>
      <c r="P21" s="9"/>
    </row>
    <row r="22" spans="1:16" ht="15.75">
      <c r="A22" s="28" t="s">
        <v>39</v>
      </c>
      <c r="B22" s="29"/>
      <c r="C22" s="30"/>
      <c r="D22" s="31">
        <f t="shared" ref="D22:M22" si="5">SUM(D23:D24)</f>
        <v>0</v>
      </c>
      <c r="E22" s="31">
        <f t="shared" si="5"/>
        <v>3936205</v>
      </c>
      <c r="F22" s="31">
        <f t="shared" si="5"/>
        <v>750655</v>
      </c>
      <c r="G22" s="31">
        <f t="shared" si="5"/>
        <v>9475719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ref="N22:N30" si="6">SUM(D22:M22)</f>
        <v>14162579</v>
      </c>
      <c r="O22" s="43">
        <f t="shared" si="2"/>
        <v>294.4647995675316</v>
      </c>
      <c r="P22" s="10"/>
    </row>
    <row r="23" spans="1:16">
      <c r="A23" s="12"/>
      <c r="B23" s="44">
        <v>541</v>
      </c>
      <c r="C23" s="20" t="s">
        <v>120</v>
      </c>
      <c r="D23" s="46">
        <v>0</v>
      </c>
      <c r="E23" s="46">
        <v>3843325</v>
      </c>
      <c r="F23" s="46">
        <v>750655</v>
      </c>
      <c r="G23" s="46">
        <v>9475719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14069699</v>
      </c>
      <c r="O23" s="47">
        <f t="shared" si="2"/>
        <v>292.53366184298068</v>
      </c>
      <c r="P23" s="9"/>
    </row>
    <row r="24" spans="1:16">
      <c r="A24" s="12"/>
      <c r="B24" s="44">
        <v>544</v>
      </c>
      <c r="C24" s="20" t="s">
        <v>121</v>
      </c>
      <c r="D24" s="46">
        <v>0</v>
      </c>
      <c r="E24" s="46">
        <v>92880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92880</v>
      </c>
      <c r="O24" s="47">
        <f t="shared" si="2"/>
        <v>1.9311377245508983</v>
      </c>
      <c r="P24" s="9"/>
    </row>
    <row r="25" spans="1:16" ht="15.75">
      <c r="A25" s="28" t="s">
        <v>41</v>
      </c>
      <c r="B25" s="29"/>
      <c r="C25" s="30"/>
      <c r="D25" s="31">
        <f t="shared" ref="D25:M25" si="7">SUM(D26:D28)</f>
        <v>351618</v>
      </c>
      <c r="E25" s="31">
        <f t="shared" si="7"/>
        <v>314769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666387</v>
      </c>
      <c r="O25" s="43">
        <f t="shared" si="2"/>
        <v>13.855351796407186</v>
      </c>
      <c r="P25" s="10"/>
    </row>
    <row r="26" spans="1:16">
      <c r="A26" s="13"/>
      <c r="B26" s="45">
        <v>552</v>
      </c>
      <c r="C26" s="21" t="s">
        <v>43</v>
      </c>
      <c r="D26" s="46">
        <v>130000</v>
      </c>
      <c r="E26" s="46">
        <v>92987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222987</v>
      </c>
      <c r="O26" s="47">
        <f t="shared" si="2"/>
        <v>4.6362899201596806</v>
      </c>
      <c r="P26" s="9"/>
    </row>
    <row r="27" spans="1:16">
      <c r="A27" s="13"/>
      <c r="B27" s="45">
        <v>553</v>
      </c>
      <c r="C27" s="21" t="s">
        <v>122</v>
      </c>
      <c r="D27" s="46">
        <v>186620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186620</v>
      </c>
      <c r="O27" s="47">
        <f t="shared" si="2"/>
        <v>3.8801563539587494</v>
      </c>
      <c r="P27" s="9"/>
    </row>
    <row r="28" spans="1:16">
      <c r="A28" s="13"/>
      <c r="B28" s="45">
        <v>554</v>
      </c>
      <c r="C28" s="21" t="s">
        <v>45</v>
      </c>
      <c r="D28" s="46">
        <v>34998</v>
      </c>
      <c r="E28" s="46">
        <v>221782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256780</v>
      </c>
      <c r="O28" s="47">
        <f t="shared" si="2"/>
        <v>5.3389055222887558</v>
      </c>
      <c r="P28" s="9"/>
    </row>
    <row r="29" spans="1:16" ht="15.75">
      <c r="A29" s="28" t="s">
        <v>47</v>
      </c>
      <c r="B29" s="29"/>
      <c r="C29" s="30"/>
      <c r="D29" s="31">
        <f t="shared" ref="D29:M29" si="8">SUM(D30:D33)</f>
        <v>1412940</v>
      </c>
      <c r="E29" s="31">
        <f t="shared" si="8"/>
        <v>1004653</v>
      </c>
      <c r="F29" s="31">
        <f t="shared" si="8"/>
        <v>681942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14897</v>
      </c>
      <c r="M29" s="31">
        <f t="shared" si="8"/>
        <v>0</v>
      </c>
      <c r="N29" s="31">
        <f t="shared" si="6"/>
        <v>3114432</v>
      </c>
      <c r="O29" s="43">
        <f t="shared" si="2"/>
        <v>64.754491017964071</v>
      </c>
      <c r="P29" s="10"/>
    </row>
    <row r="30" spans="1:16">
      <c r="A30" s="12"/>
      <c r="B30" s="44">
        <v>561</v>
      </c>
      <c r="C30" s="20" t="s">
        <v>123</v>
      </c>
      <c r="D30" s="46">
        <v>125343</v>
      </c>
      <c r="E30" s="46">
        <v>0</v>
      </c>
      <c r="F30" s="46">
        <v>681942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14897</v>
      </c>
      <c r="M30" s="46">
        <v>0</v>
      </c>
      <c r="N30" s="46">
        <f t="shared" si="6"/>
        <v>822182</v>
      </c>
      <c r="O30" s="47">
        <f t="shared" si="2"/>
        <v>17.094602461743179</v>
      </c>
      <c r="P30" s="9"/>
    </row>
    <row r="31" spans="1:16">
      <c r="A31" s="12"/>
      <c r="B31" s="44">
        <v>562</v>
      </c>
      <c r="C31" s="20" t="s">
        <v>124</v>
      </c>
      <c r="D31" s="46">
        <v>1144154</v>
      </c>
      <c r="E31" s="46">
        <v>1004653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9">SUM(D31:M31)</f>
        <v>2148807</v>
      </c>
      <c r="O31" s="47">
        <f t="shared" si="2"/>
        <v>44.677457584830343</v>
      </c>
      <c r="P31" s="9"/>
    </row>
    <row r="32" spans="1:16">
      <c r="A32" s="12"/>
      <c r="B32" s="44">
        <v>563</v>
      </c>
      <c r="C32" s="20" t="s">
        <v>125</v>
      </c>
      <c r="D32" s="46">
        <v>2925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2925</v>
      </c>
      <c r="O32" s="47">
        <f t="shared" si="2"/>
        <v>6.0815868263473051E-2</v>
      </c>
      <c r="P32" s="9"/>
    </row>
    <row r="33" spans="1:16">
      <c r="A33" s="12"/>
      <c r="B33" s="44">
        <v>564</v>
      </c>
      <c r="C33" s="20" t="s">
        <v>126</v>
      </c>
      <c r="D33" s="46">
        <v>140518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140518</v>
      </c>
      <c r="O33" s="47">
        <f t="shared" si="2"/>
        <v>2.9216151031270794</v>
      </c>
      <c r="P33" s="9"/>
    </row>
    <row r="34" spans="1:16" ht="15.75">
      <c r="A34" s="28" t="s">
        <v>52</v>
      </c>
      <c r="B34" s="29"/>
      <c r="C34" s="30"/>
      <c r="D34" s="31">
        <f t="shared" ref="D34:M34" si="10">SUM(D35:D36)</f>
        <v>192219</v>
      </c>
      <c r="E34" s="31">
        <f t="shared" si="10"/>
        <v>876837</v>
      </c>
      <c r="F34" s="31">
        <f t="shared" si="10"/>
        <v>227071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>SUM(D34:M34)</f>
        <v>1296127</v>
      </c>
      <c r="O34" s="43">
        <f t="shared" si="2"/>
        <v>26.948748336660014</v>
      </c>
      <c r="P34" s="9"/>
    </row>
    <row r="35" spans="1:16">
      <c r="A35" s="12"/>
      <c r="B35" s="44">
        <v>571</v>
      </c>
      <c r="C35" s="20" t="s">
        <v>53</v>
      </c>
      <c r="D35" s="46">
        <v>0</v>
      </c>
      <c r="E35" s="46">
        <v>876837</v>
      </c>
      <c r="F35" s="46">
        <v>227071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1103908</v>
      </c>
      <c r="O35" s="47">
        <f t="shared" si="2"/>
        <v>22.952178975382569</v>
      </c>
      <c r="P35" s="9"/>
    </row>
    <row r="36" spans="1:16">
      <c r="A36" s="12"/>
      <c r="B36" s="44">
        <v>572</v>
      </c>
      <c r="C36" s="20" t="s">
        <v>127</v>
      </c>
      <c r="D36" s="46">
        <v>192219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192219</v>
      </c>
      <c r="O36" s="47">
        <f t="shared" si="2"/>
        <v>3.9965693612774453</v>
      </c>
      <c r="P36" s="9"/>
    </row>
    <row r="37" spans="1:16" ht="15.75">
      <c r="A37" s="28" t="s">
        <v>128</v>
      </c>
      <c r="B37" s="29"/>
      <c r="C37" s="30"/>
      <c r="D37" s="31">
        <f t="shared" ref="D37:M37" si="11">SUM(D38:D38)</f>
        <v>8467416</v>
      </c>
      <c r="E37" s="31">
        <f t="shared" si="11"/>
        <v>8233114</v>
      </c>
      <c r="F37" s="31">
        <f t="shared" si="11"/>
        <v>1108045</v>
      </c>
      <c r="G37" s="31">
        <f t="shared" si="11"/>
        <v>28819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17837394</v>
      </c>
      <c r="O37" s="43">
        <f t="shared" ref="O37:O60" si="12">(N37/O$62)</f>
        <v>370.87063373253494</v>
      </c>
      <c r="P37" s="9"/>
    </row>
    <row r="38" spans="1:16">
      <c r="A38" s="12"/>
      <c r="B38" s="44">
        <v>581</v>
      </c>
      <c r="C38" s="20" t="s">
        <v>129</v>
      </c>
      <c r="D38" s="46">
        <v>8467416</v>
      </c>
      <c r="E38" s="46">
        <v>8233114</v>
      </c>
      <c r="F38" s="46">
        <v>1108045</v>
      </c>
      <c r="G38" s="46">
        <v>28819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17837394</v>
      </c>
      <c r="O38" s="47">
        <f t="shared" si="12"/>
        <v>370.87063373253494</v>
      </c>
      <c r="P38" s="9"/>
    </row>
    <row r="39" spans="1:16" ht="15.75">
      <c r="A39" s="28" t="s">
        <v>59</v>
      </c>
      <c r="B39" s="29"/>
      <c r="C39" s="30"/>
      <c r="D39" s="31">
        <f t="shared" ref="D39:M39" si="13">SUM(D40:D59)</f>
        <v>1422367</v>
      </c>
      <c r="E39" s="31">
        <f t="shared" si="13"/>
        <v>506931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1929298</v>
      </c>
      <c r="O39" s="43">
        <f t="shared" si="12"/>
        <v>40.113481370592147</v>
      </c>
      <c r="P39" s="9"/>
    </row>
    <row r="40" spans="1:16">
      <c r="A40" s="12"/>
      <c r="B40" s="44">
        <v>601</v>
      </c>
      <c r="C40" s="20" t="s">
        <v>130</v>
      </c>
      <c r="D40" s="46">
        <v>0</v>
      </c>
      <c r="E40" s="46">
        <v>34956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4">SUM(D40:M40)</f>
        <v>34956</v>
      </c>
      <c r="O40" s="47">
        <f t="shared" si="12"/>
        <v>0.72679640718562877</v>
      </c>
      <c r="P40" s="9"/>
    </row>
    <row r="41" spans="1:16">
      <c r="A41" s="12"/>
      <c r="B41" s="44">
        <v>602</v>
      </c>
      <c r="C41" s="20" t="s">
        <v>131</v>
      </c>
      <c r="D41" s="46">
        <v>0</v>
      </c>
      <c r="E41" s="46">
        <v>42886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42886</v>
      </c>
      <c r="O41" s="47">
        <f t="shared" si="12"/>
        <v>0.89167498336660012</v>
      </c>
      <c r="P41" s="9"/>
    </row>
    <row r="42" spans="1:16">
      <c r="A42" s="12"/>
      <c r="B42" s="44">
        <v>603</v>
      </c>
      <c r="C42" s="20" t="s">
        <v>132</v>
      </c>
      <c r="D42" s="46">
        <v>0</v>
      </c>
      <c r="E42" s="46">
        <v>33173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33173</v>
      </c>
      <c r="O42" s="47">
        <f t="shared" si="12"/>
        <v>0.6897247172322023</v>
      </c>
      <c r="P42" s="9"/>
    </row>
    <row r="43" spans="1:16">
      <c r="A43" s="12"/>
      <c r="B43" s="44">
        <v>604</v>
      </c>
      <c r="C43" s="20" t="s">
        <v>133</v>
      </c>
      <c r="D43" s="46">
        <v>270465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270465</v>
      </c>
      <c r="O43" s="47">
        <f t="shared" si="12"/>
        <v>5.6234406187624755</v>
      </c>
      <c r="P43" s="9"/>
    </row>
    <row r="44" spans="1:16">
      <c r="A44" s="12"/>
      <c r="B44" s="44">
        <v>605</v>
      </c>
      <c r="C44" s="20" t="s">
        <v>134</v>
      </c>
      <c r="D44" s="46">
        <v>0</v>
      </c>
      <c r="E44" s="46">
        <v>39651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39651</v>
      </c>
      <c r="O44" s="47">
        <f t="shared" si="12"/>
        <v>0.82441367265469057</v>
      </c>
      <c r="P44" s="9"/>
    </row>
    <row r="45" spans="1:16">
      <c r="A45" s="12"/>
      <c r="B45" s="44">
        <v>608</v>
      </c>
      <c r="C45" s="20" t="s">
        <v>135</v>
      </c>
      <c r="D45" s="46">
        <v>45162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45162</v>
      </c>
      <c r="O45" s="47">
        <f t="shared" si="12"/>
        <v>0.93899700598802394</v>
      </c>
      <c r="P45" s="9"/>
    </row>
    <row r="46" spans="1:16">
      <c r="A46" s="12"/>
      <c r="B46" s="44">
        <v>614</v>
      </c>
      <c r="C46" s="20" t="s">
        <v>136</v>
      </c>
      <c r="D46" s="46">
        <v>109693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4" si="15">SUM(D46:M46)</f>
        <v>109693</v>
      </c>
      <c r="O46" s="47">
        <f t="shared" si="12"/>
        <v>2.2807094145043245</v>
      </c>
      <c r="P46" s="9"/>
    </row>
    <row r="47" spans="1:16">
      <c r="A47" s="12"/>
      <c r="B47" s="44">
        <v>615</v>
      </c>
      <c r="C47" s="20" t="s">
        <v>67</v>
      </c>
      <c r="D47" s="46">
        <v>0</v>
      </c>
      <c r="E47" s="46">
        <v>1810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1810</v>
      </c>
      <c r="O47" s="47">
        <f t="shared" si="12"/>
        <v>3.7633067198935465E-2</v>
      </c>
      <c r="P47" s="9"/>
    </row>
    <row r="48" spans="1:16">
      <c r="A48" s="12"/>
      <c r="B48" s="44">
        <v>618</v>
      </c>
      <c r="C48" s="20" t="s">
        <v>68</v>
      </c>
      <c r="D48" s="46">
        <v>0</v>
      </c>
      <c r="E48" s="46">
        <v>484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484</v>
      </c>
      <c r="O48" s="47">
        <f t="shared" si="12"/>
        <v>1.0063206919494345E-2</v>
      </c>
      <c r="P48" s="9"/>
    </row>
    <row r="49" spans="1:119">
      <c r="A49" s="12"/>
      <c r="B49" s="44">
        <v>634</v>
      </c>
      <c r="C49" s="20" t="s">
        <v>138</v>
      </c>
      <c r="D49" s="46">
        <v>233771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233771</v>
      </c>
      <c r="O49" s="47">
        <f t="shared" si="12"/>
        <v>4.8605081503659351</v>
      </c>
      <c r="P49" s="9"/>
    </row>
    <row r="50" spans="1:119">
      <c r="A50" s="12"/>
      <c r="B50" s="44">
        <v>674</v>
      </c>
      <c r="C50" s="20" t="s">
        <v>140</v>
      </c>
      <c r="D50" s="46">
        <v>90515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90515</v>
      </c>
      <c r="O50" s="47">
        <f t="shared" si="12"/>
        <v>1.881965236194278</v>
      </c>
      <c r="P50" s="9"/>
    </row>
    <row r="51" spans="1:119">
      <c r="A51" s="12"/>
      <c r="B51" s="44">
        <v>685</v>
      </c>
      <c r="C51" s="20" t="s">
        <v>73</v>
      </c>
      <c r="D51" s="46">
        <v>0</v>
      </c>
      <c r="E51" s="46">
        <v>12837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12837</v>
      </c>
      <c r="O51" s="47">
        <f t="shared" si="12"/>
        <v>0.26690369261477048</v>
      </c>
      <c r="P51" s="9"/>
    </row>
    <row r="52" spans="1:119">
      <c r="A52" s="12"/>
      <c r="B52" s="44">
        <v>694</v>
      </c>
      <c r="C52" s="20" t="s">
        <v>142</v>
      </c>
      <c r="D52" s="46">
        <v>10882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10882</v>
      </c>
      <c r="O52" s="47">
        <f t="shared" si="12"/>
        <v>0.22625582168995342</v>
      </c>
      <c r="P52" s="9"/>
    </row>
    <row r="53" spans="1:119">
      <c r="A53" s="12"/>
      <c r="B53" s="44">
        <v>711</v>
      </c>
      <c r="C53" s="20" t="s">
        <v>104</v>
      </c>
      <c r="D53" s="46">
        <v>0</v>
      </c>
      <c r="E53" s="46">
        <v>308569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308569</v>
      </c>
      <c r="O53" s="47">
        <f t="shared" si="12"/>
        <v>6.4156894544244842</v>
      </c>
      <c r="P53" s="9"/>
    </row>
    <row r="54" spans="1:119">
      <c r="A54" s="12"/>
      <c r="B54" s="44">
        <v>713</v>
      </c>
      <c r="C54" s="20" t="s">
        <v>144</v>
      </c>
      <c r="D54" s="46">
        <v>0</v>
      </c>
      <c r="E54" s="46">
        <v>17216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17216</v>
      </c>
      <c r="O54" s="47">
        <f t="shared" si="12"/>
        <v>0.3579507651363939</v>
      </c>
      <c r="P54" s="9"/>
    </row>
    <row r="55" spans="1:119">
      <c r="A55" s="12"/>
      <c r="B55" s="44">
        <v>715</v>
      </c>
      <c r="C55" s="20" t="s">
        <v>106</v>
      </c>
      <c r="D55" s="46">
        <v>0</v>
      </c>
      <c r="E55" s="46">
        <v>15349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6">SUM(D55:M55)</f>
        <v>15349</v>
      </c>
      <c r="O55" s="47">
        <f t="shared" si="12"/>
        <v>0.31913256819693947</v>
      </c>
      <c r="P55" s="9"/>
    </row>
    <row r="56" spans="1:119">
      <c r="A56" s="12"/>
      <c r="B56" s="44">
        <v>724</v>
      </c>
      <c r="C56" s="20" t="s">
        <v>145</v>
      </c>
      <c r="D56" s="46">
        <v>124717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124717</v>
      </c>
      <c r="O56" s="47">
        <f t="shared" si="12"/>
        <v>2.5930846640053229</v>
      </c>
      <c r="P56" s="9"/>
    </row>
    <row r="57" spans="1:119">
      <c r="A57" s="12"/>
      <c r="B57" s="44">
        <v>733</v>
      </c>
      <c r="C57" s="20" t="s">
        <v>81</v>
      </c>
      <c r="D57" s="46">
        <v>242443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242443</v>
      </c>
      <c r="O57" s="47">
        <f t="shared" si="12"/>
        <v>5.0408142049234863</v>
      </c>
      <c r="P57" s="9"/>
    </row>
    <row r="58" spans="1:119">
      <c r="A58" s="12"/>
      <c r="B58" s="44">
        <v>744</v>
      </c>
      <c r="C58" s="20" t="s">
        <v>147</v>
      </c>
      <c r="D58" s="46">
        <v>120478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120478</v>
      </c>
      <c r="O58" s="47">
        <f t="shared" si="12"/>
        <v>2.5049484364604124</v>
      </c>
      <c r="P58" s="9"/>
    </row>
    <row r="59" spans="1:119" ht="15.75" thickBot="1">
      <c r="A59" s="12"/>
      <c r="B59" s="44">
        <v>764</v>
      </c>
      <c r="C59" s="20" t="s">
        <v>148</v>
      </c>
      <c r="D59" s="46">
        <v>174241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174241</v>
      </c>
      <c r="O59" s="47">
        <f t="shared" si="12"/>
        <v>3.6227752827677979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SUM(D5,D12,D19,D22,D25,D29,D34,D37,D39)</f>
        <v>26552624</v>
      </c>
      <c r="E60" s="15">
        <f t="shared" si="17"/>
        <v>20532869</v>
      </c>
      <c r="F60" s="15">
        <f t="shared" si="17"/>
        <v>3040963</v>
      </c>
      <c r="G60" s="15">
        <f t="shared" si="17"/>
        <v>10036904</v>
      </c>
      <c r="H60" s="15">
        <f t="shared" si="17"/>
        <v>0</v>
      </c>
      <c r="I60" s="15">
        <f t="shared" si="17"/>
        <v>0</v>
      </c>
      <c r="J60" s="15">
        <f t="shared" si="17"/>
        <v>0</v>
      </c>
      <c r="K60" s="15">
        <f t="shared" si="17"/>
        <v>0</v>
      </c>
      <c r="L60" s="15">
        <f t="shared" si="17"/>
        <v>14897</v>
      </c>
      <c r="M60" s="15">
        <f t="shared" si="17"/>
        <v>0</v>
      </c>
      <c r="N60" s="15">
        <f t="shared" si="16"/>
        <v>60178257</v>
      </c>
      <c r="O60" s="37">
        <f t="shared" si="12"/>
        <v>1251.2112649700598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149</v>
      </c>
      <c r="M62" s="118"/>
      <c r="N62" s="118"/>
      <c r="O62" s="41">
        <v>48096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91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6949625</v>
      </c>
      <c r="E5" s="26">
        <f t="shared" si="0"/>
        <v>151620</v>
      </c>
      <c r="F5" s="26">
        <f t="shared" si="0"/>
        <v>273249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7374494</v>
      </c>
      <c r="O5" s="32">
        <f t="shared" ref="O5:O36" si="2">(N5/O$61)</f>
        <v>154.96541144826426</v>
      </c>
      <c r="P5" s="6"/>
    </row>
    <row r="6" spans="1:133">
      <c r="A6" s="12"/>
      <c r="B6" s="44">
        <v>511</v>
      </c>
      <c r="C6" s="20" t="s">
        <v>20</v>
      </c>
      <c r="D6" s="46">
        <v>793885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793885</v>
      </c>
      <c r="O6" s="47">
        <f t="shared" si="2"/>
        <v>16.682461965201313</v>
      </c>
      <c r="P6" s="9"/>
    </row>
    <row r="7" spans="1:133">
      <c r="A7" s="12"/>
      <c r="B7" s="44">
        <v>512</v>
      </c>
      <c r="C7" s="20" t="s">
        <v>21</v>
      </c>
      <c r="D7" s="46">
        <v>256752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256752</v>
      </c>
      <c r="O7" s="47">
        <f t="shared" si="2"/>
        <v>5.3953097419517526</v>
      </c>
      <c r="P7" s="9"/>
    </row>
    <row r="8" spans="1:133">
      <c r="A8" s="12"/>
      <c r="B8" s="44">
        <v>513</v>
      </c>
      <c r="C8" s="20" t="s">
        <v>22</v>
      </c>
      <c r="D8" s="46">
        <v>683637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683637</v>
      </c>
      <c r="O8" s="47">
        <f t="shared" si="2"/>
        <v>14.36574346473901</v>
      </c>
      <c r="P8" s="9"/>
    </row>
    <row r="9" spans="1:133">
      <c r="A9" s="12"/>
      <c r="B9" s="44">
        <v>514</v>
      </c>
      <c r="C9" s="20" t="s">
        <v>23</v>
      </c>
      <c r="D9" s="46">
        <v>127683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127683</v>
      </c>
      <c r="O9" s="47">
        <f t="shared" si="2"/>
        <v>2.6830923762293013</v>
      </c>
      <c r="P9" s="9"/>
    </row>
    <row r="10" spans="1:133">
      <c r="A10" s="12"/>
      <c r="B10" s="44">
        <v>515</v>
      </c>
      <c r="C10" s="20" t="s">
        <v>24</v>
      </c>
      <c r="D10" s="46">
        <v>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5000</v>
      </c>
      <c r="O10" s="47">
        <f t="shared" si="2"/>
        <v>0.10506850466504161</v>
      </c>
      <c r="P10" s="9"/>
    </row>
    <row r="11" spans="1:133">
      <c r="A11" s="12"/>
      <c r="B11" s="44">
        <v>519</v>
      </c>
      <c r="C11" s="20" t="s">
        <v>25</v>
      </c>
      <c r="D11" s="46">
        <v>5082668</v>
      </c>
      <c r="E11" s="46">
        <v>151620</v>
      </c>
      <c r="F11" s="46">
        <v>273249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5507537</v>
      </c>
      <c r="O11" s="47">
        <f t="shared" si="2"/>
        <v>115.73373539547785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SUM(D13:D17)</f>
        <v>7054720</v>
      </c>
      <c r="E12" s="31">
        <f t="shared" si="3"/>
        <v>4720915</v>
      </c>
      <c r="F12" s="31">
        <f t="shared" si="3"/>
        <v>0</v>
      </c>
      <c r="G12" s="31">
        <f t="shared" si="3"/>
        <v>352743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12128378</v>
      </c>
      <c r="O12" s="43">
        <f t="shared" si="2"/>
        <v>254.86210809447761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118442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118442</v>
      </c>
      <c r="O13" s="47">
        <f t="shared" si="2"/>
        <v>2.4889047659073715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876750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876750</v>
      </c>
      <c r="O14" s="47">
        <f t="shared" si="2"/>
        <v>18.423762293015045</v>
      </c>
      <c r="P14" s="9"/>
    </row>
    <row r="15" spans="1:133">
      <c r="A15" s="12"/>
      <c r="B15" s="44">
        <v>524</v>
      </c>
      <c r="C15" s="20" t="s">
        <v>30</v>
      </c>
      <c r="D15" s="46">
        <v>123967</v>
      </c>
      <c r="E15" s="46">
        <v>268355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392322</v>
      </c>
      <c r="O15" s="47">
        <f t="shared" si="2"/>
        <v>8.2441371774396899</v>
      </c>
      <c r="P15" s="9"/>
    </row>
    <row r="16" spans="1:133">
      <c r="A16" s="12"/>
      <c r="B16" s="44">
        <v>525</v>
      </c>
      <c r="C16" s="20" t="s">
        <v>31</v>
      </c>
      <c r="D16" s="46">
        <v>6930753</v>
      </c>
      <c r="E16" s="46">
        <v>1196486</v>
      </c>
      <c r="F16" s="46">
        <v>0</v>
      </c>
      <c r="G16" s="46">
        <v>352743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8479982</v>
      </c>
      <c r="O16" s="47">
        <f t="shared" si="2"/>
        <v>178.19580566529376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2260882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2260882</v>
      </c>
      <c r="O17" s="47">
        <f t="shared" si="2"/>
        <v>47.509498192821717</v>
      </c>
      <c r="P17" s="9"/>
    </row>
    <row r="18" spans="1:16" ht="15.75">
      <c r="A18" s="28" t="s">
        <v>34</v>
      </c>
      <c r="B18" s="29"/>
      <c r="C18" s="30"/>
      <c r="D18" s="31">
        <f t="shared" ref="D18:M18" si="4">SUM(D19:D20)</f>
        <v>255039</v>
      </c>
      <c r="E18" s="31">
        <f t="shared" si="4"/>
        <v>228815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0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483854</v>
      </c>
      <c r="O18" s="43">
        <f t="shared" si="2"/>
        <v>10.167563251239809</v>
      </c>
      <c r="P18" s="10"/>
    </row>
    <row r="19" spans="1:16">
      <c r="A19" s="12"/>
      <c r="B19" s="44">
        <v>534</v>
      </c>
      <c r="C19" s="20" t="s">
        <v>35</v>
      </c>
      <c r="D19" s="46">
        <v>0</v>
      </c>
      <c r="E19" s="46">
        <v>131328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131328</v>
      </c>
      <c r="O19" s="47">
        <f t="shared" si="2"/>
        <v>2.7596873161301168</v>
      </c>
      <c r="P19" s="9"/>
    </row>
    <row r="20" spans="1:16">
      <c r="A20" s="12"/>
      <c r="B20" s="44">
        <v>537</v>
      </c>
      <c r="C20" s="20" t="s">
        <v>38</v>
      </c>
      <c r="D20" s="46">
        <v>255039</v>
      </c>
      <c r="E20" s="46">
        <v>97487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352526</v>
      </c>
      <c r="O20" s="47">
        <f t="shared" si="2"/>
        <v>7.4078759351096917</v>
      </c>
      <c r="P20" s="9"/>
    </row>
    <row r="21" spans="1:16" ht="15.75">
      <c r="A21" s="28" t="s">
        <v>39</v>
      </c>
      <c r="B21" s="29"/>
      <c r="C21" s="30"/>
      <c r="D21" s="31">
        <f t="shared" ref="D21:M21" si="5">SUM(D22:D23)</f>
        <v>0</v>
      </c>
      <c r="E21" s="31">
        <f t="shared" si="5"/>
        <v>4173457</v>
      </c>
      <c r="F21" s="31">
        <f t="shared" si="5"/>
        <v>1529033</v>
      </c>
      <c r="G21" s="31">
        <f t="shared" si="5"/>
        <v>1633406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9" si="6">SUM(D21:M21)</f>
        <v>7335896</v>
      </c>
      <c r="O21" s="43">
        <f t="shared" si="2"/>
        <v>154.15432461965202</v>
      </c>
      <c r="P21" s="10"/>
    </row>
    <row r="22" spans="1:16">
      <c r="A22" s="12"/>
      <c r="B22" s="44">
        <v>541</v>
      </c>
      <c r="C22" s="20" t="s">
        <v>40</v>
      </c>
      <c r="D22" s="46">
        <v>0</v>
      </c>
      <c r="E22" s="46">
        <v>4080577</v>
      </c>
      <c r="F22" s="46">
        <v>1529033</v>
      </c>
      <c r="G22" s="46">
        <v>1633406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7243016</v>
      </c>
      <c r="O22" s="47">
        <f t="shared" si="2"/>
        <v>152.20257207699419</v>
      </c>
      <c r="P22" s="9"/>
    </row>
    <row r="23" spans="1:16">
      <c r="A23" s="12"/>
      <c r="B23" s="44">
        <v>544</v>
      </c>
      <c r="C23" s="20" t="s">
        <v>87</v>
      </c>
      <c r="D23" s="46">
        <v>0</v>
      </c>
      <c r="E23" s="46">
        <v>92880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92880</v>
      </c>
      <c r="O23" s="47">
        <f t="shared" si="2"/>
        <v>1.9517525426578128</v>
      </c>
      <c r="P23" s="9"/>
    </row>
    <row r="24" spans="1:16" ht="15.75">
      <c r="A24" s="28" t="s">
        <v>41</v>
      </c>
      <c r="B24" s="29"/>
      <c r="C24" s="30"/>
      <c r="D24" s="31">
        <f t="shared" ref="D24:M24" si="7">SUM(D25:D27)</f>
        <v>237758</v>
      </c>
      <c r="E24" s="31">
        <f t="shared" si="7"/>
        <v>167914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405672</v>
      </c>
      <c r="O24" s="43">
        <f t="shared" si="2"/>
        <v>8.5246700848953516</v>
      </c>
      <c r="P24" s="10"/>
    </row>
    <row r="25" spans="1:16">
      <c r="A25" s="13"/>
      <c r="B25" s="45">
        <v>552</v>
      </c>
      <c r="C25" s="21" t="s">
        <v>43</v>
      </c>
      <c r="D25" s="46">
        <v>64020</v>
      </c>
      <c r="E25" s="46">
        <v>54800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118820</v>
      </c>
      <c r="O25" s="47">
        <f t="shared" si="2"/>
        <v>2.4968479448600487</v>
      </c>
      <c r="P25" s="9"/>
    </row>
    <row r="26" spans="1:16">
      <c r="A26" s="13"/>
      <c r="B26" s="45">
        <v>553</v>
      </c>
      <c r="C26" s="21" t="s">
        <v>44</v>
      </c>
      <c r="D26" s="46">
        <v>154338</v>
      </c>
      <c r="E26" s="46">
        <v>35000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189338</v>
      </c>
      <c r="O26" s="47">
        <f t="shared" si="2"/>
        <v>3.9786921072539294</v>
      </c>
      <c r="P26" s="9"/>
    </row>
    <row r="27" spans="1:16">
      <c r="A27" s="13"/>
      <c r="B27" s="45">
        <v>554</v>
      </c>
      <c r="C27" s="21" t="s">
        <v>45</v>
      </c>
      <c r="D27" s="46">
        <v>19400</v>
      </c>
      <c r="E27" s="46">
        <v>78114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97514</v>
      </c>
      <c r="O27" s="47">
        <f t="shared" si="2"/>
        <v>2.0491300327813735</v>
      </c>
      <c r="P27" s="9"/>
    </row>
    <row r="28" spans="1:16" ht="15.75">
      <c r="A28" s="28" t="s">
        <v>47</v>
      </c>
      <c r="B28" s="29"/>
      <c r="C28" s="30"/>
      <c r="D28" s="31">
        <f t="shared" ref="D28:M28" si="8">SUM(D29:D32)</f>
        <v>1189362</v>
      </c>
      <c r="E28" s="31">
        <f t="shared" si="8"/>
        <v>823161</v>
      </c>
      <c r="F28" s="31">
        <f t="shared" si="8"/>
        <v>779881</v>
      </c>
      <c r="G28" s="31">
        <f t="shared" si="8"/>
        <v>155000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100472</v>
      </c>
      <c r="M28" s="31">
        <f t="shared" si="8"/>
        <v>0</v>
      </c>
      <c r="N28" s="31">
        <f t="shared" si="6"/>
        <v>3047876</v>
      </c>
      <c r="O28" s="43">
        <f t="shared" si="2"/>
        <v>64.047154744893675</v>
      </c>
      <c r="P28" s="10"/>
    </row>
    <row r="29" spans="1:16">
      <c r="A29" s="12"/>
      <c r="B29" s="44">
        <v>561</v>
      </c>
      <c r="C29" s="20" t="s">
        <v>48</v>
      </c>
      <c r="D29" s="46">
        <v>0</v>
      </c>
      <c r="E29" s="46">
        <v>0</v>
      </c>
      <c r="F29" s="46">
        <v>779881</v>
      </c>
      <c r="G29" s="46">
        <v>155000</v>
      </c>
      <c r="H29" s="46">
        <v>0</v>
      </c>
      <c r="I29" s="46">
        <v>0</v>
      </c>
      <c r="J29" s="46">
        <v>0</v>
      </c>
      <c r="K29" s="46">
        <v>0</v>
      </c>
      <c r="L29" s="46">
        <v>100472</v>
      </c>
      <c r="M29" s="46">
        <v>0</v>
      </c>
      <c r="N29" s="46">
        <f t="shared" si="6"/>
        <v>1035353</v>
      </c>
      <c r="O29" s="47">
        <f t="shared" si="2"/>
        <v>21.756598302092964</v>
      </c>
      <c r="P29" s="9"/>
    </row>
    <row r="30" spans="1:16">
      <c r="A30" s="12"/>
      <c r="B30" s="44">
        <v>562</v>
      </c>
      <c r="C30" s="20" t="s">
        <v>49</v>
      </c>
      <c r="D30" s="46">
        <v>1068894</v>
      </c>
      <c r="E30" s="46">
        <v>823161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9">SUM(D30:M30)</f>
        <v>1892055</v>
      </c>
      <c r="O30" s="47">
        <f t="shared" si="2"/>
        <v>39.759077918803058</v>
      </c>
      <c r="P30" s="9"/>
    </row>
    <row r="31" spans="1:16">
      <c r="A31" s="12"/>
      <c r="B31" s="44">
        <v>563</v>
      </c>
      <c r="C31" s="20" t="s">
        <v>50</v>
      </c>
      <c r="D31" s="46">
        <v>3350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3350</v>
      </c>
      <c r="O31" s="47">
        <f t="shared" si="2"/>
        <v>7.039589812557788E-2</v>
      </c>
      <c r="P31" s="9"/>
    </row>
    <row r="32" spans="1:16">
      <c r="A32" s="12"/>
      <c r="B32" s="44">
        <v>564</v>
      </c>
      <c r="C32" s="20" t="s">
        <v>51</v>
      </c>
      <c r="D32" s="46">
        <v>117118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117118</v>
      </c>
      <c r="O32" s="47">
        <f t="shared" si="2"/>
        <v>2.4610826258720686</v>
      </c>
      <c r="P32" s="9"/>
    </row>
    <row r="33" spans="1:16" ht="15.75">
      <c r="A33" s="28" t="s">
        <v>52</v>
      </c>
      <c r="B33" s="29"/>
      <c r="C33" s="30"/>
      <c r="D33" s="31">
        <f t="shared" ref="D33:M33" si="10">SUM(D34:D35)</f>
        <v>195287</v>
      </c>
      <c r="E33" s="31">
        <f t="shared" si="10"/>
        <v>856240</v>
      </c>
      <c r="F33" s="31">
        <f t="shared" si="10"/>
        <v>228016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1279543</v>
      </c>
      <c r="O33" s="43">
        <f t="shared" si="2"/>
        <v>26.887933932924266</v>
      </c>
      <c r="P33" s="9"/>
    </row>
    <row r="34" spans="1:16">
      <c r="A34" s="12"/>
      <c r="B34" s="44">
        <v>571</v>
      </c>
      <c r="C34" s="20" t="s">
        <v>53</v>
      </c>
      <c r="D34" s="46">
        <v>0</v>
      </c>
      <c r="E34" s="46">
        <v>856240</v>
      </c>
      <c r="F34" s="46">
        <v>228016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1084256</v>
      </c>
      <c r="O34" s="47">
        <f t="shared" si="2"/>
        <v>22.78423131881987</v>
      </c>
      <c r="P34" s="9"/>
    </row>
    <row r="35" spans="1:16">
      <c r="A35" s="12"/>
      <c r="B35" s="44">
        <v>572</v>
      </c>
      <c r="C35" s="20" t="s">
        <v>54</v>
      </c>
      <c r="D35" s="46">
        <v>195287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195287</v>
      </c>
      <c r="O35" s="47">
        <f t="shared" si="2"/>
        <v>4.103702614104396</v>
      </c>
      <c r="P35" s="9"/>
    </row>
    <row r="36" spans="1:16" ht="15.75">
      <c r="A36" s="28" t="s">
        <v>82</v>
      </c>
      <c r="B36" s="29"/>
      <c r="C36" s="30"/>
      <c r="D36" s="31">
        <f t="shared" ref="D36:M36" si="11">SUM(D37:D37)</f>
        <v>8299082</v>
      </c>
      <c r="E36" s="31">
        <f t="shared" si="11"/>
        <v>8201566</v>
      </c>
      <c r="F36" s="31">
        <f t="shared" si="11"/>
        <v>1039505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17540153</v>
      </c>
      <c r="O36" s="43">
        <f t="shared" si="2"/>
        <v>368.58352946120868</v>
      </c>
      <c r="P36" s="9"/>
    </row>
    <row r="37" spans="1:16">
      <c r="A37" s="12"/>
      <c r="B37" s="44">
        <v>581</v>
      </c>
      <c r="C37" s="20" t="s">
        <v>56</v>
      </c>
      <c r="D37" s="46">
        <v>8299082</v>
      </c>
      <c r="E37" s="46">
        <v>8201566</v>
      </c>
      <c r="F37" s="46">
        <v>1039505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17540153</v>
      </c>
      <c r="O37" s="47">
        <f t="shared" ref="O37:O59" si="12">(N37/O$61)</f>
        <v>368.58352946120868</v>
      </c>
      <c r="P37" s="9"/>
    </row>
    <row r="38" spans="1:16" ht="15.75">
      <c r="A38" s="28" t="s">
        <v>59</v>
      </c>
      <c r="B38" s="29"/>
      <c r="C38" s="30"/>
      <c r="D38" s="31">
        <f t="shared" ref="D38:M38" si="13">SUM(D39:D58)</f>
        <v>1439363</v>
      </c>
      <c r="E38" s="31">
        <f t="shared" si="13"/>
        <v>498310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1937673</v>
      </c>
      <c r="O38" s="43">
        <f t="shared" si="12"/>
        <v>40.717680927965034</v>
      </c>
      <c r="P38" s="9"/>
    </row>
    <row r="39" spans="1:16">
      <c r="A39" s="12"/>
      <c r="B39" s="44">
        <v>601</v>
      </c>
      <c r="C39" s="20" t="s">
        <v>60</v>
      </c>
      <c r="D39" s="46">
        <v>0</v>
      </c>
      <c r="E39" s="46">
        <v>32068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4">SUM(D39:M39)</f>
        <v>32068</v>
      </c>
      <c r="O39" s="47">
        <f t="shared" si="12"/>
        <v>0.67386736151971083</v>
      </c>
      <c r="P39" s="9"/>
    </row>
    <row r="40" spans="1:16">
      <c r="A40" s="12"/>
      <c r="B40" s="44">
        <v>602</v>
      </c>
      <c r="C40" s="20" t="s">
        <v>61</v>
      </c>
      <c r="D40" s="46">
        <v>0</v>
      </c>
      <c r="E40" s="46">
        <v>35313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4"/>
        <v>35313</v>
      </c>
      <c r="O40" s="47">
        <f t="shared" si="12"/>
        <v>0.74205682104732285</v>
      </c>
      <c r="P40" s="9"/>
    </row>
    <row r="41" spans="1:16">
      <c r="A41" s="12"/>
      <c r="B41" s="44">
        <v>603</v>
      </c>
      <c r="C41" s="20" t="s">
        <v>62</v>
      </c>
      <c r="D41" s="46">
        <v>0</v>
      </c>
      <c r="E41" s="46">
        <v>45631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45631</v>
      </c>
      <c r="O41" s="47">
        <f t="shared" si="12"/>
        <v>0.95887618727410273</v>
      </c>
      <c r="P41" s="9"/>
    </row>
    <row r="42" spans="1:16">
      <c r="A42" s="12"/>
      <c r="B42" s="44">
        <v>604</v>
      </c>
      <c r="C42" s="20" t="s">
        <v>63</v>
      </c>
      <c r="D42" s="46">
        <v>308769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308769</v>
      </c>
      <c r="O42" s="47">
        <f t="shared" si="12"/>
        <v>6.4883794233840462</v>
      </c>
      <c r="P42" s="9"/>
    </row>
    <row r="43" spans="1:16">
      <c r="A43" s="12"/>
      <c r="B43" s="44">
        <v>605</v>
      </c>
      <c r="C43" s="20" t="s">
        <v>64</v>
      </c>
      <c r="D43" s="46">
        <v>0</v>
      </c>
      <c r="E43" s="46">
        <v>45541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45541</v>
      </c>
      <c r="O43" s="47">
        <f t="shared" si="12"/>
        <v>0.95698495419013196</v>
      </c>
      <c r="P43" s="9"/>
    </row>
    <row r="44" spans="1:16">
      <c r="A44" s="12"/>
      <c r="B44" s="44">
        <v>608</v>
      </c>
      <c r="C44" s="20" t="s">
        <v>65</v>
      </c>
      <c r="D44" s="46">
        <v>50409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50409</v>
      </c>
      <c r="O44" s="47">
        <f t="shared" si="12"/>
        <v>1.0592796503320165</v>
      </c>
      <c r="P44" s="9"/>
    </row>
    <row r="45" spans="1:16">
      <c r="A45" s="12"/>
      <c r="B45" s="44">
        <v>614</v>
      </c>
      <c r="C45" s="20" t="s">
        <v>66</v>
      </c>
      <c r="D45" s="46">
        <v>102161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3" si="15">SUM(D45:M45)</f>
        <v>102161</v>
      </c>
      <c r="O45" s="47">
        <f t="shared" si="12"/>
        <v>2.1467807010170632</v>
      </c>
      <c r="P45" s="9"/>
    </row>
    <row r="46" spans="1:16">
      <c r="A46" s="12"/>
      <c r="B46" s="44">
        <v>615</v>
      </c>
      <c r="C46" s="20" t="s">
        <v>67</v>
      </c>
      <c r="D46" s="46">
        <v>0</v>
      </c>
      <c r="E46" s="46">
        <v>1631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1631</v>
      </c>
      <c r="O46" s="47">
        <f t="shared" si="12"/>
        <v>3.427334622173657E-2</v>
      </c>
      <c r="P46" s="9"/>
    </row>
    <row r="47" spans="1:16">
      <c r="A47" s="12"/>
      <c r="B47" s="44">
        <v>618</v>
      </c>
      <c r="C47" s="20" t="s">
        <v>68</v>
      </c>
      <c r="D47" s="46">
        <v>0</v>
      </c>
      <c r="E47" s="46">
        <v>7300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7300</v>
      </c>
      <c r="O47" s="47">
        <f t="shared" si="12"/>
        <v>0.15340001681096074</v>
      </c>
      <c r="P47" s="9"/>
    </row>
    <row r="48" spans="1:16">
      <c r="A48" s="12"/>
      <c r="B48" s="44">
        <v>634</v>
      </c>
      <c r="C48" s="20" t="s">
        <v>69</v>
      </c>
      <c r="D48" s="46">
        <v>204534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204534</v>
      </c>
      <c r="O48" s="47">
        <f t="shared" si="12"/>
        <v>4.2980163066319239</v>
      </c>
      <c r="P48" s="9"/>
    </row>
    <row r="49" spans="1:119">
      <c r="A49" s="12"/>
      <c r="B49" s="44">
        <v>674</v>
      </c>
      <c r="C49" s="20" t="s">
        <v>71</v>
      </c>
      <c r="D49" s="46">
        <v>88954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88954</v>
      </c>
      <c r="O49" s="47">
        <f t="shared" si="12"/>
        <v>1.8692527527948222</v>
      </c>
      <c r="P49" s="9"/>
    </row>
    <row r="50" spans="1:119">
      <c r="A50" s="12"/>
      <c r="B50" s="44">
        <v>685</v>
      </c>
      <c r="C50" s="20" t="s">
        <v>73</v>
      </c>
      <c r="D50" s="46">
        <v>0</v>
      </c>
      <c r="E50" s="46">
        <v>12457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12457</v>
      </c>
      <c r="O50" s="47">
        <f t="shared" si="12"/>
        <v>0.26176767252248467</v>
      </c>
      <c r="P50" s="9"/>
    </row>
    <row r="51" spans="1:119">
      <c r="A51" s="12"/>
      <c r="B51" s="44">
        <v>694</v>
      </c>
      <c r="C51" s="20" t="s">
        <v>74</v>
      </c>
      <c r="D51" s="46">
        <v>10052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10052</v>
      </c>
      <c r="O51" s="47">
        <f t="shared" si="12"/>
        <v>0.21122972177859964</v>
      </c>
      <c r="P51" s="9"/>
    </row>
    <row r="52" spans="1:119">
      <c r="A52" s="12"/>
      <c r="B52" s="44">
        <v>711</v>
      </c>
      <c r="C52" s="20" t="s">
        <v>104</v>
      </c>
      <c r="D52" s="46">
        <v>0</v>
      </c>
      <c r="E52" s="46">
        <v>285184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285184</v>
      </c>
      <c r="O52" s="47">
        <f t="shared" si="12"/>
        <v>5.9927712868790453</v>
      </c>
      <c r="P52" s="9"/>
    </row>
    <row r="53" spans="1:119">
      <c r="A53" s="12"/>
      <c r="B53" s="44">
        <v>713</v>
      </c>
      <c r="C53" s="20" t="s">
        <v>105</v>
      </c>
      <c r="D53" s="46">
        <v>0</v>
      </c>
      <c r="E53" s="46">
        <v>20367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20367</v>
      </c>
      <c r="O53" s="47">
        <f t="shared" si="12"/>
        <v>0.42798604690258046</v>
      </c>
      <c r="P53" s="9"/>
    </row>
    <row r="54" spans="1:119">
      <c r="A54" s="12"/>
      <c r="B54" s="44">
        <v>715</v>
      </c>
      <c r="C54" s="20" t="s">
        <v>106</v>
      </c>
      <c r="D54" s="46">
        <v>0</v>
      </c>
      <c r="E54" s="46">
        <v>12818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6">SUM(D54:M54)</f>
        <v>12818</v>
      </c>
      <c r="O54" s="47">
        <f t="shared" si="12"/>
        <v>0.26935361855930068</v>
      </c>
      <c r="P54" s="9"/>
    </row>
    <row r="55" spans="1:119">
      <c r="A55" s="12"/>
      <c r="B55" s="44">
        <v>724</v>
      </c>
      <c r="C55" s="20" t="s">
        <v>80</v>
      </c>
      <c r="D55" s="46">
        <v>117287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117287</v>
      </c>
      <c r="O55" s="47">
        <f t="shared" si="12"/>
        <v>2.4646339413297471</v>
      </c>
      <c r="P55" s="9"/>
    </row>
    <row r="56" spans="1:119">
      <c r="A56" s="12"/>
      <c r="B56" s="44">
        <v>733</v>
      </c>
      <c r="C56" s="20" t="s">
        <v>81</v>
      </c>
      <c r="D56" s="46">
        <v>243339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243339</v>
      </c>
      <c r="O56" s="47">
        <f t="shared" si="12"/>
        <v>5.1134529713373116</v>
      </c>
      <c r="P56" s="9"/>
    </row>
    <row r="57" spans="1:119">
      <c r="A57" s="12"/>
      <c r="B57" s="44">
        <v>744</v>
      </c>
      <c r="C57" s="20" t="s">
        <v>83</v>
      </c>
      <c r="D57" s="46">
        <v>126350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126350</v>
      </c>
      <c r="O57" s="47">
        <f t="shared" si="12"/>
        <v>2.6550811128856013</v>
      </c>
      <c r="P57" s="9"/>
    </row>
    <row r="58" spans="1:119" ht="15.75" thickBot="1">
      <c r="A58" s="12"/>
      <c r="B58" s="44">
        <v>764</v>
      </c>
      <c r="C58" s="20" t="s">
        <v>84</v>
      </c>
      <c r="D58" s="46">
        <v>187508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187508</v>
      </c>
      <c r="O58" s="47">
        <f t="shared" si="12"/>
        <v>3.9402370345465245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7">SUM(D5,D12,D18,D21,D24,D28,D33,D36,D38)</f>
        <v>25620236</v>
      </c>
      <c r="E59" s="15">
        <f t="shared" si="17"/>
        <v>19821998</v>
      </c>
      <c r="F59" s="15">
        <f t="shared" si="17"/>
        <v>3849684</v>
      </c>
      <c r="G59" s="15">
        <f t="shared" si="17"/>
        <v>2141149</v>
      </c>
      <c r="H59" s="15">
        <f t="shared" si="17"/>
        <v>0</v>
      </c>
      <c r="I59" s="15">
        <f t="shared" si="17"/>
        <v>0</v>
      </c>
      <c r="J59" s="15">
        <f t="shared" si="17"/>
        <v>0</v>
      </c>
      <c r="K59" s="15">
        <f t="shared" si="17"/>
        <v>0</v>
      </c>
      <c r="L59" s="15">
        <f t="shared" si="17"/>
        <v>100472</v>
      </c>
      <c r="M59" s="15">
        <f t="shared" si="17"/>
        <v>0</v>
      </c>
      <c r="N59" s="15">
        <f t="shared" si="16"/>
        <v>51533539</v>
      </c>
      <c r="O59" s="37">
        <f t="shared" si="12"/>
        <v>1082.9103765655207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118" t="s">
        <v>111</v>
      </c>
      <c r="M61" s="118"/>
      <c r="N61" s="118"/>
      <c r="O61" s="41">
        <v>47588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91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6743771</v>
      </c>
      <c r="E5" s="26">
        <f t="shared" si="0"/>
        <v>88316</v>
      </c>
      <c r="F5" s="26">
        <f t="shared" si="0"/>
        <v>118967</v>
      </c>
      <c r="G5" s="26">
        <f t="shared" si="0"/>
        <v>369716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7320770</v>
      </c>
      <c r="O5" s="32">
        <f t="shared" ref="O5:O36" si="2">(N5/O$68)</f>
        <v>154.10200816738939</v>
      </c>
      <c r="P5" s="6"/>
    </row>
    <row r="6" spans="1:133">
      <c r="A6" s="12"/>
      <c r="B6" s="44">
        <v>511</v>
      </c>
      <c r="C6" s="20" t="s">
        <v>20</v>
      </c>
      <c r="D6" s="46">
        <v>819820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819820</v>
      </c>
      <c r="O6" s="47">
        <f t="shared" si="2"/>
        <v>17.257188565654864</v>
      </c>
      <c r="P6" s="9"/>
    </row>
    <row r="7" spans="1:133">
      <c r="A7" s="12"/>
      <c r="B7" s="44">
        <v>512</v>
      </c>
      <c r="C7" s="20" t="s">
        <v>21</v>
      </c>
      <c r="D7" s="46">
        <v>146568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146568</v>
      </c>
      <c r="O7" s="47">
        <f t="shared" si="2"/>
        <v>3.0852523891718939</v>
      </c>
      <c r="P7" s="9"/>
    </row>
    <row r="8" spans="1:133">
      <c r="A8" s="12"/>
      <c r="B8" s="44">
        <v>513</v>
      </c>
      <c r="C8" s="20" t="s">
        <v>22</v>
      </c>
      <c r="D8" s="46">
        <v>1983548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1983548</v>
      </c>
      <c r="O8" s="47">
        <f t="shared" si="2"/>
        <v>41.753631120279543</v>
      </c>
      <c r="P8" s="9"/>
    </row>
    <row r="9" spans="1:133">
      <c r="A9" s="12"/>
      <c r="B9" s="44">
        <v>514</v>
      </c>
      <c r="C9" s="20" t="s">
        <v>23</v>
      </c>
      <c r="D9" s="46">
        <v>156290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156290</v>
      </c>
      <c r="O9" s="47">
        <f t="shared" si="2"/>
        <v>3.2899002231297101</v>
      </c>
      <c r="P9" s="9"/>
    </row>
    <row r="10" spans="1:133">
      <c r="A10" s="12"/>
      <c r="B10" s="44">
        <v>515</v>
      </c>
      <c r="C10" s="20" t="s">
        <v>24</v>
      </c>
      <c r="D10" s="46">
        <v>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5000</v>
      </c>
      <c r="O10" s="47">
        <f t="shared" si="2"/>
        <v>0.10524986317517787</v>
      </c>
      <c r="P10" s="9"/>
    </row>
    <row r="11" spans="1:133">
      <c r="A11" s="12"/>
      <c r="B11" s="44">
        <v>519</v>
      </c>
      <c r="C11" s="20" t="s">
        <v>25</v>
      </c>
      <c r="D11" s="46">
        <v>3632545</v>
      </c>
      <c r="E11" s="46">
        <v>88316</v>
      </c>
      <c r="F11" s="46">
        <v>118967</v>
      </c>
      <c r="G11" s="46">
        <v>369716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4209544</v>
      </c>
      <c r="O11" s="47">
        <f t="shared" si="2"/>
        <v>88.610786005978198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7722014</v>
      </c>
      <c r="E12" s="31">
        <f t="shared" si="3"/>
        <v>4371812</v>
      </c>
      <c r="F12" s="31">
        <f t="shared" si="3"/>
        <v>0</v>
      </c>
      <c r="G12" s="31">
        <f t="shared" si="3"/>
        <v>924978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13018804</v>
      </c>
      <c r="O12" s="43">
        <f t="shared" si="2"/>
        <v>274.04546794089168</v>
      </c>
      <c r="P12" s="10"/>
    </row>
    <row r="13" spans="1:133">
      <c r="A13" s="12"/>
      <c r="B13" s="44">
        <v>521</v>
      </c>
      <c r="C13" s="20" t="s">
        <v>27</v>
      </c>
      <c r="D13" s="46">
        <v>4286198</v>
      </c>
      <c r="E13" s="46">
        <v>692311</v>
      </c>
      <c r="F13" s="46">
        <v>0</v>
      </c>
      <c r="G13" s="46">
        <v>17970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4996479</v>
      </c>
      <c r="O13" s="47">
        <f t="shared" si="2"/>
        <v>105.17574622152991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826111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826111</v>
      </c>
      <c r="O14" s="47">
        <f t="shared" si="2"/>
        <v>17.389613943501875</v>
      </c>
      <c r="P14" s="9"/>
    </row>
    <row r="15" spans="1:133">
      <c r="A15" s="12"/>
      <c r="B15" s="44">
        <v>523</v>
      </c>
      <c r="C15" s="20" t="s">
        <v>29</v>
      </c>
      <c r="D15" s="46">
        <v>3066363</v>
      </c>
      <c r="E15" s="46">
        <v>0</v>
      </c>
      <c r="F15" s="46">
        <v>0</v>
      </c>
      <c r="G15" s="46">
        <v>120304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3186667</v>
      </c>
      <c r="O15" s="47">
        <f t="shared" si="2"/>
        <v>67.079253146970913</v>
      </c>
      <c r="P15" s="9"/>
    </row>
    <row r="16" spans="1:133">
      <c r="A16" s="12"/>
      <c r="B16" s="44">
        <v>524</v>
      </c>
      <c r="C16" s="20" t="s">
        <v>30</v>
      </c>
      <c r="D16" s="46">
        <v>116810</v>
      </c>
      <c r="E16" s="46">
        <v>293229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410039</v>
      </c>
      <c r="O16" s="47">
        <f t="shared" si="2"/>
        <v>8.6313097292973513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96329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96329</v>
      </c>
      <c r="O17" s="47">
        <f t="shared" si="2"/>
        <v>2.027722813960342</v>
      </c>
      <c r="P17" s="9"/>
    </row>
    <row r="18" spans="1:16">
      <c r="A18" s="12"/>
      <c r="B18" s="44">
        <v>526</v>
      </c>
      <c r="C18" s="20" t="s">
        <v>32</v>
      </c>
      <c r="D18" s="46">
        <v>129183</v>
      </c>
      <c r="E18" s="46">
        <v>2463832</v>
      </c>
      <c r="F18" s="46">
        <v>0</v>
      </c>
      <c r="G18" s="46">
        <v>536704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3129719</v>
      </c>
      <c r="O18" s="47">
        <f t="shared" si="2"/>
        <v>65.880499305350909</v>
      </c>
      <c r="P18" s="9"/>
    </row>
    <row r="19" spans="1:16">
      <c r="A19" s="12"/>
      <c r="B19" s="44">
        <v>527</v>
      </c>
      <c r="C19" s="20" t="s">
        <v>33</v>
      </c>
      <c r="D19" s="46">
        <v>123460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123460</v>
      </c>
      <c r="O19" s="47">
        <f t="shared" si="2"/>
        <v>2.5988296215214919</v>
      </c>
      <c r="P19" s="9"/>
    </row>
    <row r="20" spans="1:16">
      <c r="A20" s="12"/>
      <c r="B20" s="44">
        <v>529</v>
      </c>
      <c r="C20" s="20" t="s">
        <v>98</v>
      </c>
      <c r="D20" s="46">
        <v>0</v>
      </c>
      <c r="E20" s="46">
        <v>0</v>
      </c>
      <c r="F20" s="46">
        <v>0</v>
      </c>
      <c r="G20" s="46">
        <v>250000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250000</v>
      </c>
      <c r="O20" s="47">
        <f t="shared" si="2"/>
        <v>5.2624931587588932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291129</v>
      </c>
      <c r="E21" s="31">
        <f t="shared" si="5"/>
        <v>484208</v>
      </c>
      <c r="F21" s="31">
        <f t="shared" si="5"/>
        <v>0</v>
      </c>
      <c r="G21" s="31">
        <f t="shared" si="5"/>
        <v>512657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1287994</v>
      </c>
      <c r="O21" s="43">
        <f t="shared" si="2"/>
        <v>27.112238454090011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326570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326570</v>
      </c>
      <c r="O22" s="47">
        <f t="shared" si="2"/>
        <v>6.8742895634235675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512657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512657</v>
      </c>
      <c r="O23" s="47">
        <f t="shared" si="2"/>
        <v>10.791415821159433</v>
      </c>
      <c r="P23" s="9"/>
    </row>
    <row r="24" spans="1:16">
      <c r="A24" s="12"/>
      <c r="B24" s="44">
        <v>537</v>
      </c>
      <c r="C24" s="20" t="s">
        <v>38</v>
      </c>
      <c r="D24" s="46">
        <v>291129</v>
      </c>
      <c r="E24" s="46">
        <v>157638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448767</v>
      </c>
      <c r="O24" s="47">
        <f t="shared" si="2"/>
        <v>9.4465330695070104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0</v>
      </c>
      <c r="E25" s="31">
        <f t="shared" si="6"/>
        <v>4096686</v>
      </c>
      <c r="F25" s="31">
        <f t="shared" si="6"/>
        <v>820082</v>
      </c>
      <c r="G25" s="31">
        <f t="shared" si="6"/>
        <v>500494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5417262</v>
      </c>
      <c r="O25" s="43">
        <f t="shared" si="2"/>
        <v>114.03321685681809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4003806</v>
      </c>
      <c r="F26" s="46">
        <v>820082</v>
      </c>
      <c r="G26" s="46">
        <v>500494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5324382</v>
      </c>
      <c r="O26" s="47">
        <f t="shared" si="2"/>
        <v>112.07809539847598</v>
      </c>
      <c r="P26" s="9"/>
    </row>
    <row r="27" spans="1:16">
      <c r="A27" s="12"/>
      <c r="B27" s="44">
        <v>544</v>
      </c>
      <c r="C27" s="20" t="s">
        <v>87</v>
      </c>
      <c r="D27" s="46">
        <v>0</v>
      </c>
      <c r="E27" s="46">
        <v>92880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92880</v>
      </c>
      <c r="O27" s="47">
        <f t="shared" si="2"/>
        <v>1.9551214583421042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267891</v>
      </c>
      <c r="E28" s="31">
        <f t="shared" si="8"/>
        <v>436947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704838</v>
      </c>
      <c r="O28" s="43">
        <f t="shared" si="2"/>
        <v>14.836820612133204</v>
      </c>
      <c r="P28" s="10"/>
    </row>
    <row r="29" spans="1:16">
      <c r="A29" s="13"/>
      <c r="B29" s="45">
        <v>552</v>
      </c>
      <c r="C29" s="21" t="s">
        <v>43</v>
      </c>
      <c r="D29" s="46">
        <v>95000</v>
      </c>
      <c r="E29" s="46">
        <v>64075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159075</v>
      </c>
      <c r="O29" s="47">
        <f t="shared" si="2"/>
        <v>3.3485243969182839</v>
      </c>
      <c r="P29" s="9"/>
    </row>
    <row r="30" spans="1:16">
      <c r="A30" s="13"/>
      <c r="B30" s="45">
        <v>553</v>
      </c>
      <c r="C30" s="21" t="s">
        <v>44</v>
      </c>
      <c r="D30" s="46">
        <v>155225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155225</v>
      </c>
      <c r="O30" s="47">
        <f t="shared" si="2"/>
        <v>3.2674820022733972</v>
      </c>
      <c r="P30" s="9"/>
    </row>
    <row r="31" spans="1:16">
      <c r="A31" s="13"/>
      <c r="B31" s="45">
        <v>554</v>
      </c>
      <c r="C31" s="21" t="s">
        <v>45</v>
      </c>
      <c r="D31" s="46">
        <v>17666</v>
      </c>
      <c r="E31" s="46">
        <v>372872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390538</v>
      </c>
      <c r="O31" s="47">
        <f t="shared" si="2"/>
        <v>8.2208142129415229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SUM(D33:D36)</f>
        <v>1416595</v>
      </c>
      <c r="E32" s="31">
        <f t="shared" si="9"/>
        <v>624266</v>
      </c>
      <c r="F32" s="31">
        <f t="shared" si="9"/>
        <v>793937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151668</v>
      </c>
      <c r="M32" s="31">
        <f t="shared" si="9"/>
        <v>0</v>
      </c>
      <c r="N32" s="31">
        <f t="shared" si="7"/>
        <v>2986466</v>
      </c>
      <c r="O32" s="43">
        <f t="shared" si="2"/>
        <v>62.865027575464154</v>
      </c>
      <c r="P32" s="10"/>
    </row>
    <row r="33" spans="1:16">
      <c r="A33" s="12"/>
      <c r="B33" s="44">
        <v>561</v>
      </c>
      <c r="C33" s="20" t="s">
        <v>48</v>
      </c>
      <c r="D33" s="46">
        <v>0</v>
      </c>
      <c r="E33" s="46">
        <v>120</v>
      </c>
      <c r="F33" s="46">
        <v>793937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151668</v>
      </c>
      <c r="M33" s="46">
        <v>0</v>
      </c>
      <c r="N33" s="46">
        <f t="shared" si="7"/>
        <v>945725</v>
      </c>
      <c r="O33" s="47">
        <f t="shared" si="2"/>
        <v>19.907485370269018</v>
      </c>
      <c r="P33" s="9"/>
    </row>
    <row r="34" spans="1:16">
      <c r="A34" s="12"/>
      <c r="B34" s="44">
        <v>562</v>
      </c>
      <c r="C34" s="20" t="s">
        <v>49</v>
      </c>
      <c r="D34" s="46">
        <v>1058098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10">SUM(D34:M34)</f>
        <v>1058098</v>
      </c>
      <c r="O34" s="47">
        <f t="shared" si="2"/>
        <v>22.272933945185873</v>
      </c>
      <c r="P34" s="9"/>
    </row>
    <row r="35" spans="1:16">
      <c r="A35" s="12"/>
      <c r="B35" s="44">
        <v>563</v>
      </c>
      <c r="C35" s="20" t="s">
        <v>50</v>
      </c>
      <c r="D35" s="46">
        <v>139600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139600</v>
      </c>
      <c r="O35" s="47">
        <f t="shared" si="2"/>
        <v>2.938576179850966</v>
      </c>
      <c r="P35" s="9"/>
    </row>
    <row r="36" spans="1:16">
      <c r="A36" s="12"/>
      <c r="B36" s="44">
        <v>564</v>
      </c>
      <c r="C36" s="20" t="s">
        <v>51</v>
      </c>
      <c r="D36" s="46">
        <v>218897</v>
      </c>
      <c r="E36" s="46">
        <v>624146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843043</v>
      </c>
      <c r="O36" s="47">
        <f t="shared" si="2"/>
        <v>17.746032080158297</v>
      </c>
      <c r="P36" s="9"/>
    </row>
    <row r="37" spans="1:16" ht="15.75">
      <c r="A37" s="28" t="s">
        <v>52</v>
      </c>
      <c r="B37" s="29"/>
      <c r="C37" s="30"/>
      <c r="D37" s="31">
        <f t="shared" ref="D37:M37" si="11">SUM(D38:D39)</f>
        <v>221749</v>
      </c>
      <c r="E37" s="31">
        <f t="shared" si="11"/>
        <v>895069</v>
      </c>
      <c r="F37" s="31">
        <f t="shared" si="11"/>
        <v>228706</v>
      </c>
      <c r="G37" s="31">
        <f t="shared" si="11"/>
        <v>71689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1417213</v>
      </c>
      <c r="O37" s="43">
        <f t="shared" ref="O37:O66" si="12">(N37/O$68)</f>
        <v>29.832294868016671</v>
      </c>
      <c r="P37" s="9"/>
    </row>
    <row r="38" spans="1:16">
      <c r="A38" s="12"/>
      <c r="B38" s="44">
        <v>571</v>
      </c>
      <c r="C38" s="20" t="s">
        <v>53</v>
      </c>
      <c r="D38" s="46">
        <v>0</v>
      </c>
      <c r="E38" s="46">
        <v>895069</v>
      </c>
      <c r="F38" s="46">
        <v>228706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1123775</v>
      </c>
      <c r="O38" s="47">
        <f t="shared" si="12"/>
        <v>23.655432997937101</v>
      </c>
      <c r="P38" s="9"/>
    </row>
    <row r="39" spans="1:16">
      <c r="A39" s="12"/>
      <c r="B39" s="44">
        <v>572</v>
      </c>
      <c r="C39" s="20" t="s">
        <v>54</v>
      </c>
      <c r="D39" s="46">
        <v>221749</v>
      </c>
      <c r="E39" s="46">
        <v>0</v>
      </c>
      <c r="F39" s="46">
        <v>0</v>
      </c>
      <c r="G39" s="46">
        <v>71689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293438</v>
      </c>
      <c r="O39" s="47">
        <f t="shared" si="12"/>
        <v>6.176861870079569</v>
      </c>
      <c r="P39" s="9"/>
    </row>
    <row r="40" spans="1:16" ht="15.75">
      <c r="A40" s="28" t="s">
        <v>82</v>
      </c>
      <c r="B40" s="29"/>
      <c r="C40" s="30"/>
      <c r="D40" s="31">
        <f t="shared" ref="D40:M40" si="13">SUM(D41:D41)</f>
        <v>8181644</v>
      </c>
      <c r="E40" s="31">
        <f t="shared" si="13"/>
        <v>8467534</v>
      </c>
      <c r="F40" s="31">
        <f t="shared" si="13"/>
        <v>1053199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17702377</v>
      </c>
      <c r="O40" s="43">
        <f t="shared" si="12"/>
        <v>372.63455142508315</v>
      </c>
      <c r="P40" s="9"/>
    </row>
    <row r="41" spans="1:16">
      <c r="A41" s="12"/>
      <c r="B41" s="44">
        <v>581</v>
      </c>
      <c r="C41" s="20" t="s">
        <v>56</v>
      </c>
      <c r="D41" s="46">
        <v>8181644</v>
      </c>
      <c r="E41" s="46">
        <v>8467534</v>
      </c>
      <c r="F41" s="46">
        <v>1053199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17702377</v>
      </c>
      <c r="O41" s="47">
        <f t="shared" si="12"/>
        <v>372.63455142508315</v>
      </c>
      <c r="P41" s="9"/>
    </row>
    <row r="42" spans="1:16" ht="15.75">
      <c r="A42" s="28" t="s">
        <v>59</v>
      </c>
      <c r="B42" s="29"/>
      <c r="C42" s="30"/>
      <c r="D42" s="31">
        <f t="shared" ref="D42:M42" si="14">SUM(D43:D65)</f>
        <v>1479941</v>
      </c>
      <c r="E42" s="31">
        <f t="shared" si="14"/>
        <v>464734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1944675</v>
      </c>
      <c r="O42" s="43">
        <f t="shared" si="12"/>
        <v>40.935355534037804</v>
      </c>
      <c r="P42" s="9"/>
    </row>
    <row r="43" spans="1:16">
      <c r="A43" s="12"/>
      <c r="B43" s="44">
        <v>601</v>
      </c>
      <c r="C43" s="20" t="s">
        <v>60</v>
      </c>
      <c r="D43" s="46">
        <v>0</v>
      </c>
      <c r="E43" s="46">
        <v>48340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15">SUM(D43:M43)</f>
        <v>48340</v>
      </c>
      <c r="O43" s="47">
        <f t="shared" si="12"/>
        <v>1.0175556771776197</v>
      </c>
      <c r="P43" s="9"/>
    </row>
    <row r="44" spans="1:16">
      <c r="A44" s="12"/>
      <c r="B44" s="44">
        <v>602</v>
      </c>
      <c r="C44" s="20" t="s">
        <v>61</v>
      </c>
      <c r="D44" s="46">
        <v>0</v>
      </c>
      <c r="E44" s="46">
        <v>33396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33396</v>
      </c>
      <c r="O44" s="47">
        <f t="shared" si="12"/>
        <v>0.70298488611964804</v>
      </c>
      <c r="P44" s="9"/>
    </row>
    <row r="45" spans="1:16">
      <c r="A45" s="12"/>
      <c r="B45" s="44">
        <v>603</v>
      </c>
      <c r="C45" s="20" t="s">
        <v>62</v>
      </c>
      <c r="D45" s="46">
        <v>0</v>
      </c>
      <c r="E45" s="46">
        <v>43618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43618</v>
      </c>
      <c r="O45" s="47">
        <f t="shared" si="12"/>
        <v>0.91815770639498173</v>
      </c>
      <c r="P45" s="9"/>
    </row>
    <row r="46" spans="1:16">
      <c r="A46" s="12"/>
      <c r="B46" s="44">
        <v>604</v>
      </c>
      <c r="C46" s="20" t="s">
        <v>63</v>
      </c>
      <c r="D46" s="46">
        <v>272788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272788</v>
      </c>
      <c r="O46" s="47">
        <f t="shared" si="12"/>
        <v>5.7421799351660843</v>
      </c>
      <c r="P46" s="9"/>
    </row>
    <row r="47" spans="1:16">
      <c r="A47" s="12"/>
      <c r="B47" s="44">
        <v>605</v>
      </c>
      <c r="C47" s="20" t="s">
        <v>64</v>
      </c>
      <c r="D47" s="46">
        <v>0</v>
      </c>
      <c r="E47" s="46">
        <v>45357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45357</v>
      </c>
      <c r="O47" s="47">
        <f t="shared" si="12"/>
        <v>0.95476360880730859</v>
      </c>
      <c r="P47" s="9"/>
    </row>
    <row r="48" spans="1:16">
      <c r="A48" s="12"/>
      <c r="B48" s="44">
        <v>608</v>
      </c>
      <c r="C48" s="20" t="s">
        <v>65</v>
      </c>
      <c r="D48" s="46">
        <v>44522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44522</v>
      </c>
      <c r="O48" s="47">
        <f t="shared" si="12"/>
        <v>0.93718688165705388</v>
      </c>
      <c r="P48" s="9"/>
    </row>
    <row r="49" spans="1:16">
      <c r="A49" s="12"/>
      <c r="B49" s="44">
        <v>614</v>
      </c>
      <c r="C49" s="20" t="s">
        <v>66</v>
      </c>
      <c r="D49" s="46">
        <v>101459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0" si="16">SUM(D49:M49)</f>
        <v>101459</v>
      </c>
      <c r="O49" s="47">
        <f t="shared" si="12"/>
        <v>2.1357091735780744</v>
      </c>
      <c r="P49" s="9"/>
    </row>
    <row r="50" spans="1:16">
      <c r="A50" s="12"/>
      <c r="B50" s="44">
        <v>615</v>
      </c>
      <c r="C50" s="20" t="s">
        <v>67</v>
      </c>
      <c r="D50" s="46">
        <v>0</v>
      </c>
      <c r="E50" s="46">
        <v>1167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1167</v>
      </c>
      <c r="O50" s="47">
        <f t="shared" si="12"/>
        <v>2.4565318065086515E-2</v>
      </c>
      <c r="P50" s="9"/>
    </row>
    <row r="51" spans="1:16">
      <c r="A51" s="12"/>
      <c r="B51" s="44">
        <v>618</v>
      </c>
      <c r="C51" s="20" t="s">
        <v>68</v>
      </c>
      <c r="D51" s="46">
        <v>0</v>
      </c>
      <c r="E51" s="46">
        <v>14807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14807</v>
      </c>
      <c r="O51" s="47">
        <f t="shared" si="12"/>
        <v>0.31168694480697173</v>
      </c>
      <c r="P51" s="9"/>
    </row>
    <row r="52" spans="1:16">
      <c r="A52" s="12"/>
      <c r="B52" s="44">
        <v>634</v>
      </c>
      <c r="C52" s="20" t="s">
        <v>69</v>
      </c>
      <c r="D52" s="46">
        <v>225158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225158</v>
      </c>
      <c r="O52" s="47">
        <f t="shared" si="12"/>
        <v>4.7395697385593403</v>
      </c>
      <c r="P52" s="9"/>
    </row>
    <row r="53" spans="1:16">
      <c r="A53" s="12"/>
      <c r="B53" s="44">
        <v>674</v>
      </c>
      <c r="C53" s="20" t="s">
        <v>71</v>
      </c>
      <c r="D53" s="46">
        <v>87862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87862</v>
      </c>
      <c r="O53" s="47">
        <f t="shared" si="12"/>
        <v>1.8494926956594957</v>
      </c>
      <c r="P53" s="9"/>
    </row>
    <row r="54" spans="1:16">
      <c r="A54" s="12"/>
      <c r="B54" s="44">
        <v>682</v>
      </c>
      <c r="C54" s="20" t="s">
        <v>72</v>
      </c>
      <c r="D54" s="46">
        <v>0</v>
      </c>
      <c r="E54" s="46">
        <v>59842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59842</v>
      </c>
      <c r="O54" s="47">
        <f t="shared" si="12"/>
        <v>1.2596724624257989</v>
      </c>
      <c r="P54" s="9"/>
    </row>
    <row r="55" spans="1:16">
      <c r="A55" s="12"/>
      <c r="B55" s="44">
        <v>685</v>
      </c>
      <c r="C55" s="20" t="s">
        <v>73</v>
      </c>
      <c r="D55" s="46">
        <v>0</v>
      </c>
      <c r="E55" s="46">
        <v>12427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12427</v>
      </c>
      <c r="O55" s="47">
        <f t="shared" si="12"/>
        <v>0.26158800993558706</v>
      </c>
      <c r="P55" s="9"/>
    </row>
    <row r="56" spans="1:16">
      <c r="A56" s="12"/>
      <c r="B56" s="44">
        <v>694</v>
      </c>
      <c r="C56" s="20" t="s">
        <v>74</v>
      </c>
      <c r="D56" s="46">
        <v>10738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10738</v>
      </c>
      <c r="O56" s="47">
        <f t="shared" si="12"/>
        <v>0.226034606155012</v>
      </c>
      <c r="P56" s="9"/>
    </row>
    <row r="57" spans="1:16">
      <c r="A57" s="12"/>
      <c r="B57" s="44">
        <v>711</v>
      </c>
      <c r="C57" s="20" t="s">
        <v>75</v>
      </c>
      <c r="D57" s="46">
        <v>0</v>
      </c>
      <c r="E57" s="46">
        <v>27279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27279</v>
      </c>
      <c r="O57" s="47">
        <f t="shared" si="12"/>
        <v>0.5742222035111354</v>
      </c>
      <c r="P57" s="9"/>
    </row>
    <row r="58" spans="1:16">
      <c r="A58" s="12"/>
      <c r="B58" s="44">
        <v>712</v>
      </c>
      <c r="C58" s="20" t="s">
        <v>76</v>
      </c>
      <c r="D58" s="46">
        <v>0</v>
      </c>
      <c r="E58" s="46">
        <v>155196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155196</v>
      </c>
      <c r="O58" s="47">
        <f t="shared" si="12"/>
        <v>3.2668715530669812</v>
      </c>
      <c r="P58" s="9"/>
    </row>
    <row r="59" spans="1:16">
      <c r="A59" s="12"/>
      <c r="B59" s="44">
        <v>713</v>
      </c>
      <c r="C59" s="20" t="s">
        <v>77</v>
      </c>
      <c r="D59" s="46">
        <v>74495</v>
      </c>
      <c r="E59" s="46">
        <v>7951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82446</v>
      </c>
      <c r="O59" s="47">
        <f t="shared" si="12"/>
        <v>1.735486043868143</v>
      </c>
      <c r="P59" s="9"/>
    </row>
    <row r="60" spans="1:16">
      <c r="A60" s="12"/>
      <c r="B60" s="44">
        <v>714</v>
      </c>
      <c r="C60" s="20" t="s">
        <v>78</v>
      </c>
      <c r="D60" s="46">
        <v>0</v>
      </c>
      <c r="E60" s="46">
        <v>3851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3851</v>
      </c>
      <c r="O60" s="47">
        <f t="shared" si="12"/>
        <v>8.1063444617522004E-2</v>
      </c>
      <c r="P60" s="9"/>
    </row>
    <row r="61" spans="1:16">
      <c r="A61" s="12"/>
      <c r="B61" s="44">
        <v>715</v>
      </c>
      <c r="C61" s="20" t="s">
        <v>79</v>
      </c>
      <c r="D61" s="46">
        <v>0</v>
      </c>
      <c r="E61" s="46">
        <v>11503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7">SUM(D61:M61)</f>
        <v>11503</v>
      </c>
      <c r="O61" s="47">
        <f t="shared" si="12"/>
        <v>0.24213783522081422</v>
      </c>
      <c r="P61" s="9"/>
    </row>
    <row r="62" spans="1:16">
      <c r="A62" s="12"/>
      <c r="B62" s="44">
        <v>724</v>
      </c>
      <c r="C62" s="20" t="s">
        <v>80</v>
      </c>
      <c r="D62" s="46">
        <v>118562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118562</v>
      </c>
      <c r="O62" s="47">
        <f t="shared" si="12"/>
        <v>2.495726855555088</v>
      </c>
      <c r="P62" s="9"/>
    </row>
    <row r="63" spans="1:16">
      <c r="A63" s="12"/>
      <c r="B63" s="44">
        <v>733</v>
      </c>
      <c r="C63" s="20" t="s">
        <v>81</v>
      </c>
      <c r="D63" s="46">
        <v>237813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237813</v>
      </c>
      <c r="O63" s="47">
        <f t="shared" si="12"/>
        <v>5.0059571422557152</v>
      </c>
      <c r="P63" s="9"/>
    </row>
    <row r="64" spans="1:16">
      <c r="A64" s="12"/>
      <c r="B64" s="44">
        <v>744</v>
      </c>
      <c r="C64" s="20" t="s">
        <v>83</v>
      </c>
      <c r="D64" s="46">
        <v>134213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134213</v>
      </c>
      <c r="O64" s="47">
        <f t="shared" si="12"/>
        <v>2.8251799772660298</v>
      </c>
      <c r="P64" s="9"/>
    </row>
    <row r="65" spans="1:119" ht="15.75" thickBot="1">
      <c r="A65" s="12"/>
      <c r="B65" s="44">
        <v>764</v>
      </c>
      <c r="C65" s="20" t="s">
        <v>84</v>
      </c>
      <c r="D65" s="46">
        <v>172331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172331</v>
      </c>
      <c r="O65" s="47">
        <f t="shared" si="12"/>
        <v>3.6275628341683155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SUM(D5,D12,D21,D25,D28,D32,D37,D40,D42)</f>
        <v>26324734</v>
      </c>
      <c r="E66" s="15">
        <f t="shared" si="18"/>
        <v>19929572</v>
      </c>
      <c r="F66" s="15">
        <f t="shared" si="18"/>
        <v>3014891</v>
      </c>
      <c r="G66" s="15">
        <f t="shared" si="18"/>
        <v>2379534</v>
      </c>
      <c r="H66" s="15">
        <f t="shared" si="18"/>
        <v>0</v>
      </c>
      <c r="I66" s="15">
        <f t="shared" si="18"/>
        <v>0</v>
      </c>
      <c r="J66" s="15">
        <f t="shared" si="18"/>
        <v>0</v>
      </c>
      <c r="K66" s="15">
        <f t="shared" si="18"/>
        <v>0</v>
      </c>
      <c r="L66" s="15">
        <f t="shared" si="18"/>
        <v>151668</v>
      </c>
      <c r="M66" s="15">
        <f t="shared" si="18"/>
        <v>0</v>
      </c>
      <c r="N66" s="15">
        <f t="shared" si="17"/>
        <v>51800399</v>
      </c>
      <c r="O66" s="37">
        <f t="shared" si="12"/>
        <v>1090.3969814339241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99</v>
      </c>
      <c r="M68" s="118"/>
      <c r="N68" s="118"/>
      <c r="O68" s="41">
        <v>47506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7415789</v>
      </c>
      <c r="E5" s="26">
        <f t="shared" si="0"/>
        <v>160187</v>
      </c>
      <c r="F5" s="26">
        <f t="shared" si="0"/>
        <v>191891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7767867</v>
      </c>
      <c r="O5" s="32">
        <f t="shared" ref="O5:O36" si="2">(N5/O$67)</f>
        <v>161.15906639004149</v>
      </c>
      <c r="P5" s="6"/>
    </row>
    <row r="6" spans="1:133">
      <c r="A6" s="12"/>
      <c r="B6" s="44">
        <v>511</v>
      </c>
      <c r="C6" s="20" t="s">
        <v>20</v>
      </c>
      <c r="D6" s="46">
        <v>852323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852323</v>
      </c>
      <c r="O6" s="47">
        <f t="shared" si="2"/>
        <v>17.683049792531122</v>
      </c>
      <c r="P6" s="9"/>
    </row>
    <row r="7" spans="1:133">
      <c r="A7" s="12"/>
      <c r="B7" s="44">
        <v>512</v>
      </c>
      <c r="C7" s="20" t="s">
        <v>21</v>
      </c>
      <c r="D7" s="46">
        <v>486686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486686</v>
      </c>
      <c r="O7" s="47">
        <f t="shared" si="2"/>
        <v>10.097219917012447</v>
      </c>
      <c r="P7" s="9"/>
    </row>
    <row r="8" spans="1:133">
      <c r="A8" s="12"/>
      <c r="B8" s="44">
        <v>513</v>
      </c>
      <c r="C8" s="20" t="s">
        <v>22</v>
      </c>
      <c r="D8" s="46">
        <v>2014546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2014546</v>
      </c>
      <c r="O8" s="47">
        <f t="shared" si="2"/>
        <v>41.795560165975104</v>
      </c>
      <c r="P8" s="9"/>
    </row>
    <row r="9" spans="1:133">
      <c r="A9" s="12"/>
      <c r="B9" s="44">
        <v>514</v>
      </c>
      <c r="C9" s="20" t="s">
        <v>23</v>
      </c>
      <c r="D9" s="46">
        <v>166363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166363</v>
      </c>
      <c r="O9" s="47">
        <f t="shared" si="2"/>
        <v>3.4515145228215767</v>
      </c>
      <c r="P9" s="9"/>
    </row>
    <row r="10" spans="1:133">
      <c r="A10" s="12"/>
      <c r="B10" s="44">
        <v>515</v>
      </c>
      <c r="C10" s="20" t="s">
        <v>24</v>
      </c>
      <c r="D10" s="46">
        <v>392399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392399</v>
      </c>
      <c r="O10" s="47">
        <f t="shared" si="2"/>
        <v>8.1410580912863075</v>
      </c>
      <c r="P10" s="9"/>
    </row>
    <row r="11" spans="1:133">
      <c r="A11" s="12"/>
      <c r="B11" s="44">
        <v>519</v>
      </c>
      <c r="C11" s="20" t="s">
        <v>25</v>
      </c>
      <c r="D11" s="46">
        <v>3503472</v>
      </c>
      <c r="E11" s="46">
        <v>160187</v>
      </c>
      <c r="F11" s="46">
        <v>191891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3855550</v>
      </c>
      <c r="O11" s="47">
        <f t="shared" si="2"/>
        <v>79.990663900414944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7445641</v>
      </c>
      <c r="E12" s="31">
        <f t="shared" si="3"/>
        <v>4489444</v>
      </c>
      <c r="F12" s="31">
        <f t="shared" si="3"/>
        <v>0</v>
      </c>
      <c r="G12" s="31">
        <f t="shared" si="3"/>
        <v>54675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11989760</v>
      </c>
      <c r="O12" s="43">
        <f t="shared" si="2"/>
        <v>248.75020746887967</v>
      </c>
      <c r="P12" s="10"/>
    </row>
    <row r="13" spans="1:133">
      <c r="A13" s="12"/>
      <c r="B13" s="44">
        <v>521</v>
      </c>
      <c r="C13" s="20" t="s">
        <v>27</v>
      </c>
      <c r="D13" s="46">
        <v>4230908</v>
      </c>
      <c r="E13" s="46">
        <v>824490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5055398</v>
      </c>
      <c r="O13" s="47">
        <f t="shared" si="2"/>
        <v>104.88377593360995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831704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831704</v>
      </c>
      <c r="O14" s="47">
        <f t="shared" si="2"/>
        <v>17.255269709543569</v>
      </c>
      <c r="P14" s="9"/>
    </row>
    <row r="15" spans="1:133">
      <c r="A15" s="12"/>
      <c r="B15" s="44">
        <v>523</v>
      </c>
      <c r="C15" s="20" t="s">
        <v>29</v>
      </c>
      <c r="D15" s="46">
        <v>3000139</v>
      </c>
      <c r="E15" s="46">
        <v>0</v>
      </c>
      <c r="F15" s="46">
        <v>0</v>
      </c>
      <c r="G15" s="46">
        <v>24774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3024913</v>
      </c>
      <c r="O15" s="47">
        <f t="shared" si="2"/>
        <v>62.757531120331947</v>
      </c>
      <c r="P15" s="9"/>
    </row>
    <row r="16" spans="1:133">
      <c r="A16" s="12"/>
      <c r="B16" s="44">
        <v>524</v>
      </c>
      <c r="C16" s="20" t="s">
        <v>30</v>
      </c>
      <c r="D16" s="46">
        <v>116476</v>
      </c>
      <c r="E16" s="46">
        <v>290249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406725</v>
      </c>
      <c r="O16" s="47">
        <f t="shared" si="2"/>
        <v>8.4382780082987559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86279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86279</v>
      </c>
      <c r="O17" s="47">
        <f t="shared" si="2"/>
        <v>1.7900207468879668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2456722</v>
      </c>
      <c r="F18" s="46">
        <v>0</v>
      </c>
      <c r="G18" s="46">
        <v>29901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2486623</v>
      </c>
      <c r="O18" s="47">
        <f t="shared" si="2"/>
        <v>51.589688796680498</v>
      </c>
      <c r="P18" s="9"/>
    </row>
    <row r="19" spans="1:16">
      <c r="A19" s="12"/>
      <c r="B19" s="44">
        <v>527</v>
      </c>
      <c r="C19" s="20" t="s">
        <v>33</v>
      </c>
      <c r="D19" s="46">
        <v>98118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98118</v>
      </c>
      <c r="O19" s="47">
        <f t="shared" si="2"/>
        <v>2.035643153526971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274923</v>
      </c>
      <c r="E20" s="31">
        <f t="shared" si="5"/>
        <v>586582</v>
      </c>
      <c r="F20" s="31">
        <f t="shared" si="5"/>
        <v>0</v>
      </c>
      <c r="G20" s="31">
        <f t="shared" si="5"/>
        <v>10160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871665</v>
      </c>
      <c r="O20" s="43">
        <f t="shared" si="2"/>
        <v>18.084336099585062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483993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483993</v>
      </c>
      <c r="O21" s="47">
        <f t="shared" si="2"/>
        <v>10.041348547717842</v>
      </c>
      <c r="P21" s="9"/>
    </row>
    <row r="22" spans="1:16">
      <c r="A22" s="12"/>
      <c r="B22" s="44">
        <v>536</v>
      </c>
      <c r="C22" s="20" t="s">
        <v>37</v>
      </c>
      <c r="D22" s="46">
        <v>0</v>
      </c>
      <c r="E22" s="46">
        <v>0</v>
      </c>
      <c r="F22" s="46">
        <v>0</v>
      </c>
      <c r="G22" s="46">
        <v>10160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10160</v>
      </c>
      <c r="O22" s="47">
        <f t="shared" si="2"/>
        <v>0.21078838174273859</v>
      </c>
      <c r="P22" s="9"/>
    </row>
    <row r="23" spans="1:16">
      <c r="A23" s="12"/>
      <c r="B23" s="44">
        <v>537</v>
      </c>
      <c r="C23" s="20" t="s">
        <v>38</v>
      </c>
      <c r="D23" s="46">
        <v>274923</v>
      </c>
      <c r="E23" s="46">
        <v>102589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377512</v>
      </c>
      <c r="O23" s="47">
        <f t="shared" si="2"/>
        <v>7.8321991701244817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SUM(D25:D26)</f>
        <v>0</v>
      </c>
      <c r="E24" s="31">
        <f t="shared" si="6"/>
        <v>4265007</v>
      </c>
      <c r="F24" s="31">
        <f t="shared" si="6"/>
        <v>822568</v>
      </c>
      <c r="G24" s="31">
        <f t="shared" si="6"/>
        <v>3275020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8362595</v>
      </c>
      <c r="O24" s="43">
        <f t="shared" si="2"/>
        <v>173.4978215767635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4172127</v>
      </c>
      <c r="F25" s="46">
        <v>822568</v>
      </c>
      <c r="G25" s="46">
        <v>3275020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8269715</v>
      </c>
      <c r="O25" s="47">
        <f t="shared" si="2"/>
        <v>171.57085062240665</v>
      </c>
      <c r="P25" s="9"/>
    </row>
    <row r="26" spans="1:16">
      <c r="A26" s="12"/>
      <c r="B26" s="44">
        <v>544</v>
      </c>
      <c r="C26" s="20" t="s">
        <v>87</v>
      </c>
      <c r="D26" s="46">
        <v>0</v>
      </c>
      <c r="E26" s="46">
        <v>92880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92880</v>
      </c>
      <c r="O26" s="47">
        <f t="shared" si="2"/>
        <v>1.9269709543568465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267102</v>
      </c>
      <c r="E27" s="31">
        <f t="shared" si="8"/>
        <v>365382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632484</v>
      </c>
      <c r="O27" s="43">
        <f t="shared" si="2"/>
        <v>13.12207468879668</v>
      </c>
      <c r="P27" s="10"/>
    </row>
    <row r="28" spans="1:16">
      <c r="A28" s="13"/>
      <c r="B28" s="45">
        <v>552</v>
      </c>
      <c r="C28" s="21" t="s">
        <v>43</v>
      </c>
      <c r="D28" s="46">
        <v>70000</v>
      </c>
      <c r="E28" s="46">
        <v>111149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181149</v>
      </c>
      <c r="O28" s="47">
        <f t="shared" si="2"/>
        <v>3.7582780082987552</v>
      </c>
      <c r="P28" s="9"/>
    </row>
    <row r="29" spans="1:16">
      <c r="A29" s="13"/>
      <c r="B29" s="45">
        <v>553</v>
      </c>
      <c r="C29" s="21" t="s">
        <v>44</v>
      </c>
      <c r="D29" s="46">
        <v>162102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162102</v>
      </c>
      <c r="O29" s="47">
        <f t="shared" si="2"/>
        <v>3.3631120331950206</v>
      </c>
      <c r="P29" s="9"/>
    </row>
    <row r="30" spans="1:16">
      <c r="A30" s="13"/>
      <c r="B30" s="45">
        <v>554</v>
      </c>
      <c r="C30" s="21" t="s">
        <v>45</v>
      </c>
      <c r="D30" s="46">
        <v>35000</v>
      </c>
      <c r="E30" s="46">
        <v>254233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289233</v>
      </c>
      <c r="O30" s="47">
        <f t="shared" si="2"/>
        <v>6.0006846473029043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SUM(D32:D35)</f>
        <v>1176186</v>
      </c>
      <c r="E31" s="31">
        <f t="shared" si="9"/>
        <v>652789</v>
      </c>
      <c r="F31" s="31">
        <f t="shared" si="9"/>
        <v>793937</v>
      </c>
      <c r="G31" s="31">
        <f t="shared" si="9"/>
        <v>227918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125935</v>
      </c>
      <c r="M31" s="31">
        <f t="shared" si="9"/>
        <v>0</v>
      </c>
      <c r="N31" s="31">
        <f t="shared" si="7"/>
        <v>2976765</v>
      </c>
      <c r="O31" s="43">
        <f t="shared" si="2"/>
        <v>61.758609958506227</v>
      </c>
      <c r="P31" s="10"/>
    </row>
    <row r="32" spans="1:16">
      <c r="A32" s="12"/>
      <c r="B32" s="44">
        <v>561</v>
      </c>
      <c r="C32" s="20" t="s">
        <v>48</v>
      </c>
      <c r="D32" s="46">
        <v>0</v>
      </c>
      <c r="E32" s="46">
        <v>0</v>
      </c>
      <c r="F32" s="46">
        <v>793937</v>
      </c>
      <c r="G32" s="46">
        <v>227918</v>
      </c>
      <c r="H32" s="46">
        <v>0</v>
      </c>
      <c r="I32" s="46">
        <v>0</v>
      </c>
      <c r="J32" s="46">
        <v>0</v>
      </c>
      <c r="K32" s="46">
        <v>0</v>
      </c>
      <c r="L32" s="46">
        <v>125935</v>
      </c>
      <c r="M32" s="46">
        <v>0</v>
      </c>
      <c r="N32" s="46">
        <f t="shared" si="7"/>
        <v>1147790</v>
      </c>
      <c r="O32" s="47">
        <f t="shared" si="2"/>
        <v>23.813070539419087</v>
      </c>
      <c r="P32" s="9"/>
    </row>
    <row r="33" spans="1:16">
      <c r="A33" s="12"/>
      <c r="B33" s="44">
        <v>562</v>
      </c>
      <c r="C33" s="20" t="s">
        <v>49</v>
      </c>
      <c r="D33" s="46">
        <v>827510</v>
      </c>
      <c r="E33" s="46">
        <v>79925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907435</v>
      </c>
      <c r="O33" s="47">
        <f t="shared" si="2"/>
        <v>18.826452282157675</v>
      </c>
      <c r="P33" s="9"/>
    </row>
    <row r="34" spans="1:16">
      <c r="A34" s="12"/>
      <c r="B34" s="44">
        <v>563</v>
      </c>
      <c r="C34" s="20" t="s">
        <v>50</v>
      </c>
      <c r="D34" s="46">
        <v>141150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141150</v>
      </c>
      <c r="O34" s="47">
        <f t="shared" si="2"/>
        <v>2.9284232365145226</v>
      </c>
      <c r="P34" s="9"/>
    </row>
    <row r="35" spans="1:16">
      <c r="A35" s="12"/>
      <c r="B35" s="44">
        <v>564</v>
      </c>
      <c r="C35" s="20" t="s">
        <v>51</v>
      </c>
      <c r="D35" s="46">
        <v>207526</v>
      </c>
      <c r="E35" s="46">
        <v>572864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780390</v>
      </c>
      <c r="O35" s="47">
        <f t="shared" si="2"/>
        <v>16.190663900414936</v>
      </c>
      <c r="P35" s="9"/>
    </row>
    <row r="36" spans="1:16" ht="15.75">
      <c r="A36" s="28" t="s">
        <v>52</v>
      </c>
      <c r="B36" s="29"/>
      <c r="C36" s="30"/>
      <c r="D36" s="31">
        <f t="shared" ref="D36:M36" si="11">SUM(D37:D38)</f>
        <v>88025</v>
      </c>
      <c r="E36" s="31">
        <f t="shared" si="11"/>
        <v>920363</v>
      </c>
      <c r="F36" s="31">
        <f t="shared" si="11"/>
        <v>224144</v>
      </c>
      <c r="G36" s="31">
        <f t="shared" si="11"/>
        <v>150303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1382835</v>
      </c>
      <c r="O36" s="43">
        <f t="shared" si="2"/>
        <v>28.689522821576762</v>
      </c>
      <c r="P36" s="9"/>
    </row>
    <row r="37" spans="1:16">
      <c r="A37" s="12"/>
      <c r="B37" s="44">
        <v>571</v>
      </c>
      <c r="C37" s="20" t="s">
        <v>53</v>
      </c>
      <c r="D37" s="46">
        <v>0</v>
      </c>
      <c r="E37" s="46">
        <v>920363</v>
      </c>
      <c r="F37" s="46">
        <v>224144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1144507</v>
      </c>
      <c r="O37" s="47">
        <f t="shared" ref="O37:O65" si="12">(N37/O$67)</f>
        <v>23.744958506224066</v>
      </c>
      <c r="P37" s="9"/>
    </row>
    <row r="38" spans="1:16">
      <c r="A38" s="12"/>
      <c r="B38" s="44">
        <v>572</v>
      </c>
      <c r="C38" s="20" t="s">
        <v>54</v>
      </c>
      <c r="D38" s="46">
        <v>88025</v>
      </c>
      <c r="E38" s="46">
        <v>0</v>
      </c>
      <c r="F38" s="46">
        <v>0</v>
      </c>
      <c r="G38" s="46">
        <v>150303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238328</v>
      </c>
      <c r="O38" s="47">
        <f t="shared" si="12"/>
        <v>4.9445643153526975</v>
      </c>
      <c r="P38" s="9"/>
    </row>
    <row r="39" spans="1:16" ht="15.75">
      <c r="A39" s="28" t="s">
        <v>82</v>
      </c>
      <c r="B39" s="29"/>
      <c r="C39" s="30"/>
      <c r="D39" s="31">
        <f t="shared" ref="D39:M39" si="13">SUM(D40:D40)</f>
        <v>8657589</v>
      </c>
      <c r="E39" s="31">
        <f t="shared" si="13"/>
        <v>11121684</v>
      </c>
      <c r="F39" s="31">
        <f t="shared" si="13"/>
        <v>1220720</v>
      </c>
      <c r="G39" s="31">
        <f t="shared" si="13"/>
        <v>8425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174332</v>
      </c>
      <c r="M39" s="31">
        <f t="shared" si="13"/>
        <v>0</v>
      </c>
      <c r="N39" s="31">
        <f>SUM(D39:M39)</f>
        <v>21182750</v>
      </c>
      <c r="O39" s="43">
        <f t="shared" si="12"/>
        <v>439.47614107883817</v>
      </c>
      <c r="P39" s="9"/>
    </row>
    <row r="40" spans="1:16">
      <c r="A40" s="12"/>
      <c r="B40" s="44">
        <v>581</v>
      </c>
      <c r="C40" s="20" t="s">
        <v>56</v>
      </c>
      <c r="D40" s="46">
        <v>8657589</v>
      </c>
      <c r="E40" s="46">
        <v>11121684</v>
      </c>
      <c r="F40" s="46">
        <v>1220720</v>
      </c>
      <c r="G40" s="46">
        <v>8425</v>
      </c>
      <c r="H40" s="46">
        <v>0</v>
      </c>
      <c r="I40" s="46">
        <v>0</v>
      </c>
      <c r="J40" s="46">
        <v>0</v>
      </c>
      <c r="K40" s="46">
        <v>0</v>
      </c>
      <c r="L40" s="46">
        <v>174332</v>
      </c>
      <c r="M40" s="46">
        <v>0</v>
      </c>
      <c r="N40" s="46">
        <f>SUM(D40:M40)</f>
        <v>21182750</v>
      </c>
      <c r="O40" s="47">
        <f t="shared" si="12"/>
        <v>439.47614107883817</v>
      </c>
      <c r="P40" s="9"/>
    </row>
    <row r="41" spans="1:16" ht="15.75">
      <c r="A41" s="28" t="s">
        <v>59</v>
      </c>
      <c r="B41" s="29"/>
      <c r="C41" s="30"/>
      <c r="D41" s="31">
        <f t="shared" ref="D41:M41" si="14">SUM(D42:D64)</f>
        <v>1475687</v>
      </c>
      <c r="E41" s="31">
        <f t="shared" si="14"/>
        <v>531269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2006956</v>
      </c>
      <c r="O41" s="43">
        <f t="shared" si="12"/>
        <v>41.638091286307052</v>
      </c>
      <c r="P41" s="9"/>
    </row>
    <row r="42" spans="1:16">
      <c r="A42" s="12"/>
      <c r="B42" s="44">
        <v>601</v>
      </c>
      <c r="C42" s="20" t="s">
        <v>60</v>
      </c>
      <c r="D42" s="46">
        <v>0</v>
      </c>
      <c r="E42" s="46">
        <v>49520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5">SUM(D42:M42)</f>
        <v>49520</v>
      </c>
      <c r="O42" s="47">
        <f t="shared" si="12"/>
        <v>1.0273858921161825</v>
      </c>
      <c r="P42" s="9"/>
    </row>
    <row r="43" spans="1:16">
      <c r="A43" s="12"/>
      <c r="B43" s="44">
        <v>602</v>
      </c>
      <c r="C43" s="20" t="s">
        <v>61</v>
      </c>
      <c r="D43" s="46">
        <v>0</v>
      </c>
      <c r="E43" s="46">
        <v>40730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40730</v>
      </c>
      <c r="O43" s="47">
        <f t="shared" si="12"/>
        <v>0.8450207468879668</v>
      </c>
      <c r="P43" s="9"/>
    </row>
    <row r="44" spans="1:16">
      <c r="A44" s="12"/>
      <c r="B44" s="44">
        <v>603</v>
      </c>
      <c r="C44" s="20" t="s">
        <v>62</v>
      </c>
      <c r="D44" s="46">
        <v>0</v>
      </c>
      <c r="E44" s="46">
        <v>41522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41522</v>
      </c>
      <c r="O44" s="47">
        <f t="shared" si="12"/>
        <v>0.86145228215767633</v>
      </c>
      <c r="P44" s="9"/>
    </row>
    <row r="45" spans="1:16">
      <c r="A45" s="12"/>
      <c r="B45" s="44">
        <v>604</v>
      </c>
      <c r="C45" s="20" t="s">
        <v>63</v>
      </c>
      <c r="D45" s="46">
        <v>286188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286188</v>
      </c>
      <c r="O45" s="47">
        <f t="shared" si="12"/>
        <v>5.9375103734439838</v>
      </c>
      <c r="P45" s="9"/>
    </row>
    <row r="46" spans="1:16">
      <c r="A46" s="12"/>
      <c r="B46" s="44">
        <v>605</v>
      </c>
      <c r="C46" s="20" t="s">
        <v>64</v>
      </c>
      <c r="D46" s="46">
        <v>0</v>
      </c>
      <c r="E46" s="46">
        <v>37599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37599</v>
      </c>
      <c r="O46" s="47">
        <f t="shared" si="12"/>
        <v>0.7800622406639004</v>
      </c>
      <c r="P46" s="9"/>
    </row>
    <row r="47" spans="1:16">
      <c r="A47" s="12"/>
      <c r="B47" s="44">
        <v>608</v>
      </c>
      <c r="C47" s="20" t="s">
        <v>65</v>
      </c>
      <c r="D47" s="46">
        <v>43525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43525</v>
      </c>
      <c r="O47" s="47">
        <f t="shared" si="12"/>
        <v>0.90300829875518673</v>
      </c>
      <c r="P47" s="9"/>
    </row>
    <row r="48" spans="1:16">
      <c r="A48" s="12"/>
      <c r="B48" s="44">
        <v>614</v>
      </c>
      <c r="C48" s="20" t="s">
        <v>66</v>
      </c>
      <c r="D48" s="46">
        <v>101799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9" si="16">SUM(D48:M48)</f>
        <v>101799</v>
      </c>
      <c r="O48" s="47">
        <f t="shared" si="12"/>
        <v>2.1120124481327802</v>
      </c>
      <c r="P48" s="9"/>
    </row>
    <row r="49" spans="1:16">
      <c r="A49" s="12"/>
      <c r="B49" s="44">
        <v>615</v>
      </c>
      <c r="C49" s="20" t="s">
        <v>67</v>
      </c>
      <c r="D49" s="46">
        <v>0</v>
      </c>
      <c r="E49" s="46">
        <v>1777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1777</v>
      </c>
      <c r="O49" s="47">
        <f t="shared" si="12"/>
        <v>3.6867219917012445E-2</v>
      </c>
      <c r="P49" s="9"/>
    </row>
    <row r="50" spans="1:16">
      <c r="A50" s="12"/>
      <c r="B50" s="44">
        <v>618</v>
      </c>
      <c r="C50" s="20" t="s">
        <v>68</v>
      </c>
      <c r="D50" s="46">
        <v>0</v>
      </c>
      <c r="E50" s="46">
        <v>5150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5150</v>
      </c>
      <c r="O50" s="47">
        <f t="shared" si="12"/>
        <v>0.10684647302904564</v>
      </c>
      <c r="P50" s="9"/>
    </row>
    <row r="51" spans="1:16">
      <c r="A51" s="12"/>
      <c r="B51" s="44">
        <v>634</v>
      </c>
      <c r="C51" s="20" t="s">
        <v>69</v>
      </c>
      <c r="D51" s="46">
        <v>207286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207286</v>
      </c>
      <c r="O51" s="47">
        <f t="shared" si="12"/>
        <v>4.3005394190871371</v>
      </c>
      <c r="P51" s="9"/>
    </row>
    <row r="52" spans="1:16">
      <c r="A52" s="12"/>
      <c r="B52" s="44">
        <v>674</v>
      </c>
      <c r="C52" s="20" t="s">
        <v>71</v>
      </c>
      <c r="D52" s="46">
        <v>91094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91094</v>
      </c>
      <c r="O52" s="47">
        <f t="shared" si="12"/>
        <v>1.8899170124481328</v>
      </c>
      <c r="P52" s="9"/>
    </row>
    <row r="53" spans="1:16">
      <c r="A53" s="12"/>
      <c r="B53" s="44">
        <v>682</v>
      </c>
      <c r="C53" s="20" t="s">
        <v>72</v>
      </c>
      <c r="D53" s="46">
        <v>0</v>
      </c>
      <c r="E53" s="46">
        <v>66263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66263</v>
      </c>
      <c r="O53" s="47">
        <f t="shared" si="12"/>
        <v>1.3747510373443983</v>
      </c>
      <c r="P53" s="9"/>
    </row>
    <row r="54" spans="1:16">
      <c r="A54" s="12"/>
      <c r="B54" s="44">
        <v>685</v>
      </c>
      <c r="C54" s="20" t="s">
        <v>73</v>
      </c>
      <c r="D54" s="46">
        <v>0</v>
      </c>
      <c r="E54" s="46">
        <v>11800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11800</v>
      </c>
      <c r="O54" s="47">
        <f t="shared" si="12"/>
        <v>0.24481327800829875</v>
      </c>
      <c r="P54" s="9"/>
    </row>
    <row r="55" spans="1:16">
      <c r="A55" s="12"/>
      <c r="B55" s="44">
        <v>694</v>
      </c>
      <c r="C55" s="20" t="s">
        <v>74</v>
      </c>
      <c r="D55" s="46">
        <v>11083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11083</v>
      </c>
      <c r="O55" s="47">
        <f t="shared" si="12"/>
        <v>0.22993775933609958</v>
      </c>
      <c r="P55" s="9"/>
    </row>
    <row r="56" spans="1:16">
      <c r="A56" s="12"/>
      <c r="B56" s="44">
        <v>711</v>
      </c>
      <c r="C56" s="20" t="s">
        <v>75</v>
      </c>
      <c r="D56" s="46">
        <v>0</v>
      </c>
      <c r="E56" s="46">
        <v>28695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28695</v>
      </c>
      <c r="O56" s="47">
        <f t="shared" si="12"/>
        <v>0.59533195020746887</v>
      </c>
      <c r="P56" s="9"/>
    </row>
    <row r="57" spans="1:16">
      <c r="A57" s="12"/>
      <c r="B57" s="44">
        <v>712</v>
      </c>
      <c r="C57" s="20" t="s">
        <v>76</v>
      </c>
      <c r="D57" s="46">
        <v>0</v>
      </c>
      <c r="E57" s="46">
        <v>225767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225767</v>
      </c>
      <c r="O57" s="47">
        <f t="shared" si="12"/>
        <v>4.6839626556016594</v>
      </c>
      <c r="P57" s="9"/>
    </row>
    <row r="58" spans="1:16">
      <c r="A58" s="12"/>
      <c r="B58" s="44">
        <v>713</v>
      </c>
      <c r="C58" s="20" t="s">
        <v>77</v>
      </c>
      <c r="D58" s="46">
        <v>78582</v>
      </c>
      <c r="E58" s="46">
        <v>8817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87399</v>
      </c>
      <c r="O58" s="47">
        <f t="shared" si="12"/>
        <v>1.8132572614107885</v>
      </c>
      <c r="P58" s="9"/>
    </row>
    <row r="59" spans="1:16">
      <c r="A59" s="12"/>
      <c r="B59" s="44">
        <v>714</v>
      </c>
      <c r="C59" s="20" t="s">
        <v>78</v>
      </c>
      <c r="D59" s="46">
        <v>0</v>
      </c>
      <c r="E59" s="46">
        <v>325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325</v>
      </c>
      <c r="O59" s="47">
        <f t="shared" si="12"/>
        <v>6.7427385892116186E-3</v>
      </c>
      <c r="P59" s="9"/>
    </row>
    <row r="60" spans="1:16">
      <c r="A60" s="12"/>
      <c r="B60" s="44">
        <v>715</v>
      </c>
      <c r="C60" s="20" t="s">
        <v>79</v>
      </c>
      <c r="D60" s="46">
        <v>0</v>
      </c>
      <c r="E60" s="46">
        <v>13304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7">SUM(D60:M60)</f>
        <v>13304</v>
      </c>
      <c r="O60" s="47">
        <f t="shared" si="12"/>
        <v>0.27601659751037344</v>
      </c>
      <c r="P60" s="9"/>
    </row>
    <row r="61" spans="1:16">
      <c r="A61" s="12"/>
      <c r="B61" s="44">
        <v>724</v>
      </c>
      <c r="C61" s="20" t="s">
        <v>80</v>
      </c>
      <c r="D61" s="46">
        <v>108085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108085</v>
      </c>
      <c r="O61" s="47">
        <f t="shared" si="12"/>
        <v>2.2424273858921162</v>
      </c>
      <c r="P61" s="9"/>
    </row>
    <row r="62" spans="1:16">
      <c r="A62" s="12"/>
      <c r="B62" s="44">
        <v>733</v>
      </c>
      <c r="C62" s="20" t="s">
        <v>81</v>
      </c>
      <c r="D62" s="46">
        <v>247152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247152</v>
      </c>
      <c r="O62" s="47">
        <f t="shared" si="12"/>
        <v>5.1276348547717845</v>
      </c>
      <c r="P62" s="9"/>
    </row>
    <row r="63" spans="1:16">
      <c r="A63" s="12"/>
      <c r="B63" s="44">
        <v>744</v>
      </c>
      <c r="C63" s="20" t="s">
        <v>83</v>
      </c>
      <c r="D63" s="46">
        <v>116786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116786</v>
      </c>
      <c r="O63" s="47">
        <f t="shared" si="12"/>
        <v>2.4229460580912865</v>
      </c>
      <c r="P63" s="9"/>
    </row>
    <row r="64" spans="1:16" ht="15.75" thickBot="1">
      <c r="A64" s="12"/>
      <c r="B64" s="44">
        <v>764</v>
      </c>
      <c r="C64" s="20" t="s">
        <v>84</v>
      </c>
      <c r="D64" s="46">
        <v>184107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184107</v>
      </c>
      <c r="O64" s="47">
        <f t="shared" si="12"/>
        <v>3.8196473029045643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SUM(D5,D12,D20,D24,D27,D31,D36,D39,D41)</f>
        <v>26800942</v>
      </c>
      <c r="E65" s="15">
        <f t="shared" si="18"/>
        <v>23092707</v>
      </c>
      <c r="F65" s="15">
        <f t="shared" si="18"/>
        <v>3253260</v>
      </c>
      <c r="G65" s="15">
        <f t="shared" si="18"/>
        <v>3726501</v>
      </c>
      <c r="H65" s="15">
        <f t="shared" si="18"/>
        <v>0</v>
      </c>
      <c r="I65" s="15">
        <f t="shared" si="18"/>
        <v>0</v>
      </c>
      <c r="J65" s="15">
        <f t="shared" si="18"/>
        <v>0</v>
      </c>
      <c r="K65" s="15">
        <f t="shared" si="18"/>
        <v>0</v>
      </c>
      <c r="L65" s="15">
        <f t="shared" si="18"/>
        <v>300267</v>
      </c>
      <c r="M65" s="15">
        <f t="shared" si="18"/>
        <v>0</v>
      </c>
      <c r="N65" s="15">
        <f t="shared" si="17"/>
        <v>57173677</v>
      </c>
      <c r="O65" s="37">
        <f t="shared" si="12"/>
        <v>1186.1758713692946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118" t="s">
        <v>90</v>
      </c>
      <c r="M67" s="118"/>
      <c r="N67" s="118"/>
      <c r="O67" s="41">
        <v>48200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91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3808348</v>
      </c>
      <c r="E5" s="26">
        <f t="shared" si="0"/>
        <v>2577181</v>
      </c>
      <c r="F5" s="26">
        <f t="shared" si="0"/>
        <v>177547</v>
      </c>
      <c r="G5" s="26">
        <f t="shared" si="0"/>
        <v>45887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6608963</v>
      </c>
      <c r="O5" s="32">
        <f t="shared" ref="O5:O36" si="2">(N5/O$68)</f>
        <v>142.46832223156352</v>
      </c>
      <c r="P5" s="6"/>
    </row>
    <row r="6" spans="1:133">
      <c r="A6" s="12"/>
      <c r="B6" s="44">
        <v>511</v>
      </c>
      <c r="C6" s="20" t="s">
        <v>20</v>
      </c>
      <c r="D6" s="46">
        <v>797462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797462</v>
      </c>
      <c r="O6" s="47">
        <f t="shared" si="2"/>
        <v>17.190756429325919</v>
      </c>
      <c r="P6" s="9"/>
    </row>
    <row r="7" spans="1:133">
      <c r="A7" s="12"/>
      <c r="B7" s="44">
        <v>512</v>
      </c>
      <c r="C7" s="20" t="s">
        <v>21</v>
      </c>
      <c r="D7" s="46">
        <v>348707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348707</v>
      </c>
      <c r="O7" s="47">
        <f t="shared" si="2"/>
        <v>7.517019120912285</v>
      </c>
      <c r="P7" s="9"/>
    </row>
    <row r="8" spans="1:133">
      <c r="A8" s="12"/>
      <c r="B8" s="44">
        <v>513</v>
      </c>
      <c r="C8" s="20" t="s">
        <v>22</v>
      </c>
      <c r="D8" s="46">
        <v>1339239</v>
      </c>
      <c r="E8" s="46">
        <v>2118698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3457937</v>
      </c>
      <c r="O8" s="47">
        <f t="shared" si="2"/>
        <v>74.542175946883958</v>
      </c>
      <c r="P8" s="9"/>
    </row>
    <row r="9" spans="1:133">
      <c r="A9" s="12"/>
      <c r="B9" s="44">
        <v>514</v>
      </c>
      <c r="C9" s="20" t="s">
        <v>23</v>
      </c>
      <c r="D9" s="46">
        <v>153696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153696</v>
      </c>
      <c r="O9" s="47">
        <f t="shared" si="2"/>
        <v>3.3131992498221563</v>
      </c>
      <c r="P9" s="9"/>
    </row>
    <row r="10" spans="1:133">
      <c r="A10" s="12"/>
      <c r="B10" s="44">
        <v>515</v>
      </c>
      <c r="C10" s="20" t="s">
        <v>24</v>
      </c>
      <c r="D10" s="46">
        <v>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5000</v>
      </c>
      <c r="O10" s="47">
        <f t="shared" si="2"/>
        <v>0.10778417297204078</v>
      </c>
      <c r="P10" s="9"/>
    </row>
    <row r="11" spans="1:133">
      <c r="A11" s="12"/>
      <c r="B11" s="44">
        <v>519</v>
      </c>
      <c r="C11" s="20" t="s">
        <v>25</v>
      </c>
      <c r="D11" s="46">
        <v>1164244</v>
      </c>
      <c r="E11" s="46">
        <v>458483</v>
      </c>
      <c r="F11" s="46">
        <v>177547</v>
      </c>
      <c r="G11" s="46">
        <v>45887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1846161</v>
      </c>
      <c r="O11" s="47">
        <f t="shared" si="2"/>
        <v>39.797387311647157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216936</v>
      </c>
      <c r="E12" s="31">
        <f t="shared" si="3"/>
        <v>12742832</v>
      </c>
      <c r="F12" s="31">
        <f t="shared" si="3"/>
        <v>0</v>
      </c>
      <c r="G12" s="31">
        <f t="shared" si="3"/>
        <v>223247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13183015</v>
      </c>
      <c r="O12" s="43">
        <f t="shared" si="2"/>
        <v>284.18407381060166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6110572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6110572</v>
      </c>
      <c r="O13" s="47">
        <f t="shared" si="2"/>
        <v>131.72458988122185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847368</v>
      </c>
      <c r="F14" s="46">
        <v>0</v>
      </c>
      <c r="G14" s="46">
        <v>33555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880923</v>
      </c>
      <c r="O14" s="47">
        <f t="shared" si="2"/>
        <v>18.989911401409817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2601315</v>
      </c>
      <c r="F15" s="46">
        <v>0</v>
      </c>
      <c r="G15" s="46">
        <v>79692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2681007</v>
      </c>
      <c r="O15" s="47">
        <f t="shared" si="2"/>
        <v>57.794024445450432</v>
      </c>
      <c r="P15" s="9"/>
    </row>
    <row r="16" spans="1:133">
      <c r="A16" s="12"/>
      <c r="B16" s="44">
        <v>524</v>
      </c>
      <c r="C16" s="20" t="s">
        <v>30</v>
      </c>
      <c r="D16" s="46">
        <v>117320</v>
      </c>
      <c r="E16" s="46">
        <v>264904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382224</v>
      </c>
      <c r="O16" s="47">
        <f t="shared" si="2"/>
        <v>8.2395395460130629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481002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481002</v>
      </c>
      <c r="O17" s="47">
        <f t="shared" si="2"/>
        <v>10.368880553579512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2437671</v>
      </c>
      <c r="F18" s="46">
        <v>0</v>
      </c>
      <c r="G18" s="46">
        <v>110000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2547671</v>
      </c>
      <c r="O18" s="47">
        <f t="shared" si="2"/>
        <v>54.919722347970421</v>
      </c>
      <c r="P18" s="9"/>
    </row>
    <row r="19" spans="1:16">
      <c r="A19" s="12"/>
      <c r="B19" s="44">
        <v>527</v>
      </c>
      <c r="C19" s="20" t="s">
        <v>33</v>
      </c>
      <c r="D19" s="46">
        <v>99616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99616</v>
      </c>
      <c r="O19" s="47">
        <f t="shared" si="2"/>
        <v>2.1474056349565629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SUM(D21:D23)</f>
        <v>264789</v>
      </c>
      <c r="E20" s="31">
        <f t="shared" si="5"/>
        <v>498889</v>
      </c>
      <c r="F20" s="31">
        <f t="shared" si="5"/>
        <v>0</v>
      </c>
      <c r="G20" s="31">
        <f t="shared" si="5"/>
        <v>156839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920517</v>
      </c>
      <c r="O20" s="43">
        <f t="shared" si="2"/>
        <v>19.843432710340814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498790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498790</v>
      </c>
      <c r="O21" s="47">
        <f t="shared" si="2"/>
        <v>10.752333527344845</v>
      </c>
      <c r="P21" s="9"/>
    </row>
    <row r="22" spans="1:16">
      <c r="A22" s="12"/>
      <c r="B22" s="44">
        <v>536</v>
      </c>
      <c r="C22" s="20" t="s">
        <v>37</v>
      </c>
      <c r="D22" s="46">
        <v>0</v>
      </c>
      <c r="E22" s="46">
        <v>0</v>
      </c>
      <c r="F22" s="46">
        <v>0</v>
      </c>
      <c r="G22" s="46">
        <v>156839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156839</v>
      </c>
      <c r="O22" s="47">
        <f t="shared" si="2"/>
        <v>3.3809523809523809</v>
      </c>
      <c r="P22" s="9"/>
    </row>
    <row r="23" spans="1:16">
      <c r="A23" s="12"/>
      <c r="B23" s="44">
        <v>537</v>
      </c>
      <c r="C23" s="20" t="s">
        <v>38</v>
      </c>
      <c r="D23" s="46">
        <v>264789</v>
      </c>
      <c r="E23" s="46">
        <v>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264888</v>
      </c>
      <c r="O23" s="47">
        <f t="shared" si="2"/>
        <v>5.7101468020435879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SUM(D25:D26)</f>
        <v>0</v>
      </c>
      <c r="E24" s="31">
        <f t="shared" si="6"/>
        <v>3930167</v>
      </c>
      <c r="F24" s="31">
        <f t="shared" si="6"/>
        <v>963076</v>
      </c>
      <c r="G24" s="31">
        <f t="shared" si="6"/>
        <v>2621986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7515229</v>
      </c>
      <c r="O24" s="43">
        <f t="shared" si="2"/>
        <v>162.00454849209942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3883727</v>
      </c>
      <c r="F25" s="46">
        <v>963076</v>
      </c>
      <c r="G25" s="46">
        <v>2621986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7468789</v>
      </c>
      <c r="O25" s="47">
        <f t="shared" si="2"/>
        <v>161.0034490935351</v>
      </c>
      <c r="P25" s="9"/>
    </row>
    <row r="26" spans="1:16">
      <c r="A26" s="12"/>
      <c r="B26" s="44">
        <v>544</v>
      </c>
      <c r="C26" s="20" t="s">
        <v>87</v>
      </c>
      <c r="D26" s="46">
        <v>0</v>
      </c>
      <c r="E26" s="46">
        <v>46440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46440</v>
      </c>
      <c r="O26" s="47">
        <f t="shared" si="2"/>
        <v>1.0010993985643148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222578</v>
      </c>
      <c r="E27" s="31">
        <f t="shared" si="8"/>
        <v>1308412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1530990</v>
      </c>
      <c r="O27" s="43">
        <f t="shared" si="2"/>
        <v>33.003298195692942</v>
      </c>
      <c r="P27" s="10"/>
    </row>
    <row r="28" spans="1:16">
      <c r="A28" s="13"/>
      <c r="B28" s="45">
        <v>552</v>
      </c>
      <c r="C28" s="21" t="s">
        <v>43</v>
      </c>
      <c r="D28" s="46">
        <v>37500</v>
      </c>
      <c r="E28" s="46">
        <v>62386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99886</v>
      </c>
      <c r="O28" s="47">
        <f t="shared" si="2"/>
        <v>2.1532259802970533</v>
      </c>
      <c r="P28" s="9"/>
    </row>
    <row r="29" spans="1:16">
      <c r="A29" s="13"/>
      <c r="B29" s="45">
        <v>553</v>
      </c>
      <c r="C29" s="21" t="s">
        <v>44</v>
      </c>
      <c r="D29" s="46">
        <v>155078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155078</v>
      </c>
      <c r="O29" s="47">
        <f t="shared" si="2"/>
        <v>3.342990795231628</v>
      </c>
      <c r="P29" s="9"/>
    </row>
    <row r="30" spans="1:16">
      <c r="A30" s="13"/>
      <c r="B30" s="45">
        <v>554</v>
      </c>
      <c r="C30" s="21" t="s">
        <v>45</v>
      </c>
      <c r="D30" s="46">
        <v>30000</v>
      </c>
      <c r="E30" s="46">
        <v>1246026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1276026</v>
      </c>
      <c r="O30" s="47">
        <f t="shared" si="2"/>
        <v>27.507081420164262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SUM(D32:D35)</f>
        <v>990714</v>
      </c>
      <c r="E31" s="31">
        <f t="shared" si="9"/>
        <v>835856</v>
      </c>
      <c r="F31" s="31">
        <f t="shared" si="9"/>
        <v>10410845</v>
      </c>
      <c r="G31" s="31">
        <f t="shared" si="9"/>
        <v>3094512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61037</v>
      </c>
      <c r="M31" s="31">
        <f t="shared" si="9"/>
        <v>0</v>
      </c>
      <c r="N31" s="31">
        <f t="shared" si="7"/>
        <v>15392964</v>
      </c>
      <c r="O31" s="43">
        <f t="shared" si="2"/>
        <v>331.82357886567934</v>
      </c>
      <c r="P31" s="10"/>
    </row>
    <row r="32" spans="1:16">
      <c r="A32" s="12"/>
      <c r="B32" s="44">
        <v>561</v>
      </c>
      <c r="C32" s="20" t="s">
        <v>48</v>
      </c>
      <c r="D32" s="46">
        <v>0</v>
      </c>
      <c r="E32" s="46">
        <v>278790</v>
      </c>
      <c r="F32" s="46">
        <v>10410845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61037</v>
      </c>
      <c r="M32" s="46">
        <v>0</v>
      </c>
      <c r="N32" s="46">
        <f t="shared" si="7"/>
        <v>10750672</v>
      </c>
      <c r="O32" s="47">
        <f t="shared" si="2"/>
        <v>231.75045808273512</v>
      </c>
      <c r="P32" s="9"/>
    </row>
    <row r="33" spans="1:16">
      <c r="A33" s="12"/>
      <c r="B33" s="44">
        <v>562</v>
      </c>
      <c r="C33" s="20" t="s">
        <v>49</v>
      </c>
      <c r="D33" s="46">
        <v>587117</v>
      </c>
      <c r="E33" s="46">
        <v>557066</v>
      </c>
      <c r="F33" s="46">
        <v>0</v>
      </c>
      <c r="G33" s="46">
        <v>3094512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4238695</v>
      </c>
      <c r="O33" s="47">
        <f t="shared" si="2"/>
        <v>91.372847011144884</v>
      </c>
      <c r="P33" s="9"/>
    </row>
    <row r="34" spans="1:16">
      <c r="A34" s="12"/>
      <c r="B34" s="44">
        <v>563</v>
      </c>
      <c r="C34" s="20" t="s">
        <v>50</v>
      </c>
      <c r="D34" s="46">
        <v>146100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146100</v>
      </c>
      <c r="O34" s="47">
        <f t="shared" si="2"/>
        <v>3.1494535342430319</v>
      </c>
      <c r="P34" s="9"/>
    </row>
    <row r="35" spans="1:16">
      <c r="A35" s="12"/>
      <c r="B35" s="44">
        <v>564</v>
      </c>
      <c r="C35" s="20" t="s">
        <v>51</v>
      </c>
      <c r="D35" s="46">
        <v>257497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257497</v>
      </c>
      <c r="O35" s="47">
        <f t="shared" si="2"/>
        <v>5.5508202375563176</v>
      </c>
      <c r="P35" s="9"/>
    </row>
    <row r="36" spans="1:16" ht="15.75">
      <c r="A36" s="28" t="s">
        <v>52</v>
      </c>
      <c r="B36" s="29"/>
      <c r="C36" s="30"/>
      <c r="D36" s="31">
        <f t="shared" ref="D36:M36" si="11">SUM(D37:D38)</f>
        <v>102898</v>
      </c>
      <c r="E36" s="31">
        <f t="shared" si="11"/>
        <v>998084</v>
      </c>
      <c r="F36" s="31">
        <f t="shared" si="11"/>
        <v>223833</v>
      </c>
      <c r="G36" s="31">
        <f t="shared" si="11"/>
        <v>61521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1386336</v>
      </c>
      <c r="O36" s="43">
        <f t="shared" si="2"/>
        <v>29.885015844273426</v>
      </c>
      <c r="P36" s="9"/>
    </row>
    <row r="37" spans="1:16">
      <c r="A37" s="12"/>
      <c r="B37" s="44">
        <v>571</v>
      </c>
      <c r="C37" s="20" t="s">
        <v>53</v>
      </c>
      <c r="D37" s="46">
        <v>0</v>
      </c>
      <c r="E37" s="46">
        <v>998084</v>
      </c>
      <c r="F37" s="46">
        <v>223833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1221917</v>
      </c>
      <c r="O37" s="47">
        <f t="shared" ref="O37:O66" si="12">(N37/O$68)</f>
        <v>26.340662657095432</v>
      </c>
      <c r="P37" s="9"/>
    </row>
    <row r="38" spans="1:16">
      <c r="A38" s="12"/>
      <c r="B38" s="44">
        <v>572</v>
      </c>
      <c r="C38" s="20" t="s">
        <v>54</v>
      </c>
      <c r="D38" s="46">
        <v>102898</v>
      </c>
      <c r="E38" s="46">
        <v>0</v>
      </c>
      <c r="F38" s="46">
        <v>0</v>
      </c>
      <c r="G38" s="46">
        <v>61521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164419</v>
      </c>
      <c r="O38" s="47">
        <f t="shared" si="12"/>
        <v>3.544353187177995</v>
      </c>
      <c r="P38" s="9"/>
    </row>
    <row r="39" spans="1:16" ht="15.75">
      <c r="A39" s="28" t="s">
        <v>82</v>
      </c>
      <c r="B39" s="29"/>
      <c r="C39" s="30"/>
      <c r="D39" s="31">
        <f t="shared" ref="D39:M39" si="13">SUM(D40:D40)</f>
        <v>10397765</v>
      </c>
      <c r="E39" s="31">
        <f t="shared" si="13"/>
        <v>10667327</v>
      </c>
      <c r="F39" s="31">
        <f t="shared" si="13"/>
        <v>1286336</v>
      </c>
      <c r="G39" s="31">
        <f t="shared" si="13"/>
        <v>13345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2947289</v>
      </c>
      <c r="M39" s="31">
        <f t="shared" si="13"/>
        <v>0</v>
      </c>
      <c r="N39" s="31">
        <f>SUM(D39:M39)</f>
        <v>25312062</v>
      </c>
      <c r="O39" s="43">
        <f t="shared" si="12"/>
        <v>545.64793377740409</v>
      </c>
      <c r="P39" s="9"/>
    </row>
    <row r="40" spans="1:16">
      <c r="A40" s="12"/>
      <c r="B40" s="44">
        <v>581</v>
      </c>
      <c r="C40" s="20" t="s">
        <v>56</v>
      </c>
      <c r="D40" s="46">
        <v>10397765</v>
      </c>
      <c r="E40" s="46">
        <v>10667327</v>
      </c>
      <c r="F40" s="46">
        <v>1286336</v>
      </c>
      <c r="G40" s="46">
        <v>13345</v>
      </c>
      <c r="H40" s="46">
        <v>0</v>
      </c>
      <c r="I40" s="46">
        <v>0</v>
      </c>
      <c r="J40" s="46">
        <v>0</v>
      </c>
      <c r="K40" s="46">
        <v>0</v>
      </c>
      <c r="L40" s="46">
        <v>2947289</v>
      </c>
      <c r="M40" s="46">
        <v>0</v>
      </c>
      <c r="N40" s="46">
        <f>SUM(D40:M40)</f>
        <v>25312062</v>
      </c>
      <c r="O40" s="47">
        <f t="shared" si="12"/>
        <v>545.64793377740409</v>
      </c>
      <c r="P40" s="9"/>
    </row>
    <row r="41" spans="1:16" ht="15.75">
      <c r="A41" s="28" t="s">
        <v>59</v>
      </c>
      <c r="B41" s="29"/>
      <c r="C41" s="30"/>
      <c r="D41" s="31">
        <f t="shared" ref="D41:M41" si="14">SUM(D42:D65)</f>
        <v>334936</v>
      </c>
      <c r="E41" s="31">
        <f t="shared" si="14"/>
        <v>1767695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2102631</v>
      </c>
      <c r="O41" s="43">
        <f t="shared" si="12"/>
        <v>45.326068680075018</v>
      </c>
      <c r="P41" s="9"/>
    </row>
    <row r="42" spans="1:16">
      <c r="A42" s="12"/>
      <c r="B42" s="44">
        <v>601</v>
      </c>
      <c r="C42" s="20" t="s">
        <v>60</v>
      </c>
      <c r="D42" s="46">
        <v>0</v>
      </c>
      <c r="E42" s="46">
        <v>51716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5">SUM(D42:M42)</f>
        <v>51716</v>
      </c>
      <c r="O42" s="47">
        <f t="shared" si="12"/>
        <v>1.1148332578844122</v>
      </c>
      <c r="P42" s="9"/>
    </row>
    <row r="43" spans="1:16">
      <c r="A43" s="12"/>
      <c r="B43" s="44">
        <v>602</v>
      </c>
      <c r="C43" s="20" t="s">
        <v>61</v>
      </c>
      <c r="D43" s="46">
        <v>0</v>
      </c>
      <c r="E43" s="46">
        <v>40436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40436</v>
      </c>
      <c r="O43" s="47">
        <f t="shared" si="12"/>
        <v>0.87167216365948819</v>
      </c>
      <c r="P43" s="9"/>
    </row>
    <row r="44" spans="1:16">
      <c r="A44" s="12"/>
      <c r="B44" s="44">
        <v>603</v>
      </c>
      <c r="C44" s="20" t="s">
        <v>62</v>
      </c>
      <c r="D44" s="46">
        <v>0</v>
      </c>
      <c r="E44" s="46">
        <v>35708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35708</v>
      </c>
      <c r="O44" s="47">
        <f t="shared" si="12"/>
        <v>0.7697514496971265</v>
      </c>
      <c r="P44" s="9"/>
    </row>
    <row r="45" spans="1:16">
      <c r="A45" s="12"/>
      <c r="B45" s="44">
        <v>604</v>
      </c>
      <c r="C45" s="20" t="s">
        <v>63</v>
      </c>
      <c r="D45" s="46">
        <v>0</v>
      </c>
      <c r="E45" s="46">
        <v>292322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292322</v>
      </c>
      <c r="O45" s="47">
        <f t="shared" si="12"/>
        <v>6.3015370023065813</v>
      </c>
      <c r="P45" s="9"/>
    </row>
    <row r="46" spans="1:16">
      <c r="A46" s="12"/>
      <c r="B46" s="44">
        <v>605</v>
      </c>
      <c r="C46" s="20" t="s">
        <v>64</v>
      </c>
      <c r="D46" s="46">
        <v>0</v>
      </c>
      <c r="E46" s="46">
        <v>25604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25604</v>
      </c>
      <c r="O46" s="47">
        <f t="shared" si="12"/>
        <v>0.55194119295522648</v>
      </c>
      <c r="P46" s="9"/>
    </row>
    <row r="47" spans="1:16">
      <c r="A47" s="12"/>
      <c r="B47" s="44">
        <v>608</v>
      </c>
      <c r="C47" s="20" t="s">
        <v>65</v>
      </c>
      <c r="D47" s="46">
        <v>0</v>
      </c>
      <c r="E47" s="46">
        <v>41269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41269</v>
      </c>
      <c r="O47" s="47">
        <f t="shared" si="12"/>
        <v>0.88962900687663027</v>
      </c>
      <c r="P47" s="9"/>
    </row>
    <row r="48" spans="1:16">
      <c r="A48" s="12"/>
      <c r="B48" s="44">
        <v>614</v>
      </c>
      <c r="C48" s="20" t="s">
        <v>66</v>
      </c>
      <c r="D48" s="46">
        <v>0</v>
      </c>
      <c r="E48" s="46">
        <v>107140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0" si="16">SUM(D48:M48)</f>
        <v>107140</v>
      </c>
      <c r="O48" s="47">
        <f t="shared" si="12"/>
        <v>2.3095992584448899</v>
      </c>
      <c r="P48" s="9"/>
    </row>
    <row r="49" spans="1:16">
      <c r="A49" s="12"/>
      <c r="B49" s="44">
        <v>615</v>
      </c>
      <c r="C49" s="20" t="s">
        <v>67</v>
      </c>
      <c r="D49" s="46">
        <v>0</v>
      </c>
      <c r="E49" s="46">
        <v>1846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1846</v>
      </c>
      <c r="O49" s="47">
        <f t="shared" si="12"/>
        <v>3.9793916661277455E-2</v>
      </c>
      <c r="P49" s="9"/>
    </row>
    <row r="50" spans="1:16">
      <c r="A50" s="12"/>
      <c r="B50" s="44">
        <v>618</v>
      </c>
      <c r="C50" s="20" t="s">
        <v>68</v>
      </c>
      <c r="D50" s="46">
        <v>0</v>
      </c>
      <c r="E50" s="46">
        <v>2521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2521</v>
      </c>
      <c r="O50" s="47">
        <f t="shared" si="12"/>
        <v>5.4344780012502966E-2</v>
      </c>
      <c r="P50" s="9"/>
    </row>
    <row r="51" spans="1:16">
      <c r="A51" s="12"/>
      <c r="B51" s="44">
        <v>634</v>
      </c>
      <c r="C51" s="20" t="s">
        <v>69</v>
      </c>
      <c r="D51" s="46">
        <v>0</v>
      </c>
      <c r="E51" s="46">
        <v>221516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221516</v>
      </c>
      <c r="O51" s="47">
        <f t="shared" si="12"/>
        <v>4.7751837720149171</v>
      </c>
      <c r="P51" s="9"/>
    </row>
    <row r="52" spans="1:16">
      <c r="A52" s="12"/>
      <c r="B52" s="44">
        <v>654</v>
      </c>
      <c r="C52" s="20" t="s">
        <v>70</v>
      </c>
      <c r="D52" s="46">
        <v>0</v>
      </c>
      <c r="E52" s="46">
        <v>158914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158914</v>
      </c>
      <c r="O52" s="47">
        <f t="shared" si="12"/>
        <v>3.4256828127357779</v>
      </c>
      <c r="P52" s="9"/>
    </row>
    <row r="53" spans="1:16">
      <c r="A53" s="12"/>
      <c r="B53" s="44">
        <v>674</v>
      </c>
      <c r="C53" s="20" t="s">
        <v>71</v>
      </c>
      <c r="D53" s="46">
        <v>0</v>
      </c>
      <c r="E53" s="46">
        <v>92193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92193</v>
      </c>
      <c r="O53" s="47">
        <f t="shared" si="12"/>
        <v>1.9873892517622713</v>
      </c>
      <c r="P53" s="9"/>
    </row>
    <row r="54" spans="1:16">
      <c r="A54" s="12"/>
      <c r="B54" s="44">
        <v>682</v>
      </c>
      <c r="C54" s="20" t="s">
        <v>72</v>
      </c>
      <c r="D54" s="46">
        <v>0</v>
      </c>
      <c r="E54" s="46">
        <v>65585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65585</v>
      </c>
      <c r="O54" s="47">
        <f t="shared" si="12"/>
        <v>1.413804996874259</v>
      </c>
      <c r="P54" s="9"/>
    </row>
    <row r="55" spans="1:16">
      <c r="A55" s="12"/>
      <c r="B55" s="44">
        <v>685</v>
      </c>
      <c r="C55" s="20" t="s">
        <v>73</v>
      </c>
      <c r="D55" s="46">
        <v>0</v>
      </c>
      <c r="E55" s="46">
        <v>8172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8172</v>
      </c>
      <c r="O55" s="47">
        <f t="shared" si="12"/>
        <v>0.17616245230550345</v>
      </c>
      <c r="P55" s="9"/>
    </row>
    <row r="56" spans="1:16">
      <c r="A56" s="12"/>
      <c r="B56" s="44">
        <v>694</v>
      </c>
      <c r="C56" s="20" t="s">
        <v>74</v>
      </c>
      <c r="D56" s="46">
        <v>0</v>
      </c>
      <c r="E56" s="46">
        <v>10471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10471</v>
      </c>
      <c r="O56" s="47">
        <f t="shared" si="12"/>
        <v>0.2257216150380478</v>
      </c>
      <c r="P56" s="9"/>
    </row>
    <row r="57" spans="1:16">
      <c r="A57" s="12"/>
      <c r="B57" s="44">
        <v>711</v>
      </c>
      <c r="C57" s="20" t="s">
        <v>75</v>
      </c>
      <c r="D57" s="46">
        <v>0</v>
      </c>
      <c r="E57" s="46">
        <v>28267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28267</v>
      </c>
      <c r="O57" s="47">
        <f t="shared" si="12"/>
        <v>0.60934704348013535</v>
      </c>
      <c r="P57" s="9"/>
    </row>
    <row r="58" spans="1:16">
      <c r="A58" s="12"/>
      <c r="B58" s="44">
        <v>712</v>
      </c>
      <c r="C58" s="20" t="s">
        <v>76</v>
      </c>
      <c r="D58" s="46">
        <v>0</v>
      </c>
      <c r="E58" s="46">
        <v>123152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123152</v>
      </c>
      <c r="O58" s="47">
        <f t="shared" si="12"/>
        <v>2.6547672939705533</v>
      </c>
      <c r="P58" s="9"/>
    </row>
    <row r="59" spans="1:16">
      <c r="A59" s="12"/>
      <c r="B59" s="44">
        <v>713</v>
      </c>
      <c r="C59" s="20" t="s">
        <v>77</v>
      </c>
      <c r="D59" s="46">
        <v>92331</v>
      </c>
      <c r="E59" s="46">
        <v>10265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102596</v>
      </c>
      <c r="O59" s="47">
        <f t="shared" si="12"/>
        <v>2.2116450020478995</v>
      </c>
      <c r="P59" s="9"/>
    </row>
    <row r="60" spans="1:16">
      <c r="A60" s="12"/>
      <c r="B60" s="44">
        <v>714</v>
      </c>
      <c r="C60" s="20" t="s">
        <v>78</v>
      </c>
      <c r="D60" s="46">
        <v>0</v>
      </c>
      <c r="E60" s="46">
        <v>284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284</v>
      </c>
      <c r="O60" s="47">
        <f t="shared" si="12"/>
        <v>6.1221410248119166E-3</v>
      </c>
      <c r="P60" s="9"/>
    </row>
    <row r="61" spans="1:16">
      <c r="A61" s="12"/>
      <c r="B61" s="44">
        <v>715</v>
      </c>
      <c r="C61" s="20" t="s">
        <v>79</v>
      </c>
      <c r="D61" s="46">
        <v>0</v>
      </c>
      <c r="E61" s="46">
        <v>19076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7">SUM(D61:M61)</f>
        <v>19076</v>
      </c>
      <c r="O61" s="47">
        <f t="shared" si="12"/>
        <v>0.41121817672292998</v>
      </c>
      <c r="P61" s="9"/>
    </row>
    <row r="62" spans="1:16">
      <c r="A62" s="12"/>
      <c r="B62" s="44">
        <v>724</v>
      </c>
      <c r="C62" s="20" t="s">
        <v>80</v>
      </c>
      <c r="D62" s="46">
        <v>0</v>
      </c>
      <c r="E62" s="46">
        <v>115306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115306</v>
      </c>
      <c r="O62" s="47">
        <f t="shared" si="12"/>
        <v>2.4856323697428269</v>
      </c>
      <c r="P62" s="9"/>
    </row>
    <row r="63" spans="1:16">
      <c r="A63" s="12"/>
      <c r="B63" s="44">
        <v>733</v>
      </c>
      <c r="C63" s="20" t="s">
        <v>81</v>
      </c>
      <c r="D63" s="46">
        <v>242605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242605</v>
      </c>
      <c r="O63" s="47">
        <f t="shared" si="12"/>
        <v>5.2297958567763914</v>
      </c>
      <c r="P63" s="9"/>
    </row>
    <row r="64" spans="1:16">
      <c r="A64" s="12"/>
      <c r="B64" s="44">
        <v>744</v>
      </c>
      <c r="C64" s="20" t="s">
        <v>83</v>
      </c>
      <c r="D64" s="46">
        <v>0</v>
      </c>
      <c r="E64" s="46">
        <v>117220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117220</v>
      </c>
      <c r="O64" s="47">
        <f t="shared" si="12"/>
        <v>2.5268921511565243</v>
      </c>
      <c r="P64" s="9"/>
    </row>
    <row r="65" spans="1:119" ht="15.75" thickBot="1">
      <c r="A65" s="12"/>
      <c r="B65" s="44">
        <v>764</v>
      </c>
      <c r="C65" s="20" t="s">
        <v>84</v>
      </c>
      <c r="D65" s="46">
        <v>0</v>
      </c>
      <c r="E65" s="46">
        <v>198712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198712</v>
      </c>
      <c r="O65" s="47">
        <f t="shared" si="12"/>
        <v>4.2836017159240338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SUM(D5,D12,D20,D24,D27,D31,D36,D39,D41)</f>
        <v>16338964</v>
      </c>
      <c r="E66" s="15">
        <f t="shared" si="18"/>
        <v>35326443</v>
      </c>
      <c r="F66" s="15">
        <f t="shared" si="18"/>
        <v>13061637</v>
      </c>
      <c r="G66" s="15">
        <f t="shared" si="18"/>
        <v>6217337</v>
      </c>
      <c r="H66" s="15">
        <f t="shared" si="18"/>
        <v>0</v>
      </c>
      <c r="I66" s="15">
        <f t="shared" si="18"/>
        <v>0</v>
      </c>
      <c r="J66" s="15">
        <f t="shared" si="18"/>
        <v>0</v>
      </c>
      <c r="K66" s="15">
        <f t="shared" si="18"/>
        <v>0</v>
      </c>
      <c r="L66" s="15">
        <f t="shared" si="18"/>
        <v>3008326</v>
      </c>
      <c r="M66" s="15">
        <f t="shared" si="18"/>
        <v>0</v>
      </c>
      <c r="N66" s="15">
        <f t="shared" si="17"/>
        <v>73952707</v>
      </c>
      <c r="O66" s="37">
        <f t="shared" si="12"/>
        <v>1594.1862726077302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88</v>
      </c>
      <c r="M68" s="118"/>
      <c r="N68" s="118"/>
      <c r="O68" s="41">
        <v>46389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4664282</v>
      </c>
      <c r="E5" s="26">
        <f t="shared" si="0"/>
        <v>2651681</v>
      </c>
      <c r="F5" s="26">
        <f t="shared" si="0"/>
        <v>272521</v>
      </c>
      <c r="G5" s="26">
        <f t="shared" si="0"/>
        <v>1068589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8657073</v>
      </c>
      <c r="O5" s="32">
        <f t="shared" ref="O5:O36" si="2">(N5/O$73)</f>
        <v>172.98231626903248</v>
      </c>
      <c r="P5" s="6"/>
    </row>
    <row r="6" spans="1:133">
      <c r="A6" s="12"/>
      <c r="B6" s="44">
        <v>511</v>
      </c>
      <c r="C6" s="20" t="s">
        <v>20</v>
      </c>
      <c r="D6" s="46">
        <v>474920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474920</v>
      </c>
      <c r="O6" s="47">
        <f t="shared" si="2"/>
        <v>9.489669504056268</v>
      </c>
      <c r="P6" s="9"/>
    </row>
    <row r="7" spans="1:133">
      <c r="A7" s="12"/>
      <c r="B7" s="44">
        <v>512</v>
      </c>
      <c r="C7" s="20" t="s">
        <v>21</v>
      </c>
      <c r="D7" s="46">
        <v>399013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399013</v>
      </c>
      <c r="O7" s="47">
        <f t="shared" si="2"/>
        <v>7.9729249090836429</v>
      </c>
      <c r="P7" s="9"/>
    </row>
    <row r="8" spans="1:133">
      <c r="A8" s="12"/>
      <c r="B8" s="44">
        <v>513</v>
      </c>
      <c r="C8" s="20" t="s">
        <v>22</v>
      </c>
      <c r="D8" s="46">
        <v>1521819</v>
      </c>
      <c r="E8" s="46">
        <v>2178687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3700506</v>
      </c>
      <c r="O8" s="47">
        <f t="shared" si="2"/>
        <v>73.942093274187741</v>
      </c>
      <c r="P8" s="9"/>
    </row>
    <row r="9" spans="1:133">
      <c r="A9" s="12"/>
      <c r="B9" s="44">
        <v>514</v>
      </c>
      <c r="C9" s="20" t="s">
        <v>23</v>
      </c>
      <c r="D9" s="46">
        <v>187640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187640</v>
      </c>
      <c r="O9" s="47">
        <f t="shared" si="2"/>
        <v>3.7493505974503458</v>
      </c>
      <c r="P9" s="9"/>
    </row>
    <row r="10" spans="1:133">
      <c r="A10" s="12"/>
      <c r="B10" s="44">
        <v>515</v>
      </c>
      <c r="C10" s="20" t="s">
        <v>24</v>
      </c>
      <c r="D10" s="46">
        <v>709844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709844</v>
      </c>
      <c r="O10" s="47">
        <f t="shared" si="2"/>
        <v>14.183830875594452</v>
      </c>
      <c r="P10" s="9"/>
    </row>
    <row r="11" spans="1:133">
      <c r="A11" s="12"/>
      <c r="B11" s="44">
        <v>519</v>
      </c>
      <c r="C11" s="20" t="s">
        <v>25</v>
      </c>
      <c r="D11" s="46">
        <v>1371046</v>
      </c>
      <c r="E11" s="46">
        <v>472994</v>
      </c>
      <c r="F11" s="46">
        <v>272521</v>
      </c>
      <c r="G11" s="46">
        <v>1068589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3185150</v>
      </c>
      <c r="O11" s="47">
        <f t="shared" si="2"/>
        <v>63.644447108660032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96169</v>
      </c>
      <c r="E12" s="31">
        <f t="shared" si="3"/>
        <v>12372507</v>
      </c>
      <c r="F12" s="31">
        <f t="shared" si="3"/>
        <v>0</v>
      </c>
      <c r="G12" s="31">
        <f t="shared" si="3"/>
        <v>88003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12556679</v>
      </c>
      <c r="O12" s="43">
        <f t="shared" si="2"/>
        <v>250.90274947048715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4625615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4625615</v>
      </c>
      <c r="O13" s="47">
        <f t="shared" si="2"/>
        <v>92.427266914438718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803649</v>
      </c>
      <c r="F14" s="46">
        <v>0</v>
      </c>
      <c r="G14" s="46">
        <v>20558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824207</v>
      </c>
      <c r="O14" s="47">
        <f t="shared" si="2"/>
        <v>16.468988530551893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3116726</v>
      </c>
      <c r="F15" s="46">
        <v>0</v>
      </c>
      <c r="G15" s="46">
        <v>2445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3119171</v>
      </c>
      <c r="O15" s="47">
        <f t="shared" si="2"/>
        <v>62.326080006394115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334850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334850</v>
      </c>
      <c r="O16" s="47">
        <f t="shared" si="2"/>
        <v>6.69084442313072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313728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313728</v>
      </c>
      <c r="O17" s="47">
        <f t="shared" si="2"/>
        <v>6.2687927107061503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3177939</v>
      </c>
      <c r="F18" s="46">
        <v>0</v>
      </c>
      <c r="G18" s="46">
        <v>65000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3242939</v>
      </c>
      <c r="O18" s="47">
        <f t="shared" si="2"/>
        <v>64.799164768413064</v>
      </c>
      <c r="P18" s="9"/>
    </row>
    <row r="19" spans="1:16">
      <c r="A19" s="12"/>
      <c r="B19" s="44">
        <v>527</v>
      </c>
      <c r="C19" s="20" t="s">
        <v>33</v>
      </c>
      <c r="D19" s="46">
        <v>96169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96169</v>
      </c>
      <c r="O19" s="47">
        <f t="shared" si="2"/>
        <v>1.9216121168524958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261055</v>
      </c>
      <c r="E20" s="31">
        <f t="shared" si="5"/>
        <v>1214998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1476053</v>
      </c>
      <c r="O20" s="43">
        <f t="shared" si="2"/>
        <v>29.49392558845862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835734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835734</v>
      </c>
      <c r="O21" s="47">
        <f t="shared" si="2"/>
        <v>16.699316628701595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34660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34660</v>
      </c>
      <c r="O22" s="47">
        <f t="shared" si="2"/>
        <v>0.6925628421851896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344604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344604</v>
      </c>
      <c r="O23" s="47">
        <f t="shared" si="2"/>
        <v>6.8857451144946653</v>
      </c>
      <c r="P23" s="9"/>
    </row>
    <row r="24" spans="1:16">
      <c r="A24" s="12"/>
      <c r="B24" s="44">
        <v>537</v>
      </c>
      <c r="C24" s="20" t="s">
        <v>38</v>
      </c>
      <c r="D24" s="46">
        <v>261055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261055</v>
      </c>
      <c r="O24" s="47">
        <f t="shared" si="2"/>
        <v>5.2163010030771693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8873454</v>
      </c>
      <c r="F25" s="31">
        <f t="shared" si="6"/>
        <v>996391</v>
      </c>
      <c r="G25" s="31">
        <f t="shared" si="6"/>
        <v>2113183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11983028</v>
      </c>
      <c r="O25" s="43">
        <f t="shared" si="2"/>
        <v>239.44027494704872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8873454</v>
      </c>
      <c r="F26" s="46">
        <v>996391</v>
      </c>
      <c r="G26" s="46">
        <v>2113183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11983028</v>
      </c>
      <c r="O26" s="47">
        <f t="shared" si="2"/>
        <v>239.44027494704872</v>
      </c>
      <c r="P26" s="9"/>
    </row>
    <row r="27" spans="1:16" ht="15.75">
      <c r="A27" s="28" t="s">
        <v>41</v>
      </c>
      <c r="B27" s="29"/>
      <c r="C27" s="30"/>
      <c r="D27" s="31">
        <f>SUM(D28:D32)</f>
        <v>283269</v>
      </c>
      <c r="E27" s="31">
        <f t="shared" ref="E27:M27" si="8">SUM(E28:E32)</f>
        <v>485428</v>
      </c>
      <c r="F27" s="31">
        <f t="shared" si="8"/>
        <v>0</v>
      </c>
      <c r="G27" s="31">
        <f t="shared" si="8"/>
        <v>38255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806952</v>
      </c>
      <c r="O27" s="43">
        <f t="shared" si="2"/>
        <v>16.124205730727731</v>
      </c>
      <c r="P27" s="10"/>
    </row>
    <row r="28" spans="1:16">
      <c r="A28" s="13"/>
      <c r="B28" s="45">
        <v>551</v>
      </c>
      <c r="C28" s="21" t="s">
        <v>42</v>
      </c>
      <c r="D28" s="46">
        <v>15000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15000</v>
      </c>
      <c r="O28" s="47">
        <f t="shared" si="2"/>
        <v>0.29972425368660832</v>
      </c>
      <c r="P28" s="9"/>
    </row>
    <row r="29" spans="1:16">
      <c r="A29" s="13"/>
      <c r="B29" s="45">
        <v>552</v>
      </c>
      <c r="C29" s="21" t="s">
        <v>43</v>
      </c>
      <c r="D29" s="46">
        <v>62500</v>
      </c>
      <c r="E29" s="46">
        <v>56959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119459</v>
      </c>
      <c r="O29" s="47">
        <f t="shared" si="2"/>
        <v>2.3869839747432362</v>
      </c>
      <c r="P29" s="9"/>
    </row>
    <row r="30" spans="1:16">
      <c r="A30" s="13"/>
      <c r="B30" s="45">
        <v>553</v>
      </c>
      <c r="C30" s="21" t="s">
        <v>44</v>
      </c>
      <c r="D30" s="46">
        <v>156525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156525</v>
      </c>
      <c r="O30" s="47">
        <f t="shared" si="2"/>
        <v>3.1276225872197578</v>
      </c>
      <c r="P30" s="9"/>
    </row>
    <row r="31" spans="1:16">
      <c r="A31" s="13"/>
      <c r="B31" s="45">
        <v>554</v>
      </c>
      <c r="C31" s="21" t="s">
        <v>45</v>
      </c>
      <c r="D31" s="46">
        <v>49244</v>
      </c>
      <c r="E31" s="46">
        <v>428306</v>
      </c>
      <c r="F31" s="46">
        <v>0</v>
      </c>
      <c r="G31" s="46">
        <v>38255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515805</v>
      </c>
      <c r="O31" s="47">
        <f t="shared" si="2"/>
        <v>10.3066179115214</v>
      </c>
      <c r="P31" s="9"/>
    </row>
    <row r="32" spans="1:16">
      <c r="A32" s="13"/>
      <c r="B32" s="45">
        <v>559</v>
      </c>
      <c r="C32" s="21" t="s">
        <v>46</v>
      </c>
      <c r="D32" s="46">
        <v>0</v>
      </c>
      <c r="E32" s="46">
        <v>163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163</v>
      </c>
      <c r="O32" s="47">
        <f t="shared" si="2"/>
        <v>3.2570035567278106E-3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1285618</v>
      </c>
      <c r="E33" s="31">
        <f t="shared" si="9"/>
        <v>866150</v>
      </c>
      <c r="F33" s="31">
        <f t="shared" si="9"/>
        <v>169557</v>
      </c>
      <c r="G33" s="31">
        <f t="shared" si="9"/>
        <v>10389601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48513</v>
      </c>
      <c r="M33" s="31">
        <f t="shared" si="9"/>
        <v>0</v>
      </c>
      <c r="N33" s="31">
        <f t="shared" si="7"/>
        <v>12759439</v>
      </c>
      <c r="O33" s="43">
        <f t="shared" si="2"/>
        <v>254.95422211565361</v>
      </c>
      <c r="P33" s="10"/>
    </row>
    <row r="34" spans="1:16">
      <c r="A34" s="12"/>
      <c r="B34" s="44">
        <v>561</v>
      </c>
      <c r="C34" s="20" t="s">
        <v>48</v>
      </c>
      <c r="D34" s="46">
        <v>0</v>
      </c>
      <c r="E34" s="46">
        <v>181948</v>
      </c>
      <c r="F34" s="46">
        <v>169557</v>
      </c>
      <c r="G34" s="46">
        <v>9670481</v>
      </c>
      <c r="H34" s="46">
        <v>0</v>
      </c>
      <c r="I34" s="46">
        <v>0</v>
      </c>
      <c r="J34" s="46">
        <v>0</v>
      </c>
      <c r="K34" s="46">
        <v>0</v>
      </c>
      <c r="L34" s="46">
        <v>48513</v>
      </c>
      <c r="M34" s="46">
        <v>0</v>
      </c>
      <c r="N34" s="46">
        <f t="shared" si="7"/>
        <v>10070499</v>
      </c>
      <c r="O34" s="47">
        <f t="shared" si="2"/>
        <v>201.22485313511569</v>
      </c>
      <c r="P34" s="9"/>
    </row>
    <row r="35" spans="1:16">
      <c r="A35" s="12"/>
      <c r="B35" s="44">
        <v>562</v>
      </c>
      <c r="C35" s="20" t="s">
        <v>49</v>
      </c>
      <c r="D35" s="46">
        <v>855570</v>
      </c>
      <c r="E35" s="46">
        <v>684202</v>
      </c>
      <c r="F35" s="46">
        <v>0</v>
      </c>
      <c r="G35" s="46">
        <v>719120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2258892</v>
      </c>
      <c r="O35" s="47">
        <f t="shared" si="2"/>
        <v>45.136314590576667</v>
      </c>
      <c r="P35" s="9"/>
    </row>
    <row r="36" spans="1:16">
      <c r="A36" s="12"/>
      <c r="B36" s="44">
        <v>563</v>
      </c>
      <c r="C36" s="20" t="s">
        <v>50</v>
      </c>
      <c r="D36" s="46">
        <v>144400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144400</v>
      </c>
      <c r="O36" s="47">
        <f t="shared" si="2"/>
        <v>2.8853454821564162</v>
      </c>
      <c r="P36" s="9"/>
    </row>
    <row r="37" spans="1:16">
      <c r="A37" s="12"/>
      <c r="B37" s="44">
        <v>564</v>
      </c>
      <c r="C37" s="20" t="s">
        <v>51</v>
      </c>
      <c r="D37" s="46">
        <v>285648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285648</v>
      </c>
      <c r="O37" s="47">
        <f t="shared" ref="O37:O68" si="11">(N37/O$73)</f>
        <v>5.70770890780482</v>
      </c>
      <c r="P37" s="9"/>
    </row>
    <row r="38" spans="1:16" ht="15.75">
      <c r="A38" s="28" t="s">
        <v>52</v>
      </c>
      <c r="B38" s="29"/>
      <c r="C38" s="30"/>
      <c r="D38" s="31">
        <f t="shared" ref="D38:M38" si="12">SUM(D39:D41)</f>
        <v>128183</v>
      </c>
      <c r="E38" s="31">
        <f t="shared" si="12"/>
        <v>1140207</v>
      </c>
      <c r="F38" s="31">
        <f t="shared" si="12"/>
        <v>223753</v>
      </c>
      <c r="G38" s="31">
        <f t="shared" si="12"/>
        <v>8528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1500671</v>
      </c>
      <c r="O38" s="43">
        <f t="shared" si="11"/>
        <v>29.985833033609079</v>
      </c>
      <c r="P38" s="9"/>
    </row>
    <row r="39" spans="1:16">
      <c r="A39" s="12"/>
      <c r="B39" s="44">
        <v>571</v>
      </c>
      <c r="C39" s="20" t="s">
        <v>53</v>
      </c>
      <c r="D39" s="46">
        <v>0</v>
      </c>
      <c r="E39" s="46">
        <v>1123847</v>
      </c>
      <c r="F39" s="46">
        <v>223753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1347600</v>
      </c>
      <c r="O39" s="47">
        <f t="shared" si="11"/>
        <v>26.92722695120489</v>
      </c>
      <c r="P39" s="9"/>
    </row>
    <row r="40" spans="1:16">
      <c r="A40" s="12"/>
      <c r="B40" s="44">
        <v>572</v>
      </c>
      <c r="C40" s="20" t="s">
        <v>54</v>
      </c>
      <c r="D40" s="46">
        <v>128183</v>
      </c>
      <c r="E40" s="46">
        <v>16360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144543</v>
      </c>
      <c r="O40" s="47">
        <f t="shared" si="11"/>
        <v>2.8882028533748949</v>
      </c>
      <c r="P40" s="9"/>
    </row>
    <row r="41" spans="1:16">
      <c r="A41" s="12"/>
      <c r="B41" s="44">
        <v>575</v>
      </c>
      <c r="C41" s="20" t="s">
        <v>55</v>
      </c>
      <c r="D41" s="46">
        <v>0</v>
      </c>
      <c r="E41" s="46">
        <v>0</v>
      </c>
      <c r="F41" s="46">
        <v>0</v>
      </c>
      <c r="G41" s="46">
        <v>8528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8528</v>
      </c>
      <c r="O41" s="47">
        <f t="shared" si="11"/>
        <v>0.17040322902929306</v>
      </c>
      <c r="P41" s="9"/>
    </row>
    <row r="42" spans="1:16" ht="15.75">
      <c r="A42" s="28" t="s">
        <v>82</v>
      </c>
      <c r="B42" s="29"/>
      <c r="C42" s="30"/>
      <c r="D42" s="31">
        <f t="shared" ref="D42:M42" si="13">SUM(D43:D45)</f>
        <v>10801401</v>
      </c>
      <c r="E42" s="31">
        <f t="shared" si="13"/>
        <v>11591697</v>
      </c>
      <c r="F42" s="31">
        <f t="shared" si="13"/>
        <v>1035233</v>
      </c>
      <c r="G42" s="31">
        <f t="shared" si="13"/>
        <v>0</v>
      </c>
      <c r="H42" s="31">
        <f t="shared" si="13"/>
        <v>0</v>
      </c>
      <c r="I42" s="31">
        <f t="shared" si="13"/>
        <v>599287</v>
      </c>
      <c r="J42" s="31">
        <f t="shared" si="13"/>
        <v>0</v>
      </c>
      <c r="K42" s="31">
        <f t="shared" si="13"/>
        <v>0</v>
      </c>
      <c r="L42" s="31">
        <f t="shared" si="13"/>
        <v>187050</v>
      </c>
      <c r="M42" s="31">
        <f t="shared" si="13"/>
        <v>0</v>
      </c>
      <c r="N42" s="31">
        <f t="shared" ref="N42:N52" si="14">SUM(D42:M42)</f>
        <v>24214668</v>
      </c>
      <c r="O42" s="43">
        <f t="shared" si="11"/>
        <v>483.84821963793308</v>
      </c>
      <c r="P42" s="9"/>
    </row>
    <row r="43" spans="1:16">
      <c r="A43" s="12"/>
      <c r="B43" s="44">
        <v>581</v>
      </c>
      <c r="C43" s="20" t="s">
        <v>56</v>
      </c>
      <c r="D43" s="46">
        <v>10801401</v>
      </c>
      <c r="E43" s="46">
        <v>11343558</v>
      </c>
      <c r="F43" s="46">
        <v>1035233</v>
      </c>
      <c r="G43" s="46">
        <v>0</v>
      </c>
      <c r="H43" s="46">
        <v>0</v>
      </c>
      <c r="I43" s="46">
        <v>599287</v>
      </c>
      <c r="J43" s="46">
        <v>0</v>
      </c>
      <c r="K43" s="46">
        <v>0</v>
      </c>
      <c r="L43" s="46">
        <v>187050</v>
      </c>
      <c r="M43" s="46">
        <v>0</v>
      </c>
      <c r="N43" s="46">
        <f t="shared" si="14"/>
        <v>23966529</v>
      </c>
      <c r="O43" s="47">
        <f t="shared" si="11"/>
        <v>478.89000119889704</v>
      </c>
      <c r="P43" s="9"/>
    </row>
    <row r="44" spans="1:16">
      <c r="A44" s="12"/>
      <c r="B44" s="44">
        <v>586</v>
      </c>
      <c r="C44" s="20" t="s">
        <v>57</v>
      </c>
      <c r="D44" s="46">
        <v>0</v>
      </c>
      <c r="E44" s="46">
        <v>248028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248028</v>
      </c>
      <c r="O44" s="47">
        <f t="shared" si="11"/>
        <v>4.9560004795588055</v>
      </c>
      <c r="P44" s="9"/>
    </row>
    <row r="45" spans="1:16">
      <c r="A45" s="12"/>
      <c r="B45" s="44">
        <v>587</v>
      </c>
      <c r="C45" s="20" t="s">
        <v>58</v>
      </c>
      <c r="D45" s="46">
        <v>0</v>
      </c>
      <c r="E45" s="46">
        <v>111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111</v>
      </c>
      <c r="O45" s="47">
        <f t="shared" si="11"/>
        <v>2.2179594772809017E-3</v>
      </c>
      <c r="P45" s="9"/>
    </row>
    <row r="46" spans="1:16" ht="15.75">
      <c r="A46" s="28" t="s">
        <v>59</v>
      </c>
      <c r="B46" s="29"/>
      <c r="C46" s="30"/>
      <c r="D46" s="31">
        <f t="shared" ref="D46:M46" si="15">SUM(D47:D70)</f>
        <v>348976</v>
      </c>
      <c r="E46" s="31">
        <f t="shared" si="15"/>
        <v>1939542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2288518</v>
      </c>
      <c r="O46" s="43">
        <f t="shared" si="11"/>
        <v>45.728289973224634</v>
      </c>
      <c r="P46" s="9"/>
    </row>
    <row r="47" spans="1:16">
      <c r="A47" s="12"/>
      <c r="B47" s="44">
        <v>601</v>
      </c>
      <c r="C47" s="20" t="s">
        <v>60</v>
      </c>
      <c r="D47" s="46">
        <v>0</v>
      </c>
      <c r="E47" s="46">
        <v>61383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61383</v>
      </c>
      <c r="O47" s="47">
        <f t="shared" si="11"/>
        <v>1.2265315909363386</v>
      </c>
      <c r="P47" s="9"/>
    </row>
    <row r="48" spans="1:16">
      <c r="A48" s="12"/>
      <c r="B48" s="44">
        <v>602</v>
      </c>
      <c r="C48" s="20" t="s">
        <v>61</v>
      </c>
      <c r="D48" s="46">
        <v>0</v>
      </c>
      <c r="E48" s="46">
        <v>40276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40276</v>
      </c>
      <c r="O48" s="47">
        <f t="shared" si="11"/>
        <v>0.80477960276545579</v>
      </c>
      <c r="P48" s="9"/>
    </row>
    <row r="49" spans="1:16">
      <c r="A49" s="12"/>
      <c r="B49" s="44">
        <v>603</v>
      </c>
      <c r="C49" s="20" t="s">
        <v>62</v>
      </c>
      <c r="D49" s="46">
        <v>0</v>
      </c>
      <c r="E49" s="46">
        <v>43161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43161</v>
      </c>
      <c r="O49" s="47">
        <f t="shared" si="11"/>
        <v>0.86242656755784675</v>
      </c>
      <c r="P49" s="9"/>
    </row>
    <row r="50" spans="1:16">
      <c r="A50" s="12"/>
      <c r="B50" s="44">
        <v>604</v>
      </c>
      <c r="C50" s="20" t="s">
        <v>63</v>
      </c>
      <c r="D50" s="46">
        <v>0</v>
      </c>
      <c r="E50" s="46">
        <v>399630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399630</v>
      </c>
      <c r="O50" s="47">
        <f t="shared" si="11"/>
        <v>7.9852535667186189</v>
      </c>
      <c r="P50" s="9"/>
    </row>
    <row r="51" spans="1:16">
      <c r="A51" s="12"/>
      <c r="B51" s="44">
        <v>605</v>
      </c>
      <c r="C51" s="20" t="s">
        <v>64</v>
      </c>
      <c r="D51" s="46">
        <v>0</v>
      </c>
      <c r="E51" s="46">
        <v>26116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26116</v>
      </c>
      <c r="O51" s="47">
        <f t="shared" si="11"/>
        <v>0.5218399072852975</v>
      </c>
      <c r="P51" s="9"/>
    </row>
    <row r="52" spans="1:16">
      <c r="A52" s="12"/>
      <c r="B52" s="44">
        <v>608</v>
      </c>
      <c r="C52" s="20" t="s">
        <v>65</v>
      </c>
      <c r="D52" s="46">
        <v>0</v>
      </c>
      <c r="E52" s="46">
        <v>39529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39529</v>
      </c>
      <c r="O52" s="47">
        <f t="shared" si="11"/>
        <v>0.78985333493186272</v>
      </c>
      <c r="P52" s="9"/>
    </row>
    <row r="53" spans="1:16">
      <c r="A53" s="12"/>
      <c r="B53" s="44">
        <v>614</v>
      </c>
      <c r="C53" s="20" t="s">
        <v>66</v>
      </c>
      <c r="D53" s="46">
        <v>0</v>
      </c>
      <c r="E53" s="46">
        <v>126706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6">SUM(D53:M53)</f>
        <v>126706</v>
      </c>
      <c r="O53" s="47">
        <f t="shared" si="11"/>
        <v>2.531790752507693</v>
      </c>
      <c r="P53" s="9"/>
    </row>
    <row r="54" spans="1:16">
      <c r="A54" s="12"/>
      <c r="B54" s="44">
        <v>615</v>
      </c>
      <c r="C54" s="20" t="s">
        <v>67</v>
      </c>
      <c r="D54" s="46">
        <v>0</v>
      </c>
      <c r="E54" s="46">
        <v>2807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2807</v>
      </c>
      <c r="O54" s="47">
        <f t="shared" si="11"/>
        <v>5.6088398673220637E-2</v>
      </c>
      <c r="P54" s="9"/>
    </row>
    <row r="55" spans="1:16">
      <c r="A55" s="12"/>
      <c r="B55" s="44">
        <v>618</v>
      </c>
      <c r="C55" s="20" t="s">
        <v>68</v>
      </c>
      <c r="D55" s="46">
        <v>0</v>
      </c>
      <c r="E55" s="46">
        <v>10658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10658</v>
      </c>
      <c r="O55" s="47">
        <f t="shared" si="11"/>
        <v>0.21296407305279144</v>
      </c>
      <c r="P55" s="9"/>
    </row>
    <row r="56" spans="1:16">
      <c r="A56" s="12"/>
      <c r="B56" s="44">
        <v>634</v>
      </c>
      <c r="C56" s="20" t="s">
        <v>69</v>
      </c>
      <c r="D56" s="46">
        <v>0</v>
      </c>
      <c r="E56" s="46">
        <v>230130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230130</v>
      </c>
      <c r="O56" s="47">
        <f t="shared" si="11"/>
        <v>4.5983695000599445</v>
      </c>
      <c r="P56" s="9"/>
    </row>
    <row r="57" spans="1:16">
      <c r="A57" s="12"/>
      <c r="B57" s="44">
        <v>654</v>
      </c>
      <c r="C57" s="20" t="s">
        <v>70</v>
      </c>
      <c r="D57" s="46">
        <v>0</v>
      </c>
      <c r="E57" s="46">
        <v>173573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173573</v>
      </c>
      <c r="O57" s="47">
        <f t="shared" si="11"/>
        <v>3.4682691923430444</v>
      </c>
      <c r="P57" s="9"/>
    </row>
    <row r="58" spans="1:16">
      <c r="A58" s="12"/>
      <c r="B58" s="44">
        <v>674</v>
      </c>
      <c r="C58" s="20" t="s">
        <v>71</v>
      </c>
      <c r="D58" s="46">
        <v>0</v>
      </c>
      <c r="E58" s="46">
        <v>92435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92435</v>
      </c>
      <c r="O58" s="47">
        <f t="shared" si="11"/>
        <v>1.8470007593014426</v>
      </c>
      <c r="P58" s="9"/>
    </row>
    <row r="59" spans="1:16">
      <c r="A59" s="12"/>
      <c r="B59" s="44">
        <v>682</v>
      </c>
      <c r="C59" s="20" t="s">
        <v>72</v>
      </c>
      <c r="D59" s="46">
        <v>0</v>
      </c>
      <c r="E59" s="46">
        <v>67276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67276</v>
      </c>
      <c r="O59" s="47">
        <f t="shared" si="11"/>
        <v>1.3442832594013507</v>
      </c>
      <c r="P59" s="9"/>
    </row>
    <row r="60" spans="1:16">
      <c r="A60" s="12"/>
      <c r="B60" s="44">
        <v>685</v>
      </c>
      <c r="C60" s="20" t="s">
        <v>73</v>
      </c>
      <c r="D60" s="46">
        <v>0</v>
      </c>
      <c r="E60" s="46">
        <v>2832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2832</v>
      </c>
      <c r="O60" s="47">
        <f t="shared" si="11"/>
        <v>5.6587939096031652E-2</v>
      </c>
      <c r="P60" s="9"/>
    </row>
    <row r="61" spans="1:16">
      <c r="A61" s="12"/>
      <c r="B61" s="44">
        <v>694</v>
      </c>
      <c r="C61" s="20" t="s">
        <v>74</v>
      </c>
      <c r="D61" s="46">
        <v>0</v>
      </c>
      <c r="E61" s="46">
        <v>11971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11971</v>
      </c>
      <c r="O61" s="47">
        <f t="shared" si="11"/>
        <v>0.23919993605882589</v>
      </c>
      <c r="P61" s="9"/>
    </row>
    <row r="62" spans="1:16">
      <c r="A62" s="12"/>
      <c r="B62" s="44">
        <v>711</v>
      </c>
      <c r="C62" s="20" t="s">
        <v>75</v>
      </c>
      <c r="D62" s="46">
        <v>0</v>
      </c>
      <c r="E62" s="46">
        <v>19029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9" si="17">SUM(D62:M62)</f>
        <v>19029</v>
      </c>
      <c r="O62" s="47">
        <f t="shared" si="11"/>
        <v>0.3802301882268313</v>
      </c>
      <c r="P62" s="9"/>
    </row>
    <row r="63" spans="1:16">
      <c r="A63" s="12"/>
      <c r="B63" s="44">
        <v>712</v>
      </c>
      <c r="C63" s="20" t="s">
        <v>76</v>
      </c>
      <c r="D63" s="46">
        <v>0</v>
      </c>
      <c r="E63" s="46">
        <v>99805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99805</v>
      </c>
      <c r="O63" s="47">
        <f t="shared" si="11"/>
        <v>1.9942652759461295</v>
      </c>
      <c r="P63" s="9"/>
    </row>
    <row r="64" spans="1:16">
      <c r="A64" s="12"/>
      <c r="B64" s="44">
        <v>713</v>
      </c>
      <c r="C64" s="20" t="s">
        <v>77</v>
      </c>
      <c r="D64" s="46">
        <v>96710</v>
      </c>
      <c r="E64" s="46">
        <v>10951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107661</v>
      </c>
      <c r="O64" s="47">
        <f t="shared" si="11"/>
        <v>2.1512408584102625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2496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2496</v>
      </c>
      <c r="O65" s="47">
        <f t="shared" si="11"/>
        <v>4.9874115813451622E-2</v>
      </c>
      <c r="P65" s="9"/>
    </row>
    <row r="66" spans="1:119">
      <c r="A66" s="12"/>
      <c r="B66" s="44">
        <v>715</v>
      </c>
      <c r="C66" s="20" t="s">
        <v>79</v>
      </c>
      <c r="D66" s="46">
        <v>0</v>
      </c>
      <c r="E66" s="46">
        <v>20743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20743</v>
      </c>
      <c r="O66" s="47">
        <f t="shared" si="11"/>
        <v>0.41447867961475443</v>
      </c>
      <c r="P66" s="9"/>
    </row>
    <row r="67" spans="1:119">
      <c r="A67" s="12"/>
      <c r="B67" s="44">
        <v>724</v>
      </c>
      <c r="C67" s="20" t="s">
        <v>80</v>
      </c>
      <c r="D67" s="46">
        <v>0</v>
      </c>
      <c r="E67" s="46">
        <v>114994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114994</v>
      </c>
      <c r="O67" s="47">
        <f t="shared" si="11"/>
        <v>2.297766055229189</v>
      </c>
      <c r="P67" s="9"/>
    </row>
    <row r="68" spans="1:119">
      <c r="A68" s="12"/>
      <c r="B68" s="44">
        <v>733</v>
      </c>
      <c r="C68" s="20" t="s">
        <v>81</v>
      </c>
      <c r="D68" s="46">
        <v>252266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252266</v>
      </c>
      <c r="O68" s="47">
        <f t="shared" si="11"/>
        <v>5.0406825720337292</v>
      </c>
      <c r="P68" s="9"/>
    </row>
    <row r="69" spans="1:119">
      <c r="A69" s="12"/>
      <c r="B69" s="44">
        <v>744</v>
      </c>
      <c r="C69" s="20" t="s">
        <v>83</v>
      </c>
      <c r="D69" s="46">
        <v>0</v>
      </c>
      <c r="E69" s="46">
        <v>131381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131381</v>
      </c>
      <c r="O69" s="47">
        <f>(N69/O$73)</f>
        <v>2.6252048115733526</v>
      </c>
      <c r="P69" s="9"/>
    </row>
    <row r="70" spans="1:119" ht="15.75" thickBot="1">
      <c r="A70" s="12"/>
      <c r="B70" s="44">
        <v>764</v>
      </c>
      <c r="C70" s="20" t="s">
        <v>84</v>
      </c>
      <c r="D70" s="46">
        <v>0</v>
      </c>
      <c r="E70" s="46">
        <v>211660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211660</v>
      </c>
      <c r="O70" s="47">
        <f>(N70/O$73)</f>
        <v>4.2293090356871677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SUM(D5,D12,D20,D25,D27,D33,D38,D42,D46)</f>
        <v>17868953</v>
      </c>
      <c r="E71" s="15">
        <f t="shared" si="18"/>
        <v>41135664</v>
      </c>
      <c r="F71" s="15">
        <f t="shared" si="18"/>
        <v>2697455</v>
      </c>
      <c r="G71" s="15">
        <f t="shared" si="18"/>
        <v>13706159</v>
      </c>
      <c r="H71" s="15">
        <f t="shared" si="18"/>
        <v>0</v>
      </c>
      <c r="I71" s="15">
        <f t="shared" si="18"/>
        <v>599287</v>
      </c>
      <c r="J71" s="15">
        <f t="shared" si="18"/>
        <v>0</v>
      </c>
      <c r="K71" s="15">
        <f t="shared" si="18"/>
        <v>0</v>
      </c>
      <c r="L71" s="15">
        <f t="shared" si="18"/>
        <v>235563</v>
      </c>
      <c r="M71" s="15">
        <f t="shared" si="18"/>
        <v>0</v>
      </c>
      <c r="N71" s="15">
        <f>SUM(D71:M71)</f>
        <v>76243081</v>
      </c>
      <c r="O71" s="37">
        <f>(N71/O$73)</f>
        <v>1523.4600367661751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118" t="s">
        <v>18</v>
      </c>
      <c r="M73" s="118"/>
      <c r="N73" s="118"/>
      <c r="O73" s="41">
        <v>50046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A75:O75"/>
    <mergeCell ref="A1:O1"/>
    <mergeCell ref="D3:H3"/>
    <mergeCell ref="I3:J3"/>
    <mergeCell ref="K3:L3"/>
    <mergeCell ref="O3:O4"/>
    <mergeCell ref="A2:O2"/>
    <mergeCell ref="A3:C4"/>
    <mergeCell ref="A74:O74"/>
    <mergeCell ref="L73:N73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3625768</v>
      </c>
      <c r="E5" s="26">
        <f t="shared" si="0"/>
        <v>6551961</v>
      </c>
      <c r="F5" s="26">
        <f t="shared" si="0"/>
        <v>0</v>
      </c>
      <c r="G5" s="26">
        <f t="shared" si="0"/>
        <v>598854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10776583</v>
      </c>
      <c r="O5" s="32">
        <f t="shared" ref="O5:O36" si="2">(N5/O$73)</f>
        <v>212.92965956017466</v>
      </c>
      <c r="P5" s="6"/>
    </row>
    <row r="6" spans="1:133">
      <c r="A6" s="12"/>
      <c r="B6" s="44">
        <v>511</v>
      </c>
      <c r="C6" s="20" t="s">
        <v>20</v>
      </c>
      <c r="D6" s="46">
        <v>434709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434709</v>
      </c>
      <c r="O6" s="47">
        <f t="shared" si="2"/>
        <v>8.5892197348402526</v>
      </c>
      <c r="P6" s="9"/>
    </row>
    <row r="7" spans="1:133">
      <c r="A7" s="12"/>
      <c r="B7" s="44">
        <v>512</v>
      </c>
      <c r="C7" s="20" t="s">
        <v>21</v>
      </c>
      <c r="D7" s="46">
        <v>581120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581120</v>
      </c>
      <c r="O7" s="47">
        <f t="shared" si="2"/>
        <v>11.482088873960206</v>
      </c>
      <c r="P7" s="9"/>
    </row>
    <row r="8" spans="1:133">
      <c r="A8" s="12"/>
      <c r="B8" s="44">
        <v>513</v>
      </c>
      <c r="C8" s="20" t="s">
        <v>22</v>
      </c>
      <c r="D8" s="46">
        <v>1805654</v>
      </c>
      <c r="E8" s="46">
        <v>3007001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4812655</v>
      </c>
      <c r="O8" s="47">
        <f t="shared" si="2"/>
        <v>95.091086917863706</v>
      </c>
      <c r="P8" s="9"/>
    </row>
    <row r="9" spans="1:133">
      <c r="A9" s="12"/>
      <c r="B9" s="44">
        <v>514</v>
      </c>
      <c r="C9" s="20" t="s">
        <v>23</v>
      </c>
      <c r="D9" s="46">
        <v>0</v>
      </c>
      <c r="E9" s="46">
        <v>455003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455003</v>
      </c>
      <c r="O9" s="47">
        <f t="shared" si="2"/>
        <v>8.9901997589456837</v>
      </c>
      <c r="P9" s="9"/>
    </row>
    <row r="10" spans="1:133">
      <c r="A10" s="12"/>
      <c r="B10" s="44">
        <v>515</v>
      </c>
      <c r="C10" s="20" t="s">
        <v>24</v>
      </c>
      <c r="D10" s="46">
        <v>5000</v>
      </c>
      <c r="E10" s="46">
        <v>641137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646137</v>
      </c>
      <c r="O10" s="47">
        <f t="shared" si="2"/>
        <v>12.766730552646658</v>
      </c>
      <c r="P10" s="9"/>
    </row>
    <row r="11" spans="1:133">
      <c r="A11" s="12"/>
      <c r="B11" s="44">
        <v>519</v>
      </c>
      <c r="C11" s="20" t="s">
        <v>25</v>
      </c>
      <c r="D11" s="46">
        <v>799285</v>
      </c>
      <c r="E11" s="46">
        <v>2448820</v>
      </c>
      <c r="F11" s="46">
        <v>0</v>
      </c>
      <c r="G11" s="46">
        <v>598854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3846959</v>
      </c>
      <c r="O11" s="47">
        <f t="shared" si="2"/>
        <v>76.010333721918158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104551</v>
      </c>
      <c r="E12" s="31">
        <f t="shared" si="3"/>
        <v>12288680</v>
      </c>
      <c r="F12" s="31">
        <f t="shared" si="3"/>
        <v>0</v>
      </c>
      <c r="G12" s="31">
        <f t="shared" si="3"/>
        <v>598541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12991772</v>
      </c>
      <c r="O12" s="43">
        <f t="shared" si="2"/>
        <v>256.69858331192825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5111388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5111388</v>
      </c>
      <c r="O13" s="47">
        <f t="shared" si="2"/>
        <v>100.99361798818438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835131</v>
      </c>
      <c r="F14" s="46">
        <v>0</v>
      </c>
      <c r="G14" s="46">
        <v>314716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1149847</v>
      </c>
      <c r="O14" s="47">
        <f t="shared" si="2"/>
        <v>22.719310031416097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3167277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3167277</v>
      </c>
      <c r="O15" s="47">
        <f t="shared" si="2"/>
        <v>62.580802592321824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317959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317959</v>
      </c>
      <c r="O16" s="47">
        <f t="shared" si="2"/>
        <v>6.2824089624785122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46753</v>
      </c>
      <c r="F17" s="46">
        <v>0</v>
      </c>
      <c r="G17" s="46">
        <v>261814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308567</v>
      </c>
      <c r="O17" s="47">
        <f t="shared" si="2"/>
        <v>6.0968366560629113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2810172</v>
      </c>
      <c r="F18" s="46">
        <v>0</v>
      </c>
      <c r="G18" s="46">
        <v>22011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2832183</v>
      </c>
      <c r="O18" s="47">
        <f t="shared" si="2"/>
        <v>55.959830866807614</v>
      </c>
      <c r="P18" s="9"/>
    </row>
    <row r="19" spans="1:16">
      <c r="A19" s="12"/>
      <c r="B19" s="44">
        <v>527</v>
      </c>
      <c r="C19" s="20" t="s">
        <v>33</v>
      </c>
      <c r="D19" s="46">
        <v>104551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104551</v>
      </c>
      <c r="O19" s="47">
        <f t="shared" si="2"/>
        <v>2.0657762146568928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237901</v>
      </c>
      <c r="E20" s="31">
        <f t="shared" si="5"/>
        <v>1285892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1523793</v>
      </c>
      <c r="O20" s="43">
        <f t="shared" si="2"/>
        <v>30.107940961451067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755267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755267</v>
      </c>
      <c r="O21" s="47">
        <f t="shared" si="2"/>
        <v>14.922981170101361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300985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300985</v>
      </c>
      <c r="O22" s="47">
        <f t="shared" si="2"/>
        <v>5.947027326075359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225628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225628</v>
      </c>
      <c r="O23" s="47">
        <f t="shared" si="2"/>
        <v>4.4580822350872342</v>
      </c>
      <c r="P23" s="9"/>
    </row>
    <row r="24" spans="1:16">
      <c r="A24" s="12"/>
      <c r="B24" s="44">
        <v>537</v>
      </c>
      <c r="C24" s="20" t="s">
        <v>38</v>
      </c>
      <c r="D24" s="46">
        <v>237901</v>
      </c>
      <c r="E24" s="46">
        <v>4012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241913</v>
      </c>
      <c r="O24" s="47">
        <f t="shared" si="2"/>
        <v>4.7798502301871135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SUM(D26:D26)</f>
        <v>0</v>
      </c>
      <c r="E25" s="31">
        <f t="shared" si="6"/>
        <v>3600324</v>
      </c>
      <c r="F25" s="31">
        <f t="shared" si="6"/>
        <v>1081094</v>
      </c>
      <c r="G25" s="31">
        <f t="shared" si="6"/>
        <v>2848737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7530155</v>
      </c>
      <c r="O25" s="43">
        <f t="shared" si="2"/>
        <v>148.7849479362194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3600324</v>
      </c>
      <c r="F26" s="46">
        <v>1081094</v>
      </c>
      <c r="G26" s="46">
        <v>2848737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7530155</v>
      </c>
      <c r="O26" s="47">
        <f t="shared" si="2"/>
        <v>148.7849479362194</v>
      </c>
      <c r="P26" s="9"/>
    </row>
    <row r="27" spans="1:16" ht="15.75">
      <c r="A27" s="28" t="s">
        <v>41</v>
      </c>
      <c r="B27" s="29"/>
      <c r="C27" s="30"/>
      <c r="D27" s="31">
        <f>SUM(D28:D32)</f>
        <v>255921</v>
      </c>
      <c r="E27" s="31">
        <f t="shared" ref="E27:M27" si="8">SUM(E28:E32)</f>
        <v>719583</v>
      </c>
      <c r="F27" s="31">
        <f t="shared" si="8"/>
        <v>0</v>
      </c>
      <c r="G27" s="31">
        <f t="shared" si="8"/>
        <v>61101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1036605</v>
      </c>
      <c r="O27" s="43">
        <f t="shared" si="2"/>
        <v>20.481812254253029</v>
      </c>
      <c r="P27" s="10"/>
    </row>
    <row r="28" spans="1:16">
      <c r="A28" s="13"/>
      <c r="B28" s="45">
        <v>551</v>
      </c>
      <c r="C28" s="21" t="s">
        <v>42</v>
      </c>
      <c r="D28" s="46">
        <v>75000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75000</v>
      </c>
      <c r="O28" s="47">
        <f t="shared" si="2"/>
        <v>1.481891288455079</v>
      </c>
      <c r="P28" s="9"/>
    </row>
    <row r="29" spans="1:16">
      <c r="A29" s="13"/>
      <c r="B29" s="45">
        <v>552</v>
      </c>
      <c r="C29" s="21" t="s">
        <v>43</v>
      </c>
      <c r="D29" s="46">
        <v>0</v>
      </c>
      <c r="E29" s="46">
        <v>32710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32710</v>
      </c>
      <c r="O29" s="47">
        <f t="shared" si="2"/>
        <v>0.64630218727154176</v>
      </c>
      <c r="P29" s="9"/>
    </row>
    <row r="30" spans="1:16">
      <c r="A30" s="13"/>
      <c r="B30" s="45">
        <v>553</v>
      </c>
      <c r="C30" s="21" t="s">
        <v>44</v>
      </c>
      <c r="D30" s="46">
        <v>136967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136967</v>
      </c>
      <c r="O30" s="47">
        <f t="shared" si="2"/>
        <v>2.7062693880776907</v>
      </c>
      <c r="P30" s="9"/>
    </row>
    <row r="31" spans="1:16">
      <c r="A31" s="13"/>
      <c r="B31" s="45">
        <v>554</v>
      </c>
      <c r="C31" s="21" t="s">
        <v>45</v>
      </c>
      <c r="D31" s="46">
        <v>39183</v>
      </c>
      <c r="E31" s="46">
        <v>683551</v>
      </c>
      <c r="F31" s="46">
        <v>0</v>
      </c>
      <c r="G31" s="46">
        <v>61101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783835</v>
      </c>
      <c r="O31" s="47">
        <f t="shared" si="2"/>
        <v>15.487443441149157</v>
      </c>
      <c r="P31" s="9"/>
    </row>
    <row r="32" spans="1:16">
      <c r="A32" s="13"/>
      <c r="B32" s="45">
        <v>559</v>
      </c>
      <c r="C32" s="21" t="s">
        <v>46</v>
      </c>
      <c r="D32" s="46">
        <v>4771</v>
      </c>
      <c r="E32" s="46">
        <v>3322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8093</v>
      </c>
      <c r="O32" s="47">
        <f t="shared" si="2"/>
        <v>0.1599059492995594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1121013</v>
      </c>
      <c r="E33" s="31">
        <f t="shared" si="9"/>
        <v>1159276</v>
      </c>
      <c r="F33" s="31">
        <f t="shared" si="9"/>
        <v>0</v>
      </c>
      <c r="G33" s="31">
        <f t="shared" si="9"/>
        <v>2000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17988</v>
      </c>
      <c r="M33" s="31">
        <f t="shared" si="9"/>
        <v>0</v>
      </c>
      <c r="N33" s="31">
        <f t="shared" si="7"/>
        <v>2300277</v>
      </c>
      <c r="O33" s="43">
        <f t="shared" si="2"/>
        <v>45.450139297781114</v>
      </c>
      <c r="P33" s="10"/>
    </row>
    <row r="34" spans="1:16">
      <c r="A34" s="12"/>
      <c r="B34" s="44">
        <v>561</v>
      </c>
      <c r="C34" s="20" t="s">
        <v>48</v>
      </c>
      <c r="D34" s="46">
        <v>0</v>
      </c>
      <c r="E34" s="46">
        <v>205839</v>
      </c>
      <c r="F34" s="46">
        <v>0</v>
      </c>
      <c r="G34" s="46">
        <v>2000</v>
      </c>
      <c r="H34" s="46">
        <v>0</v>
      </c>
      <c r="I34" s="46">
        <v>0</v>
      </c>
      <c r="J34" s="46">
        <v>0</v>
      </c>
      <c r="K34" s="46">
        <v>0</v>
      </c>
      <c r="L34" s="46">
        <v>17988</v>
      </c>
      <c r="M34" s="46">
        <v>0</v>
      </c>
      <c r="N34" s="46">
        <f t="shared" si="7"/>
        <v>225827</v>
      </c>
      <c r="O34" s="47">
        <f t="shared" si="2"/>
        <v>4.4620141866392684</v>
      </c>
      <c r="P34" s="9"/>
    </row>
    <row r="35" spans="1:16">
      <c r="A35" s="12"/>
      <c r="B35" s="44">
        <v>562</v>
      </c>
      <c r="C35" s="20" t="s">
        <v>49</v>
      </c>
      <c r="D35" s="46">
        <v>648824</v>
      </c>
      <c r="E35" s="46">
        <v>953437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1602261</v>
      </c>
      <c r="O35" s="47">
        <f t="shared" si="2"/>
        <v>31.658354903084309</v>
      </c>
      <c r="P35" s="9"/>
    </row>
    <row r="36" spans="1:16">
      <c r="A36" s="12"/>
      <c r="B36" s="44">
        <v>563</v>
      </c>
      <c r="C36" s="20" t="s">
        <v>50</v>
      </c>
      <c r="D36" s="46">
        <v>143675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143675</v>
      </c>
      <c r="O36" s="47">
        <f t="shared" si="2"/>
        <v>2.8388097449171128</v>
      </c>
      <c r="P36" s="9"/>
    </row>
    <row r="37" spans="1:16">
      <c r="A37" s="12"/>
      <c r="B37" s="44">
        <v>564</v>
      </c>
      <c r="C37" s="20" t="s">
        <v>51</v>
      </c>
      <c r="D37" s="46">
        <v>328514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328514</v>
      </c>
      <c r="O37" s="47">
        <f t="shared" ref="O37:O68" si="11">(N37/O$73)</f>
        <v>6.4909604631404241</v>
      </c>
      <c r="P37" s="9"/>
    </row>
    <row r="38" spans="1:16" ht="15.75">
      <c r="A38" s="28" t="s">
        <v>52</v>
      </c>
      <c r="B38" s="29"/>
      <c r="C38" s="30"/>
      <c r="D38" s="31">
        <f t="shared" ref="D38:M38" si="12">SUM(D39:D40)</f>
        <v>0</v>
      </c>
      <c r="E38" s="31">
        <f t="shared" si="12"/>
        <v>1249955</v>
      </c>
      <c r="F38" s="31">
        <f t="shared" si="12"/>
        <v>222140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1472095</v>
      </c>
      <c r="O38" s="43">
        <f t="shared" si="11"/>
        <v>29.086463417043724</v>
      </c>
      <c r="P38" s="9"/>
    </row>
    <row r="39" spans="1:16">
      <c r="A39" s="12"/>
      <c r="B39" s="44">
        <v>571</v>
      </c>
      <c r="C39" s="20" t="s">
        <v>53</v>
      </c>
      <c r="D39" s="46">
        <v>0</v>
      </c>
      <c r="E39" s="46">
        <v>853514</v>
      </c>
      <c r="F39" s="46">
        <v>222140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1075654</v>
      </c>
      <c r="O39" s="47">
        <f t="shared" si="11"/>
        <v>21.253363893224794</v>
      </c>
      <c r="P39" s="9"/>
    </row>
    <row r="40" spans="1:16">
      <c r="A40" s="12"/>
      <c r="B40" s="44">
        <v>572</v>
      </c>
      <c r="C40" s="20" t="s">
        <v>54</v>
      </c>
      <c r="D40" s="46">
        <v>0</v>
      </c>
      <c r="E40" s="46">
        <v>396441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396441</v>
      </c>
      <c r="O40" s="47">
        <f t="shared" si="11"/>
        <v>7.8330995238189329</v>
      </c>
      <c r="P40" s="9"/>
    </row>
    <row r="41" spans="1:16" ht="15.75">
      <c r="A41" s="28" t="s">
        <v>82</v>
      </c>
      <c r="B41" s="29"/>
      <c r="C41" s="30"/>
      <c r="D41" s="31">
        <f t="shared" ref="D41:M41" si="13">SUM(D42:D44)</f>
        <v>13003734</v>
      </c>
      <c r="E41" s="31">
        <f t="shared" si="13"/>
        <v>17743893</v>
      </c>
      <c r="F41" s="31">
        <f t="shared" si="13"/>
        <v>990459</v>
      </c>
      <c r="G41" s="31">
        <f t="shared" si="13"/>
        <v>13650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756200</v>
      </c>
      <c r="M41" s="31">
        <f t="shared" si="13"/>
        <v>0</v>
      </c>
      <c r="N41" s="31">
        <f>SUM(D41:M41)</f>
        <v>32507936</v>
      </c>
      <c r="O41" s="43">
        <f t="shared" si="11"/>
        <v>642.30969552073657</v>
      </c>
      <c r="P41" s="9"/>
    </row>
    <row r="42" spans="1:16">
      <c r="A42" s="12"/>
      <c r="B42" s="44">
        <v>581</v>
      </c>
      <c r="C42" s="20" t="s">
        <v>56</v>
      </c>
      <c r="D42" s="46">
        <v>13003734</v>
      </c>
      <c r="E42" s="46">
        <v>17434683</v>
      </c>
      <c r="F42" s="46">
        <v>990459</v>
      </c>
      <c r="G42" s="46">
        <v>13650</v>
      </c>
      <c r="H42" s="46">
        <v>0</v>
      </c>
      <c r="I42" s="46">
        <v>0</v>
      </c>
      <c r="J42" s="46">
        <v>0</v>
      </c>
      <c r="K42" s="46">
        <v>0</v>
      </c>
      <c r="L42" s="46">
        <v>756200</v>
      </c>
      <c r="M42" s="46">
        <v>0</v>
      </c>
      <c r="N42" s="46">
        <f>SUM(D42:M42)</f>
        <v>32198726</v>
      </c>
      <c r="O42" s="47">
        <f t="shared" si="11"/>
        <v>636.20015411669397</v>
      </c>
      <c r="P42" s="9"/>
    </row>
    <row r="43" spans="1:16">
      <c r="A43" s="12"/>
      <c r="B43" s="44">
        <v>586</v>
      </c>
      <c r="C43" s="20" t="s">
        <v>57</v>
      </c>
      <c r="D43" s="46">
        <v>0</v>
      </c>
      <c r="E43" s="46">
        <v>289777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7" si="14">SUM(D43:M43)</f>
        <v>289777</v>
      </c>
      <c r="O43" s="47">
        <f t="shared" si="11"/>
        <v>5.7255734919286319</v>
      </c>
      <c r="P43" s="9"/>
    </row>
    <row r="44" spans="1:16">
      <c r="A44" s="12"/>
      <c r="B44" s="44">
        <v>587</v>
      </c>
      <c r="C44" s="20" t="s">
        <v>58</v>
      </c>
      <c r="D44" s="46">
        <v>0</v>
      </c>
      <c r="E44" s="46">
        <v>19433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19433</v>
      </c>
      <c r="O44" s="47">
        <f t="shared" si="11"/>
        <v>0.3839679121139673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SUM(D46:D70)</f>
        <v>83587</v>
      </c>
      <c r="E45" s="31">
        <f t="shared" si="15"/>
        <v>2118277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2201864</v>
      </c>
      <c r="O45" s="43">
        <f t="shared" si="11"/>
        <v>43.505641066171385</v>
      </c>
      <c r="P45" s="9"/>
    </row>
    <row r="46" spans="1:16">
      <c r="A46" s="12"/>
      <c r="B46" s="44">
        <v>601</v>
      </c>
      <c r="C46" s="20" t="s">
        <v>60</v>
      </c>
      <c r="D46" s="46">
        <v>0</v>
      </c>
      <c r="E46" s="46">
        <v>41517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41517</v>
      </c>
      <c r="O46" s="47">
        <f t="shared" si="11"/>
        <v>0.82031574163719345</v>
      </c>
      <c r="P46" s="9"/>
    </row>
    <row r="47" spans="1:16">
      <c r="A47" s="12"/>
      <c r="B47" s="44">
        <v>602</v>
      </c>
      <c r="C47" s="20" t="s">
        <v>61</v>
      </c>
      <c r="D47" s="46">
        <v>0</v>
      </c>
      <c r="E47" s="46">
        <v>44928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44928</v>
      </c>
      <c r="O47" s="47">
        <f t="shared" si="11"/>
        <v>0.88771215743613052</v>
      </c>
      <c r="P47" s="9"/>
    </row>
    <row r="48" spans="1:16">
      <c r="A48" s="12"/>
      <c r="B48" s="44">
        <v>603</v>
      </c>
      <c r="C48" s="20" t="s">
        <v>62</v>
      </c>
      <c r="D48" s="46">
        <v>0</v>
      </c>
      <c r="E48" s="46">
        <v>36684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36684</v>
      </c>
      <c r="O48" s="47">
        <f t="shared" si="11"/>
        <v>0.72482266700914821</v>
      </c>
      <c r="P48" s="9"/>
    </row>
    <row r="49" spans="1:16">
      <c r="A49" s="12"/>
      <c r="B49" s="44">
        <v>604</v>
      </c>
      <c r="C49" s="20" t="s">
        <v>63</v>
      </c>
      <c r="D49" s="46">
        <v>0</v>
      </c>
      <c r="E49" s="46">
        <v>338713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338713</v>
      </c>
      <c r="O49" s="47">
        <f t="shared" si="11"/>
        <v>6.6924779198198019</v>
      </c>
      <c r="P49" s="9"/>
    </row>
    <row r="50" spans="1:16">
      <c r="A50" s="12"/>
      <c r="B50" s="44">
        <v>605</v>
      </c>
      <c r="C50" s="20" t="s">
        <v>64</v>
      </c>
      <c r="D50" s="46">
        <v>0</v>
      </c>
      <c r="E50" s="46">
        <v>38483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38483</v>
      </c>
      <c r="O50" s="47">
        <f t="shared" si="11"/>
        <v>0.76036829938155737</v>
      </c>
      <c r="P50" s="9"/>
    </row>
    <row r="51" spans="1:16">
      <c r="A51" s="12"/>
      <c r="B51" s="44">
        <v>608</v>
      </c>
      <c r="C51" s="20" t="s">
        <v>65</v>
      </c>
      <c r="D51" s="46">
        <v>0</v>
      </c>
      <c r="E51" s="46">
        <v>39064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39064</v>
      </c>
      <c r="O51" s="47">
        <f t="shared" si="11"/>
        <v>0.77184801722945606</v>
      </c>
      <c r="P51" s="9"/>
    </row>
    <row r="52" spans="1:16">
      <c r="A52" s="12"/>
      <c r="B52" s="44">
        <v>614</v>
      </c>
      <c r="C52" s="20" t="s">
        <v>66</v>
      </c>
      <c r="D52" s="46">
        <v>0</v>
      </c>
      <c r="E52" s="46">
        <v>153391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153391</v>
      </c>
      <c r="O52" s="47">
        <f t="shared" si="11"/>
        <v>3.0307838216988401</v>
      </c>
      <c r="P52" s="9"/>
    </row>
    <row r="53" spans="1:16">
      <c r="A53" s="12"/>
      <c r="B53" s="44">
        <v>615</v>
      </c>
      <c r="C53" s="20" t="s">
        <v>67</v>
      </c>
      <c r="D53" s="46">
        <v>0</v>
      </c>
      <c r="E53" s="46">
        <v>2727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2727</v>
      </c>
      <c r="O53" s="47">
        <f t="shared" si="11"/>
        <v>5.3881567248226667E-2</v>
      </c>
      <c r="P53" s="9"/>
    </row>
    <row r="54" spans="1:16">
      <c r="A54" s="12"/>
      <c r="B54" s="44">
        <v>618</v>
      </c>
      <c r="C54" s="20" t="s">
        <v>68</v>
      </c>
      <c r="D54" s="46">
        <v>0</v>
      </c>
      <c r="E54" s="46">
        <v>4528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4528</v>
      </c>
      <c r="O54" s="47">
        <f t="shared" si="11"/>
        <v>8.9466716721661302E-2</v>
      </c>
      <c r="P54" s="9"/>
    </row>
    <row r="55" spans="1:16">
      <c r="A55" s="12"/>
      <c r="B55" s="44">
        <v>634</v>
      </c>
      <c r="C55" s="20" t="s">
        <v>69</v>
      </c>
      <c r="D55" s="46">
        <v>0</v>
      </c>
      <c r="E55" s="46">
        <v>272119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272119</v>
      </c>
      <c r="O55" s="47">
        <f t="shared" si="11"/>
        <v>5.3766770069747682</v>
      </c>
      <c r="P55" s="9"/>
    </row>
    <row r="56" spans="1:16">
      <c r="A56" s="12"/>
      <c r="B56" s="44">
        <v>654</v>
      </c>
      <c r="C56" s="20" t="s">
        <v>70</v>
      </c>
      <c r="D56" s="46">
        <v>0</v>
      </c>
      <c r="E56" s="46">
        <v>162039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162039</v>
      </c>
      <c r="O56" s="47">
        <f t="shared" si="11"/>
        <v>3.201655766532967</v>
      </c>
      <c r="P56" s="9"/>
    </row>
    <row r="57" spans="1:16">
      <c r="A57" s="12"/>
      <c r="B57" s="44">
        <v>669</v>
      </c>
      <c r="C57" s="20" t="s">
        <v>93</v>
      </c>
      <c r="D57" s="46">
        <v>0</v>
      </c>
      <c r="E57" s="46">
        <v>115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115</v>
      </c>
      <c r="O57" s="47">
        <f t="shared" si="11"/>
        <v>2.2722333089644545E-3</v>
      </c>
      <c r="P57" s="9"/>
    </row>
    <row r="58" spans="1:16">
      <c r="A58" s="12"/>
      <c r="B58" s="44">
        <v>674</v>
      </c>
      <c r="C58" s="20" t="s">
        <v>71</v>
      </c>
      <c r="D58" s="46">
        <v>0</v>
      </c>
      <c r="E58" s="46">
        <v>65116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70" si="16">SUM(D58:M58)</f>
        <v>65116</v>
      </c>
      <c r="O58" s="47">
        <f t="shared" si="11"/>
        <v>1.2865977751872122</v>
      </c>
      <c r="P58" s="9"/>
    </row>
    <row r="59" spans="1:16">
      <c r="A59" s="12"/>
      <c r="B59" s="44">
        <v>682</v>
      </c>
      <c r="C59" s="20" t="s">
        <v>72</v>
      </c>
      <c r="D59" s="46">
        <v>0</v>
      </c>
      <c r="E59" s="46">
        <v>66451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66451</v>
      </c>
      <c r="O59" s="47">
        <f t="shared" si="11"/>
        <v>1.3129754401217126</v>
      </c>
      <c r="P59" s="9"/>
    </row>
    <row r="60" spans="1:16">
      <c r="A60" s="12"/>
      <c r="B60" s="44">
        <v>685</v>
      </c>
      <c r="C60" s="20" t="s">
        <v>73</v>
      </c>
      <c r="D60" s="46">
        <v>0</v>
      </c>
      <c r="E60" s="46">
        <v>2986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2986</v>
      </c>
      <c r="O60" s="47">
        <f t="shared" si="11"/>
        <v>5.8999031831024874E-2</v>
      </c>
      <c r="P60" s="9"/>
    </row>
    <row r="61" spans="1:16">
      <c r="A61" s="12"/>
      <c r="B61" s="44">
        <v>694</v>
      </c>
      <c r="C61" s="20" t="s">
        <v>74</v>
      </c>
      <c r="D61" s="46">
        <v>0</v>
      </c>
      <c r="E61" s="46">
        <v>13038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13038</v>
      </c>
      <c r="O61" s="47">
        <f t="shared" si="11"/>
        <v>0.2576119815850309</v>
      </c>
      <c r="P61" s="9"/>
    </row>
    <row r="62" spans="1:16">
      <c r="A62" s="12"/>
      <c r="B62" s="44">
        <v>711</v>
      </c>
      <c r="C62" s="20" t="s">
        <v>75</v>
      </c>
      <c r="D62" s="46">
        <v>0</v>
      </c>
      <c r="E62" s="46">
        <v>25810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25810</v>
      </c>
      <c r="O62" s="47">
        <f t="shared" si="11"/>
        <v>0.50996818873367444</v>
      </c>
      <c r="P62" s="9"/>
    </row>
    <row r="63" spans="1:16">
      <c r="A63" s="12"/>
      <c r="B63" s="44">
        <v>712</v>
      </c>
      <c r="C63" s="20" t="s">
        <v>76</v>
      </c>
      <c r="D63" s="46">
        <v>0</v>
      </c>
      <c r="E63" s="46">
        <v>22791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22791</v>
      </c>
      <c r="O63" s="47">
        <f t="shared" si="11"/>
        <v>0.45031712473572938</v>
      </c>
      <c r="P63" s="9"/>
    </row>
    <row r="64" spans="1:16">
      <c r="A64" s="12"/>
      <c r="B64" s="44">
        <v>713</v>
      </c>
      <c r="C64" s="20" t="s">
        <v>77</v>
      </c>
      <c r="D64" s="46">
        <v>83587</v>
      </c>
      <c r="E64" s="46">
        <v>8417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92004</v>
      </c>
      <c r="O64" s="47">
        <f t="shared" si="11"/>
        <v>1.8178656813736145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1893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1893</v>
      </c>
      <c r="O65" s="47">
        <f t="shared" si="11"/>
        <v>3.7402936120606189E-2</v>
      </c>
      <c r="P65" s="9"/>
    </row>
    <row r="66" spans="1:119">
      <c r="A66" s="12"/>
      <c r="B66" s="44">
        <v>715</v>
      </c>
      <c r="C66" s="20" t="s">
        <v>79</v>
      </c>
      <c r="D66" s="46">
        <v>0</v>
      </c>
      <c r="E66" s="46">
        <v>8715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8715</v>
      </c>
      <c r="O66" s="47">
        <f t="shared" si="11"/>
        <v>0.17219576771848016</v>
      </c>
      <c r="P66" s="9"/>
    </row>
    <row r="67" spans="1:119">
      <c r="A67" s="12"/>
      <c r="B67" s="44">
        <v>724</v>
      </c>
      <c r="C67" s="20" t="s">
        <v>80</v>
      </c>
      <c r="D67" s="46">
        <v>0</v>
      </c>
      <c r="E67" s="46">
        <v>128898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128898</v>
      </c>
      <c r="O67" s="47">
        <f t="shared" si="11"/>
        <v>2.546837643990437</v>
      </c>
      <c r="P67" s="9"/>
    </row>
    <row r="68" spans="1:119">
      <c r="A68" s="12"/>
      <c r="B68" s="44">
        <v>733</v>
      </c>
      <c r="C68" s="20" t="s">
        <v>81</v>
      </c>
      <c r="D68" s="46">
        <v>0</v>
      </c>
      <c r="E68" s="46">
        <v>232487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232487</v>
      </c>
      <c r="O68" s="47">
        <f t="shared" si="11"/>
        <v>4.5936061330540792</v>
      </c>
      <c r="P68" s="9"/>
    </row>
    <row r="69" spans="1:119">
      <c r="A69" s="12"/>
      <c r="B69" s="44">
        <v>744</v>
      </c>
      <c r="C69" s="20" t="s">
        <v>83</v>
      </c>
      <c r="D69" s="46">
        <v>0</v>
      </c>
      <c r="E69" s="46">
        <v>155734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155734</v>
      </c>
      <c r="O69" s="47">
        <f>(N69/O$73)</f>
        <v>3.0770781055501768</v>
      </c>
      <c r="P69" s="9"/>
    </row>
    <row r="70" spans="1:119" ht="15.75" thickBot="1">
      <c r="A70" s="12"/>
      <c r="B70" s="44">
        <v>764</v>
      </c>
      <c r="C70" s="20" t="s">
        <v>84</v>
      </c>
      <c r="D70" s="46">
        <v>0</v>
      </c>
      <c r="E70" s="46">
        <v>251633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251633</v>
      </c>
      <c r="O70" s="47">
        <f>(N70/O$73)</f>
        <v>4.9719033411708917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7">SUM(D5,D12,D20,D25,D27,D33,D38,D41,D45)</f>
        <v>18432475</v>
      </c>
      <c r="E71" s="15">
        <f t="shared" si="17"/>
        <v>46717841</v>
      </c>
      <c r="F71" s="15">
        <f t="shared" si="17"/>
        <v>2293693</v>
      </c>
      <c r="G71" s="15">
        <f t="shared" si="17"/>
        <v>4122883</v>
      </c>
      <c r="H71" s="15">
        <f t="shared" si="17"/>
        <v>0</v>
      </c>
      <c r="I71" s="15">
        <f t="shared" si="17"/>
        <v>0</v>
      </c>
      <c r="J71" s="15">
        <f t="shared" si="17"/>
        <v>0</v>
      </c>
      <c r="K71" s="15">
        <f t="shared" si="17"/>
        <v>0</v>
      </c>
      <c r="L71" s="15">
        <f t="shared" si="17"/>
        <v>774188</v>
      </c>
      <c r="M71" s="15">
        <f t="shared" si="17"/>
        <v>0</v>
      </c>
      <c r="N71" s="15">
        <f>SUM(D71:M71)</f>
        <v>72341080</v>
      </c>
      <c r="O71" s="37">
        <f>(N71/O$73)</f>
        <v>1429.3548833257591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118" t="s">
        <v>94</v>
      </c>
      <c r="M73" s="118"/>
      <c r="N73" s="118"/>
      <c r="O73" s="41">
        <v>50611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3236153</v>
      </c>
      <c r="E5" s="26">
        <f t="shared" si="0"/>
        <v>3295023</v>
      </c>
      <c r="F5" s="26">
        <f t="shared" si="0"/>
        <v>0</v>
      </c>
      <c r="G5" s="26">
        <f t="shared" si="0"/>
        <v>50349</v>
      </c>
      <c r="H5" s="26">
        <f t="shared" si="0"/>
        <v>0</v>
      </c>
      <c r="I5" s="26">
        <f t="shared" si="0"/>
        <v>0</v>
      </c>
      <c r="J5" s="26">
        <f t="shared" si="0"/>
        <v>2629524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9211049</v>
      </c>
      <c r="O5" s="32">
        <f t="shared" ref="O5:O36" si="2">(N5/O$72)</f>
        <v>186.46603101340136</v>
      </c>
      <c r="P5" s="6"/>
    </row>
    <row r="6" spans="1:133">
      <c r="A6" s="12"/>
      <c r="B6" s="44">
        <v>511</v>
      </c>
      <c r="C6" s="20" t="s">
        <v>20</v>
      </c>
      <c r="D6" s="46">
        <v>275241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275241</v>
      </c>
      <c r="O6" s="47">
        <f t="shared" si="2"/>
        <v>5.5719057451718692</v>
      </c>
      <c r="P6" s="9"/>
    </row>
    <row r="7" spans="1:133">
      <c r="A7" s="12"/>
      <c r="B7" s="44">
        <v>512</v>
      </c>
      <c r="C7" s="20" t="s">
        <v>21</v>
      </c>
      <c r="D7" s="46">
        <v>593673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593673</v>
      </c>
      <c r="O7" s="47">
        <f t="shared" si="2"/>
        <v>12.018158629904045</v>
      </c>
      <c r="P7" s="9"/>
    </row>
    <row r="8" spans="1:133">
      <c r="A8" s="12"/>
      <c r="B8" s="44">
        <v>513</v>
      </c>
      <c r="C8" s="20" t="s">
        <v>22</v>
      </c>
      <c r="D8" s="46">
        <v>1530816</v>
      </c>
      <c r="E8" s="46">
        <v>2440808</v>
      </c>
      <c r="F8" s="46">
        <v>0</v>
      </c>
      <c r="G8" s="46">
        <v>15947</v>
      </c>
      <c r="H8" s="46">
        <v>0</v>
      </c>
      <c r="I8" s="46">
        <v>0</v>
      </c>
      <c r="J8" s="46">
        <v>713131</v>
      </c>
      <c r="K8" s="46">
        <v>0</v>
      </c>
      <c r="L8" s="46">
        <v>0</v>
      </c>
      <c r="M8" s="46">
        <v>0</v>
      </c>
      <c r="N8" s="46">
        <f t="shared" si="1"/>
        <v>4700702</v>
      </c>
      <c r="O8" s="47">
        <f t="shared" si="2"/>
        <v>95.159763553180284</v>
      </c>
      <c r="P8" s="9"/>
    </row>
    <row r="9" spans="1:133">
      <c r="A9" s="12"/>
      <c r="B9" s="44">
        <v>514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491658</v>
      </c>
      <c r="K9" s="46">
        <v>0</v>
      </c>
      <c r="L9" s="46">
        <v>0</v>
      </c>
      <c r="M9" s="46">
        <v>0</v>
      </c>
      <c r="N9" s="46">
        <f t="shared" si="1"/>
        <v>491658</v>
      </c>
      <c r="O9" s="47">
        <f t="shared" si="2"/>
        <v>9.9529940483420383</v>
      </c>
      <c r="P9" s="9"/>
    </row>
    <row r="10" spans="1:133">
      <c r="A10" s="12"/>
      <c r="B10" s="44">
        <v>515</v>
      </c>
      <c r="C10" s="20" t="s">
        <v>24</v>
      </c>
      <c r="D10" s="46">
        <v>5000</v>
      </c>
      <c r="E10" s="46">
        <v>451892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456892</v>
      </c>
      <c r="O10" s="47">
        <f t="shared" si="2"/>
        <v>9.2492003724847152</v>
      </c>
      <c r="P10" s="9"/>
    </row>
    <row r="11" spans="1:133">
      <c r="A11" s="12"/>
      <c r="B11" s="44">
        <v>519</v>
      </c>
      <c r="C11" s="20" t="s">
        <v>25</v>
      </c>
      <c r="D11" s="46">
        <v>831423</v>
      </c>
      <c r="E11" s="46">
        <v>402323</v>
      </c>
      <c r="F11" s="46">
        <v>0</v>
      </c>
      <c r="G11" s="46">
        <v>34402</v>
      </c>
      <c r="H11" s="46">
        <v>0</v>
      </c>
      <c r="I11" s="46">
        <v>0</v>
      </c>
      <c r="J11" s="46">
        <v>1424735</v>
      </c>
      <c r="K11" s="46">
        <v>0</v>
      </c>
      <c r="L11" s="46">
        <v>0</v>
      </c>
      <c r="M11" s="46">
        <v>0</v>
      </c>
      <c r="N11" s="46">
        <f t="shared" si="1"/>
        <v>2692883</v>
      </c>
      <c r="O11" s="47">
        <f t="shared" si="2"/>
        <v>54.514008664318396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155653</v>
      </c>
      <c r="E12" s="31">
        <f t="shared" si="3"/>
        <v>12244225</v>
      </c>
      <c r="F12" s="31">
        <f t="shared" si="3"/>
        <v>125954</v>
      </c>
      <c r="G12" s="31">
        <f t="shared" si="3"/>
        <v>337674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12863506</v>
      </c>
      <c r="O12" s="43">
        <f t="shared" si="2"/>
        <v>260.40540102838173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5398798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5398798</v>
      </c>
      <c r="O13" s="47">
        <f t="shared" si="2"/>
        <v>109.29183367747682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771234</v>
      </c>
      <c r="F14" s="46">
        <v>125954</v>
      </c>
      <c r="G14" s="46">
        <v>174972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1072160</v>
      </c>
      <c r="O14" s="47">
        <f t="shared" si="2"/>
        <v>21.704522450301631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2826046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2826046</v>
      </c>
      <c r="O15" s="47">
        <f t="shared" si="2"/>
        <v>57.209725090084618</v>
      </c>
      <c r="P15" s="9"/>
    </row>
    <row r="16" spans="1:133">
      <c r="A16" s="12"/>
      <c r="B16" s="44">
        <v>524</v>
      </c>
      <c r="C16" s="20" t="s">
        <v>30</v>
      </c>
      <c r="D16" s="46">
        <v>52644</v>
      </c>
      <c r="E16" s="46">
        <v>341668</v>
      </c>
      <c r="F16" s="46">
        <v>0</v>
      </c>
      <c r="G16" s="46">
        <v>53296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447608</v>
      </c>
      <c r="O16" s="47">
        <f t="shared" si="2"/>
        <v>9.0612575407911251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34887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34887</v>
      </c>
      <c r="O17" s="47">
        <f t="shared" si="2"/>
        <v>0.70624316773958462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2871592</v>
      </c>
      <c r="F18" s="46">
        <v>0</v>
      </c>
      <c r="G18" s="46">
        <v>109406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2980998</v>
      </c>
      <c r="O18" s="47">
        <f t="shared" si="2"/>
        <v>60.346532248269163</v>
      </c>
      <c r="P18" s="9"/>
    </row>
    <row r="19" spans="1:16">
      <c r="A19" s="12"/>
      <c r="B19" s="44">
        <v>527</v>
      </c>
      <c r="C19" s="20" t="s">
        <v>33</v>
      </c>
      <c r="D19" s="46">
        <v>103009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103009</v>
      </c>
      <c r="O19" s="47">
        <f t="shared" si="2"/>
        <v>2.0852868537187739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SUM(D21:D24)</f>
        <v>248950</v>
      </c>
      <c r="E20" s="31">
        <f t="shared" si="5"/>
        <v>1467686</v>
      </c>
      <c r="F20" s="31">
        <f t="shared" si="5"/>
        <v>0</v>
      </c>
      <c r="G20" s="31">
        <f t="shared" si="5"/>
        <v>79420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1796056</v>
      </c>
      <c r="O20" s="43">
        <f t="shared" si="2"/>
        <v>36.358880926353294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1076948</v>
      </c>
      <c r="F21" s="46">
        <v>0</v>
      </c>
      <c r="G21" s="46">
        <v>31000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1107948</v>
      </c>
      <c r="O21" s="47">
        <f t="shared" si="2"/>
        <v>22.429005222883518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285158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285158</v>
      </c>
      <c r="O22" s="47">
        <f t="shared" si="2"/>
        <v>5.7726628608445685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100000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100000</v>
      </c>
      <c r="O23" s="47">
        <f t="shared" si="2"/>
        <v>2.0243734564152396</v>
      </c>
      <c r="P23" s="9"/>
    </row>
    <row r="24" spans="1:16">
      <c r="A24" s="12"/>
      <c r="B24" s="44">
        <v>537</v>
      </c>
      <c r="C24" s="20" t="s">
        <v>38</v>
      </c>
      <c r="D24" s="46">
        <v>248950</v>
      </c>
      <c r="E24" s="46">
        <v>5580</v>
      </c>
      <c r="F24" s="46">
        <v>0</v>
      </c>
      <c r="G24" s="46">
        <v>48420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302950</v>
      </c>
      <c r="O24" s="47">
        <f t="shared" si="2"/>
        <v>6.1328393862099677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0</v>
      </c>
      <c r="E25" s="31">
        <f t="shared" si="6"/>
        <v>3575352</v>
      </c>
      <c r="F25" s="31">
        <f t="shared" si="6"/>
        <v>1084569</v>
      </c>
      <c r="G25" s="31">
        <f t="shared" si="6"/>
        <v>5398502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10058423</v>
      </c>
      <c r="O25" s="43">
        <f t="shared" si="2"/>
        <v>203.62004534596542</v>
      </c>
      <c r="P25" s="10"/>
    </row>
    <row r="26" spans="1:16">
      <c r="A26" s="12"/>
      <c r="B26" s="44">
        <v>541</v>
      </c>
      <c r="C26" s="20" t="s">
        <v>40</v>
      </c>
      <c r="D26" s="46">
        <v>0</v>
      </c>
      <c r="E26" s="46">
        <v>3565798</v>
      </c>
      <c r="F26" s="46">
        <v>1084569</v>
      </c>
      <c r="G26" s="46">
        <v>5398502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10048869</v>
      </c>
      <c r="O26" s="47">
        <f t="shared" si="2"/>
        <v>203.4266367059395</v>
      </c>
      <c r="P26" s="9"/>
    </row>
    <row r="27" spans="1:16">
      <c r="A27" s="12"/>
      <c r="B27" s="44">
        <v>544</v>
      </c>
      <c r="C27" s="20" t="s">
        <v>87</v>
      </c>
      <c r="D27" s="46">
        <v>0</v>
      </c>
      <c r="E27" s="46">
        <v>9554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9554</v>
      </c>
      <c r="O27" s="47">
        <f t="shared" si="2"/>
        <v>0.19340864002591199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SUM(D29:D32)</f>
        <v>286691</v>
      </c>
      <c r="E28" s="31">
        <f t="shared" si="8"/>
        <v>622058</v>
      </c>
      <c r="F28" s="31">
        <f t="shared" si="8"/>
        <v>0</v>
      </c>
      <c r="G28" s="31">
        <f t="shared" si="8"/>
        <v>19036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927785</v>
      </c>
      <c r="O28" s="43">
        <f t="shared" si="2"/>
        <v>18.781833272602128</v>
      </c>
      <c r="P28" s="10"/>
    </row>
    <row r="29" spans="1:16">
      <c r="A29" s="13"/>
      <c r="B29" s="45">
        <v>551</v>
      </c>
      <c r="C29" s="21" t="s">
        <v>42</v>
      </c>
      <c r="D29" s="46">
        <v>150000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150000</v>
      </c>
      <c r="O29" s="47">
        <f t="shared" si="2"/>
        <v>3.0365601846228594</v>
      </c>
      <c r="P29" s="9"/>
    </row>
    <row r="30" spans="1:16">
      <c r="A30" s="13"/>
      <c r="B30" s="45">
        <v>553</v>
      </c>
      <c r="C30" s="21" t="s">
        <v>44</v>
      </c>
      <c r="D30" s="46">
        <v>131920</v>
      </c>
      <c r="E30" s="46">
        <v>0</v>
      </c>
      <c r="F30" s="46">
        <v>0</v>
      </c>
      <c r="G30" s="46">
        <v>19036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150956</v>
      </c>
      <c r="O30" s="47">
        <f t="shared" si="2"/>
        <v>3.0559131948661888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621658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621658</v>
      </c>
      <c r="O31" s="47">
        <f t="shared" si="2"/>
        <v>12.584679541681849</v>
      </c>
      <c r="P31" s="9"/>
    </row>
    <row r="32" spans="1:16">
      <c r="A32" s="13"/>
      <c r="B32" s="45">
        <v>559</v>
      </c>
      <c r="C32" s="21" t="s">
        <v>46</v>
      </c>
      <c r="D32" s="46">
        <v>4771</v>
      </c>
      <c r="E32" s="46">
        <v>400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5171</v>
      </c>
      <c r="O32" s="47">
        <f t="shared" si="2"/>
        <v>0.10468035143123203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1148630</v>
      </c>
      <c r="E33" s="31">
        <f t="shared" si="9"/>
        <v>1408459</v>
      </c>
      <c r="F33" s="31">
        <f t="shared" si="9"/>
        <v>0</v>
      </c>
      <c r="G33" s="31">
        <f t="shared" si="9"/>
        <v>409512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22008</v>
      </c>
      <c r="M33" s="31">
        <f t="shared" si="9"/>
        <v>0</v>
      </c>
      <c r="N33" s="31">
        <f t="shared" si="7"/>
        <v>2988609</v>
      </c>
      <c r="O33" s="43">
        <f t="shared" si="2"/>
        <v>60.500607312036927</v>
      </c>
      <c r="P33" s="10"/>
    </row>
    <row r="34" spans="1:16">
      <c r="A34" s="12"/>
      <c r="B34" s="44">
        <v>561</v>
      </c>
      <c r="C34" s="20" t="s">
        <v>48</v>
      </c>
      <c r="D34" s="46">
        <v>0</v>
      </c>
      <c r="E34" s="46">
        <v>480684</v>
      </c>
      <c r="F34" s="46">
        <v>0</v>
      </c>
      <c r="G34" s="46">
        <v>409512</v>
      </c>
      <c r="H34" s="46">
        <v>0</v>
      </c>
      <c r="I34" s="46">
        <v>0</v>
      </c>
      <c r="J34" s="46">
        <v>0</v>
      </c>
      <c r="K34" s="46">
        <v>0</v>
      </c>
      <c r="L34" s="46">
        <v>22008</v>
      </c>
      <c r="M34" s="46">
        <v>0</v>
      </c>
      <c r="N34" s="46">
        <f t="shared" si="7"/>
        <v>912204</v>
      </c>
      <c r="O34" s="47">
        <f t="shared" si="2"/>
        <v>18.466415644358072</v>
      </c>
      <c r="P34" s="9"/>
    </row>
    <row r="35" spans="1:16">
      <c r="A35" s="12"/>
      <c r="B35" s="44">
        <v>562</v>
      </c>
      <c r="C35" s="20" t="s">
        <v>49</v>
      </c>
      <c r="D35" s="46">
        <v>649870</v>
      </c>
      <c r="E35" s="46">
        <v>927775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1577645</v>
      </c>
      <c r="O35" s="47">
        <f t="shared" si="2"/>
        <v>31.937426616462204</v>
      </c>
      <c r="P35" s="9"/>
    </row>
    <row r="36" spans="1:16">
      <c r="A36" s="12"/>
      <c r="B36" s="44">
        <v>563</v>
      </c>
      <c r="C36" s="20" t="s">
        <v>50</v>
      </c>
      <c r="D36" s="46">
        <v>136000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136000</v>
      </c>
      <c r="O36" s="47">
        <f t="shared" si="2"/>
        <v>2.7531479007247257</v>
      </c>
      <c r="P36" s="9"/>
    </row>
    <row r="37" spans="1:16">
      <c r="A37" s="12"/>
      <c r="B37" s="44">
        <v>564</v>
      </c>
      <c r="C37" s="20" t="s">
        <v>51</v>
      </c>
      <c r="D37" s="46">
        <v>362760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362760</v>
      </c>
      <c r="O37" s="47">
        <f t="shared" ref="O37:O68" si="11">(N37/O$72)</f>
        <v>7.343617150491923</v>
      </c>
      <c r="P37" s="9"/>
    </row>
    <row r="38" spans="1:16" ht="15.75">
      <c r="A38" s="28" t="s">
        <v>52</v>
      </c>
      <c r="B38" s="29"/>
      <c r="C38" s="30"/>
      <c r="D38" s="31">
        <f t="shared" ref="D38:M38" si="12">SUM(D39:D40)</f>
        <v>0</v>
      </c>
      <c r="E38" s="31">
        <f t="shared" si="12"/>
        <v>1205717</v>
      </c>
      <c r="F38" s="31">
        <f t="shared" si="12"/>
        <v>102210</v>
      </c>
      <c r="G38" s="31">
        <f t="shared" si="12"/>
        <v>2881524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4189451</v>
      </c>
      <c r="O38" s="43">
        <f t="shared" si="11"/>
        <v>84.810134013522813</v>
      </c>
      <c r="P38" s="9"/>
    </row>
    <row r="39" spans="1:16">
      <c r="A39" s="12"/>
      <c r="B39" s="44">
        <v>571</v>
      </c>
      <c r="C39" s="20" t="s">
        <v>53</v>
      </c>
      <c r="D39" s="46">
        <v>0</v>
      </c>
      <c r="E39" s="46">
        <v>791339</v>
      </c>
      <c r="F39" s="46">
        <v>102210</v>
      </c>
      <c r="G39" s="46">
        <v>2881524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3775073</v>
      </c>
      <c r="O39" s="47">
        <f t="shared" si="11"/>
        <v>76.421575772298468</v>
      </c>
      <c r="P39" s="9"/>
    </row>
    <row r="40" spans="1:16">
      <c r="A40" s="12"/>
      <c r="B40" s="44">
        <v>572</v>
      </c>
      <c r="C40" s="20" t="s">
        <v>54</v>
      </c>
      <c r="D40" s="46">
        <v>0</v>
      </c>
      <c r="E40" s="46">
        <v>414378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414378</v>
      </c>
      <c r="O40" s="47">
        <f t="shared" si="11"/>
        <v>8.3885582412243416</v>
      </c>
      <c r="P40" s="9"/>
    </row>
    <row r="41" spans="1:16" ht="15.75">
      <c r="A41" s="28" t="s">
        <v>82</v>
      </c>
      <c r="B41" s="29"/>
      <c r="C41" s="30"/>
      <c r="D41" s="31">
        <f t="shared" ref="D41:M41" si="13">SUM(D42:D44)</f>
        <v>11560358</v>
      </c>
      <c r="E41" s="31">
        <f t="shared" si="13"/>
        <v>14473334</v>
      </c>
      <c r="F41" s="31">
        <f t="shared" si="13"/>
        <v>1175002</v>
      </c>
      <c r="G41" s="31">
        <f t="shared" si="13"/>
        <v>825032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297800</v>
      </c>
      <c r="M41" s="31">
        <f t="shared" si="13"/>
        <v>0</v>
      </c>
      <c r="N41" s="31">
        <f>SUM(D41:M41)</f>
        <v>28331526</v>
      </c>
      <c r="O41" s="43">
        <f t="shared" si="11"/>
        <v>573.53589214138219</v>
      </c>
      <c r="P41" s="9"/>
    </row>
    <row r="42" spans="1:16">
      <c r="A42" s="12"/>
      <c r="B42" s="44">
        <v>581</v>
      </c>
      <c r="C42" s="20" t="s">
        <v>56</v>
      </c>
      <c r="D42" s="46">
        <v>11560358</v>
      </c>
      <c r="E42" s="46">
        <v>14197523</v>
      </c>
      <c r="F42" s="46">
        <v>1175002</v>
      </c>
      <c r="G42" s="46">
        <v>825032</v>
      </c>
      <c r="H42" s="46">
        <v>0</v>
      </c>
      <c r="I42" s="46">
        <v>0</v>
      </c>
      <c r="J42" s="46">
        <v>0</v>
      </c>
      <c r="K42" s="46">
        <v>0</v>
      </c>
      <c r="L42" s="46">
        <v>297800</v>
      </c>
      <c r="M42" s="46">
        <v>0</v>
      </c>
      <c r="N42" s="46">
        <f>SUM(D42:M42)</f>
        <v>28055715</v>
      </c>
      <c r="O42" s="47">
        <f t="shared" si="11"/>
        <v>567.95244746750882</v>
      </c>
      <c r="P42" s="9"/>
    </row>
    <row r="43" spans="1:16">
      <c r="A43" s="12"/>
      <c r="B43" s="44">
        <v>586</v>
      </c>
      <c r="C43" s="20" t="s">
        <v>57</v>
      </c>
      <c r="D43" s="46">
        <v>0</v>
      </c>
      <c r="E43" s="46">
        <v>125491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7" si="14">SUM(D43:M43)</f>
        <v>125491</v>
      </c>
      <c r="O43" s="47">
        <f t="shared" si="11"/>
        <v>2.5404064941900484</v>
      </c>
      <c r="P43" s="9"/>
    </row>
    <row r="44" spans="1:16">
      <c r="A44" s="12"/>
      <c r="B44" s="44">
        <v>587</v>
      </c>
      <c r="C44" s="20" t="s">
        <v>58</v>
      </c>
      <c r="D44" s="46">
        <v>0</v>
      </c>
      <c r="E44" s="46">
        <v>150320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150320</v>
      </c>
      <c r="O44" s="47">
        <f t="shared" si="11"/>
        <v>3.0430381796833879</v>
      </c>
      <c r="P44" s="9"/>
    </row>
    <row r="45" spans="1:16" ht="15.75">
      <c r="A45" s="28" t="s">
        <v>59</v>
      </c>
      <c r="B45" s="29"/>
      <c r="C45" s="30"/>
      <c r="D45" s="31">
        <f t="shared" ref="D45:M45" si="15">SUM(D46:D69)</f>
        <v>80383</v>
      </c>
      <c r="E45" s="31">
        <f t="shared" si="15"/>
        <v>2073872</v>
      </c>
      <c r="F45" s="31">
        <f t="shared" si="15"/>
        <v>0</v>
      </c>
      <c r="G45" s="31">
        <f t="shared" si="15"/>
        <v>24675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2178930</v>
      </c>
      <c r="O45" s="43">
        <f t="shared" si="11"/>
        <v>44.109680553868579</v>
      </c>
      <c r="P45" s="9"/>
    </row>
    <row r="46" spans="1:16">
      <c r="A46" s="12"/>
      <c r="B46" s="44">
        <v>601</v>
      </c>
      <c r="C46" s="20" t="s">
        <v>60</v>
      </c>
      <c r="D46" s="46">
        <v>0</v>
      </c>
      <c r="E46" s="46">
        <v>34023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34023</v>
      </c>
      <c r="O46" s="47">
        <f t="shared" si="11"/>
        <v>0.68875258107615689</v>
      </c>
      <c r="P46" s="9"/>
    </row>
    <row r="47" spans="1:16">
      <c r="A47" s="12"/>
      <c r="B47" s="44">
        <v>602</v>
      </c>
      <c r="C47" s="20" t="s">
        <v>61</v>
      </c>
      <c r="D47" s="46">
        <v>0</v>
      </c>
      <c r="E47" s="46">
        <v>34490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34490</v>
      </c>
      <c r="O47" s="47">
        <f t="shared" si="11"/>
        <v>0.69820640511761611</v>
      </c>
      <c r="P47" s="9"/>
    </row>
    <row r="48" spans="1:16">
      <c r="A48" s="12"/>
      <c r="B48" s="44">
        <v>603</v>
      </c>
      <c r="C48" s="20" t="s">
        <v>62</v>
      </c>
      <c r="D48" s="46">
        <v>0</v>
      </c>
      <c r="E48" s="46">
        <v>39553</v>
      </c>
      <c r="F48" s="46">
        <v>0</v>
      </c>
      <c r="G48" s="46">
        <v>24675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64228</v>
      </c>
      <c r="O48" s="47">
        <f t="shared" si="11"/>
        <v>1.3002145835863801</v>
      </c>
      <c r="P48" s="9"/>
    </row>
    <row r="49" spans="1:16">
      <c r="A49" s="12"/>
      <c r="B49" s="44">
        <v>604</v>
      </c>
      <c r="C49" s="20" t="s">
        <v>63</v>
      </c>
      <c r="D49" s="46">
        <v>0</v>
      </c>
      <c r="E49" s="46">
        <v>262832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262832</v>
      </c>
      <c r="O49" s="47">
        <f t="shared" si="11"/>
        <v>5.3207012429653027</v>
      </c>
      <c r="P49" s="9"/>
    </row>
    <row r="50" spans="1:16">
      <c r="A50" s="12"/>
      <c r="B50" s="44">
        <v>605</v>
      </c>
      <c r="C50" s="20" t="s">
        <v>64</v>
      </c>
      <c r="D50" s="46">
        <v>0</v>
      </c>
      <c r="E50" s="46">
        <v>25388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25388</v>
      </c>
      <c r="O50" s="47">
        <f t="shared" si="11"/>
        <v>0.51394793311470099</v>
      </c>
      <c r="P50" s="9"/>
    </row>
    <row r="51" spans="1:16">
      <c r="A51" s="12"/>
      <c r="B51" s="44">
        <v>608</v>
      </c>
      <c r="C51" s="20" t="s">
        <v>65</v>
      </c>
      <c r="D51" s="46">
        <v>0</v>
      </c>
      <c r="E51" s="46">
        <v>27604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27604</v>
      </c>
      <c r="O51" s="47">
        <f t="shared" si="11"/>
        <v>0.55880804890886271</v>
      </c>
      <c r="P51" s="9"/>
    </row>
    <row r="52" spans="1:16">
      <c r="A52" s="12"/>
      <c r="B52" s="44">
        <v>614</v>
      </c>
      <c r="C52" s="20" t="s">
        <v>66</v>
      </c>
      <c r="D52" s="46">
        <v>0</v>
      </c>
      <c r="E52" s="46">
        <v>163500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163500</v>
      </c>
      <c r="O52" s="47">
        <f t="shared" si="11"/>
        <v>3.3098506012389164</v>
      </c>
      <c r="P52" s="9"/>
    </row>
    <row r="53" spans="1:16">
      <c r="A53" s="12"/>
      <c r="B53" s="44">
        <v>615</v>
      </c>
      <c r="C53" s="20" t="s">
        <v>67</v>
      </c>
      <c r="D53" s="46">
        <v>0</v>
      </c>
      <c r="E53" s="46">
        <v>2890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2890</v>
      </c>
      <c r="O53" s="47">
        <f t="shared" si="11"/>
        <v>5.8504392890400422E-2</v>
      </c>
      <c r="P53" s="9"/>
    </row>
    <row r="54" spans="1:16">
      <c r="A54" s="12"/>
      <c r="B54" s="44">
        <v>618</v>
      </c>
      <c r="C54" s="20" t="s">
        <v>68</v>
      </c>
      <c r="D54" s="46">
        <v>0</v>
      </c>
      <c r="E54" s="46">
        <v>11316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11316</v>
      </c>
      <c r="O54" s="47">
        <f t="shared" si="11"/>
        <v>0.22907810032794851</v>
      </c>
      <c r="P54" s="9"/>
    </row>
    <row r="55" spans="1:16">
      <c r="A55" s="12"/>
      <c r="B55" s="44">
        <v>634</v>
      </c>
      <c r="C55" s="20" t="s">
        <v>69</v>
      </c>
      <c r="D55" s="46">
        <v>0</v>
      </c>
      <c r="E55" s="46">
        <v>233230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233230</v>
      </c>
      <c r="O55" s="47">
        <f t="shared" si="11"/>
        <v>4.7214462123972627</v>
      </c>
      <c r="P55" s="9"/>
    </row>
    <row r="56" spans="1:16">
      <c r="A56" s="12"/>
      <c r="B56" s="44">
        <v>654</v>
      </c>
      <c r="C56" s="20" t="s">
        <v>70</v>
      </c>
      <c r="D56" s="46">
        <v>0</v>
      </c>
      <c r="E56" s="46">
        <v>141112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141112</v>
      </c>
      <c r="O56" s="47">
        <f t="shared" si="11"/>
        <v>2.8566338718166726</v>
      </c>
      <c r="P56" s="9"/>
    </row>
    <row r="57" spans="1:16">
      <c r="A57" s="12"/>
      <c r="B57" s="44">
        <v>669</v>
      </c>
      <c r="C57" s="20" t="s">
        <v>93</v>
      </c>
      <c r="D57" s="46">
        <v>0</v>
      </c>
      <c r="E57" s="46">
        <v>1298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1298</v>
      </c>
      <c r="O57" s="47">
        <f t="shared" si="11"/>
        <v>2.6276367464269808E-2</v>
      </c>
      <c r="P57" s="9"/>
    </row>
    <row r="58" spans="1:16">
      <c r="A58" s="12"/>
      <c r="B58" s="44">
        <v>674</v>
      </c>
      <c r="C58" s="20" t="s">
        <v>71</v>
      </c>
      <c r="D58" s="46">
        <v>0</v>
      </c>
      <c r="E58" s="46">
        <v>63276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63276</v>
      </c>
      <c r="O58" s="47">
        <f t="shared" si="11"/>
        <v>1.2809425482813068</v>
      </c>
      <c r="P58" s="9"/>
    </row>
    <row r="59" spans="1:16">
      <c r="A59" s="12"/>
      <c r="B59" s="44">
        <v>682</v>
      </c>
      <c r="C59" s="20" t="s">
        <v>72</v>
      </c>
      <c r="D59" s="46">
        <v>0</v>
      </c>
      <c r="E59" s="46">
        <v>65158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65158</v>
      </c>
      <c r="O59" s="47">
        <f t="shared" si="11"/>
        <v>1.3190412567310417</v>
      </c>
      <c r="P59" s="9"/>
    </row>
    <row r="60" spans="1:16">
      <c r="A60" s="12"/>
      <c r="B60" s="44">
        <v>685</v>
      </c>
      <c r="C60" s="20" t="s">
        <v>73</v>
      </c>
      <c r="D60" s="46">
        <v>0</v>
      </c>
      <c r="E60" s="46">
        <v>4611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4611</v>
      </c>
      <c r="O60" s="47">
        <f t="shared" si="11"/>
        <v>9.3343860075306692E-2</v>
      </c>
      <c r="P60" s="9"/>
    </row>
    <row r="61" spans="1:16">
      <c r="A61" s="12"/>
      <c r="B61" s="44">
        <v>694</v>
      </c>
      <c r="C61" s="20" t="s">
        <v>74</v>
      </c>
      <c r="D61" s="46">
        <v>0</v>
      </c>
      <c r="E61" s="46">
        <v>14611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14611</v>
      </c>
      <c r="O61" s="47">
        <f t="shared" si="11"/>
        <v>0.29578120571683064</v>
      </c>
      <c r="P61" s="9"/>
    </row>
    <row r="62" spans="1:16">
      <c r="A62" s="12"/>
      <c r="B62" s="44">
        <v>711</v>
      </c>
      <c r="C62" s="20" t="s">
        <v>75</v>
      </c>
      <c r="D62" s="46">
        <v>0</v>
      </c>
      <c r="E62" s="46">
        <v>18873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9" si="16">SUM(D62:M62)</f>
        <v>18873</v>
      </c>
      <c r="O62" s="47">
        <f t="shared" si="11"/>
        <v>0.38206000242924815</v>
      </c>
      <c r="P62" s="9"/>
    </row>
    <row r="63" spans="1:16">
      <c r="A63" s="12"/>
      <c r="B63" s="44">
        <v>712</v>
      </c>
      <c r="C63" s="20" t="s">
        <v>76</v>
      </c>
      <c r="D63" s="46">
        <v>0</v>
      </c>
      <c r="E63" s="46">
        <v>75901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75901</v>
      </c>
      <c r="O63" s="47">
        <f t="shared" si="11"/>
        <v>1.5365196971537309</v>
      </c>
      <c r="P63" s="9"/>
    </row>
    <row r="64" spans="1:16">
      <c r="A64" s="12"/>
      <c r="B64" s="44">
        <v>713</v>
      </c>
      <c r="C64" s="20" t="s">
        <v>77</v>
      </c>
      <c r="D64" s="46">
        <v>80383</v>
      </c>
      <c r="E64" s="46">
        <v>117723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198106</v>
      </c>
      <c r="O64" s="47">
        <f t="shared" si="11"/>
        <v>4.0104052795659744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2369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2369</v>
      </c>
      <c r="O65" s="47">
        <f t="shared" si="11"/>
        <v>4.795740718247702E-2</v>
      </c>
      <c r="P65" s="9"/>
    </row>
    <row r="66" spans="1:119">
      <c r="A66" s="12"/>
      <c r="B66" s="44">
        <v>724</v>
      </c>
      <c r="C66" s="20" t="s">
        <v>80</v>
      </c>
      <c r="D66" s="46">
        <v>0</v>
      </c>
      <c r="E66" s="46">
        <v>118029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118029</v>
      </c>
      <c r="O66" s="47">
        <f t="shared" si="11"/>
        <v>2.389347746872343</v>
      </c>
      <c r="P66" s="9"/>
    </row>
    <row r="67" spans="1:119">
      <c r="A67" s="12"/>
      <c r="B67" s="44">
        <v>733</v>
      </c>
      <c r="C67" s="20" t="s">
        <v>81</v>
      </c>
      <c r="D67" s="46">
        <v>0</v>
      </c>
      <c r="E67" s="46">
        <v>228935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228935</v>
      </c>
      <c r="O67" s="47">
        <f t="shared" si="11"/>
        <v>4.6344993724442283</v>
      </c>
      <c r="P67" s="9"/>
    </row>
    <row r="68" spans="1:119">
      <c r="A68" s="12"/>
      <c r="B68" s="44">
        <v>744</v>
      </c>
      <c r="C68" s="20" t="s">
        <v>83</v>
      </c>
      <c r="D68" s="46">
        <v>0</v>
      </c>
      <c r="E68" s="46">
        <v>149674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149674</v>
      </c>
      <c r="O68" s="47">
        <f t="shared" si="11"/>
        <v>3.0299607271549456</v>
      </c>
      <c r="P68" s="9"/>
    </row>
    <row r="69" spans="1:119" ht="15.75" thickBot="1">
      <c r="A69" s="12"/>
      <c r="B69" s="44">
        <v>764</v>
      </c>
      <c r="C69" s="20" t="s">
        <v>84</v>
      </c>
      <c r="D69" s="46">
        <v>0</v>
      </c>
      <c r="E69" s="46">
        <v>237476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237476</v>
      </c>
      <c r="O69" s="47">
        <f>(N69/O$72)</f>
        <v>4.807401109356654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7">SUM(D5,D12,D20,D25,D28,D33,D38,D41,D45)</f>
        <v>16716818</v>
      </c>
      <c r="E70" s="15">
        <f t="shared" si="17"/>
        <v>40365726</v>
      </c>
      <c r="F70" s="15">
        <f t="shared" si="17"/>
        <v>2487735</v>
      </c>
      <c r="G70" s="15">
        <f t="shared" si="17"/>
        <v>10025724</v>
      </c>
      <c r="H70" s="15">
        <f t="shared" si="17"/>
        <v>0</v>
      </c>
      <c r="I70" s="15">
        <f t="shared" si="17"/>
        <v>0</v>
      </c>
      <c r="J70" s="15">
        <f t="shared" si="17"/>
        <v>2629524</v>
      </c>
      <c r="K70" s="15">
        <f t="shared" si="17"/>
        <v>0</v>
      </c>
      <c r="L70" s="15">
        <f t="shared" si="17"/>
        <v>319808</v>
      </c>
      <c r="M70" s="15">
        <f t="shared" si="17"/>
        <v>0</v>
      </c>
      <c r="N70" s="15">
        <f>SUM(D70:M70)</f>
        <v>72545335</v>
      </c>
      <c r="O70" s="37">
        <f>(N70/O$72)</f>
        <v>1468.5885056075144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118" t="s">
        <v>96</v>
      </c>
      <c r="M72" s="118"/>
      <c r="N72" s="118"/>
      <c r="O72" s="41">
        <v>49398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4522791</v>
      </c>
      <c r="E5" s="26">
        <f t="shared" si="0"/>
        <v>3951584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8474375</v>
      </c>
      <c r="O5" s="32">
        <f t="shared" ref="O5:O36" si="2">(N5/O$72)</f>
        <v>175.83514887436456</v>
      </c>
      <c r="P5" s="6"/>
    </row>
    <row r="6" spans="1:133">
      <c r="A6" s="12"/>
      <c r="B6" s="44">
        <v>511</v>
      </c>
      <c r="C6" s="20" t="s">
        <v>20</v>
      </c>
      <c r="D6" s="46">
        <v>562496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562496</v>
      </c>
      <c r="O6" s="47">
        <f t="shared" si="2"/>
        <v>11.671252204585539</v>
      </c>
      <c r="P6" s="9"/>
    </row>
    <row r="7" spans="1:133">
      <c r="A7" s="12"/>
      <c r="B7" s="44">
        <v>512</v>
      </c>
      <c r="C7" s="20" t="s">
        <v>21</v>
      </c>
      <c r="D7" s="46">
        <v>289477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289477</v>
      </c>
      <c r="O7" s="47">
        <f t="shared" si="2"/>
        <v>6.0063699553895633</v>
      </c>
      <c r="P7" s="9"/>
    </row>
    <row r="8" spans="1:133">
      <c r="A8" s="12"/>
      <c r="B8" s="44">
        <v>513</v>
      </c>
      <c r="C8" s="20" t="s">
        <v>22</v>
      </c>
      <c r="D8" s="46">
        <v>2716419</v>
      </c>
      <c r="E8" s="46">
        <v>2556470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5272889</v>
      </c>
      <c r="O8" s="47">
        <f t="shared" si="2"/>
        <v>109.40738665836705</v>
      </c>
      <c r="P8" s="9"/>
    </row>
    <row r="9" spans="1:133">
      <c r="A9" s="12"/>
      <c r="B9" s="44">
        <v>515</v>
      </c>
      <c r="C9" s="20" t="s">
        <v>24</v>
      </c>
      <c r="D9" s="46">
        <v>15744</v>
      </c>
      <c r="E9" s="46">
        <v>359512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375256</v>
      </c>
      <c r="O9" s="47">
        <f t="shared" si="2"/>
        <v>7.7862018881626724</v>
      </c>
      <c r="P9" s="9"/>
    </row>
    <row r="10" spans="1:133">
      <c r="A10" s="12"/>
      <c r="B10" s="44">
        <v>519</v>
      </c>
      <c r="C10" s="20" t="s">
        <v>25</v>
      </c>
      <c r="D10" s="46">
        <v>938655</v>
      </c>
      <c r="E10" s="46">
        <v>1035602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1974257</v>
      </c>
      <c r="O10" s="47">
        <f t="shared" si="2"/>
        <v>40.963938167859737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SUM(D12:D18)</f>
        <v>24323</v>
      </c>
      <c r="E11" s="31">
        <f t="shared" si="3"/>
        <v>17674803</v>
      </c>
      <c r="F11" s="31">
        <f t="shared" si="3"/>
        <v>125954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17825080</v>
      </c>
      <c r="O11" s="43">
        <f t="shared" si="2"/>
        <v>369.85330428467682</v>
      </c>
      <c r="P11" s="10"/>
    </row>
    <row r="12" spans="1:133">
      <c r="A12" s="12"/>
      <c r="B12" s="44">
        <v>521</v>
      </c>
      <c r="C12" s="20" t="s">
        <v>27</v>
      </c>
      <c r="D12" s="46">
        <v>0</v>
      </c>
      <c r="E12" s="46">
        <v>11040566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11040566</v>
      </c>
      <c r="O12" s="47">
        <f t="shared" si="2"/>
        <v>229.08114949683576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1184736</v>
      </c>
      <c r="F13" s="46">
        <v>125954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1310690</v>
      </c>
      <c r="O13" s="47">
        <f t="shared" si="2"/>
        <v>27.195559705363628</v>
      </c>
      <c r="P13" s="9"/>
    </row>
    <row r="14" spans="1:133">
      <c r="A14" s="12"/>
      <c r="B14" s="44">
        <v>523</v>
      </c>
      <c r="C14" s="20" t="s">
        <v>29</v>
      </c>
      <c r="D14" s="46">
        <v>0</v>
      </c>
      <c r="E14" s="46">
        <v>2377225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2377225</v>
      </c>
      <c r="O14" s="47">
        <f t="shared" si="2"/>
        <v>49.325137462392362</v>
      </c>
      <c r="P14" s="9"/>
    </row>
    <row r="15" spans="1:133">
      <c r="A15" s="12"/>
      <c r="B15" s="44">
        <v>524</v>
      </c>
      <c r="C15" s="20" t="s">
        <v>30</v>
      </c>
      <c r="D15" s="46">
        <v>887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887</v>
      </c>
      <c r="O15" s="47">
        <f t="shared" si="2"/>
        <v>1.8404398796555661E-2</v>
      </c>
      <c r="P15" s="9"/>
    </row>
    <row r="16" spans="1:133">
      <c r="A16" s="12"/>
      <c r="B16" s="44">
        <v>525</v>
      </c>
      <c r="C16" s="20" t="s">
        <v>31</v>
      </c>
      <c r="D16" s="46">
        <v>0</v>
      </c>
      <c r="E16" s="46">
        <v>153324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153324</v>
      </c>
      <c r="O16" s="47">
        <f t="shared" si="2"/>
        <v>3.1813258636788047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2918952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2918952</v>
      </c>
      <c r="O17" s="47">
        <f t="shared" si="2"/>
        <v>60.565452847805787</v>
      </c>
      <c r="P17" s="9"/>
    </row>
    <row r="18" spans="1:16">
      <c r="A18" s="12"/>
      <c r="B18" s="44">
        <v>529</v>
      </c>
      <c r="C18" s="20" t="s">
        <v>98</v>
      </c>
      <c r="D18" s="46">
        <v>23436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23436</v>
      </c>
      <c r="O18" s="47">
        <f t="shared" si="2"/>
        <v>0.48627450980392156</v>
      </c>
      <c r="P18" s="9"/>
    </row>
    <row r="19" spans="1:16" ht="15.75">
      <c r="A19" s="28" t="s">
        <v>34</v>
      </c>
      <c r="B19" s="29"/>
      <c r="C19" s="30"/>
      <c r="D19" s="31">
        <f t="shared" ref="D19:M19" si="5">SUM(D20:D23)</f>
        <v>257815</v>
      </c>
      <c r="E19" s="31">
        <f t="shared" si="5"/>
        <v>1190760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1448575</v>
      </c>
      <c r="O19" s="43">
        <f t="shared" si="2"/>
        <v>30.056541134972509</v>
      </c>
      <c r="P19" s="10"/>
    </row>
    <row r="20" spans="1:16">
      <c r="A20" s="12"/>
      <c r="B20" s="44">
        <v>534</v>
      </c>
      <c r="C20" s="20" t="s">
        <v>35</v>
      </c>
      <c r="D20" s="46">
        <v>0</v>
      </c>
      <c r="E20" s="46">
        <v>1019049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1019049</v>
      </c>
      <c r="O20" s="47">
        <f t="shared" si="2"/>
        <v>21.144288826641766</v>
      </c>
      <c r="P20" s="9"/>
    </row>
    <row r="21" spans="1:16">
      <c r="A21" s="12"/>
      <c r="B21" s="44">
        <v>535</v>
      </c>
      <c r="C21" s="20" t="s">
        <v>36</v>
      </c>
      <c r="D21" s="46">
        <v>0</v>
      </c>
      <c r="E21" s="46">
        <v>18000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18000</v>
      </c>
      <c r="O21" s="47">
        <f t="shared" si="2"/>
        <v>0.3734827264239029</v>
      </c>
      <c r="P21" s="9"/>
    </row>
    <row r="22" spans="1:16">
      <c r="A22" s="12"/>
      <c r="B22" s="44">
        <v>537</v>
      </c>
      <c r="C22" s="20" t="s">
        <v>38</v>
      </c>
      <c r="D22" s="46">
        <v>257815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257815</v>
      </c>
      <c r="O22" s="47">
        <f t="shared" si="2"/>
        <v>5.3494138396099178</v>
      </c>
      <c r="P22" s="9"/>
    </row>
    <row r="23" spans="1:16">
      <c r="A23" s="12"/>
      <c r="B23" s="44">
        <v>539</v>
      </c>
      <c r="C23" s="20" t="s">
        <v>101</v>
      </c>
      <c r="D23" s="46">
        <v>0</v>
      </c>
      <c r="E23" s="46">
        <v>153711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153711</v>
      </c>
      <c r="O23" s="47">
        <f t="shared" si="2"/>
        <v>3.189355742296919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SUM(D25:D26)</f>
        <v>0</v>
      </c>
      <c r="E24" s="31">
        <f t="shared" si="6"/>
        <v>8152436</v>
      </c>
      <c r="F24" s="31">
        <f t="shared" si="6"/>
        <v>1225959</v>
      </c>
      <c r="G24" s="31">
        <f t="shared" si="6"/>
        <v>4386128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3" si="7">SUM(D24:M24)</f>
        <v>13764523</v>
      </c>
      <c r="O24" s="43">
        <f t="shared" si="2"/>
        <v>285.60064322025107</v>
      </c>
      <c r="P24" s="10"/>
    </row>
    <row r="25" spans="1:16">
      <c r="A25" s="12"/>
      <c r="B25" s="44">
        <v>541</v>
      </c>
      <c r="C25" s="20" t="s">
        <v>40</v>
      </c>
      <c r="D25" s="46">
        <v>0</v>
      </c>
      <c r="E25" s="46">
        <v>8093733</v>
      </c>
      <c r="F25" s="46">
        <v>1225959</v>
      </c>
      <c r="G25" s="46">
        <v>4386128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13705820</v>
      </c>
      <c r="O25" s="47">
        <f t="shared" si="2"/>
        <v>284.38261230418095</v>
      </c>
      <c r="P25" s="9"/>
    </row>
    <row r="26" spans="1:16">
      <c r="A26" s="12"/>
      <c r="B26" s="44">
        <v>544</v>
      </c>
      <c r="C26" s="20" t="s">
        <v>87</v>
      </c>
      <c r="D26" s="46">
        <v>0</v>
      </c>
      <c r="E26" s="46">
        <v>58703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58703</v>
      </c>
      <c r="O26" s="47">
        <f t="shared" si="2"/>
        <v>1.2180309160701317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SUM(D28:D31)</f>
        <v>160416</v>
      </c>
      <c r="E27" s="31">
        <f t="shared" si="8"/>
        <v>1027290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1187706</v>
      </c>
      <c r="O27" s="43">
        <f t="shared" si="2"/>
        <v>24.643759726112666</v>
      </c>
      <c r="P27" s="10"/>
    </row>
    <row r="28" spans="1:16">
      <c r="A28" s="13"/>
      <c r="B28" s="45">
        <v>552</v>
      </c>
      <c r="C28" s="21" t="s">
        <v>43</v>
      </c>
      <c r="D28" s="46">
        <v>41125</v>
      </c>
      <c r="E28" s="46">
        <v>280298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321423</v>
      </c>
      <c r="O28" s="47">
        <f t="shared" si="2"/>
        <v>6.6692187986305633</v>
      </c>
      <c r="P28" s="9"/>
    </row>
    <row r="29" spans="1:16">
      <c r="A29" s="13"/>
      <c r="B29" s="45">
        <v>553</v>
      </c>
      <c r="C29" s="21" t="s">
        <v>44</v>
      </c>
      <c r="D29" s="46">
        <v>119291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119291</v>
      </c>
      <c r="O29" s="47">
        <f t="shared" si="2"/>
        <v>2.475173773212989</v>
      </c>
      <c r="P29" s="9"/>
    </row>
    <row r="30" spans="1:16">
      <c r="A30" s="13"/>
      <c r="B30" s="45">
        <v>554</v>
      </c>
      <c r="C30" s="21" t="s">
        <v>45</v>
      </c>
      <c r="D30" s="46">
        <v>0</v>
      </c>
      <c r="E30" s="46">
        <v>492682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492682</v>
      </c>
      <c r="O30" s="47">
        <f t="shared" si="2"/>
        <v>10.222678701110073</v>
      </c>
      <c r="P30" s="9"/>
    </row>
    <row r="31" spans="1:16">
      <c r="A31" s="13"/>
      <c r="B31" s="45">
        <v>559</v>
      </c>
      <c r="C31" s="21" t="s">
        <v>46</v>
      </c>
      <c r="D31" s="46">
        <v>0</v>
      </c>
      <c r="E31" s="46">
        <v>254310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254310</v>
      </c>
      <c r="O31" s="47">
        <f t="shared" si="2"/>
        <v>5.276688453159041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SUM(D33:D37)</f>
        <v>1221533</v>
      </c>
      <c r="E32" s="31">
        <f t="shared" si="9"/>
        <v>719313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1940846</v>
      </c>
      <c r="O32" s="43">
        <f t="shared" si="2"/>
        <v>40.270691980495904</v>
      </c>
      <c r="P32" s="10"/>
    </row>
    <row r="33" spans="1:16">
      <c r="A33" s="12"/>
      <c r="B33" s="44">
        <v>561</v>
      </c>
      <c r="C33" s="20" t="s">
        <v>48</v>
      </c>
      <c r="D33" s="46">
        <v>0</v>
      </c>
      <c r="E33" s="46">
        <v>86986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86986</v>
      </c>
      <c r="O33" s="47">
        <f t="shared" si="2"/>
        <v>1.8048760244838675</v>
      </c>
      <c r="P33" s="9"/>
    </row>
    <row r="34" spans="1:16">
      <c r="A34" s="12"/>
      <c r="B34" s="44">
        <v>562</v>
      </c>
      <c r="C34" s="20" t="s">
        <v>49</v>
      </c>
      <c r="D34" s="46">
        <v>852990</v>
      </c>
      <c r="E34" s="46">
        <v>202008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1054998</v>
      </c>
      <c r="O34" s="47">
        <f t="shared" si="2"/>
        <v>21.890196078431373</v>
      </c>
      <c r="P34" s="9"/>
    </row>
    <row r="35" spans="1:16">
      <c r="A35" s="12"/>
      <c r="B35" s="44">
        <v>563</v>
      </c>
      <c r="C35" s="20" t="s">
        <v>50</v>
      </c>
      <c r="D35" s="46">
        <v>184000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184000</v>
      </c>
      <c r="O35" s="47">
        <f t="shared" si="2"/>
        <v>3.8178234256665631</v>
      </c>
      <c r="P35" s="9"/>
    </row>
    <row r="36" spans="1:16">
      <c r="A36" s="12"/>
      <c r="B36" s="44">
        <v>564</v>
      </c>
      <c r="C36" s="20" t="s">
        <v>51</v>
      </c>
      <c r="D36" s="46">
        <v>184563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184563</v>
      </c>
      <c r="O36" s="47">
        <f t="shared" si="2"/>
        <v>3.8295051353874885</v>
      </c>
      <c r="P36" s="9"/>
    </row>
    <row r="37" spans="1:16">
      <c r="A37" s="12"/>
      <c r="B37" s="44">
        <v>569</v>
      </c>
      <c r="C37" s="20" t="s">
        <v>102</v>
      </c>
      <c r="D37" s="46">
        <v>-20</v>
      </c>
      <c r="E37" s="46">
        <v>430319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430299</v>
      </c>
      <c r="O37" s="47">
        <f t="shared" ref="O37:O68" si="11">(N37/O$72)</f>
        <v>8.9282913165266109</v>
      </c>
      <c r="P37" s="9"/>
    </row>
    <row r="38" spans="1:16" ht="15.75">
      <c r="A38" s="28" t="s">
        <v>52</v>
      </c>
      <c r="B38" s="29"/>
      <c r="C38" s="30"/>
      <c r="D38" s="31">
        <f t="shared" ref="D38:M38" si="12">SUM(D39:D40)</f>
        <v>105512</v>
      </c>
      <c r="E38" s="31">
        <f t="shared" si="12"/>
        <v>1649217</v>
      </c>
      <c r="F38" s="31">
        <f t="shared" si="12"/>
        <v>133245</v>
      </c>
      <c r="G38" s="31">
        <f t="shared" si="12"/>
        <v>485461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2373435</v>
      </c>
      <c r="O38" s="43">
        <f t="shared" si="11"/>
        <v>49.246498599439775</v>
      </c>
      <c r="P38" s="9"/>
    </row>
    <row r="39" spans="1:16">
      <c r="A39" s="12"/>
      <c r="B39" s="44">
        <v>571</v>
      </c>
      <c r="C39" s="20" t="s">
        <v>53</v>
      </c>
      <c r="D39" s="46">
        <v>0</v>
      </c>
      <c r="E39" s="46">
        <v>1248742</v>
      </c>
      <c r="F39" s="46">
        <v>133245</v>
      </c>
      <c r="G39" s="46">
        <v>485461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1867448</v>
      </c>
      <c r="O39" s="47">
        <f t="shared" si="11"/>
        <v>38.74775391638137</v>
      </c>
      <c r="P39" s="9"/>
    </row>
    <row r="40" spans="1:16">
      <c r="A40" s="12"/>
      <c r="B40" s="44">
        <v>572</v>
      </c>
      <c r="C40" s="20" t="s">
        <v>54</v>
      </c>
      <c r="D40" s="46">
        <v>105512</v>
      </c>
      <c r="E40" s="46">
        <v>400475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505987</v>
      </c>
      <c r="O40" s="47">
        <f t="shared" si="11"/>
        <v>10.498744683058408</v>
      </c>
      <c r="P40" s="9"/>
    </row>
    <row r="41" spans="1:16" ht="15.75">
      <c r="A41" s="28" t="s">
        <v>82</v>
      </c>
      <c r="B41" s="29"/>
      <c r="C41" s="30"/>
      <c r="D41" s="31">
        <f t="shared" ref="D41:M41" si="13">SUM(D42:D42)</f>
        <v>7802315</v>
      </c>
      <c r="E41" s="31">
        <f t="shared" si="13"/>
        <v>224288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8026603</v>
      </c>
      <c r="O41" s="43">
        <f t="shared" si="11"/>
        <v>166.54430957568212</v>
      </c>
      <c r="P41" s="9"/>
    </row>
    <row r="42" spans="1:16">
      <c r="A42" s="12"/>
      <c r="B42" s="44">
        <v>581</v>
      </c>
      <c r="C42" s="20" t="s">
        <v>56</v>
      </c>
      <c r="D42" s="46">
        <v>7802315</v>
      </c>
      <c r="E42" s="46">
        <v>224288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8026603</v>
      </c>
      <c r="O42" s="47">
        <f t="shared" si="11"/>
        <v>166.54430957568212</v>
      </c>
      <c r="P42" s="9"/>
    </row>
    <row r="43" spans="1:16" ht="15.75">
      <c r="A43" s="28" t="s">
        <v>59</v>
      </c>
      <c r="B43" s="29"/>
      <c r="C43" s="30"/>
      <c r="D43" s="31">
        <f t="shared" ref="D43:M43" si="14">SUM(D44:D69)</f>
        <v>533285</v>
      </c>
      <c r="E43" s="31">
        <f t="shared" si="14"/>
        <v>1314267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1847552</v>
      </c>
      <c r="O43" s="43">
        <f t="shared" si="11"/>
        <v>38.334931009440815</v>
      </c>
      <c r="P43" s="9"/>
    </row>
    <row r="44" spans="1:16">
      <c r="A44" s="12"/>
      <c r="B44" s="44">
        <v>602</v>
      </c>
      <c r="C44" s="20" t="s">
        <v>61</v>
      </c>
      <c r="D44" s="46">
        <v>45734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3" si="15">SUM(D44:M44)</f>
        <v>45734</v>
      </c>
      <c r="O44" s="47">
        <f t="shared" si="11"/>
        <v>0.94893661168170973</v>
      </c>
      <c r="P44" s="9"/>
    </row>
    <row r="45" spans="1:16">
      <c r="A45" s="12"/>
      <c r="B45" s="44">
        <v>603</v>
      </c>
      <c r="C45" s="20" t="s">
        <v>62</v>
      </c>
      <c r="D45" s="46">
        <v>28022</v>
      </c>
      <c r="E45" s="46">
        <v>35549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63571</v>
      </c>
      <c r="O45" s="47">
        <f t="shared" si="11"/>
        <v>1.3190372445274405</v>
      </c>
      <c r="P45" s="9"/>
    </row>
    <row r="46" spans="1:16">
      <c r="A46" s="12"/>
      <c r="B46" s="44">
        <v>604</v>
      </c>
      <c r="C46" s="20" t="s">
        <v>63</v>
      </c>
      <c r="D46" s="46">
        <v>0</v>
      </c>
      <c r="E46" s="46">
        <v>250949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250949</v>
      </c>
      <c r="O46" s="47">
        <f t="shared" si="11"/>
        <v>5.2069509285195563</v>
      </c>
      <c r="P46" s="9"/>
    </row>
    <row r="47" spans="1:16">
      <c r="A47" s="12"/>
      <c r="B47" s="44">
        <v>605</v>
      </c>
      <c r="C47" s="20" t="s">
        <v>64</v>
      </c>
      <c r="D47" s="46">
        <v>119734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119734</v>
      </c>
      <c r="O47" s="47">
        <f t="shared" si="11"/>
        <v>2.4843655980910881</v>
      </c>
      <c r="P47" s="9"/>
    </row>
    <row r="48" spans="1:16">
      <c r="A48" s="12"/>
      <c r="B48" s="44">
        <v>608</v>
      </c>
      <c r="C48" s="20" t="s">
        <v>65</v>
      </c>
      <c r="D48" s="46">
        <v>0</v>
      </c>
      <c r="E48" s="46">
        <v>26297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26297</v>
      </c>
      <c r="O48" s="47">
        <f t="shared" si="11"/>
        <v>0.54563751426496521</v>
      </c>
      <c r="P48" s="9"/>
    </row>
    <row r="49" spans="1:16">
      <c r="A49" s="12"/>
      <c r="B49" s="44">
        <v>614</v>
      </c>
      <c r="C49" s="20" t="s">
        <v>66</v>
      </c>
      <c r="D49" s="46">
        <v>0</v>
      </c>
      <c r="E49" s="46">
        <v>147886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147886</v>
      </c>
      <c r="O49" s="47">
        <f t="shared" si="11"/>
        <v>3.0684925822180724</v>
      </c>
      <c r="P49" s="9"/>
    </row>
    <row r="50" spans="1:16">
      <c r="A50" s="12"/>
      <c r="B50" s="44">
        <v>616</v>
      </c>
      <c r="C50" s="20" t="s">
        <v>103</v>
      </c>
      <c r="D50" s="46">
        <v>105980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105980</v>
      </c>
      <c r="O50" s="47">
        <f t="shared" si="11"/>
        <v>2.1989832970225125</v>
      </c>
      <c r="P50" s="9"/>
    </row>
    <row r="51" spans="1:16">
      <c r="A51" s="12"/>
      <c r="B51" s="44">
        <v>618</v>
      </c>
      <c r="C51" s="20" t="s">
        <v>68</v>
      </c>
      <c r="D51" s="46">
        <v>6420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6420</v>
      </c>
      <c r="O51" s="47">
        <f t="shared" si="11"/>
        <v>0.13320883909119202</v>
      </c>
      <c r="P51" s="9"/>
    </row>
    <row r="52" spans="1:16">
      <c r="A52" s="12"/>
      <c r="B52" s="44">
        <v>634</v>
      </c>
      <c r="C52" s="20" t="s">
        <v>69</v>
      </c>
      <c r="D52" s="46">
        <v>0</v>
      </c>
      <c r="E52" s="46">
        <v>171353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171353</v>
      </c>
      <c r="O52" s="47">
        <f t="shared" si="11"/>
        <v>3.5554103122730574</v>
      </c>
      <c r="P52" s="9"/>
    </row>
    <row r="53" spans="1:16">
      <c r="A53" s="12"/>
      <c r="B53" s="44">
        <v>669</v>
      </c>
      <c r="C53" s="20" t="s">
        <v>93</v>
      </c>
      <c r="D53" s="46">
        <v>2006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2006</v>
      </c>
      <c r="O53" s="47">
        <f t="shared" si="11"/>
        <v>4.1622574955908292E-2</v>
      </c>
      <c r="P53" s="9"/>
    </row>
    <row r="54" spans="1:16">
      <c r="A54" s="12"/>
      <c r="B54" s="44">
        <v>674</v>
      </c>
      <c r="C54" s="20" t="s">
        <v>71</v>
      </c>
      <c r="D54" s="46">
        <v>0</v>
      </c>
      <c r="E54" s="46">
        <v>50969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50969</v>
      </c>
      <c r="O54" s="47">
        <f t="shared" si="11"/>
        <v>1.0575578379499948</v>
      </c>
      <c r="P54" s="9"/>
    </row>
    <row r="55" spans="1:16">
      <c r="A55" s="12"/>
      <c r="B55" s="44">
        <v>685</v>
      </c>
      <c r="C55" s="20" t="s">
        <v>73</v>
      </c>
      <c r="D55" s="46">
        <v>5237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5237</v>
      </c>
      <c r="O55" s="47">
        <f t="shared" si="11"/>
        <v>0.10866272434899886</v>
      </c>
      <c r="P55" s="9"/>
    </row>
    <row r="56" spans="1:16">
      <c r="A56" s="12"/>
      <c r="B56" s="44">
        <v>694</v>
      </c>
      <c r="C56" s="20" t="s">
        <v>74</v>
      </c>
      <c r="D56" s="46">
        <v>0</v>
      </c>
      <c r="E56" s="46">
        <v>13709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13709</v>
      </c>
      <c r="O56" s="47">
        <f t="shared" si="11"/>
        <v>0.28444859425251584</v>
      </c>
      <c r="P56" s="9"/>
    </row>
    <row r="57" spans="1:16">
      <c r="A57" s="12"/>
      <c r="B57" s="44">
        <v>711</v>
      </c>
      <c r="C57" s="20" t="s">
        <v>75</v>
      </c>
      <c r="D57" s="46">
        <v>17364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9" si="16">SUM(D57:M57)</f>
        <v>17364</v>
      </c>
      <c r="O57" s="47">
        <f t="shared" si="11"/>
        <v>0.36028633675692501</v>
      </c>
      <c r="P57" s="9"/>
    </row>
    <row r="58" spans="1:16">
      <c r="A58" s="12"/>
      <c r="B58" s="44">
        <v>712</v>
      </c>
      <c r="C58" s="20" t="s">
        <v>76</v>
      </c>
      <c r="D58" s="46">
        <v>63735</v>
      </c>
      <c r="E58" s="46">
        <v>3407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67142</v>
      </c>
      <c r="O58" s="47">
        <f t="shared" si="11"/>
        <v>1.3931320676418715</v>
      </c>
      <c r="P58" s="9"/>
    </row>
    <row r="59" spans="1:16">
      <c r="A59" s="12"/>
      <c r="B59" s="44">
        <v>713</v>
      </c>
      <c r="C59" s="20" t="s">
        <v>77</v>
      </c>
      <c r="D59" s="46">
        <v>132825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132825</v>
      </c>
      <c r="O59" s="47">
        <f t="shared" si="11"/>
        <v>2.7559912854030499</v>
      </c>
      <c r="P59" s="9"/>
    </row>
    <row r="60" spans="1:16">
      <c r="A60" s="12"/>
      <c r="B60" s="44">
        <v>723</v>
      </c>
      <c r="C60" s="20" t="s">
        <v>113</v>
      </c>
      <c r="D60" s="46">
        <v>3294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3294</v>
      </c>
      <c r="O60" s="47">
        <f t="shared" si="11"/>
        <v>6.8347338935574223E-2</v>
      </c>
      <c r="P60" s="9"/>
    </row>
    <row r="61" spans="1:16">
      <c r="A61" s="12"/>
      <c r="B61" s="44">
        <v>724</v>
      </c>
      <c r="C61" s="20" t="s">
        <v>80</v>
      </c>
      <c r="D61" s="46">
        <v>0</v>
      </c>
      <c r="E61" s="46">
        <v>89176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89176</v>
      </c>
      <c r="O61" s="47">
        <f t="shared" si="11"/>
        <v>1.8503164228654425</v>
      </c>
      <c r="P61" s="9"/>
    </row>
    <row r="62" spans="1:16">
      <c r="A62" s="12"/>
      <c r="B62" s="44">
        <v>726</v>
      </c>
      <c r="C62" s="20" t="s">
        <v>107</v>
      </c>
      <c r="D62" s="46">
        <v>0</v>
      </c>
      <c r="E62" s="46">
        <v>193299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193299</v>
      </c>
      <c r="O62" s="47">
        <f t="shared" si="11"/>
        <v>4.0107687519452222</v>
      </c>
      <c r="P62" s="9"/>
    </row>
    <row r="63" spans="1:16">
      <c r="A63" s="12"/>
      <c r="B63" s="44">
        <v>727</v>
      </c>
      <c r="C63" s="20" t="s">
        <v>108</v>
      </c>
      <c r="D63" s="46">
        <v>0</v>
      </c>
      <c r="E63" s="46">
        <v>16480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16480</v>
      </c>
      <c r="O63" s="47">
        <f t="shared" si="11"/>
        <v>0.34194418508143998</v>
      </c>
      <c r="P63" s="9"/>
    </row>
    <row r="64" spans="1:16">
      <c r="A64" s="12"/>
      <c r="B64" s="44">
        <v>733</v>
      </c>
      <c r="C64" s="20" t="s">
        <v>81</v>
      </c>
      <c r="D64" s="46">
        <v>160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160</v>
      </c>
      <c r="O64" s="47">
        <f t="shared" si="11"/>
        <v>3.3198464571013589E-3</v>
      </c>
      <c r="P64" s="9"/>
    </row>
    <row r="65" spans="1:119">
      <c r="A65" s="12"/>
      <c r="B65" s="44">
        <v>744</v>
      </c>
      <c r="C65" s="20" t="s">
        <v>83</v>
      </c>
      <c r="D65" s="46">
        <v>0</v>
      </c>
      <c r="E65" s="46">
        <v>126156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126156</v>
      </c>
      <c r="O65" s="47">
        <f t="shared" si="11"/>
        <v>2.617615935262994</v>
      </c>
      <c r="P65" s="9"/>
    </row>
    <row r="66" spans="1:119">
      <c r="A66" s="12"/>
      <c r="B66" s="44">
        <v>745</v>
      </c>
      <c r="C66" s="20" t="s">
        <v>109</v>
      </c>
      <c r="D66" s="46">
        <v>2421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2421</v>
      </c>
      <c r="O66" s="47">
        <f t="shared" si="11"/>
        <v>5.0233426704014941E-2</v>
      </c>
      <c r="P66" s="9"/>
    </row>
    <row r="67" spans="1:119">
      <c r="A67" s="12"/>
      <c r="B67" s="44">
        <v>763</v>
      </c>
      <c r="C67" s="20" t="s">
        <v>114</v>
      </c>
      <c r="D67" s="46">
        <v>310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310</v>
      </c>
      <c r="O67" s="47">
        <f t="shared" si="11"/>
        <v>6.432202510633883E-3</v>
      </c>
      <c r="P67" s="9"/>
    </row>
    <row r="68" spans="1:119">
      <c r="A68" s="12"/>
      <c r="B68" s="44">
        <v>764</v>
      </c>
      <c r="C68" s="20" t="s">
        <v>84</v>
      </c>
      <c r="D68" s="46">
        <v>0</v>
      </c>
      <c r="E68" s="46">
        <v>189037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189037</v>
      </c>
      <c r="O68" s="47">
        <f t="shared" si="11"/>
        <v>3.922336341944185</v>
      </c>
      <c r="P68" s="9"/>
    </row>
    <row r="69" spans="1:119" ht="15.75" thickBot="1">
      <c r="A69" s="12"/>
      <c r="B69" s="44">
        <v>769</v>
      </c>
      <c r="C69" s="20" t="s">
        <v>110</v>
      </c>
      <c r="D69" s="46">
        <v>43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43</v>
      </c>
      <c r="O69" s="47">
        <f>(N69/O$72)</f>
        <v>8.9220873534599028E-4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7">SUM(D5,D11,D19,D24,D27,D32,D38,D41,D43)</f>
        <v>14627990</v>
      </c>
      <c r="E70" s="15">
        <f t="shared" si="17"/>
        <v>35903958</v>
      </c>
      <c r="F70" s="15">
        <f t="shared" si="17"/>
        <v>1485158</v>
      </c>
      <c r="G70" s="15">
        <f t="shared" si="17"/>
        <v>4871589</v>
      </c>
      <c r="H70" s="15">
        <f t="shared" si="17"/>
        <v>0</v>
      </c>
      <c r="I70" s="15">
        <f t="shared" si="17"/>
        <v>0</v>
      </c>
      <c r="J70" s="15">
        <f t="shared" si="17"/>
        <v>0</v>
      </c>
      <c r="K70" s="15">
        <f t="shared" si="17"/>
        <v>0</v>
      </c>
      <c r="L70" s="15">
        <f t="shared" si="17"/>
        <v>0</v>
      </c>
      <c r="M70" s="15">
        <f t="shared" si="17"/>
        <v>0</v>
      </c>
      <c r="N70" s="15">
        <f>SUM(D70:M70)</f>
        <v>56888695</v>
      </c>
      <c r="O70" s="37">
        <f>(N70/O$72)</f>
        <v>1180.3858284054363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118" t="s">
        <v>115</v>
      </c>
      <c r="M72" s="118"/>
      <c r="N72" s="118"/>
      <c r="O72" s="41">
        <v>48195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4020614</v>
      </c>
      <c r="E5" s="26">
        <f t="shared" si="0"/>
        <v>2565147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6585761</v>
      </c>
      <c r="O5" s="32">
        <f t="shared" ref="O5:O36" si="2">(N5/O$74)</f>
        <v>138.02865047261753</v>
      </c>
      <c r="P5" s="6"/>
    </row>
    <row r="6" spans="1:133">
      <c r="A6" s="12"/>
      <c r="B6" s="44">
        <v>511</v>
      </c>
      <c r="C6" s="20" t="s">
        <v>20</v>
      </c>
      <c r="D6" s="46">
        <v>447885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447885</v>
      </c>
      <c r="O6" s="47">
        <f t="shared" si="2"/>
        <v>9.3870643220925114</v>
      </c>
      <c r="P6" s="9"/>
    </row>
    <row r="7" spans="1:133">
      <c r="A7" s="12"/>
      <c r="B7" s="44">
        <v>512</v>
      </c>
      <c r="C7" s="20" t="s">
        <v>21</v>
      </c>
      <c r="D7" s="46">
        <v>298114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298114</v>
      </c>
      <c r="O7" s="47">
        <f t="shared" si="2"/>
        <v>6.2480665646679103</v>
      </c>
      <c r="P7" s="9"/>
    </row>
    <row r="8" spans="1:133">
      <c r="A8" s="12"/>
      <c r="B8" s="44">
        <v>513</v>
      </c>
      <c r="C8" s="20" t="s">
        <v>22</v>
      </c>
      <c r="D8" s="46">
        <v>2131304</v>
      </c>
      <c r="E8" s="46">
        <v>2210117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4341421</v>
      </c>
      <c r="O8" s="47">
        <f t="shared" si="2"/>
        <v>90.99031710435311</v>
      </c>
      <c r="P8" s="9"/>
    </row>
    <row r="9" spans="1:133">
      <c r="A9" s="12"/>
      <c r="B9" s="44">
        <v>514</v>
      </c>
      <c r="C9" s="20" t="s">
        <v>23</v>
      </c>
      <c r="D9" s="46">
        <v>205373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205373</v>
      </c>
      <c r="O9" s="47">
        <f t="shared" si="2"/>
        <v>4.3043405361222309</v>
      </c>
      <c r="P9" s="9"/>
    </row>
    <row r="10" spans="1:133">
      <c r="A10" s="12"/>
      <c r="B10" s="44">
        <v>515</v>
      </c>
      <c r="C10" s="20" t="s">
        <v>24</v>
      </c>
      <c r="D10" s="46">
        <v>321088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321088</v>
      </c>
      <c r="O10" s="47">
        <f t="shared" si="2"/>
        <v>6.729570557290466</v>
      </c>
      <c r="P10" s="9"/>
    </row>
    <row r="11" spans="1:133">
      <c r="A11" s="12"/>
      <c r="B11" s="44">
        <v>519</v>
      </c>
      <c r="C11" s="20" t="s">
        <v>25</v>
      </c>
      <c r="D11" s="46">
        <v>616850</v>
      </c>
      <c r="E11" s="46">
        <v>355030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971880</v>
      </c>
      <c r="O11" s="47">
        <f t="shared" si="2"/>
        <v>20.369291388091295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370313</v>
      </c>
      <c r="E12" s="31">
        <f t="shared" si="3"/>
        <v>14880116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15250429</v>
      </c>
      <c r="O12" s="43">
        <f t="shared" si="2"/>
        <v>319.6283822019156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9761913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9761913</v>
      </c>
      <c r="O13" s="47">
        <f t="shared" si="2"/>
        <v>204.59650409741579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792601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792601</v>
      </c>
      <c r="O14" s="47">
        <f t="shared" si="2"/>
        <v>16.611845828181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2278338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2278338</v>
      </c>
      <c r="O15" s="47">
        <f t="shared" si="2"/>
        <v>47.750885502902776</v>
      </c>
      <c r="P15" s="9"/>
    </row>
    <row r="16" spans="1:133">
      <c r="A16" s="12"/>
      <c r="B16" s="44">
        <v>524</v>
      </c>
      <c r="C16" s="20" t="s">
        <v>30</v>
      </c>
      <c r="D16" s="46">
        <v>345839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345839</v>
      </c>
      <c r="O16" s="47">
        <f t="shared" si="2"/>
        <v>7.2483180684509465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286232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286232</v>
      </c>
      <c r="O17" s="47">
        <f t="shared" si="2"/>
        <v>5.9990359021650281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1761032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1761032</v>
      </c>
      <c r="O18" s="47">
        <f t="shared" si="2"/>
        <v>36.908850837298012</v>
      </c>
      <c r="P18" s="9"/>
    </row>
    <row r="19" spans="1:16">
      <c r="A19" s="12"/>
      <c r="B19" s="44">
        <v>529</v>
      </c>
      <c r="C19" s="20" t="s">
        <v>98</v>
      </c>
      <c r="D19" s="46">
        <v>24474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24474</v>
      </c>
      <c r="O19" s="47">
        <f t="shared" si="2"/>
        <v>0.51294196550206439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SUM(D21:D22)</f>
        <v>234882</v>
      </c>
      <c r="E20" s="31">
        <f t="shared" si="5"/>
        <v>904654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1139536</v>
      </c>
      <c r="O20" s="43">
        <f t="shared" si="2"/>
        <v>23.883134575482572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898514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898514</v>
      </c>
      <c r="O21" s="47">
        <f t="shared" si="2"/>
        <v>18.831639175905938</v>
      </c>
      <c r="P21" s="9"/>
    </row>
    <row r="22" spans="1:16">
      <c r="A22" s="12"/>
      <c r="B22" s="44">
        <v>537</v>
      </c>
      <c r="C22" s="20" t="s">
        <v>38</v>
      </c>
      <c r="D22" s="46">
        <v>234882</v>
      </c>
      <c r="E22" s="46">
        <v>6140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241022</v>
      </c>
      <c r="O22" s="47">
        <f t="shared" si="2"/>
        <v>5.051495399576635</v>
      </c>
      <c r="P22" s="9"/>
    </row>
    <row r="23" spans="1:16" ht="15.75">
      <c r="A23" s="28" t="s">
        <v>39</v>
      </c>
      <c r="B23" s="29"/>
      <c r="C23" s="30"/>
      <c r="D23" s="31">
        <f t="shared" ref="D23:M23" si="6">SUM(D24:D25)</f>
        <v>0</v>
      </c>
      <c r="E23" s="31">
        <f t="shared" si="6"/>
        <v>7646647</v>
      </c>
      <c r="F23" s="31">
        <f t="shared" si="6"/>
        <v>0</v>
      </c>
      <c r="G23" s="31">
        <f t="shared" si="6"/>
        <v>2081473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9728120</v>
      </c>
      <c r="O23" s="43">
        <f t="shared" si="2"/>
        <v>203.88824848573765</v>
      </c>
      <c r="P23" s="10"/>
    </row>
    <row r="24" spans="1:16">
      <c r="A24" s="12"/>
      <c r="B24" s="44">
        <v>541</v>
      </c>
      <c r="C24" s="20" t="s">
        <v>40</v>
      </c>
      <c r="D24" s="46">
        <v>0</v>
      </c>
      <c r="E24" s="46">
        <v>7619360</v>
      </c>
      <c r="F24" s="46">
        <v>0</v>
      </c>
      <c r="G24" s="46">
        <v>2081473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9700833</v>
      </c>
      <c r="O24" s="47">
        <f t="shared" si="2"/>
        <v>203.31634984176219</v>
      </c>
      <c r="P24" s="9"/>
    </row>
    <row r="25" spans="1:16">
      <c r="A25" s="12"/>
      <c r="B25" s="44">
        <v>544</v>
      </c>
      <c r="C25" s="20" t="s">
        <v>87</v>
      </c>
      <c r="D25" s="46">
        <v>0</v>
      </c>
      <c r="E25" s="46">
        <v>27287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27287</v>
      </c>
      <c r="O25" s="47">
        <f t="shared" si="2"/>
        <v>0.57189864397543644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125725</v>
      </c>
      <c r="E26" s="31">
        <f t="shared" si="8"/>
        <v>618898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744623</v>
      </c>
      <c r="O26" s="43">
        <f t="shared" si="2"/>
        <v>15.606291786305619</v>
      </c>
      <c r="P26" s="10"/>
    </row>
    <row r="27" spans="1:16">
      <c r="A27" s="13"/>
      <c r="B27" s="45">
        <v>552</v>
      </c>
      <c r="C27" s="21" t="s">
        <v>43</v>
      </c>
      <c r="D27" s="46">
        <v>34744</v>
      </c>
      <c r="E27" s="46">
        <v>27711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62455</v>
      </c>
      <c r="O27" s="47">
        <f t="shared" si="2"/>
        <v>1.3089723974598118</v>
      </c>
      <c r="P27" s="9"/>
    </row>
    <row r="28" spans="1:16">
      <c r="A28" s="13"/>
      <c r="B28" s="45">
        <v>553</v>
      </c>
      <c r="C28" s="21" t="s">
        <v>44</v>
      </c>
      <c r="D28" s="46">
        <v>90981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90981</v>
      </c>
      <c r="O28" s="47">
        <f t="shared" si="2"/>
        <v>1.9068388070337225</v>
      </c>
      <c r="P28" s="9"/>
    </row>
    <row r="29" spans="1:16">
      <c r="A29" s="13"/>
      <c r="B29" s="45">
        <v>554</v>
      </c>
      <c r="C29" s="21" t="s">
        <v>45</v>
      </c>
      <c r="D29" s="46">
        <v>0</v>
      </c>
      <c r="E29" s="46">
        <v>591187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591187</v>
      </c>
      <c r="O29" s="47">
        <f t="shared" si="2"/>
        <v>12.390480581812085</v>
      </c>
      <c r="P29" s="9"/>
    </row>
    <row r="30" spans="1:16" ht="15.75">
      <c r="A30" s="28" t="s">
        <v>47</v>
      </c>
      <c r="B30" s="29"/>
      <c r="C30" s="30"/>
      <c r="D30" s="31">
        <f t="shared" ref="D30:M30" si="9">SUM(D31:D34)</f>
        <v>1209043</v>
      </c>
      <c r="E30" s="31">
        <f t="shared" si="9"/>
        <v>588416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49697</v>
      </c>
      <c r="M30" s="31">
        <f t="shared" si="9"/>
        <v>0</v>
      </c>
      <c r="N30" s="31">
        <f t="shared" si="7"/>
        <v>1847156</v>
      </c>
      <c r="O30" s="43">
        <f t="shared" si="2"/>
        <v>38.713893488147882</v>
      </c>
      <c r="P30" s="10"/>
    </row>
    <row r="31" spans="1:16">
      <c r="A31" s="12"/>
      <c r="B31" s="44">
        <v>561</v>
      </c>
      <c r="C31" s="20" t="s">
        <v>48</v>
      </c>
      <c r="D31" s="46">
        <v>0</v>
      </c>
      <c r="E31" s="46">
        <v>152639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49697</v>
      </c>
      <c r="M31" s="46">
        <v>0</v>
      </c>
      <c r="N31" s="46">
        <f t="shared" si="7"/>
        <v>202336</v>
      </c>
      <c r="O31" s="47">
        <f t="shared" si="2"/>
        <v>4.240689120365519</v>
      </c>
      <c r="P31" s="9"/>
    </row>
    <row r="32" spans="1:16">
      <c r="A32" s="12"/>
      <c r="B32" s="44">
        <v>562</v>
      </c>
      <c r="C32" s="20" t="s">
        <v>49</v>
      </c>
      <c r="D32" s="46">
        <v>915409</v>
      </c>
      <c r="E32" s="46">
        <v>435777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1351186</v>
      </c>
      <c r="O32" s="47">
        <f t="shared" si="2"/>
        <v>28.319032548781255</v>
      </c>
      <c r="P32" s="9"/>
    </row>
    <row r="33" spans="1:16">
      <c r="A33" s="12"/>
      <c r="B33" s="44">
        <v>564</v>
      </c>
      <c r="C33" s="20" t="s">
        <v>51</v>
      </c>
      <c r="D33" s="46">
        <v>277446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277446</v>
      </c>
      <c r="O33" s="47">
        <f t="shared" si="2"/>
        <v>5.8148932156854523</v>
      </c>
      <c r="P33" s="9"/>
    </row>
    <row r="34" spans="1:16">
      <c r="A34" s="12"/>
      <c r="B34" s="44">
        <v>569</v>
      </c>
      <c r="C34" s="20" t="s">
        <v>102</v>
      </c>
      <c r="D34" s="46">
        <v>16188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16188</v>
      </c>
      <c r="O34" s="47">
        <f t="shared" si="2"/>
        <v>0.33927860331565823</v>
      </c>
      <c r="P34" s="9"/>
    </row>
    <row r="35" spans="1:16" ht="15.75">
      <c r="A35" s="28" t="s">
        <v>52</v>
      </c>
      <c r="B35" s="29"/>
      <c r="C35" s="30"/>
      <c r="D35" s="31">
        <f t="shared" ref="D35:M35" si="11">SUM(D36:D37)</f>
        <v>106084</v>
      </c>
      <c r="E35" s="31">
        <f t="shared" si="11"/>
        <v>2138862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2244946</v>
      </c>
      <c r="O35" s="43">
        <f t="shared" si="2"/>
        <v>47.051034309307738</v>
      </c>
      <c r="P35" s="9"/>
    </row>
    <row r="36" spans="1:16">
      <c r="A36" s="12"/>
      <c r="B36" s="44">
        <v>571</v>
      </c>
      <c r="C36" s="20" t="s">
        <v>53</v>
      </c>
      <c r="D36" s="46">
        <v>0</v>
      </c>
      <c r="E36" s="46">
        <v>2119299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2119299</v>
      </c>
      <c r="O36" s="47">
        <f t="shared" si="2"/>
        <v>44.417642990379981</v>
      </c>
      <c r="P36" s="9"/>
    </row>
    <row r="37" spans="1:16">
      <c r="A37" s="12"/>
      <c r="B37" s="44">
        <v>572</v>
      </c>
      <c r="C37" s="20" t="s">
        <v>54</v>
      </c>
      <c r="D37" s="46">
        <v>106084</v>
      </c>
      <c r="E37" s="46">
        <v>19563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125647</v>
      </c>
      <c r="O37" s="47">
        <f t="shared" ref="O37:O68" si="12">(N37/O$74)</f>
        <v>2.6333913189277554</v>
      </c>
      <c r="P37" s="9"/>
    </row>
    <row r="38" spans="1:16" ht="15.75">
      <c r="A38" s="28" t="s">
        <v>82</v>
      </c>
      <c r="B38" s="29"/>
      <c r="C38" s="30"/>
      <c r="D38" s="31">
        <f t="shared" ref="D38:M38" si="13">SUM(D39:D39)</f>
        <v>4679764</v>
      </c>
      <c r="E38" s="31">
        <f t="shared" si="13"/>
        <v>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4679764</v>
      </c>
      <c r="O38" s="43">
        <f t="shared" si="12"/>
        <v>98.081529143000864</v>
      </c>
      <c r="P38" s="9"/>
    </row>
    <row r="39" spans="1:16">
      <c r="A39" s="12"/>
      <c r="B39" s="44">
        <v>581</v>
      </c>
      <c r="C39" s="20" t="s">
        <v>56</v>
      </c>
      <c r="D39" s="46">
        <v>4679764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4679764</v>
      </c>
      <c r="O39" s="47">
        <f t="shared" si="12"/>
        <v>98.081529143000864</v>
      </c>
      <c r="P39" s="9"/>
    </row>
    <row r="40" spans="1:16" ht="15.75">
      <c r="A40" s="28" t="s">
        <v>59</v>
      </c>
      <c r="B40" s="29"/>
      <c r="C40" s="30"/>
      <c r="D40" s="31">
        <f t="shared" ref="D40:M40" si="14">SUM(D41:D71)</f>
        <v>724592</v>
      </c>
      <c r="E40" s="31">
        <f t="shared" si="14"/>
        <v>1105181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>SUM(D40:M40)</f>
        <v>1829773</v>
      </c>
      <c r="O40" s="43">
        <f t="shared" si="12"/>
        <v>38.349569299771552</v>
      </c>
      <c r="P40" s="9"/>
    </row>
    <row r="41" spans="1:16">
      <c r="A41" s="12"/>
      <c r="B41" s="44">
        <v>602</v>
      </c>
      <c r="C41" s="20" t="s">
        <v>61</v>
      </c>
      <c r="D41" s="46">
        <v>37330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4" si="15">SUM(D41:M41)</f>
        <v>37330</v>
      </c>
      <c r="O41" s="47">
        <f t="shared" si="12"/>
        <v>0.78238635172804061</v>
      </c>
      <c r="P41" s="9"/>
    </row>
    <row r="42" spans="1:16">
      <c r="A42" s="12"/>
      <c r="B42" s="44">
        <v>603</v>
      </c>
      <c r="C42" s="20" t="s">
        <v>62</v>
      </c>
      <c r="D42" s="46">
        <v>30696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5"/>
        <v>30696</v>
      </c>
      <c r="O42" s="47">
        <f t="shared" si="12"/>
        <v>0.64334667700626669</v>
      </c>
      <c r="P42" s="9"/>
    </row>
    <row r="43" spans="1:16">
      <c r="A43" s="12"/>
      <c r="B43" s="44">
        <v>604</v>
      </c>
      <c r="C43" s="20" t="s">
        <v>63</v>
      </c>
      <c r="D43" s="46">
        <v>0</v>
      </c>
      <c r="E43" s="46">
        <v>173030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173030</v>
      </c>
      <c r="O43" s="47">
        <f t="shared" si="12"/>
        <v>3.6264749648942636</v>
      </c>
      <c r="P43" s="9"/>
    </row>
    <row r="44" spans="1:16">
      <c r="A44" s="12"/>
      <c r="B44" s="44">
        <v>605</v>
      </c>
      <c r="C44" s="20" t="s">
        <v>64</v>
      </c>
      <c r="D44" s="46">
        <v>68868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68868</v>
      </c>
      <c r="O44" s="47">
        <f t="shared" si="12"/>
        <v>1.4433802108440048</v>
      </c>
      <c r="P44" s="9"/>
    </row>
    <row r="45" spans="1:16">
      <c r="A45" s="12"/>
      <c r="B45" s="44">
        <v>608</v>
      </c>
      <c r="C45" s="20" t="s">
        <v>65</v>
      </c>
      <c r="D45" s="46">
        <v>0</v>
      </c>
      <c r="E45" s="46">
        <v>28282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28282</v>
      </c>
      <c r="O45" s="47">
        <f t="shared" si="12"/>
        <v>0.59275249931884388</v>
      </c>
      <c r="P45" s="9"/>
    </row>
    <row r="46" spans="1:16">
      <c r="A46" s="12"/>
      <c r="B46" s="44">
        <v>614</v>
      </c>
      <c r="C46" s="20" t="s">
        <v>66</v>
      </c>
      <c r="D46" s="46">
        <v>0</v>
      </c>
      <c r="E46" s="46">
        <v>136204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136204</v>
      </c>
      <c r="O46" s="47">
        <f t="shared" si="12"/>
        <v>2.8546517720537379</v>
      </c>
      <c r="P46" s="9"/>
    </row>
    <row r="47" spans="1:16">
      <c r="A47" s="12"/>
      <c r="B47" s="44">
        <v>616</v>
      </c>
      <c r="C47" s="20" t="s">
        <v>103</v>
      </c>
      <c r="D47" s="46">
        <v>133270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133270</v>
      </c>
      <c r="O47" s="47">
        <f t="shared" si="12"/>
        <v>2.7931590971014191</v>
      </c>
      <c r="P47" s="9"/>
    </row>
    <row r="48" spans="1:16">
      <c r="A48" s="12"/>
      <c r="B48" s="44">
        <v>618</v>
      </c>
      <c r="C48" s="20" t="s">
        <v>68</v>
      </c>
      <c r="D48" s="46">
        <v>5273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5273</v>
      </c>
      <c r="O48" s="47">
        <f t="shared" si="12"/>
        <v>0.11051495399576636</v>
      </c>
      <c r="P48" s="9"/>
    </row>
    <row r="49" spans="1:16">
      <c r="A49" s="12"/>
      <c r="B49" s="44">
        <v>621</v>
      </c>
      <c r="C49" s="20" t="s">
        <v>151</v>
      </c>
      <c r="D49" s="46">
        <v>23492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23492</v>
      </c>
      <c r="O49" s="47">
        <f t="shared" si="12"/>
        <v>0.49236057259027938</v>
      </c>
      <c r="P49" s="9"/>
    </row>
    <row r="50" spans="1:16">
      <c r="A50" s="12"/>
      <c r="B50" s="44">
        <v>629</v>
      </c>
      <c r="C50" s="20" t="s">
        <v>137</v>
      </c>
      <c r="D50" s="46">
        <v>2022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2022</v>
      </c>
      <c r="O50" s="47">
        <f t="shared" si="12"/>
        <v>4.2378387441577764E-2</v>
      </c>
      <c r="P50" s="9"/>
    </row>
    <row r="51" spans="1:16">
      <c r="A51" s="12"/>
      <c r="B51" s="44">
        <v>634</v>
      </c>
      <c r="C51" s="20" t="s">
        <v>69</v>
      </c>
      <c r="D51" s="46">
        <v>0</v>
      </c>
      <c r="E51" s="46">
        <v>155581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155581</v>
      </c>
      <c r="O51" s="47">
        <f t="shared" si="12"/>
        <v>3.2607675057112315</v>
      </c>
      <c r="P51" s="9"/>
    </row>
    <row r="52" spans="1:16">
      <c r="A52" s="12"/>
      <c r="B52" s="44">
        <v>635</v>
      </c>
      <c r="C52" s="20" t="s">
        <v>139</v>
      </c>
      <c r="D52" s="46">
        <v>2874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2874</v>
      </c>
      <c r="O52" s="47">
        <f t="shared" si="12"/>
        <v>6.0235156037138728E-2</v>
      </c>
      <c r="P52" s="9"/>
    </row>
    <row r="53" spans="1:16">
      <c r="A53" s="12"/>
      <c r="B53" s="44">
        <v>654</v>
      </c>
      <c r="C53" s="20" t="s">
        <v>70</v>
      </c>
      <c r="D53" s="46">
        <v>0</v>
      </c>
      <c r="E53" s="46">
        <v>127045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127045</v>
      </c>
      <c r="O53" s="47">
        <f t="shared" si="12"/>
        <v>2.6626915096514576</v>
      </c>
      <c r="P53" s="9"/>
    </row>
    <row r="54" spans="1:16">
      <c r="A54" s="12"/>
      <c r="B54" s="44">
        <v>669</v>
      </c>
      <c r="C54" s="20" t="s">
        <v>93</v>
      </c>
      <c r="D54" s="46">
        <v>1372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1372</v>
      </c>
      <c r="O54" s="47">
        <f t="shared" si="12"/>
        <v>2.8755265860457319E-2</v>
      </c>
      <c r="P54" s="9"/>
    </row>
    <row r="55" spans="1:16">
      <c r="A55" s="12"/>
      <c r="B55" s="44">
        <v>674</v>
      </c>
      <c r="C55" s="20" t="s">
        <v>71</v>
      </c>
      <c r="D55" s="46">
        <v>0</v>
      </c>
      <c r="E55" s="46">
        <v>39866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39866</v>
      </c>
      <c r="O55" s="47">
        <f t="shared" si="12"/>
        <v>0.8355374845429967</v>
      </c>
      <c r="P55" s="9"/>
    </row>
    <row r="56" spans="1:16">
      <c r="A56" s="12"/>
      <c r="B56" s="44">
        <v>676</v>
      </c>
      <c r="C56" s="20" t="s">
        <v>141</v>
      </c>
      <c r="D56" s="46">
        <v>900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900</v>
      </c>
      <c r="O56" s="47">
        <f t="shared" si="12"/>
        <v>1.8862783727705237E-2</v>
      </c>
      <c r="P56" s="9"/>
    </row>
    <row r="57" spans="1:16">
      <c r="A57" s="12"/>
      <c r="B57" s="44">
        <v>685</v>
      </c>
      <c r="C57" s="20" t="s">
        <v>73</v>
      </c>
      <c r="D57" s="46">
        <v>7191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7191</v>
      </c>
      <c r="O57" s="47">
        <f t="shared" si="12"/>
        <v>0.15071364198436485</v>
      </c>
      <c r="P57" s="9"/>
    </row>
    <row r="58" spans="1:16">
      <c r="A58" s="12"/>
      <c r="B58" s="44">
        <v>694</v>
      </c>
      <c r="C58" s="20" t="s">
        <v>74</v>
      </c>
      <c r="D58" s="46">
        <v>0</v>
      </c>
      <c r="E58" s="46">
        <v>12963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12963</v>
      </c>
      <c r="O58" s="47">
        <f t="shared" si="12"/>
        <v>0.27168696162471445</v>
      </c>
      <c r="P58" s="9"/>
    </row>
    <row r="59" spans="1:16">
      <c r="A59" s="12"/>
      <c r="B59" s="44">
        <v>696</v>
      </c>
      <c r="C59" s="20" t="s">
        <v>143</v>
      </c>
      <c r="D59" s="46">
        <v>781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781</v>
      </c>
      <c r="O59" s="47">
        <f t="shared" si="12"/>
        <v>1.6368704545930878E-2</v>
      </c>
      <c r="P59" s="9"/>
    </row>
    <row r="60" spans="1:16">
      <c r="A60" s="12"/>
      <c r="B60" s="44">
        <v>711</v>
      </c>
      <c r="C60" s="20" t="s">
        <v>75</v>
      </c>
      <c r="D60" s="46">
        <v>15356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1" si="16">SUM(D60:M60)</f>
        <v>15356</v>
      </c>
      <c r="O60" s="47">
        <f t="shared" si="12"/>
        <v>0.32184100769182405</v>
      </c>
      <c r="P60" s="9"/>
    </row>
    <row r="61" spans="1:16">
      <c r="A61" s="12"/>
      <c r="B61" s="44">
        <v>712</v>
      </c>
      <c r="C61" s="20" t="s">
        <v>76</v>
      </c>
      <c r="D61" s="46">
        <v>72260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72260</v>
      </c>
      <c r="O61" s="47">
        <f t="shared" si="12"/>
        <v>1.5144719468488672</v>
      </c>
      <c r="P61" s="9"/>
    </row>
    <row r="62" spans="1:16">
      <c r="A62" s="12"/>
      <c r="B62" s="44">
        <v>713</v>
      </c>
      <c r="C62" s="20" t="s">
        <v>77</v>
      </c>
      <c r="D62" s="46">
        <v>134893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134893</v>
      </c>
      <c r="O62" s="47">
        <f t="shared" si="12"/>
        <v>2.8271749837570472</v>
      </c>
      <c r="P62" s="9"/>
    </row>
    <row r="63" spans="1:16">
      <c r="A63" s="12"/>
      <c r="B63" s="44">
        <v>714</v>
      </c>
      <c r="C63" s="20" t="s">
        <v>78</v>
      </c>
      <c r="D63" s="46">
        <v>0</v>
      </c>
      <c r="E63" s="46">
        <v>3441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3441</v>
      </c>
      <c r="O63" s="47">
        <f t="shared" si="12"/>
        <v>7.2118709785593024E-2</v>
      </c>
      <c r="P63" s="9"/>
    </row>
    <row r="64" spans="1:16">
      <c r="A64" s="12"/>
      <c r="B64" s="44">
        <v>723</v>
      </c>
      <c r="C64" s="20" t="s">
        <v>113</v>
      </c>
      <c r="D64" s="46">
        <v>3775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3775</v>
      </c>
      <c r="O64" s="47">
        <f t="shared" si="12"/>
        <v>7.9118898413430297E-2</v>
      </c>
      <c r="P64" s="9"/>
    </row>
    <row r="65" spans="1:119">
      <c r="A65" s="12"/>
      <c r="B65" s="44">
        <v>724</v>
      </c>
      <c r="C65" s="20" t="s">
        <v>80</v>
      </c>
      <c r="D65" s="46">
        <v>0</v>
      </c>
      <c r="E65" s="46">
        <v>136905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136905</v>
      </c>
      <c r="O65" s="47">
        <f t="shared" si="12"/>
        <v>2.8693437847127616</v>
      </c>
      <c r="P65" s="9"/>
    </row>
    <row r="66" spans="1:119">
      <c r="A66" s="12"/>
      <c r="B66" s="44">
        <v>728</v>
      </c>
      <c r="C66" s="20" t="s">
        <v>146</v>
      </c>
      <c r="D66" s="46">
        <v>108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108</v>
      </c>
      <c r="O66" s="47">
        <f t="shared" si="12"/>
        <v>2.2635340473246284E-3</v>
      </c>
      <c r="P66" s="9"/>
    </row>
    <row r="67" spans="1:119">
      <c r="A67" s="12"/>
      <c r="B67" s="44">
        <v>733</v>
      </c>
      <c r="C67" s="20" t="s">
        <v>81</v>
      </c>
      <c r="D67" s="46">
        <v>181218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181218</v>
      </c>
      <c r="O67" s="47">
        <f t="shared" si="12"/>
        <v>3.7980843795192087</v>
      </c>
      <c r="P67" s="9"/>
    </row>
    <row r="68" spans="1:119">
      <c r="A68" s="12"/>
      <c r="B68" s="44">
        <v>744</v>
      </c>
      <c r="C68" s="20" t="s">
        <v>83</v>
      </c>
      <c r="D68" s="46">
        <v>0</v>
      </c>
      <c r="E68" s="46">
        <v>103039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103039</v>
      </c>
      <c r="O68" s="47">
        <f t="shared" si="12"/>
        <v>2.1595581916877999</v>
      </c>
      <c r="P68" s="9"/>
    </row>
    <row r="69" spans="1:119">
      <c r="A69" s="12"/>
      <c r="B69" s="44">
        <v>745</v>
      </c>
      <c r="C69" s="20" t="s">
        <v>109</v>
      </c>
      <c r="D69" s="46">
        <v>2456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2456</v>
      </c>
      <c r="O69" s="47">
        <f>(N69/O$74)</f>
        <v>5.147444092804896E-2</v>
      </c>
      <c r="P69" s="9"/>
    </row>
    <row r="70" spans="1:119">
      <c r="A70" s="12"/>
      <c r="B70" s="44">
        <v>763</v>
      </c>
      <c r="C70" s="20" t="s">
        <v>114</v>
      </c>
      <c r="D70" s="46">
        <v>457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457</v>
      </c>
      <c r="O70" s="47">
        <f>(N70/O$74)</f>
        <v>9.5781024039569927E-3</v>
      </c>
      <c r="P70" s="9"/>
    </row>
    <row r="71" spans="1:119" ht="15.75" thickBot="1">
      <c r="A71" s="12"/>
      <c r="B71" s="44">
        <v>764</v>
      </c>
      <c r="C71" s="20" t="s">
        <v>84</v>
      </c>
      <c r="D71" s="46">
        <v>0</v>
      </c>
      <c r="E71" s="46">
        <v>188825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188825</v>
      </c>
      <c r="O71" s="47">
        <f>(N71/O$74)</f>
        <v>3.9575168193154906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7">SUM(D5,D12,D20,D23,D26,D30,D35,D38,D40)</f>
        <v>11471017</v>
      </c>
      <c r="E72" s="15">
        <f t="shared" si="17"/>
        <v>30447921</v>
      </c>
      <c r="F72" s="15">
        <f t="shared" si="17"/>
        <v>0</v>
      </c>
      <c r="G72" s="15">
        <f t="shared" si="17"/>
        <v>2081473</v>
      </c>
      <c r="H72" s="15">
        <f t="shared" si="17"/>
        <v>0</v>
      </c>
      <c r="I72" s="15">
        <f t="shared" si="17"/>
        <v>0</v>
      </c>
      <c r="J72" s="15">
        <f t="shared" si="17"/>
        <v>0</v>
      </c>
      <c r="K72" s="15">
        <f t="shared" si="17"/>
        <v>0</v>
      </c>
      <c r="L72" s="15">
        <f t="shared" si="17"/>
        <v>49697</v>
      </c>
      <c r="M72" s="15">
        <f t="shared" si="17"/>
        <v>0</v>
      </c>
      <c r="N72" s="15">
        <f>SUM(D72:M72)</f>
        <v>44050108</v>
      </c>
      <c r="O72" s="37">
        <f>(N72/O$74)</f>
        <v>923.23073376228706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152</v>
      </c>
      <c r="M74" s="118"/>
      <c r="N74" s="118"/>
      <c r="O74" s="41">
        <v>47713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91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177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178</v>
      </c>
      <c r="N4" s="34" t="s">
        <v>5</v>
      </c>
      <c r="O4" s="34" t="s">
        <v>179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10185113</v>
      </c>
      <c r="E5" s="26">
        <f t="shared" si="0"/>
        <v>239172</v>
      </c>
      <c r="F5" s="26">
        <f t="shared" si="0"/>
        <v>222881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10647166</v>
      </c>
      <c r="P5" s="32">
        <f t="shared" ref="P5:P36" si="1">(O5/P$66)</f>
        <v>242.16266745513681</v>
      </c>
      <c r="Q5" s="6"/>
    </row>
    <row r="6" spans="1:134">
      <c r="A6" s="12"/>
      <c r="B6" s="44">
        <v>511</v>
      </c>
      <c r="C6" s="20" t="s">
        <v>20</v>
      </c>
      <c r="D6" s="46">
        <v>1148952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1148952</v>
      </c>
      <c r="P6" s="47">
        <f t="shared" si="1"/>
        <v>26.132144562967682</v>
      </c>
      <c r="Q6" s="9"/>
    </row>
    <row r="7" spans="1:134">
      <c r="A7" s="12"/>
      <c r="B7" s="44">
        <v>512</v>
      </c>
      <c r="C7" s="20" t="s">
        <v>21</v>
      </c>
      <c r="D7" s="46">
        <v>436489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436489</v>
      </c>
      <c r="P7" s="47">
        <f t="shared" si="1"/>
        <v>9.9276502831669209</v>
      </c>
      <c r="Q7" s="9"/>
    </row>
    <row r="8" spans="1:134">
      <c r="A8" s="12"/>
      <c r="B8" s="44">
        <v>513</v>
      </c>
      <c r="C8" s="20" t="s">
        <v>22</v>
      </c>
      <c r="D8" s="46">
        <v>3126352</v>
      </c>
      <c r="E8" s="46">
        <v>42912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3169264</v>
      </c>
      <c r="P8" s="47">
        <f t="shared" si="1"/>
        <v>72.082789364750838</v>
      </c>
      <c r="Q8" s="9"/>
    </row>
    <row r="9" spans="1:134">
      <c r="A9" s="12"/>
      <c r="B9" s="44">
        <v>514</v>
      </c>
      <c r="C9" s="20" t="s">
        <v>23</v>
      </c>
      <c r="D9" s="46">
        <v>282145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282145</v>
      </c>
      <c r="P9" s="47">
        <f t="shared" si="1"/>
        <v>6.4171992630836767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52000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52000</v>
      </c>
      <c r="P10" s="47">
        <f t="shared" si="1"/>
        <v>1.1827052107262266</v>
      </c>
      <c r="Q10" s="9"/>
    </row>
    <row r="11" spans="1:134">
      <c r="A11" s="12"/>
      <c r="B11" s="44">
        <v>517</v>
      </c>
      <c r="C11" s="20" t="s">
        <v>164</v>
      </c>
      <c r="D11" s="46">
        <v>0</v>
      </c>
      <c r="E11" s="46">
        <v>0</v>
      </c>
      <c r="F11" s="46">
        <v>222881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222881</v>
      </c>
      <c r="P11" s="47">
        <f t="shared" si="1"/>
        <v>5.069279232151386</v>
      </c>
      <c r="Q11" s="9"/>
    </row>
    <row r="12" spans="1:134">
      <c r="A12" s="12"/>
      <c r="B12" s="44">
        <v>519</v>
      </c>
      <c r="C12" s="20" t="s">
        <v>25</v>
      </c>
      <c r="D12" s="46">
        <v>5191175</v>
      </c>
      <c r="E12" s="46">
        <v>144260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5335435</v>
      </c>
      <c r="P12" s="47">
        <f t="shared" si="1"/>
        <v>121.35089953829008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SUM(D14:D21)</f>
        <v>8818522</v>
      </c>
      <c r="E13" s="31">
        <f t="shared" si="3"/>
        <v>9020878</v>
      </c>
      <c r="F13" s="31">
        <f t="shared" si="3"/>
        <v>274026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18113426</v>
      </c>
      <c r="P13" s="43">
        <f t="shared" si="1"/>
        <v>411.97775604430598</v>
      </c>
      <c r="Q13" s="10"/>
    </row>
    <row r="14" spans="1:134">
      <c r="A14" s="12"/>
      <c r="B14" s="44">
        <v>521</v>
      </c>
      <c r="C14" s="20" t="s">
        <v>27</v>
      </c>
      <c r="D14" s="46">
        <v>3938355</v>
      </c>
      <c r="E14" s="46">
        <v>2150059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6088414</v>
      </c>
      <c r="P14" s="47">
        <f t="shared" si="1"/>
        <v>138.47690313189437</v>
      </c>
      <c r="Q14" s="9"/>
    </row>
    <row r="15" spans="1:134">
      <c r="A15" s="12"/>
      <c r="B15" s="44">
        <v>522</v>
      </c>
      <c r="C15" s="20" t="s">
        <v>28</v>
      </c>
      <c r="D15" s="46">
        <v>0</v>
      </c>
      <c r="E15" s="46">
        <v>1162471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1162471</v>
      </c>
      <c r="P15" s="47">
        <f t="shared" si="1"/>
        <v>26.439625173425522</v>
      </c>
      <c r="Q15" s="9"/>
    </row>
    <row r="16" spans="1:134">
      <c r="A16" s="12"/>
      <c r="B16" s="44">
        <v>523</v>
      </c>
      <c r="C16" s="20" t="s">
        <v>29</v>
      </c>
      <c r="D16" s="46">
        <v>4267188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4267188</v>
      </c>
      <c r="P16" s="47">
        <f t="shared" si="1"/>
        <v>97.054336206700484</v>
      </c>
      <c r="Q16" s="9"/>
    </row>
    <row r="17" spans="1:17">
      <c r="A17" s="12"/>
      <c r="B17" s="44">
        <v>524</v>
      </c>
      <c r="C17" s="20" t="s">
        <v>30</v>
      </c>
      <c r="D17" s="46">
        <v>63192</v>
      </c>
      <c r="E17" s="46">
        <v>478122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541314</v>
      </c>
      <c r="P17" s="47">
        <f t="shared" si="1"/>
        <v>12.311824777674165</v>
      </c>
      <c r="Q17" s="9"/>
    </row>
    <row r="18" spans="1:17">
      <c r="A18" s="12"/>
      <c r="B18" s="44">
        <v>525</v>
      </c>
      <c r="C18" s="20" t="s">
        <v>31</v>
      </c>
      <c r="D18" s="46">
        <v>0</v>
      </c>
      <c r="E18" s="46">
        <v>307965</v>
      </c>
      <c r="F18" s="46">
        <v>274026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581991</v>
      </c>
      <c r="P18" s="47">
        <f t="shared" si="1"/>
        <v>13.236995928764756</v>
      </c>
      <c r="Q18" s="9"/>
    </row>
    <row r="19" spans="1:17">
      <c r="A19" s="12"/>
      <c r="B19" s="44">
        <v>526</v>
      </c>
      <c r="C19" s="20" t="s">
        <v>32</v>
      </c>
      <c r="D19" s="46">
        <v>0</v>
      </c>
      <c r="E19" s="46">
        <v>4922261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4922261</v>
      </c>
      <c r="P19" s="47">
        <f t="shared" si="1"/>
        <v>111.95353333181704</v>
      </c>
      <c r="Q19" s="9"/>
    </row>
    <row r="20" spans="1:17">
      <c r="A20" s="12"/>
      <c r="B20" s="44">
        <v>527</v>
      </c>
      <c r="C20" s="20" t="s">
        <v>33</v>
      </c>
      <c r="D20" s="46">
        <v>229039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229039</v>
      </c>
      <c r="P20" s="47">
        <f t="shared" si="1"/>
        <v>5.2093388222985419</v>
      </c>
      <c r="Q20" s="9"/>
    </row>
    <row r="21" spans="1:17">
      <c r="A21" s="12"/>
      <c r="B21" s="44">
        <v>529</v>
      </c>
      <c r="C21" s="20" t="s">
        <v>98</v>
      </c>
      <c r="D21" s="46">
        <v>320748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320748</v>
      </c>
      <c r="P21" s="47">
        <f t="shared" si="1"/>
        <v>7.2951986717310708</v>
      </c>
      <c r="Q21" s="9"/>
    </row>
    <row r="22" spans="1:17" ht="15.75">
      <c r="A22" s="28" t="s">
        <v>34</v>
      </c>
      <c r="B22" s="29"/>
      <c r="C22" s="30"/>
      <c r="D22" s="31">
        <f t="shared" ref="D22:N22" si="5">SUM(D23:D25)</f>
        <v>351051</v>
      </c>
      <c r="E22" s="31">
        <f t="shared" si="5"/>
        <v>112537</v>
      </c>
      <c r="F22" s="31">
        <f t="shared" si="5"/>
        <v>31125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494713</v>
      </c>
      <c r="P22" s="43">
        <f t="shared" si="1"/>
        <v>11.251916209884687</v>
      </c>
      <c r="Q22" s="10"/>
    </row>
    <row r="23" spans="1:17">
      <c r="A23" s="12"/>
      <c r="B23" s="44">
        <v>533</v>
      </c>
      <c r="C23" s="20" t="s">
        <v>173</v>
      </c>
      <c r="D23" s="46">
        <v>0</v>
      </c>
      <c r="E23" s="46">
        <v>50267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1" si="6">SUM(D23:N23)</f>
        <v>50267</v>
      </c>
      <c r="P23" s="47">
        <f t="shared" si="1"/>
        <v>1.1432892851456775</v>
      </c>
      <c r="Q23" s="9"/>
    </row>
    <row r="24" spans="1:17">
      <c r="A24" s="12"/>
      <c r="B24" s="44">
        <v>534</v>
      </c>
      <c r="C24" s="20" t="s">
        <v>35</v>
      </c>
      <c r="D24" s="46">
        <v>0</v>
      </c>
      <c r="E24" s="46">
        <v>62270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62270</v>
      </c>
      <c r="P24" s="47">
        <f t="shared" si="1"/>
        <v>1.4162894898446563</v>
      </c>
      <c r="Q24" s="9"/>
    </row>
    <row r="25" spans="1:17">
      <c r="A25" s="12"/>
      <c r="B25" s="44">
        <v>537</v>
      </c>
      <c r="C25" s="20" t="s">
        <v>38</v>
      </c>
      <c r="D25" s="46">
        <v>351051</v>
      </c>
      <c r="E25" s="46">
        <v>0</v>
      </c>
      <c r="F25" s="46">
        <v>31125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382176</v>
      </c>
      <c r="P25" s="47">
        <f t="shared" si="1"/>
        <v>8.6923374348943518</v>
      </c>
      <c r="Q25" s="9"/>
    </row>
    <row r="26" spans="1:17" ht="15.75">
      <c r="A26" s="28" t="s">
        <v>39</v>
      </c>
      <c r="B26" s="29"/>
      <c r="C26" s="30"/>
      <c r="D26" s="31">
        <f t="shared" ref="D26:N26" si="7">SUM(D27:D28)</f>
        <v>0</v>
      </c>
      <c r="E26" s="31">
        <f t="shared" si="7"/>
        <v>5293863</v>
      </c>
      <c r="F26" s="31">
        <f t="shared" si="7"/>
        <v>1066980</v>
      </c>
      <c r="G26" s="31">
        <f t="shared" si="7"/>
        <v>3267195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9628038</v>
      </c>
      <c r="P26" s="43">
        <f t="shared" si="1"/>
        <v>218.983282916733</v>
      </c>
      <c r="Q26" s="10"/>
    </row>
    <row r="27" spans="1:17">
      <c r="A27" s="12"/>
      <c r="B27" s="44">
        <v>541</v>
      </c>
      <c r="C27" s="20" t="s">
        <v>40</v>
      </c>
      <c r="D27" s="46">
        <v>0</v>
      </c>
      <c r="E27" s="46">
        <v>5090284</v>
      </c>
      <c r="F27" s="46">
        <v>1066980</v>
      </c>
      <c r="G27" s="46">
        <v>3267195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9424459</v>
      </c>
      <c r="P27" s="47">
        <f t="shared" si="1"/>
        <v>214.3530147610708</v>
      </c>
      <c r="Q27" s="9"/>
    </row>
    <row r="28" spans="1:17">
      <c r="A28" s="12"/>
      <c r="B28" s="44">
        <v>544</v>
      </c>
      <c r="C28" s="20" t="s">
        <v>87</v>
      </c>
      <c r="D28" s="46">
        <v>0</v>
      </c>
      <c r="E28" s="46">
        <v>203579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203579</v>
      </c>
      <c r="P28" s="47">
        <f t="shared" si="1"/>
        <v>4.6302681556622014</v>
      </c>
      <c r="Q28" s="9"/>
    </row>
    <row r="29" spans="1:17" ht="15.75">
      <c r="A29" s="28" t="s">
        <v>41</v>
      </c>
      <c r="B29" s="29"/>
      <c r="C29" s="30"/>
      <c r="D29" s="31">
        <f t="shared" ref="D29:N29" si="8">SUM(D30:D32)</f>
        <v>223419</v>
      </c>
      <c r="E29" s="31">
        <f t="shared" si="8"/>
        <v>2218401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2441820</v>
      </c>
      <c r="P29" s="43">
        <f t="shared" si="1"/>
        <v>55.537562262606045</v>
      </c>
      <c r="Q29" s="10"/>
    </row>
    <row r="30" spans="1:17">
      <c r="A30" s="13"/>
      <c r="B30" s="45">
        <v>552</v>
      </c>
      <c r="C30" s="21" t="s">
        <v>43</v>
      </c>
      <c r="D30" s="46">
        <v>61830</v>
      </c>
      <c r="E30" s="46">
        <v>67396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129226</v>
      </c>
      <c r="P30" s="47">
        <f t="shared" si="1"/>
        <v>2.9391589146405259</v>
      </c>
      <c r="Q30" s="9"/>
    </row>
    <row r="31" spans="1:17">
      <c r="A31" s="13"/>
      <c r="B31" s="45">
        <v>553</v>
      </c>
      <c r="C31" s="21" t="s">
        <v>44</v>
      </c>
      <c r="D31" s="46">
        <v>161589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161589</v>
      </c>
      <c r="P31" s="47">
        <f t="shared" si="1"/>
        <v>3.6752336980007732</v>
      </c>
      <c r="Q31" s="9"/>
    </row>
    <row r="32" spans="1:17">
      <c r="A32" s="13"/>
      <c r="B32" s="45">
        <v>554</v>
      </c>
      <c r="C32" s="21" t="s">
        <v>45</v>
      </c>
      <c r="D32" s="46">
        <v>0</v>
      </c>
      <c r="E32" s="46">
        <v>2151005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2151005</v>
      </c>
      <c r="P32" s="47">
        <f t="shared" si="1"/>
        <v>48.923169649964748</v>
      </c>
      <c r="Q32" s="9"/>
    </row>
    <row r="33" spans="1:17" ht="15.75">
      <c r="A33" s="28" t="s">
        <v>47</v>
      </c>
      <c r="B33" s="29"/>
      <c r="C33" s="30"/>
      <c r="D33" s="31">
        <f t="shared" ref="D33:N33" si="9">SUM(D34:D38)</f>
        <v>1540362</v>
      </c>
      <c r="E33" s="31">
        <f t="shared" si="9"/>
        <v>1643492</v>
      </c>
      <c r="F33" s="31">
        <f t="shared" si="9"/>
        <v>645836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6"/>
        <v>3829690</v>
      </c>
      <c r="P33" s="43">
        <f t="shared" si="1"/>
        <v>87.103736893579281</v>
      </c>
      <c r="Q33" s="10"/>
    </row>
    <row r="34" spans="1:17">
      <c r="A34" s="12"/>
      <c r="B34" s="44">
        <v>561</v>
      </c>
      <c r="C34" s="20" t="s">
        <v>48</v>
      </c>
      <c r="D34" s="46">
        <v>0</v>
      </c>
      <c r="E34" s="46">
        <v>0</v>
      </c>
      <c r="F34" s="46">
        <v>645836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645836</v>
      </c>
      <c r="P34" s="47">
        <f t="shared" si="1"/>
        <v>14.689107739895832</v>
      </c>
      <c r="Q34" s="9"/>
    </row>
    <row r="35" spans="1:17">
      <c r="A35" s="12"/>
      <c r="B35" s="44">
        <v>562</v>
      </c>
      <c r="C35" s="20" t="s">
        <v>49</v>
      </c>
      <c r="D35" s="46">
        <v>1103469</v>
      </c>
      <c r="E35" s="46">
        <v>1148347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2251816</v>
      </c>
      <c r="P35" s="47">
        <f t="shared" si="1"/>
        <v>51.216048399936319</v>
      </c>
      <c r="Q35" s="9"/>
    </row>
    <row r="36" spans="1:17">
      <c r="A36" s="12"/>
      <c r="B36" s="44">
        <v>563</v>
      </c>
      <c r="C36" s="20" t="s">
        <v>50</v>
      </c>
      <c r="D36" s="46">
        <v>137750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137750</v>
      </c>
      <c r="P36" s="47">
        <f t="shared" si="1"/>
        <v>3.1330315918757248</v>
      </c>
      <c r="Q36" s="9"/>
    </row>
    <row r="37" spans="1:17">
      <c r="A37" s="12"/>
      <c r="B37" s="44">
        <v>564</v>
      </c>
      <c r="C37" s="20" t="s">
        <v>51</v>
      </c>
      <c r="D37" s="46">
        <v>299143</v>
      </c>
      <c r="E37" s="46">
        <v>22279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321422</v>
      </c>
      <c r="P37" s="47">
        <f t="shared" ref="P37:P64" si="10">(O37/P$66)</f>
        <v>7.3105283508085606</v>
      </c>
      <c r="Q37" s="9"/>
    </row>
    <row r="38" spans="1:17">
      <c r="A38" s="12"/>
      <c r="B38" s="44">
        <v>569</v>
      </c>
      <c r="C38" s="20" t="s">
        <v>102</v>
      </c>
      <c r="D38" s="46">
        <v>0</v>
      </c>
      <c r="E38" s="46">
        <v>472866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472866</v>
      </c>
      <c r="P38" s="47">
        <f t="shared" si="10"/>
        <v>10.755020811062842</v>
      </c>
      <c r="Q38" s="9"/>
    </row>
    <row r="39" spans="1:17" ht="15.75">
      <c r="A39" s="28" t="s">
        <v>52</v>
      </c>
      <c r="B39" s="29"/>
      <c r="C39" s="30"/>
      <c r="D39" s="31">
        <f t="shared" ref="D39:N39" si="11">SUM(D40:D41)</f>
        <v>167630</v>
      </c>
      <c r="E39" s="31">
        <f t="shared" si="11"/>
        <v>1100337</v>
      </c>
      <c r="F39" s="31">
        <f t="shared" si="11"/>
        <v>211454</v>
      </c>
      <c r="G39" s="31">
        <f t="shared" si="11"/>
        <v>66271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1545692</v>
      </c>
      <c r="P39" s="43">
        <f t="shared" si="10"/>
        <v>35.15573043418928</v>
      </c>
      <c r="Q39" s="9"/>
    </row>
    <row r="40" spans="1:17">
      <c r="A40" s="12"/>
      <c r="B40" s="44">
        <v>571</v>
      </c>
      <c r="C40" s="20" t="s">
        <v>53</v>
      </c>
      <c r="D40" s="46">
        <v>0</v>
      </c>
      <c r="E40" s="46">
        <v>1100337</v>
      </c>
      <c r="F40" s="46">
        <v>211454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1311791</v>
      </c>
      <c r="P40" s="47">
        <f t="shared" si="10"/>
        <v>29.835808674687833</v>
      </c>
      <c r="Q40" s="9"/>
    </row>
    <row r="41" spans="1:17">
      <c r="A41" s="12"/>
      <c r="B41" s="44">
        <v>572</v>
      </c>
      <c r="C41" s="20" t="s">
        <v>54</v>
      </c>
      <c r="D41" s="46">
        <v>167630</v>
      </c>
      <c r="E41" s="46">
        <v>0</v>
      </c>
      <c r="F41" s="46">
        <v>0</v>
      </c>
      <c r="G41" s="46">
        <v>66271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233901</v>
      </c>
      <c r="P41" s="47">
        <f t="shared" si="10"/>
        <v>5.3199217595014439</v>
      </c>
      <c r="Q41" s="9"/>
    </row>
    <row r="42" spans="1:17" ht="15.75">
      <c r="A42" s="28" t="s">
        <v>82</v>
      </c>
      <c r="B42" s="29"/>
      <c r="C42" s="30"/>
      <c r="D42" s="31">
        <f t="shared" ref="D42:N42" si="12">SUM(D43:D43)</f>
        <v>10453809</v>
      </c>
      <c r="E42" s="31">
        <f t="shared" si="12"/>
        <v>9171239</v>
      </c>
      <c r="F42" s="31">
        <f t="shared" si="12"/>
        <v>2100872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2"/>
        <v>0</v>
      </c>
      <c r="O42" s="31">
        <f>SUM(D42:N42)</f>
        <v>21725920</v>
      </c>
      <c r="P42" s="43">
        <f t="shared" si="10"/>
        <v>494.14151522732959</v>
      </c>
      <c r="Q42" s="9"/>
    </row>
    <row r="43" spans="1:17">
      <c r="A43" s="12"/>
      <c r="B43" s="44">
        <v>581</v>
      </c>
      <c r="C43" s="20" t="s">
        <v>180</v>
      </c>
      <c r="D43" s="46">
        <v>10453809</v>
      </c>
      <c r="E43" s="46">
        <v>9171239</v>
      </c>
      <c r="F43" s="46">
        <v>2100872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21725920</v>
      </c>
      <c r="P43" s="47">
        <f t="shared" si="10"/>
        <v>494.14151522732959</v>
      </c>
      <c r="Q43" s="9"/>
    </row>
    <row r="44" spans="1:17" ht="15.75">
      <c r="A44" s="28" t="s">
        <v>59</v>
      </c>
      <c r="B44" s="29"/>
      <c r="C44" s="30"/>
      <c r="D44" s="31">
        <f t="shared" ref="D44:N44" si="13">SUM(D45:D63)</f>
        <v>213380</v>
      </c>
      <c r="E44" s="31">
        <f t="shared" si="13"/>
        <v>1642365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>SUM(D44:N44)</f>
        <v>1855745</v>
      </c>
      <c r="P44" s="43">
        <f t="shared" si="10"/>
        <v>42.207678486137333</v>
      </c>
      <c r="Q44" s="9"/>
    </row>
    <row r="45" spans="1:17">
      <c r="A45" s="12"/>
      <c r="B45" s="44">
        <v>601</v>
      </c>
      <c r="C45" s="20" t="s">
        <v>60</v>
      </c>
      <c r="D45" s="46">
        <v>0</v>
      </c>
      <c r="E45" s="46">
        <v>16614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0" si="14">SUM(D45:N45)</f>
        <v>16614</v>
      </c>
      <c r="P45" s="47">
        <f t="shared" si="10"/>
        <v>0.37787431482702938</v>
      </c>
      <c r="Q45" s="9"/>
    </row>
    <row r="46" spans="1:17">
      <c r="A46" s="12"/>
      <c r="B46" s="44">
        <v>602</v>
      </c>
      <c r="C46" s="20" t="s">
        <v>61</v>
      </c>
      <c r="D46" s="46">
        <v>0</v>
      </c>
      <c r="E46" s="46">
        <v>56219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56219</v>
      </c>
      <c r="P46" s="47">
        <f t="shared" si="10"/>
        <v>1.2786635431118794</v>
      </c>
      <c r="Q46" s="9"/>
    </row>
    <row r="47" spans="1:17">
      <c r="A47" s="12"/>
      <c r="B47" s="44">
        <v>603</v>
      </c>
      <c r="C47" s="20" t="s">
        <v>62</v>
      </c>
      <c r="D47" s="46">
        <v>0</v>
      </c>
      <c r="E47" s="46">
        <v>49426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49426</v>
      </c>
      <c r="P47" s="47">
        <f t="shared" si="10"/>
        <v>1.1241613027952784</v>
      </c>
      <c r="Q47" s="9"/>
    </row>
    <row r="48" spans="1:17">
      <c r="A48" s="12"/>
      <c r="B48" s="44">
        <v>604</v>
      </c>
      <c r="C48" s="20" t="s">
        <v>63</v>
      </c>
      <c r="D48" s="46">
        <v>0</v>
      </c>
      <c r="E48" s="46">
        <v>233039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233039</v>
      </c>
      <c r="P48" s="47">
        <f t="shared" si="10"/>
        <v>5.3003161462005597</v>
      </c>
      <c r="Q48" s="9"/>
    </row>
    <row r="49" spans="1:120">
      <c r="A49" s="12"/>
      <c r="B49" s="44">
        <v>605</v>
      </c>
      <c r="C49" s="20" t="s">
        <v>64</v>
      </c>
      <c r="D49" s="46">
        <v>0</v>
      </c>
      <c r="E49" s="46">
        <v>37452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37452</v>
      </c>
      <c r="P49" s="47">
        <f t="shared" si="10"/>
        <v>0.85182068369458908</v>
      </c>
      <c r="Q49" s="9"/>
    </row>
    <row r="50" spans="1:120">
      <c r="A50" s="12"/>
      <c r="B50" s="44">
        <v>608</v>
      </c>
      <c r="C50" s="20" t="s">
        <v>65</v>
      </c>
      <c r="D50" s="46">
        <v>0</v>
      </c>
      <c r="E50" s="46">
        <v>56484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56484</v>
      </c>
      <c r="P50" s="47">
        <f t="shared" si="10"/>
        <v>1.284690790820388</v>
      </c>
      <c r="Q50" s="9"/>
    </row>
    <row r="51" spans="1:120">
      <c r="A51" s="12"/>
      <c r="B51" s="44">
        <v>614</v>
      </c>
      <c r="C51" s="20" t="s">
        <v>66</v>
      </c>
      <c r="D51" s="46">
        <v>0</v>
      </c>
      <c r="E51" s="46">
        <v>184995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8" si="15">SUM(D51:N51)</f>
        <v>184995</v>
      </c>
      <c r="P51" s="47">
        <f t="shared" si="10"/>
        <v>4.207587508813428</v>
      </c>
      <c r="Q51" s="9"/>
    </row>
    <row r="52" spans="1:120">
      <c r="A52" s="12"/>
      <c r="B52" s="44">
        <v>615</v>
      </c>
      <c r="C52" s="20" t="s">
        <v>67</v>
      </c>
      <c r="D52" s="46">
        <v>0</v>
      </c>
      <c r="E52" s="46">
        <v>597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597</v>
      </c>
      <c r="P52" s="47">
        <f t="shared" si="10"/>
        <v>1.35783655923761E-2</v>
      </c>
      <c r="Q52" s="9"/>
    </row>
    <row r="53" spans="1:120">
      <c r="A53" s="12"/>
      <c r="B53" s="44">
        <v>618</v>
      </c>
      <c r="C53" s="20" t="s">
        <v>68</v>
      </c>
      <c r="D53" s="46">
        <v>0</v>
      </c>
      <c r="E53" s="46">
        <v>2213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2213</v>
      </c>
      <c r="P53" s="47">
        <f t="shared" si="10"/>
        <v>5.0333204448791136E-2</v>
      </c>
      <c r="Q53" s="9"/>
    </row>
    <row r="54" spans="1:120">
      <c r="A54" s="12"/>
      <c r="B54" s="44">
        <v>634</v>
      </c>
      <c r="C54" s="20" t="s">
        <v>69</v>
      </c>
      <c r="D54" s="46">
        <v>0</v>
      </c>
      <c r="E54" s="46">
        <v>267325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267325</v>
      </c>
      <c r="P54" s="47">
        <f t="shared" si="10"/>
        <v>6.0801282780267014</v>
      </c>
      <c r="Q54" s="9"/>
    </row>
    <row r="55" spans="1:120">
      <c r="A55" s="12"/>
      <c r="B55" s="44">
        <v>674</v>
      </c>
      <c r="C55" s="20" t="s">
        <v>71</v>
      </c>
      <c r="D55" s="46">
        <v>0</v>
      </c>
      <c r="E55" s="46">
        <v>67415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67415</v>
      </c>
      <c r="P55" s="47">
        <f t="shared" si="10"/>
        <v>1.533309072713626</v>
      </c>
      <c r="Q55" s="9"/>
    </row>
    <row r="56" spans="1:120">
      <c r="A56" s="12"/>
      <c r="B56" s="44">
        <v>685</v>
      </c>
      <c r="C56" s="20" t="s">
        <v>73</v>
      </c>
      <c r="D56" s="46">
        <v>0</v>
      </c>
      <c r="E56" s="46">
        <v>16644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16644</v>
      </c>
      <c r="P56" s="47">
        <f t="shared" si="10"/>
        <v>0.37855664475629447</v>
      </c>
      <c r="Q56" s="9"/>
    </row>
    <row r="57" spans="1:120">
      <c r="A57" s="12"/>
      <c r="B57" s="44">
        <v>694</v>
      </c>
      <c r="C57" s="20" t="s">
        <v>74</v>
      </c>
      <c r="D57" s="46">
        <v>0</v>
      </c>
      <c r="E57" s="46">
        <v>10760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10760</v>
      </c>
      <c r="P57" s="47">
        <f t="shared" si="10"/>
        <v>0.24472900129642686</v>
      </c>
      <c r="Q57" s="9"/>
    </row>
    <row r="58" spans="1:120">
      <c r="A58" s="12"/>
      <c r="B58" s="44">
        <v>711</v>
      </c>
      <c r="C58" s="20" t="s">
        <v>75</v>
      </c>
      <c r="D58" s="46">
        <v>0</v>
      </c>
      <c r="E58" s="46">
        <v>66156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66156</v>
      </c>
      <c r="P58" s="47">
        <f t="shared" si="10"/>
        <v>1.5046739600154662</v>
      </c>
      <c r="Q58" s="9"/>
    </row>
    <row r="59" spans="1:120">
      <c r="A59" s="12"/>
      <c r="B59" s="44">
        <v>715</v>
      </c>
      <c r="C59" s="20" t="s">
        <v>79</v>
      </c>
      <c r="D59" s="46">
        <v>0</v>
      </c>
      <c r="E59" s="46">
        <v>5733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3" si="16">SUM(D59:N59)</f>
        <v>5733</v>
      </c>
      <c r="P59" s="47">
        <f t="shared" si="10"/>
        <v>0.13039324948256648</v>
      </c>
      <c r="Q59" s="9"/>
    </row>
    <row r="60" spans="1:120">
      <c r="A60" s="12"/>
      <c r="B60" s="44">
        <v>724</v>
      </c>
      <c r="C60" s="20" t="s">
        <v>80</v>
      </c>
      <c r="D60" s="46">
        <v>0</v>
      </c>
      <c r="E60" s="46">
        <v>142693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142693</v>
      </c>
      <c r="P60" s="47">
        <f t="shared" si="10"/>
        <v>3.245456819887643</v>
      </c>
      <c r="Q60" s="9"/>
    </row>
    <row r="61" spans="1:120">
      <c r="A61" s="12"/>
      <c r="B61" s="44">
        <v>733</v>
      </c>
      <c r="C61" s="20" t="s">
        <v>81</v>
      </c>
      <c r="D61" s="46">
        <v>213380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213380</v>
      </c>
      <c r="P61" s="47">
        <f t="shared" si="10"/>
        <v>4.8531853435531191</v>
      </c>
      <c r="Q61" s="9"/>
    </row>
    <row r="62" spans="1:120">
      <c r="A62" s="12"/>
      <c r="B62" s="44">
        <v>744</v>
      </c>
      <c r="C62" s="20" t="s">
        <v>83</v>
      </c>
      <c r="D62" s="46">
        <v>0</v>
      </c>
      <c r="E62" s="46">
        <v>164566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164566</v>
      </c>
      <c r="P62" s="47">
        <f t="shared" si="10"/>
        <v>3.7429435713148496</v>
      </c>
      <c r="Q62" s="9"/>
    </row>
    <row r="63" spans="1:120" ht="15.75" thickBot="1">
      <c r="A63" s="12"/>
      <c r="B63" s="44">
        <v>764</v>
      </c>
      <c r="C63" s="20" t="s">
        <v>84</v>
      </c>
      <c r="D63" s="46">
        <v>0</v>
      </c>
      <c r="E63" s="46">
        <v>264034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264034</v>
      </c>
      <c r="P63" s="47">
        <f t="shared" si="10"/>
        <v>6.0052766847863168</v>
      </c>
      <c r="Q63" s="9"/>
    </row>
    <row r="64" spans="1:120" ht="16.5" thickBot="1">
      <c r="A64" s="14" t="s">
        <v>10</v>
      </c>
      <c r="B64" s="23"/>
      <c r="C64" s="22"/>
      <c r="D64" s="15">
        <f t="shared" ref="D64:N64" si="17">SUM(D5,D13,D22,D26,D29,D33,D39,D42,D44)</f>
        <v>31953286</v>
      </c>
      <c r="E64" s="15">
        <f t="shared" si="17"/>
        <v>30442284</v>
      </c>
      <c r="F64" s="15">
        <f t="shared" si="17"/>
        <v>4553174</v>
      </c>
      <c r="G64" s="15">
        <f t="shared" si="17"/>
        <v>3333466</v>
      </c>
      <c r="H64" s="15">
        <f t="shared" si="17"/>
        <v>0</v>
      </c>
      <c r="I64" s="15">
        <f t="shared" si="17"/>
        <v>0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 t="shared" si="17"/>
        <v>0</v>
      </c>
      <c r="O64" s="15">
        <f>SUM(D64:N64)</f>
        <v>70282210</v>
      </c>
      <c r="P64" s="37">
        <f t="shared" si="10"/>
        <v>1598.5218459299019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0"/>
      <c r="M66" s="118" t="s">
        <v>182</v>
      </c>
      <c r="N66" s="118"/>
      <c r="O66" s="118"/>
      <c r="P66" s="41">
        <v>43967</v>
      </c>
    </row>
    <row r="67" spans="1:16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120" t="s">
        <v>91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177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178</v>
      </c>
      <c r="N4" s="34" t="s">
        <v>5</v>
      </c>
      <c r="O4" s="34" t="s">
        <v>179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9509700</v>
      </c>
      <c r="E5" s="26">
        <f t="shared" si="0"/>
        <v>242229</v>
      </c>
      <c r="F5" s="26">
        <f t="shared" si="0"/>
        <v>0</v>
      </c>
      <c r="G5" s="26">
        <f t="shared" si="0"/>
        <v>27681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3" si="1">SUM(D5:N5)</f>
        <v>9779610</v>
      </c>
      <c r="P5" s="32">
        <f t="shared" ref="P5:P36" si="2">(O5/P$66)</f>
        <v>223.21251683290348</v>
      </c>
      <c r="Q5" s="6"/>
    </row>
    <row r="6" spans="1:134">
      <c r="A6" s="12"/>
      <c r="B6" s="44">
        <v>511</v>
      </c>
      <c r="C6" s="20" t="s">
        <v>20</v>
      </c>
      <c r="D6" s="46">
        <v>1127831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1127831</v>
      </c>
      <c r="P6" s="47">
        <f t="shared" si="2"/>
        <v>25.741925912400429</v>
      </c>
      <c r="Q6" s="9"/>
    </row>
    <row r="7" spans="1:134">
      <c r="A7" s="12"/>
      <c r="B7" s="44">
        <v>512</v>
      </c>
      <c r="C7" s="20" t="s">
        <v>21</v>
      </c>
      <c r="D7" s="46">
        <v>444981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444981</v>
      </c>
      <c r="P7" s="47">
        <f t="shared" si="2"/>
        <v>10.156369114189852</v>
      </c>
      <c r="Q7" s="9"/>
    </row>
    <row r="8" spans="1:134">
      <c r="A8" s="12"/>
      <c r="B8" s="44">
        <v>513</v>
      </c>
      <c r="C8" s="20" t="s">
        <v>22</v>
      </c>
      <c r="D8" s="46">
        <v>2715343</v>
      </c>
      <c r="E8" s="46">
        <v>31095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2746438</v>
      </c>
      <c r="P8" s="47">
        <f t="shared" si="2"/>
        <v>62.685458653824206</v>
      </c>
      <c r="Q8" s="9"/>
    </row>
    <row r="9" spans="1:134">
      <c r="A9" s="12"/>
      <c r="B9" s="44">
        <v>514</v>
      </c>
      <c r="C9" s="20" t="s">
        <v>23</v>
      </c>
      <c r="D9" s="46">
        <v>276686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276686</v>
      </c>
      <c r="P9" s="47">
        <f t="shared" si="2"/>
        <v>6.3151576016250885</v>
      </c>
      <c r="Q9" s="9"/>
    </row>
    <row r="10" spans="1:134">
      <c r="A10" s="12"/>
      <c r="B10" s="44">
        <v>515</v>
      </c>
      <c r="C10" s="20" t="s">
        <v>24</v>
      </c>
      <c r="D10" s="46">
        <v>3513</v>
      </c>
      <c r="E10" s="46">
        <v>18000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21513</v>
      </c>
      <c r="P10" s="47">
        <f t="shared" si="2"/>
        <v>0.49101864743341017</v>
      </c>
      <c r="Q10" s="9"/>
    </row>
    <row r="11" spans="1:134">
      <c r="A11" s="12"/>
      <c r="B11" s="44">
        <v>519</v>
      </c>
      <c r="C11" s="20" t="s">
        <v>25</v>
      </c>
      <c r="D11" s="46">
        <v>4941346</v>
      </c>
      <c r="E11" s="46">
        <v>193134</v>
      </c>
      <c r="F11" s="46">
        <v>0</v>
      </c>
      <c r="G11" s="46">
        <v>27681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5162161</v>
      </c>
      <c r="P11" s="47">
        <f t="shared" si="2"/>
        <v>117.82258690343049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9040360</v>
      </c>
      <c r="E12" s="31">
        <f t="shared" si="3"/>
        <v>7919658</v>
      </c>
      <c r="F12" s="31">
        <f t="shared" si="3"/>
        <v>1520567</v>
      </c>
      <c r="G12" s="31">
        <f t="shared" si="3"/>
        <v>435448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18916033</v>
      </c>
      <c r="P12" s="43">
        <f t="shared" si="2"/>
        <v>431.74475612261199</v>
      </c>
      <c r="Q12" s="10"/>
    </row>
    <row r="13" spans="1:134">
      <c r="A13" s="12"/>
      <c r="B13" s="44">
        <v>521</v>
      </c>
      <c r="C13" s="20" t="s">
        <v>27</v>
      </c>
      <c r="D13" s="46">
        <v>4251112</v>
      </c>
      <c r="E13" s="46">
        <v>1866018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6117130</v>
      </c>
      <c r="P13" s="47">
        <f t="shared" si="2"/>
        <v>139.61906283523155</v>
      </c>
      <c r="Q13" s="9"/>
    </row>
    <row r="14" spans="1:134">
      <c r="A14" s="12"/>
      <c r="B14" s="44">
        <v>522</v>
      </c>
      <c r="C14" s="20" t="s">
        <v>28</v>
      </c>
      <c r="D14" s="46">
        <v>0</v>
      </c>
      <c r="E14" s="46">
        <v>1161177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1161177</v>
      </c>
      <c r="P14" s="47">
        <f t="shared" si="2"/>
        <v>26.503024216556728</v>
      </c>
      <c r="Q14" s="9"/>
    </row>
    <row r="15" spans="1:134">
      <c r="A15" s="12"/>
      <c r="B15" s="44">
        <v>523</v>
      </c>
      <c r="C15" s="20" t="s">
        <v>29</v>
      </c>
      <c r="D15" s="46">
        <v>4469775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4469775</v>
      </c>
      <c r="P15" s="47">
        <f t="shared" si="2"/>
        <v>102.01937781023896</v>
      </c>
      <c r="Q15" s="9"/>
    </row>
    <row r="16" spans="1:134">
      <c r="A16" s="12"/>
      <c r="B16" s="44">
        <v>524</v>
      </c>
      <c r="C16" s="20" t="s">
        <v>30</v>
      </c>
      <c r="D16" s="46">
        <v>62900</v>
      </c>
      <c r="E16" s="46">
        <v>488881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551781</v>
      </c>
      <c r="P16" s="47">
        <f t="shared" si="2"/>
        <v>12.594001780293521</v>
      </c>
      <c r="Q16" s="9"/>
    </row>
    <row r="17" spans="1:17">
      <c r="A17" s="12"/>
      <c r="B17" s="44">
        <v>525</v>
      </c>
      <c r="C17" s="20" t="s">
        <v>31</v>
      </c>
      <c r="D17" s="46">
        <v>0</v>
      </c>
      <c r="E17" s="46">
        <v>168998</v>
      </c>
      <c r="F17" s="46">
        <v>1520567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1689565</v>
      </c>
      <c r="P17" s="47">
        <f t="shared" si="2"/>
        <v>38.563097710725124</v>
      </c>
      <c r="Q17" s="9"/>
    </row>
    <row r="18" spans="1:17">
      <c r="A18" s="12"/>
      <c r="B18" s="44">
        <v>526</v>
      </c>
      <c r="C18" s="20" t="s">
        <v>32</v>
      </c>
      <c r="D18" s="46">
        <v>0</v>
      </c>
      <c r="E18" s="46">
        <v>4234584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4234584</v>
      </c>
      <c r="P18" s="47">
        <f t="shared" si="2"/>
        <v>96.651313537078039</v>
      </c>
      <c r="Q18" s="9"/>
    </row>
    <row r="19" spans="1:17">
      <c r="A19" s="12"/>
      <c r="B19" s="44">
        <v>527</v>
      </c>
      <c r="C19" s="20" t="s">
        <v>33</v>
      </c>
      <c r="D19" s="46">
        <v>174405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174405</v>
      </c>
      <c r="P19" s="47">
        <f t="shared" si="2"/>
        <v>3.9806678383128293</v>
      </c>
      <c r="Q19" s="9"/>
    </row>
    <row r="20" spans="1:17">
      <c r="A20" s="12"/>
      <c r="B20" s="44">
        <v>529</v>
      </c>
      <c r="C20" s="20" t="s">
        <v>98</v>
      </c>
      <c r="D20" s="46">
        <v>82168</v>
      </c>
      <c r="E20" s="46">
        <v>0</v>
      </c>
      <c r="F20" s="46">
        <v>0</v>
      </c>
      <c r="G20" s="46">
        <v>435448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517616</v>
      </c>
      <c r="P20" s="47">
        <f t="shared" si="2"/>
        <v>11.814210394175245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SUM(D22:D24)</f>
        <v>262105</v>
      </c>
      <c r="E21" s="31">
        <f t="shared" si="5"/>
        <v>3543001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3805106</v>
      </c>
      <c r="P21" s="43">
        <f t="shared" si="2"/>
        <v>86.848789172163507</v>
      </c>
      <c r="Q21" s="10"/>
    </row>
    <row r="22" spans="1:17">
      <c r="A22" s="12"/>
      <c r="B22" s="44">
        <v>533</v>
      </c>
      <c r="C22" s="20" t="s">
        <v>173</v>
      </c>
      <c r="D22" s="46">
        <v>0</v>
      </c>
      <c r="E22" s="46">
        <v>52216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52216</v>
      </c>
      <c r="P22" s="47">
        <f t="shared" si="2"/>
        <v>1.1917923903864149</v>
      </c>
      <c r="Q22" s="9"/>
    </row>
    <row r="23" spans="1:17">
      <c r="A23" s="12"/>
      <c r="B23" s="44">
        <v>534</v>
      </c>
      <c r="C23" s="20" t="s">
        <v>35</v>
      </c>
      <c r="D23" s="46">
        <v>0</v>
      </c>
      <c r="E23" s="46">
        <v>3443541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3443541</v>
      </c>
      <c r="P23" s="47">
        <f t="shared" si="2"/>
        <v>78.596329856435304</v>
      </c>
      <c r="Q23" s="9"/>
    </row>
    <row r="24" spans="1:17">
      <c r="A24" s="12"/>
      <c r="B24" s="44">
        <v>537</v>
      </c>
      <c r="C24" s="20" t="s">
        <v>38</v>
      </c>
      <c r="D24" s="46">
        <v>262105</v>
      </c>
      <c r="E24" s="46">
        <v>47244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309349</v>
      </c>
      <c r="P24" s="47">
        <f t="shared" si="2"/>
        <v>7.0606669253417937</v>
      </c>
      <c r="Q24" s="9"/>
    </row>
    <row r="25" spans="1:17" ht="15.75">
      <c r="A25" s="28" t="s">
        <v>39</v>
      </c>
      <c r="B25" s="29"/>
      <c r="C25" s="30"/>
      <c r="D25" s="31">
        <f t="shared" ref="D25:N25" si="6">SUM(D26:D27)</f>
        <v>0</v>
      </c>
      <c r="E25" s="31">
        <f t="shared" si="6"/>
        <v>6617071</v>
      </c>
      <c r="F25" s="31">
        <f t="shared" si="6"/>
        <v>1066980</v>
      </c>
      <c r="G25" s="31">
        <f t="shared" si="6"/>
        <v>120579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3" si="7">SUM(D25:N25)</f>
        <v>7804630</v>
      </c>
      <c r="P25" s="43">
        <f t="shared" si="2"/>
        <v>178.13502841622349</v>
      </c>
      <c r="Q25" s="10"/>
    </row>
    <row r="26" spans="1:17">
      <c r="A26" s="12"/>
      <c r="B26" s="44">
        <v>541</v>
      </c>
      <c r="C26" s="20" t="s">
        <v>40</v>
      </c>
      <c r="D26" s="46">
        <v>0</v>
      </c>
      <c r="E26" s="46">
        <v>6390385</v>
      </c>
      <c r="F26" s="46">
        <v>1066980</v>
      </c>
      <c r="G26" s="46">
        <v>120579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7577944</v>
      </c>
      <c r="P26" s="47">
        <f t="shared" si="2"/>
        <v>172.96108460959076</v>
      </c>
      <c r="Q26" s="9"/>
    </row>
    <row r="27" spans="1:17">
      <c r="A27" s="12"/>
      <c r="B27" s="44">
        <v>544</v>
      </c>
      <c r="C27" s="20" t="s">
        <v>87</v>
      </c>
      <c r="D27" s="46">
        <v>0</v>
      </c>
      <c r="E27" s="46">
        <v>226686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226686</v>
      </c>
      <c r="P27" s="47">
        <f t="shared" si="2"/>
        <v>5.1739438066327343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SUM(D29:D31)</f>
        <v>261331</v>
      </c>
      <c r="E28" s="31">
        <f t="shared" si="8"/>
        <v>1698428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1959759</v>
      </c>
      <c r="P28" s="43">
        <f t="shared" si="2"/>
        <v>44.730080113208409</v>
      </c>
      <c r="Q28" s="10"/>
    </row>
    <row r="29" spans="1:17">
      <c r="A29" s="13"/>
      <c r="B29" s="45">
        <v>552</v>
      </c>
      <c r="C29" s="21" t="s">
        <v>43</v>
      </c>
      <c r="D29" s="46">
        <v>119221</v>
      </c>
      <c r="E29" s="46">
        <v>21880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141101</v>
      </c>
      <c r="P29" s="47">
        <f t="shared" si="2"/>
        <v>3.2205281537443224</v>
      </c>
      <c r="Q29" s="9"/>
    </row>
    <row r="30" spans="1:17">
      <c r="A30" s="13"/>
      <c r="B30" s="45">
        <v>553</v>
      </c>
      <c r="C30" s="21" t="s">
        <v>44</v>
      </c>
      <c r="D30" s="46">
        <v>142110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142110</v>
      </c>
      <c r="P30" s="47">
        <f t="shared" si="2"/>
        <v>3.243557848127268</v>
      </c>
      <c r="Q30" s="9"/>
    </row>
    <row r="31" spans="1:17">
      <c r="A31" s="13"/>
      <c r="B31" s="45">
        <v>554</v>
      </c>
      <c r="C31" s="21" t="s">
        <v>45</v>
      </c>
      <c r="D31" s="46">
        <v>0</v>
      </c>
      <c r="E31" s="46">
        <v>1676548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1676548</v>
      </c>
      <c r="P31" s="47">
        <f t="shared" si="2"/>
        <v>38.265994111336816</v>
      </c>
      <c r="Q31" s="9"/>
    </row>
    <row r="32" spans="1:17" ht="15.75">
      <c r="A32" s="28" t="s">
        <v>47</v>
      </c>
      <c r="B32" s="29"/>
      <c r="C32" s="30"/>
      <c r="D32" s="31">
        <f t="shared" ref="D32:N32" si="9">SUM(D33:D37)</f>
        <v>1608500</v>
      </c>
      <c r="E32" s="31">
        <f t="shared" si="9"/>
        <v>6648564</v>
      </c>
      <c r="F32" s="31">
        <f t="shared" si="9"/>
        <v>645837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7"/>
        <v>8902901</v>
      </c>
      <c r="P32" s="43">
        <f t="shared" si="2"/>
        <v>203.20226873302445</v>
      </c>
      <c r="Q32" s="10"/>
    </row>
    <row r="33" spans="1:17">
      <c r="A33" s="12"/>
      <c r="B33" s="44">
        <v>561</v>
      </c>
      <c r="C33" s="20" t="s">
        <v>48</v>
      </c>
      <c r="D33" s="46">
        <v>0</v>
      </c>
      <c r="E33" s="46">
        <v>0</v>
      </c>
      <c r="F33" s="46">
        <v>645837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645837</v>
      </c>
      <c r="P33" s="47">
        <f t="shared" si="2"/>
        <v>14.740761874329538</v>
      </c>
      <c r="Q33" s="9"/>
    </row>
    <row r="34" spans="1:17">
      <c r="A34" s="12"/>
      <c r="B34" s="44">
        <v>562</v>
      </c>
      <c r="C34" s="20" t="s">
        <v>49</v>
      </c>
      <c r="D34" s="46">
        <v>1186104</v>
      </c>
      <c r="E34" s="46">
        <v>4689614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0" si="10">SUM(D34:N34)</f>
        <v>5875718</v>
      </c>
      <c r="P34" s="47">
        <f t="shared" si="2"/>
        <v>134.10900874169766</v>
      </c>
      <c r="Q34" s="9"/>
    </row>
    <row r="35" spans="1:17">
      <c r="A35" s="12"/>
      <c r="B35" s="44">
        <v>563</v>
      </c>
      <c r="C35" s="20" t="s">
        <v>50</v>
      </c>
      <c r="D35" s="46">
        <v>136750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136750</v>
      </c>
      <c r="P35" s="47">
        <f t="shared" si="2"/>
        <v>3.1212197293040878</v>
      </c>
      <c r="Q35" s="9"/>
    </row>
    <row r="36" spans="1:17">
      <c r="A36" s="12"/>
      <c r="B36" s="44">
        <v>564</v>
      </c>
      <c r="C36" s="20" t="s">
        <v>51</v>
      </c>
      <c r="D36" s="46">
        <v>285646</v>
      </c>
      <c r="E36" s="46">
        <v>188755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474401</v>
      </c>
      <c r="P36" s="47">
        <f t="shared" si="2"/>
        <v>10.827859311163353</v>
      </c>
      <c r="Q36" s="9"/>
    </row>
    <row r="37" spans="1:17">
      <c r="A37" s="12"/>
      <c r="B37" s="44">
        <v>569</v>
      </c>
      <c r="C37" s="20" t="s">
        <v>102</v>
      </c>
      <c r="D37" s="46">
        <v>0</v>
      </c>
      <c r="E37" s="46">
        <v>1770195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1770195</v>
      </c>
      <c r="P37" s="47">
        <f t="shared" ref="P37:P64" si="11">(O37/P$66)</f>
        <v>40.403419076529794</v>
      </c>
      <c r="Q37" s="9"/>
    </row>
    <row r="38" spans="1:17" ht="15.75">
      <c r="A38" s="28" t="s">
        <v>52</v>
      </c>
      <c r="B38" s="29"/>
      <c r="C38" s="30"/>
      <c r="D38" s="31">
        <f t="shared" ref="D38:N38" si="12">SUM(D39:D40)</f>
        <v>172429</v>
      </c>
      <c r="E38" s="31">
        <f t="shared" si="12"/>
        <v>1822359</v>
      </c>
      <c r="F38" s="31">
        <f t="shared" si="12"/>
        <v>211455</v>
      </c>
      <c r="G38" s="31">
        <f t="shared" si="12"/>
        <v>85070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>SUM(D38:N38)</f>
        <v>2291313</v>
      </c>
      <c r="P38" s="43">
        <f t="shared" si="11"/>
        <v>52.297560084906308</v>
      </c>
      <c r="Q38" s="9"/>
    </row>
    <row r="39" spans="1:17">
      <c r="A39" s="12"/>
      <c r="B39" s="44">
        <v>571</v>
      </c>
      <c r="C39" s="20" t="s">
        <v>53</v>
      </c>
      <c r="D39" s="46">
        <v>0</v>
      </c>
      <c r="E39" s="46">
        <v>847125</v>
      </c>
      <c r="F39" s="46">
        <v>211455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1058580</v>
      </c>
      <c r="P39" s="47">
        <f t="shared" si="11"/>
        <v>24.161321982060119</v>
      </c>
      <c r="Q39" s="9"/>
    </row>
    <row r="40" spans="1:17">
      <c r="A40" s="12"/>
      <c r="B40" s="44">
        <v>572</v>
      </c>
      <c r="C40" s="20" t="s">
        <v>54</v>
      </c>
      <c r="D40" s="46">
        <v>172429</v>
      </c>
      <c r="E40" s="46">
        <v>975234</v>
      </c>
      <c r="F40" s="46">
        <v>0</v>
      </c>
      <c r="G40" s="46">
        <v>85070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1232733</v>
      </c>
      <c r="P40" s="47">
        <f t="shared" si="11"/>
        <v>28.136238102846189</v>
      </c>
      <c r="Q40" s="9"/>
    </row>
    <row r="41" spans="1:17" ht="15.75">
      <c r="A41" s="28" t="s">
        <v>82</v>
      </c>
      <c r="B41" s="29"/>
      <c r="C41" s="30"/>
      <c r="D41" s="31">
        <f t="shared" ref="D41:N41" si="13">SUM(D42:D42)</f>
        <v>9474493</v>
      </c>
      <c r="E41" s="31">
        <f t="shared" si="13"/>
        <v>10278785</v>
      </c>
      <c r="F41" s="31">
        <f t="shared" si="13"/>
        <v>1938055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3"/>
        <v>0</v>
      </c>
      <c r="O41" s="31">
        <f>SUM(D41:N41)</f>
        <v>21691333</v>
      </c>
      <c r="P41" s="43">
        <f t="shared" si="11"/>
        <v>495.08896902745761</v>
      </c>
      <c r="Q41" s="9"/>
    </row>
    <row r="42" spans="1:17">
      <c r="A42" s="12"/>
      <c r="B42" s="44">
        <v>581</v>
      </c>
      <c r="C42" s="20" t="s">
        <v>180</v>
      </c>
      <c r="D42" s="46">
        <v>9474493</v>
      </c>
      <c r="E42" s="46">
        <v>10278785</v>
      </c>
      <c r="F42" s="46">
        <v>1938055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21691333</v>
      </c>
      <c r="P42" s="47">
        <f t="shared" si="11"/>
        <v>495.08896902745761</v>
      </c>
      <c r="Q42" s="9"/>
    </row>
    <row r="43" spans="1:17" ht="15.75">
      <c r="A43" s="28" t="s">
        <v>59</v>
      </c>
      <c r="B43" s="29"/>
      <c r="C43" s="30"/>
      <c r="D43" s="31">
        <f t="shared" ref="D43:N43" si="14">SUM(D44:D63)</f>
        <v>213260</v>
      </c>
      <c r="E43" s="31">
        <f t="shared" si="14"/>
        <v>1454482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4"/>
        <v>0</v>
      </c>
      <c r="O43" s="31">
        <f>SUM(D43:N43)</f>
        <v>1667742</v>
      </c>
      <c r="P43" s="43">
        <f t="shared" si="11"/>
        <v>38.065003537762763</v>
      </c>
      <c r="Q43" s="9"/>
    </row>
    <row r="44" spans="1:17">
      <c r="A44" s="12"/>
      <c r="B44" s="44">
        <v>601</v>
      </c>
      <c r="C44" s="20" t="s">
        <v>60</v>
      </c>
      <c r="D44" s="46">
        <v>0</v>
      </c>
      <c r="E44" s="46">
        <v>44168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9" si="15">SUM(D44:N44)</f>
        <v>44168</v>
      </c>
      <c r="P44" s="47">
        <f t="shared" si="11"/>
        <v>1.0081026179444457</v>
      </c>
      <c r="Q44" s="9"/>
    </row>
    <row r="45" spans="1:17">
      <c r="A45" s="12"/>
      <c r="B45" s="44">
        <v>602</v>
      </c>
      <c r="C45" s="20" t="s">
        <v>61</v>
      </c>
      <c r="D45" s="46">
        <v>0</v>
      </c>
      <c r="E45" s="46">
        <v>56841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5"/>
        <v>56841</v>
      </c>
      <c r="P45" s="47">
        <f t="shared" si="11"/>
        <v>1.2973546664232076</v>
      </c>
      <c r="Q45" s="9"/>
    </row>
    <row r="46" spans="1:17">
      <c r="A46" s="12"/>
      <c r="B46" s="44">
        <v>603</v>
      </c>
      <c r="C46" s="20" t="s">
        <v>62</v>
      </c>
      <c r="D46" s="46">
        <v>0</v>
      </c>
      <c r="E46" s="46">
        <v>44628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5"/>
        <v>44628</v>
      </c>
      <c r="P46" s="47">
        <f t="shared" si="11"/>
        <v>1.0186017848583753</v>
      </c>
      <c r="Q46" s="9"/>
    </row>
    <row r="47" spans="1:17">
      <c r="A47" s="12"/>
      <c r="B47" s="44">
        <v>604</v>
      </c>
      <c r="C47" s="20" t="s">
        <v>63</v>
      </c>
      <c r="D47" s="46">
        <v>0</v>
      </c>
      <c r="E47" s="46">
        <v>245628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5"/>
        <v>245628</v>
      </c>
      <c r="P47" s="47">
        <f t="shared" si="11"/>
        <v>5.6062812407276379</v>
      </c>
      <c r="Q47" s="9"/>
    </row>
    <row r="48" spans="1:17">
      <c r="A48" s="12"/>
      <c r="B48" s="44">
        <v>605</v>
      </c>
      <c r="C48" s="20" t="s">
        <v>64</v>
      </c>
      <c r="D48" s="46">
        <v>0</v>
      </c>
      <c r="E48" s="46">
        <v>25679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25679</v>
      </c>
      <c r="P48" s="47">
        <f t="shared" si="11"/>
        <v>0.58610458083217309</v>
      </c>
      <c r="Q48" s="9"/>
    </row>
    <row r="49" spans="1:120">
      <c r="A49" s="12"/>
      <c r="B49" s="44">
        <v>608</v>
      </c>
      <c r="C49" s="20" t="s">
        <v>65</v>
      </c>
      <c r="D49" s="46">
        <v>0</v>
      </c>
      <c r="E49" s="46">
        <v>23195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23195</v>
      </c>
      <c r="P49" s="47">
        <f t="shared" si="11"/>
        <v>0.52940907949695293</v>
      </c>
      <c r="Q49" s="9"/>
    </row>
    <row r="50" spans="1:120">
      <c r="A50" s="12"/>
      <c r="B50" s="44">
        <v>614</v>
      </c>
      <c r="C50" s="20" t="s">
        <v>66</v>
      </c>
      <c r="D50" s="46">
        <v>0</v>
      </c>
      <c r="E50" s="46">
        <v>144794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8" si="16">SUM(D50:N50)</f>
        <v>144794</v>
      </c>
      <c r="P50" s="47">
        <f t="shared" si="11"/>
        <v>3.3048182046424577</v>
      </c>
      <c r="Q50" s="9"/>
    </row>
    <row r="51" spans="1:120">
      <c r="A51" s="12"/>
      <c r="B51" s="44">
        <v>615</v>
      </c>
      <c r="C51" s="20" t="s">
        <v>67</v>
      </c>
      <c r="D51" s="46">
        <v>0</v>
      </c>
      <c r="E51" s="46">
        <v>497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6"/>
        <v>497</v>
      </c>
      <c r="P51" s="47">
        <f t="shared" si="11"/>
        <v>1.1343665122223998E-2</v>
      </c>
      <c r="Q51" s="9"/>
    </row>
    <row r="52" spans="1:120">
      <c r="A52" s="12"/>
      <c r="B52" s="44">
        <v>618</v>
      </c>
      <c r="C52" s="20" t="s">
        <v>68</v>
      </c>
      <c r="D52" s="46">
        <v>0</v>
      </c>
      <c r="E52" s="46">
        <v>510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510</v>
      </c>
      <c r="P52" s="47">
        <f t="shared" si="11"/>
        <v>1.164038070892201E-2</v>
      </c>
      <c r="Q52" s="9"/>
    </row>
    <row r="53" spans="1:120">
      <c r="A53" s="12"/>
      <c r="B53" s="44">
        <v>634</v>
      </c>
      <c r="C53" s="20" t="s">
        <v>69</v>
      </c>
      <c r="D53" s="46">
        <v>0</v>
      </c>
      <c r="E53" s="46">
        <v>254708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254708</v>
      </c>
      <c r="P53" s="47">
        <f t="shared" si="11"/>
        <v>5.8135256658982497</v>
      </c>
      <c r="Q53" s="9"/>
    </row>
    <row r="54" spans="1:120">
      <c r="A54" s="12"/>
      <c r="B54" s="44">
        <v>674</v>
      </c>
      <c r="C54" s="20" t="s">
        <v>71</v>
      </c>
      <c r="D54" s="46">
        <v>0</v>
      </c>
      <c r="E54" s="46">
        <v>76647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76647</v>
      </c>
      <c r="P54" s="47">
        <f t="shared" si="11"/>
        <v>1.7494122748955789</v>
      </c>
      <c r="Q54" s="9"/>
    </row>
    <row r="55" spans="1:120">
      <c r="A55" s="12"/>
      <c r="B55" s="44">
        <v>682</v>
      </c>
      <c r="C55" s="20" t="s">
        <v>72</v>
      </c>
      <c r="D55" s="46">
        <v>0</v>
      </c>
      <c r="E55" s="46">
        <v>6122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6122</v>
      </c>
      <c r="P55" s="47">
        <f t="shared" si="11"/>
        <v>0.13973021705886382</v>
      </c>
      <c r="Q55" s="9"/>
    </row>
    <row r="56" spans="1:120">
      <c r="A56" s="12"/>
      <c r="B56" s="44">
        <v>685</v>
      </c>
      <c r="C56" s="20" t="s">
        <v>73</v>
      </c>
      <c r="D56" s="46">
        <v>0</v>
      </c>
      <c r="E56" s="46">
        <v>13928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13928</v>
      </c>
      <c r="P56" s="47">
        <f t="shared" si="11"/>
        <v>0.31789651473307007</v>
      </c>
      <c r="Q56" s="9"/>
    </row>
    <row r="57" spans="1:120">
      <c r="A57" s="12"/>
      <c r="B57" s="44">
        <v>694</v>
      </c>
      <c r="C57" s="20" t="s">
        <v>74</v>
      </c>
      <c r="D57" s="46">
        <v>0</v>
      </c>
      <c r="E57" s="46">
        <v>10380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10380</v>
      </c>
      <c r="P57" s="47">
        <f t="shared" si="11"/>
        <v>0.23691598384041265</v>
      </c>
      <c r="Q57" s="9"/>
    </row>
    <row r="58" spans="1:120">
      <c r="A58" s="12"/>
      <c r="B58" s="44">
        <v>713</v>
      </c>
      <c r="C58" s="20" t="s">
        <v>77</v>
      </c>
      <c r="D58" s="46">
        <v>0</v>
      </c>
      <c r="E58" s="46">
        <v>5257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5257</v>
      </c>
      <c r="P58" s="47">
        <f t="shared" si="11"/>
        <v>0.11998721840549609</v>
      </c>
      <c r="Q58" s="9"/>
    </row>
    <row r="59" spans="1:120">
      <c r="A59" s="12"/>
      <c r="B59" s="44">
        <v>715</v>
      </c>
      <c r="C59" s="20" t="s">
        <v>79</v>
      </c>
      <c r="D59" s="46">
        <v>0</v>
      </c>
      <c r="E59" s="46">
        <v>5706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4" si="17">SUM(D59:N59)</f>
        <v>5706</v>
      </c>
      <c r="P59" s="47">
        <f t="shared" si="11"/>
        <v>0.13023531828452742</v>
      </c>
      <c r="Q59" s="9"/>
    </row>
    <row r="60" spans="1:120">
      <c r="A60" s="12"/>
      <c r="B60" s="44">
        <v>724</v>
      </c>
      <c r="C60" s="20" t="s">
        <v>80</v>
      </c>
      <c r="D60" s="46">
        <v>0</v>
      </c>
      <c r="E60" s="46">
        <v>131348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131348</v>
      </c>
      <c r="P60" s="47">
        <f t="shared" si="11"/>
        <v>2.9979229908931138</v>
      </c>
      <c r="Q60" s="9"/>
    </row>
    <row r="61" spans="1:120">
      <c r="A61" s="12"/>
      <c r="B61" s="44">
        <v>733</v>
      </c>
      <c r="C61" s="20" t="s">
        <v>81</v>
      </c>
      <c r="D61" s="46">
        <v>213260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213260</v>
      </c>
      <c r="P61" s="47">
        <f t="shared" si="11"/>
        <v>4.867505078401388</v>
      </c>
      <c r="Q61" s="9"/>
    </row>
    <row r="62" spans="1:120">
      <c r="A62" s="12"/>
      <c r="B62" s="44">
        <v>744</v>
      </c>
      <c r="C62" s="20" t="s">
        <v>83</v>
      </c>
      <c r="D62" s="46">
        <v>0</v>
      </c>
      <c r="E62" s="46">
        <v>127884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127884</v>
      </c>
      <c r="P62" s="47">
        <f t="shared" si="11"/>
        <v>2.9188596991760436</v>
      </c>
      <c r="Q62" s="9"/>
    </row>
    <row r="63" spans="1:120" ht="15.75" thickBot="1">
      <c r="A63" s="12"/>
      <c r="B63" s="44">
        <v>764</v>
      </c>
      <c r="C63" s="20" t="s">
        <v>84</v>
      </c>
      <c r="D63" s="46">
        <v>0</v>
      </c>
      <c r="E63" s="46">
        <v>236562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236562</v>
      </c>
      <c r="P63" s="47">
        <f t="shared" si="11"/>
        <v>5.3993563554196244</v>
      </c>
      <c r="Q63" s="9"/>
    </row>
    <row r="64" spans="1:120" ht="16.5" thickBot="1">
      <c r="A64" s="14" t="s">
        <v>10</v>
      </c>
      <c r="B64" s="23"/>
      <c r="C64" s="22"/>
      <c r="D64" s="15">
        <f t="shared" ref="D64:N64" si="18">SUM(D5,D12,D21,D25,D28,D32,D38,D41,D43)</f>
        <v>30542178</v>
      </c>
      <c r="E64" s="15">
        <f t="shared" si="18"/>
        <v>40224577</v>
      </c>
      <c r="F64" s="15">
        <f t="shared" si="18"/>
        <v>5382894</v>
      </c>
      <c r="G64" s="15">
        <f t="shared" si="18"/>
        <v>668778</v>
      </c>
      <c r="H64" s="15">
        <f t="shared" si="18"/>
        <v>0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7"/>
        <v>76818427</v>
      </c>
      <c r="P64" s="37">
        <f t="shared" si="11"/>
        <v>1753.3249720402621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0"/>
      <c r="M66" s="118" t="s">
        <v>176</v>
      </c>
      <c r="N66" s="118"/>
      <c r="O66" s="118"/>
      <c r="P66" s="41">
        <v>43813</v>
      </c>
    </row>
    <row r="67" spans="1:16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120" t="s">
        <v>91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8655310</v>
      </c>
      <c r="E5" s="26">
        <f t="shared" si="0"/>
        <v>560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8655870</v>
      </c>
      <c r="O5" s="32">
        <f t="shared" ref="O5:O36" si="2">(N5/O$70)</f>
        <v>187.25111409163674</v>
      </c>
      <c r="P5" s="6"/>
    </row>
    <row r="6" spans="1:133">
      <c r="A6" s="12"/>
      <c r="B6" s="44">
        <v>511</v>
      </c>
      <c r="C6" s="20" t="s">
        <v>20</v>
      </c>
      <c r="D6" s="46">
        <v>1043156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1043156</v>
      </c>
      <c r="O6" s="47">
        <f t="shared" si="2"/>
        <v>22.566434474105481</v>
      </c>
      <c r="P6" s="9"/>
    </row>
    <row r="7" spans="1:133">
      <c r="A7" s="12"/>
      <c r="B7" s="44">
        <v>512</v>
      </c>
      <c r="C7" s="20" t="s">
        <v>21</v>
      </c>
      <c r="D7" s="46">
        <v>1104954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1104954</v>
      </c>
      <c r="O7" s="47">
        <f t="shared" si="2"/>
        <v>23.903301172500324</v>
      </c>
      <c r="P7" s="9"/>
    </row>
    <row r="8" spans="1:133">
      <c r="A8" s="12"/>
      <c r="B8" s="44">
        <v>513</v>
      </c>
      <c r="C8" s="20" t="s">
        <v>22</v>
      </c>
      <c r="D8" s="46">
        <v>1834321</v>
      </c>
      <c r="E8" s="46">
        <v>560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1834881</v>
      </c>
      <c r="O8" s="47">
        <f t="shared" si="2"/>
        <v>39.693700514861767</v>
      </c>
      <c r="P8" s="9"/>
    </row>
    <row r="9" spans="1:133">
      <c r="A9" s="12"/>
      <c r="B9" s="44">
        <v>514</v>
      </c>
      <c r="C9" s="20" t="s">
        <v>23</v>
      </c>
      <c r="D9" s="46">
        <v>211506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211506</v>
      </c>
      <c r="O9" s="47">
        <f t="shared" si="2"/>
        <v>4.5754770042833037</v>
      </c>
      <c r="P9" s="9"/>
    </row>
    <row r="10" spans="1:133">
      <c r="A10" s="12"/>
      <c r="B10" s="44">
        <v>515</v>
      </c>
      <c r="C10" s="20" t="s">
        <v>24</v>
      </c>
      <c r="D10" s="46">
        <v>5360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5360</v>
      </c>
      <c r="O10" s="47">
        <f t="shared" si="2"/>
        <v>0.11595206161034916</v>
      </c>
      <c r="P10" s="9"/>
    </row>
    <row r="11" spans="1:133">
      <c r="A11" s="12"/>
      <c r="B11" s="44">
        <v>519</v>
      </c>
      <c r="C11" s="20" t="s">
        <v>117</v>
      </c>
      <c r="D11" s="46">
        <v>4456013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4456013</v>
      </c>
      <c r="O11" s="47">
        <f t="shared" si="2"/>
        <v>96.39624886427552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9253835</v>
      </c>
      <c r="E12" s="31">
        <f t="shared" si="3"/>
        <v>8531246</v>
      </c>
      <c r="F12" s="31">
        <f t="shared" si="3"/>
        <v>200000</v>
      </c>
      <c r="G12" s="31">
        <f t="shared" si="3"/>
        <v>129586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18114667</v>
      </c>
      <c r="O12" s="43">
        <f t="shared" si="2"/>
        <v>391.87182537965646</v>
      </c>
      <c r="P12" s="10"/>
    </row>
    <row r="13" spans="1:133">
      <c r="A13" s="12"/>
      <c r="B13" s="44">
        <v>521</v>
      </c>
      <c r="C13" s="20" t="s">
        <v>27</v>
      </c>
      <c r="D13" s="46">
        <v>5824581</v>
      </c>
      <c r="E13" s="46">
        <v>1053546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6878127</v>
      </c>
      <c r="O13" s="47">
        <f t="shared" si="2"/>
        <v>148.79347120668021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2273169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2273169</v>
      </c>
      <c r="O14" s="47">
        <f t="shared" si="2"/>
        <v>49.17511789901787</v>
      </c>
      <c r="P14" s="9"/>
    </row>
    <row r="15" spans="1:133">
      <c r="A15" s="12"/>
      <c r="B15" s="44">
        <v>523</v>
      </c>
      <c r="C15" s="20" t="s">
        <v>154</v>
      </c>
      <c r="D15" s="46">
        <v>2978642</v>
      </c>
      <c r="E15" s="46">
        <v>0</v>
      </c>
      <c r="F15" s="46">
        <v>0</v>
      </c>
      <c r="G15" s="46">
        <v>129586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3108228</v>
      </c>
      <c r="O15" s="47">
        <f t="shared" si="2"/>
        <v>67.239821745338119</v>
      </c>
      <c r="P15" s="9"/>
    </row>
    <row r="16" spans="1:133">
      <c r="A16" s="12"/>
      <c r="B16" s="44">
        <v>524</v>
      </c>
      <c r="C16" s="20" t="s">
        <v>30</v>
      </c>
      <c r="D16" s="46">
        <v>76140</v>
      </c>
      <c r="E16" s="46">
        <v>390453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466593</v>
      </c>
      <c r="O16" s="47">
        <f t="shared" si="2"/>
        <v>10.093735127417471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35552</v>
      </c>
      <c r="F17" s="46">
        <v>200000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235552</v>
      </c>
      <c r="O17" s="47">
        <f t="shared" si="2"/>
        <v>5.0956604508285377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4778526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4778526</v>
      </c>
      <c r="O18" s="47">
        <f t="shared" si="2"/>
        <v>103.37312335049539</v>
      </c>
      <c r="P18" s="9"/>
    </row>
    <row r="19" spans="1:16">
      <c r="A19" s="12"/>
      <c r="B19" s="44">
        <v>527</v>
      </c>
      <c r="C19" s="20" t="s">
        <v>33</v>
      </c>
      <c r="D19" s="46">
        <v>147214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147214</v>
      </c>
      <c r="O19" s="47">
        <f t="shared" si="2"/>
        <v>3.1846579846839442</v>
      </c>
      <c r="P19" s="9"/>
    </row>
    <row r="20" spans="1:16">
      <c r="A20" s="12"/>
      <c r="B20" s="44">
        <v>529</v>
      </c>
      <c r="C20" s="20" t="s">
        <v>98</v>
      </c>
      <c r="D20" s="46">
        <v>227258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227258</v>
      </c>
      <c r="O20" s="47">
        <f t="shared" si="2"/>
        <v>4.9162376151949116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SUM(D22:D24)</f>
        <v>340438</v>
      </c>
      <c r="E21" s="31">
        <f t="shared" si="5"/>
        <v>235684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576122</v>
      </c>
      <c r="O21" s="43">
        <f t="shared" si="2"/>
        <v>12.463159261021936</v>
      </c>
      <c r="P21" s="10"/>
    </row>
    <row r="22" spans="1:16">
      <c r="A22" s="12"/>
      <c r="B22" s="44">
        <v>533</v>
      </c>
      <c r="C22" s="20" t="s">
        <v>173</v>
      </c>
      <c r="D22" s="46">
        <v>0</v>
      </c>
      <c r="E22" s="46">
        <v>46498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46498</v>
      </c>
      <c r="O22" s="47">
        <f t="shared" si="2"/>
        <v>1.0058841344697789</v>
      </c>
      <c r="P22" s="9"/>
    </row>
    <row r="23" spans="1:16">
      <c r="A23" s="12"/>
      <c r="B23" s="44">
        <v>534</v>
      </c>
      <c r="C23" s="20" t="s">
        <v>118</v>
      </c>
      <c r="D23" s="46">
        <v>0</v>
      </c>
      <c r="E23" s="46">
        <v>127235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127235</v>
      </c>
      <c r="O23" s="47">
        <f t="shared" si="2"/>
        <v>2.7524553281702939</v>
      </c>
      <c r="P23" s="9"/>
    </row>
    <row r="24" spans="1:16">
      <c r="A24" s="12"/>
      <c r="B24" s="44">
        <v>537</v>
      </c>
      <c r="C24" s="20" t="s">
        <v>119</v>
      </c>
      <c r="D24" s="46">
        <v>340438</v>
      </c>
      <c r="E24" s="46">
        <v>61951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402389</v>
      </c>
      <c r="O24" s="47">
        <f t="shared" si="2"/>
        <v>8.7048197983818625</v>
      </c>
      <c r="P24" s="9"/>
    </row>
    <row r="25" spans="1:16" ht="15.75">
      <c r="A25" s="28" t="s">
        <v>39</v>
      </c>
      <c r="B25" s="29"/>
      <c r="C25" s="30"/>
      <c r="D25" s="31">
        <f t="shared" ref="D25:M25" si="6">SUM(D26:D27)</f>
        <v>0</v>
      </c>
      <c r="E25" s="31">
        <f t="shared" si="6"/>
        <v>3883923</v>
      </c>
      <c r="F25" s="31">
        <f t="shared" si="6"/>
        <v>727059</v>
      </c>
      <c r="G25" s="31">
        <f t="shared" si="6"/>
        <v>5285748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9896730</v>
      </c>
      <c r="O25" s="43">
        <f t="shared" si="2"/>
        <v>214.09444901137888</v>
      </c>
      <c r="P25" s="10"/>
    </row>
    <row r="26" spans="1:16">
      <c r="A26" s="12"/>
      <c r="B26" s="44">
        <v>541</v>
      </c>
      <c r="C26" s="20" t="s">
        <v>120</v>
      </c>
      <c r="D26" s="46">
        <v>0</v>
      </c>
      <c r="E26" s="46">
        <v>3656846</v>
      </c>
      <c r="F26" s="46">
        <v>727059</v>
      </c>
      <c r="G26" s="46">
        <v>5285748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9669653</v>
      </c>
      <c r="O26" s="47">
        <f t="shared" si="2"/>
        <v>209.18212694154803</v>
      </c>
      <c r="P26" s="9"/>
    </row>
    <row r="27" spans="1:16">
      <c r="A27" s="12"/>
      <c r="B27" s="44">
        <v>544</v>
      </c>
      <c r="C27" s="20" t="s">
        <v>121</v>
      </c>
      <c r="D27" s="46">
        <v>0</v>
      </c>
      <c r="E27" s="46">
        <v>227077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227077</v>
      </c>
      <c r="O27" s="47">
        <f t="shared" si="2"/>
        <v>4.9123220698308314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268523</v>
      </c>
      <c r="E28" s="31">
        <f t="shared" si="8"/>
        <v>1666040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1934563</v>
      </c>
      <c r="O28" s="43">
        <f t="shared" si="2"/>
        <v>41.850106000951847</v>
      </c>
      <c r="P28" s="10"/>
    </row>
    <row r="29" spans="1:16">
      <c r="A29" s="13"/>
      <c r="B29" s="45">
        <v>552</v>
      </c>
      <c r="C29" s="21" t="s">
        <v>43</v>
      </c>
      <c r="D29" s="46">
        <v>120000</v>
      </c>
      <c r="E29" s="46">
        <v>37859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157859</v>
      </c>
      <c r="O29" s="47">
        <f t="shared" si="2"/>
        <v>3.4149396443559903</v>
      </c>
      <c r="P29" s="9"/>
    </row>
    <row r="30" spans="1:16">
      <c r="A30" s="13"/>
      <c r="B30" s="45">
        <v>553</v>
      </c>
      <c r="C30" s="21" t="s">
        <v>122</v>
      </c>
      <c r="D30" s="46">
        <v>148523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148523</v>
      </c>
      <c r="O30" s="47">
        <f t="shared" si="2"/>
        <v>3.2129753818197551</v>
      </c>
      <c r="P30" s="9"/>
    </row>
    <row r="31" spans="1:16">
      <c r="A31" s="13"/>
      <c r="B31" s="45">
        <v>554</v>
      </c>
      <c r="C31" s="21" t="s">
        <v>45</v>
      </c>
      <c r="D31" s="46">
        <v>0</v>
      </c>
      <c r="E31" s="46">
        <v>1628181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1628181</v>
      </c>
      <c r="O31" s="47">
        <f t="shared" si="2"/>
        <v>35.222190974776098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SUM(D33:D36)</f>
        <v>1607188</v>
      </c>
      <c r="E32" s="31">
        <f t="shared" si="9"/>
        <v>1500206</v>
      </c>
      <c r="F32" s="31">
        <f t="shared" si="9"/>
        <v>645836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36044</v>
      </c>
      <c r="M32" s="31">
        <f t="shared" si="9"/>
        <v>0</v>
      </c>
      <c r="N32" s="31">
        <f t="shared" si="7"/>
        <v>3789274</v>
      </c>
      <c r="O32" s="43">
        <f t="shared" si="2"/>
        <v>81.972785878077275</v>
      </c>
      <c r="P32" s="10"/>
    </row>
    <row r="33" spans="1:16">
      <c r="A33" s="12"/>
      <c r="B33" s="44">
        <v>561</v>
      </c>
      <c r="C33" s="20" t="s">
        <v>123</v>
      </c>
      <c r="D33" s="46">
        <v>0</v>
      </c>
      <c r="E33" s="46">
        <v>0</v>
      </c>
      <c r="F33" s="46">
        <v>645836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36044</v>
      </c>
      <c r="M33" s="46">
        <v>0</v>
      </c>
      <c r="N33" s="46">
        <f t="shared" si="7"/>
        <v>681880</v>
      </c>
      <c r="O33" s="47">
        <f t="shared" si="2"/>
        <v>14.751005927400165</v>
      </c>
      <c r="P33" s="9"/>
    </row>
    <row r="34" spans="1:16">
      <c r="A34" s="12"/>
      <c r="B34" s="44">
        <v>562</v>
      </c>
      <c r="C34" s="20" t="s">
        <v>124</v>
      </c>
      <c r="D34" s="46">
        <v>1187169</v>
      </c>
      <c r="E34" s="46">
        <v>1500206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2687375</v>
      </c>
      <c r="O34" s="47">
        <f t="shared" si="2"/>
        <v>58.135573054125381</v>
      </c>
      <c r="P34" s="9"/>
    </row>
    <row r="35" spans="1:16">
      <c r="A35" s="12"/>
      <c r="B35" s="44">
        <v>563</v>
      </c>
      <c r="C35" s="20" t="s">
        <v>125</v>
      </c>
      <c r="D35" s="46">
        <v>141750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141750</v>
      </c>
      <c r="O35" s="47">
        <f t="shared" si="2"/>
        <v>3.0664561069527969</v>
      </c>
      <c r="P35" s="9"/>
    </row>
    <row r="36" spans="1:16">
      <c r="A36" s="12"/>
      <c r="B36" s="44">
        <v>564</v>
      </c>
      <c r="C36" s="20" t="s">
        <v>126</v>
      </c>
      <c r="D36" s="46">
        <v>278269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278269</v>
      </c>
      <c r="O36" s="47">
        <f t="shared" si="2"/>
        <v>6.0197507895989268</v>
      </c>
      <c r="P36" s="9"/>
    </row>
    <row r="37" spans="1:16" ht="15.75">
      <c r="A37" s="28" t="s">
        <v>52</v>
      </c>
      <c r="B37" s="29"/>
      <c r="C37" s="30"/>
      <c r="D37" s="31">
        <f t="shared" ref="D37:M37" si="11">SUM(D38:D42)</f>
        <v>325770</v>
      </c>
      <c r="E37" s="31">
        <f t="shared" si="11"/>
        <v>2907033</v>
      </c>
      <c r="F37" s="31">
        <f t="shared" si="11"/>
        <v>211455</v>
      </c>
      <c r="G37" s="31">
        <f t="shared" si="11"/>
        <v>363308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3807566</v>
      </c>
      <c r="O37" s="43">
        <f t="shared" ref="O37:O68" si="12">(N37/O$70)</f>
        <v>82.3684939211699</v>
      </c>
      <c r="P37" s="9"/>
    </row>
    <row r="38" spans="1:16">
      <c r="A38" s="12"/>
      <c r="B38" s="44">
        <v>571</v>
      </c>
      <c r="C38" s="20" t="s">
        <v>53</v>
      </c>
      <c r="D38" s="46">
        <v>0</v>
      </c>
      <c r="E38" s="46">
        <v>874372</v>
      </c>
      <c r="F38" s="46">
        <v>211455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1085827</v>
      </c>
      <c r="O38" s="47">
        <f t="shared" si="12"/>
        <v>23.489529701899365</v>
      </c>
      <c r="P38" s="9"/>
    </row>
    <row r="39" spans="1:16">
      <c r="A39" s="12"/>
      <c r="B39" s="44">
        <v>572</v>
      </c>
      <c r="C39" s="20" t="s">
        <v>127</v>
      </c>
      <c r="D39" s="46">
        <v>325770</v>
      </c>
      <c r="E39" s="46">
        <v>0</v>
      </c>
      <c r="F39" s="46">
        <v>0</v>
      </c>
      <c r="G39" s="46">
        <v>281450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607220</v>
      </c>
      <c r="O39" s="47">
        <f t="shared" si="12"/>
        <v>13.135897546835114</v>
      </c>
      <c r="P39" s="9"/>
    </row>
    <row r="40" spans="1:16">
      <c r="A40" s="12"/>
      <c r="B40" s="44">
        <v>573</v>
      </c>
      <c r="C40" s="20" t="s">
        <v>160</v>
      </c>
      <c r="D40" s="46">
        <v>0</v>
      </c>
      <c r="E40" s="46">
        <v>0</v>
      </c>
      <c r="F40" s="46">
        <v>0</v>
      </c>
      <c r="G40" s="46">
        <v>81858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81858</v>
      </c>
      <c r="O40" s="47">
        <f t="shared" si="12"/>
        <v>1.7708216155410375</v>
      </c>
      <c r="P40" s="9"/>
    </row>
    <row r="41" spans="1:16">
      <c r="A41" s="12"/>
      <c r="B41" s="44">
        <v>575</v>
      </c>
      <c r="C41" s="20" t="s">
        <v>161</v>
      </c>
      <c r="D41" s="46">
        <v>0</v>
      </c>
      <c r="E41" s="46">
        <v>1837882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1837882</v>
      </c>
      <c r="O41" s="47">
        <f t="shared" si="12"/>
        <v>39.758620689655174</v>
      </c>
      <c r="P41" s="9"/>
    </row>
    <row r="42" spans="1:16">
      <c r="A42" s="12"/>
      <c r="B42" s="44">
        <v>579</v>
      </c>
      <c r="C42" s="20" t="s">
        <v>155</v>
      </c>
      <c r="D42" s="46">
        <v>0</v>
      </c>
      <c r="E42" s="46">
        <v>194779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194779</v>
      </c>
      <c r="O42" s="47">
        <f t="shared" si="12"/>
        <v>4.2136243672392162</v>
      </c>
      <c r="P42" s="9"/>
    </row>
    <row r="43" spans="1:16" ht="15.75">
      <c r="A43" s="28" t="s">
        <v>128</v>
      </c>
      <c r="B43" s="29"/>
      <c r="C43" s="30"/>
      <c r="D43" s="31">
        <f t="shared" ref="D43:M43" si="13">SUM(D44:D44)</f>
        <v>10224024</v>
      </c>
      <c r="E43" s="31">
        <f t="shared" si="13"/>
        <v>9538398</v>
      </c>
      <c r="F43" s="31">
        <f t="shared" si="13"/>
        <v>2157976</v>
      </c>
      <c r="G43" s="31">
        <f t="shared" si="13"/>
        <v>121876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22042274</v>
      </c>
      <c r="O43" s="43">
        <f t="shared" si="12"/>
        <v>476.83714792540997</v>
      </c>
      <c r="P43" s="9"/>
    </row>
    <row r="44" spans="1:16">
      <c r="A44" s="12"/>
      <c r="B44" s="44">
        <v>581</v>
      </c>
      <c r="C44" s="20" t="s">
        <v>129</v>
      </c>
      <c r="D44" s="46">
        <v>10224024</v>
      </c>
      <c r="E44" s="46">
        <v>9538398</v>
      </c>
      <c r="F44" s="46">
        <v>2157976</v>
      </c>
      <c r="G44" s="46">
        <v>121876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22042274</v>
      </c>
      <c r="O44" s="47">
        <f t="shared" si="12"/>
        <v>476.83714792540997</v>
      </c>
      <c r="P44" s="9"/>
    </row>
    <row r="45" spans="1:16" ht="15.75">
      <c r="A45" s="28" t="s">
        <v>59</v>
      </c>
      <c r="B45" s="29"/>
      <c r="C45" s="30"/>
      <c r="D45" s="31">
        <f t="shared" ref="D45:M45" si="14">SUM(D46:D67)</f>
        <v>219382</v>
      </c>
      <c r="E45" s="31">
        <f t="shared" si="14"/>
        <v>1553093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1772475</v>
      </c>
      <c r="O45" s="43">
        <f t="shared" si="12"/>
        <v>38.343681045299185</v>
      </c>
      <c r="P45" s="9"/>
    </row>
    <row r="46" spans="1:16">
      <c r="A46" s="12"/>
      <c r="B46" s="44">
        <v>601</v>
      </c>
      <c r="C46" s="20" t="s">
        <v>130</v>
      </c>
      <c r="D46" s="46">
        <v>0</v>
      </c>
      <c r="E46" s="46">
        <v>27660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5">SUM(D46:M46)</f>
        <v>27660</v>
      </c>
      <c r="O46" s="47">
        <f t="shared" si="12"/>
        <v>0.59836455674295852</v>
      </c>
      <c r="P46" s="9"/>
    </row>
    <row r="47" spans="1:16">
      <c r="A47" s="12"/>
      <c r="B47" s="44">
        <v>602</v>
      </c>
      <c r="C47" s="20" t="s">
        <v>131</v>
      </c>
      <c r="D47" s="46">
        <v>0</v>
      </c>
      <c r="E47" s="46">
        <v>50448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50448</v>
      </c>
      <c r="O47" s="47">
        <f t="shared" si="12"/>
        <v>1.0913338813654654</v>
      </c>
      <c r="P47" s="9"/>
    </row>
    <row r="48" spans="1:16">
      <c r="A48" s="12"/>
      <c r="B48" s="44">
        <v>603</v>
      </c>
      <c r="C48" s="20" t="s">
        <v>132</v>
      </c>
      <c r="D48" s="46">
        <v>0</v>
      </c>
      <c r="E48" s="46">
        <v>39565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39565</v>
      </c>
      <c r="O48" s="47">
        <f t="shared" si="12"/>
        <v>0.85590360403236276</v>
      </c>
      <c r="P48" s="9"/>
    </row>
    <row r="49" spans="1:16">
      <c r="A49" s="12"/>
      <c r="B49" s="44">
        <v>604</v>
      </c>
      <c r="C49" s="20" t="s">
        <v>133</v>
      </c>
      <c r="D49" s="46">
        <v>0</v>
      </c>
      <c r="E49" s="46">
        <v>228087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228087</v>
      </c>
      <c r="O49" s="47">
        <f t="shared" si="12"/>
        <v>4.9341712456193481</v>
      </c>
      <c r="P49" s="9"/>
    </row>
    <row r="50" spans="1:16">
      <c r="A50" s="12"/>
      <c r="B50" s="44">
        <v>605</v>
      </c>
      <c r="C50" s="20" t="s">
        <v>134</v>
      </c>
      <c r="D50" s="46">
        <v>0</v>
      </c>
      <c r="E50" s="46">
        <v>29567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29567</v>
      </c>
      <c r="O50" s="47">
        <f t="shared" si="12"/>
        <v>0.63961839657335695</v>
      </c>
      <c r="P50" s="9"/>
    </row>
    <row r="51" spans="1:16">
      <c r="A51" s="12"/>
      <c r="B51" s="44">
        <v>608</v>
      </c>
      <c r="C51" s="20" t="s">
        <v>135</v>
      </c>
      <c r="D51" s="46">
        <v>0</v>
      </c>
      <c r="E51" s="46">
        <v>29197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29197</v>
      </c>
      <c r="O51" s="47">
        <f t="shared" si="12"/>
        <v>0.63161424306667246</v>
      </c>
      <c r="P51" s="9"/>
    </row>
    <row r="52" spans="1:16">
      <c r="A52" s="12"/>
      <c r="B52" s="44">
        <v>614</v>
      </c>
      <c r="C52" s="20" t="s">
        <v>136</v>
      </c>
      <c r="D52" s="46">
        <v>0</v>
      </c>
      <c r="E52" s="46">
        <v>117017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6">SUM(D52:M52)</f>
        <v>117017</v>
      </c>
      <c r="O52" s="47">
        <f t="shared" si="12"/>
        <v>2.5314108943019078</v>
      </c>
      <c r="P52" s="9"/>
    </row>
    <row r="53" spans="1:16">
      <c r="A53" s="12"/>
      <c r="B53" s="44">
        <v>615</v>
      </c>
      <c r="C53" s="20" t="s">
        <v>67</v>
      </c>
      <c r="D53" s="46">
        <v>0</v>
      </c>
      <c r="E53" s="46">
        <v>387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387</v>
      </c>
      <c r="O53" s="47">
        <f t="shared" si="12"/>
        <v>8.3719119110457312E-3</v>
      </c>
      <c r="P53" s="9"/>
    </row>
    <row r="54" spans="1:16">
      <c r="A54" s="12"/>
      <c r="B54" s="44">
        <v>618</v>
      </c>
      <c r="C54" s="20" t="s">
        <v>68</v>
      </c>
      <c r="D54" s="46">
        <v>0</v>
      </c>
      <c r="E54" s="46">
        <v>8794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8794</v>
      </c>
      <c r="O54" s="47">
        <f t="shared" si="12"/>
        <v>0.19023925929130792</v>
      </c>
      <c r="P54" s="9"/>
    </row>
    <row r="55" spans="1:16">
      <c r="A55" s="12"/>
      <c r="B55" s="44">
        <v>634</v>
      </c>
      <c r="C55" s="20" t="s">
        <v>138</v>
      </c>
      <c r="D55" s="46">
        <v>0</v>
      </c>
      <c r="E55" s="46">
        <v>242644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242644</v>
      </c>
      <c r="O55" s="47">
        <f t="shared" si="12"/>
        <v>5.2490806039890971</v>
      </c>
      <c r="P55" s="9"/>
    </row>
    <row r="56" spans="1:16">
      <c r="A56" s="12"/>
      <c r="B56" s="44">
        <v>674</v>
      </c>
      <c r="C56" s="20" t="s">
        <v>140</v>
      </c>
      <c r="D56" s="46">
        <v>0</v>
      </c>
      <c r="E56" s="46">
        <v>83027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83027</v>
      </c>
      <c r="O56" s="47">
        <f t="shared" si="12"/>
        <v>1.7961104140526976</v>
      </c>
      <c r="P56" s="9"/>
    </row>
    <row r="57" spans="1:16">
      <c r="A57" s="12"/>
      <c r="B57" s="44">
        <v>682</v>
      </c>
      <c r="C57" s="20" t="s">
        <v>156</v>
      </c>
      <c r="D57" s="46">
        <v>0</v>
      </c>
      <c r="E57" s="46">
        <v>6948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6948</v>
      </c>
      <c r="O57" s="47">
        <f t="shared" si="12"/>
        <v>0.15030502314714664</v>
      </c>
      <c r="P57" s="9"/>
    </row>
    <row r="58" spans="1:16">
      <c r="A58" s="12"/>
      <c r="B58" s="44">
        <v>685</v>
      </c>
      <c r="C58" s="20" t="s">
        <v>73</v>
      </c>
      <c r="D58" s="46">
        <v>0</v>
      </c>
      <c r="E58" s="46">
        <v>12888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12888</v>
      </c>
      <c r="O58" s="47">
        <f t="shared" si="12"/>
        <v>0.27880413620040667</v>
      </c>
      <c r="P58" s="9"/>
    </row>
    <row r="59" spans="1:16">
      <c r="A59" s="12"/>
      <c r="B59" s="44">
        <v>694</v>
      </c>
      <c r="C59" s="20" t="s">
        <v>142</v>
      </c>
      <c r="D59" s="46">
        <v>0</v>
      </c>
      <c r="E59" s="46">
        <v>10052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10052</v>
      </c>
      <c r="O59" s="47">
        <f t="shared" si="12"/>
        <v>0.2174533812140354</v>
      </c>
      <c r="P59" s="9"/>
    </row>
    <row r="60" spans="1:16">
      <c r="A60" s="12"/>
      <c r="B60" s="44">
        <v>711</v>
      </c>
      <c r="C60" s="20" t="s">
        <v>104</v>
      </c>
      <c r="D60" s="46">
        <v>0</v>
      </c>
      <c r="E60" s="46">
        <v>51000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7" si="17">SUM(D60:M60)</f>
        <v>51000</v>
      </c>
      <c r="O60" s="47">
        <f t="shared" si="12"/>
        <v>1.1032752130835461</v>
      </c>
      <c r="P60" s="9"/>
    </row>
    <row r="61" spans="1:16">
      <c r="A61" s="12"/>
      <c r="B61" s="44">
        <v>712</v>
      </c>
      <c r="C61" s="20" t="s">
        <v>157</v>
      </c>
      <c r="D61" s="46">
        <v>0</v>
      </c>
      <c r="E61" s="46">
        <v>123479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123479</v>
      </c>
      <c r="O61" s="47">
        <f t="shared" si="12"/>
        <v>2.6712023536537881</v>
      </c>
      <c r="P61" s="9"/>
    </row>
    <row r="62" spans="1:16">
      <c r="A62" s="12"/>
      <c r="B62" s="44">
        <v>713</v>
      </c>
      <c r="C62" s="20" t="s">
        <v>144</v>
      </c>
      <c r="D62" s="46">
        <v>0</v>
      </c>
      <c r="E62" s="46">
        <v>5141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5141</v>
      </c>
      <c r="O62" s="47">
        <f t="shared" si="12"/>
        <v>0.11121446804828451</v>
      </c>
      <c r="P62" s="9"/>
    </row>
    <row r="63" spans="1:16">
      <c r="A63" s="12"/>
      <c r="B63" s="44">
        <v>715</v>
      </c>
      <c r="C63" s="20" t="s">
        <v>106</v>
      </c>
      <c r="D63" s="46">
        <v>0</v>
      </c>
      <c r="E63" s="46">
        <v>5552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5552</v>
      </c>
      <c r="O63" s="47">
        <f t="shared" si="12"/>
        <v>0.12010556829489898</v>
      </c>
      <c r="P63" s="9"/>
    </row>
    <row r="64" spans="1:16">
      <c r="A64" s="12"/>
      <c r="B64" s="44">
        <v>724</v>
      </c>
      <c r="C64" s="20" t="s">
        <v>145</v>
      </c>
      <c r="D64" s="46">
        <v>0</v>
      </c>
      <c r="E64" s="46">
        <v>126916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126916</v>
      </c>
      <c r="O64" s="47">
        <f t="shared" si="12"/>
        <v>2.7455544498766926</v>
      </c>
      <c r="P64" s="9"/>
    </row>
    <row r="65" spans="1:119">
      <c r="A65" s="12"/>
      <c r="B65" s="44">
        <v>733</v>
      </c>
      <c r="C65" s="20" t="s">
        <v>81</v>
      </c>
      <c r="D65" s="46">
        <v>219382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219382</v>
      </c>
      <c r="O65" s="47">
        <f t="shared" si="12"/>
        <v>4.7458573097391081</v>
      </c>
      <c r="P65" s="9"/>
    </row>
    <row r="66" spans="1:119">
      <c r="A66" s="12"/>
      <c r="B66" s="44">
        <v>744</v>
      </c>
      <c r="C66" s="20" t="s">
        <v>147</v>
      </c>
      <c r="D66" s="46">
        <v>0</v>
      </c>
      <c r="E66" s="46">
        <v>145238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145238</v>
      </c>
      <c r="O66" s="47">
        <f t="shared" si="12"/>
        <v>3.1419114783887854</v>
      </c>
      <c r="P66" s="9"/>
    </row>
    <row r="67" spans="1:119" ht="15.75" thickBot="1">
      <c r="A67" s="12"/>
      <c r="B67" s="44">
        <v>764</v>
      </c>
      <c r="C67" s="20" t="s">
        <v>148</v>
      </c>
      <c r="D67" s="46">
        <v>0</v>
      </c>
      <c r="E67" s="46">
        <v>209486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209486</v>
      </c>
      <c r="O67" s="47">
        <f t="shared" si="12"/>
        <v>4.5317786527062696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SUM(D5,D12,D21,D25,D28,D32,D37,D43,D45)</f>
        <v>30894470</v>
      </c>
      <c r="E68" s="15">
        <f t="shared" si="18"/>
        <v>29816183</v>
      </c>
      <c r="F68" s="15">
        <f t="shared" si="18"/>
        <v>3942326</v>
      </c>
      <c r="G68" s="15">
        <f t="shared" si="18"/>
        <v>5900518</v>
      </c>
      <c r="H68" s="15">
        <f t="shared" si="18"/>
        <v>0</v>
      </c>
      <c r="I68" s="15">
        <f t="shared" si="18"/>
        <v>0</v>
      </c>
      <c r="J68" s="15">
        <f t="shared" si="18"/>
        <v>0</v>
      </c>
      <c r="K68" s="15">
        <f t="shared" si="18"/>
        <v>0</v>
      </c>
      <c r="L68" s="15">
        <f t="shared" si="18"/>
        <v>36044</v>
      </c>
      <c r="M68" s="15">
        <f t="shared" si="18"/>
        <v>0</v>
      </c>
      <c r="N68" s="15">
        <f>SUM(D68:M68)</f>
        <v>70589541</v>
      </c>
      <c r="O68" s="37">
        <f t="shared" si="12"/>
        <v>1527.0527625146021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174</v>
      </c>
      <c r="M70" s="118"/>
      <c r="N70" s="118"/>
      <c r="O70" s="41">
        <v>46226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91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8401514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8401514</v>
      </c>
      <c r="O5" s="32">
        <f t="shared" ref="O5:O36" si="2">(N5/O$69)</f>
        <v>181.54837176135013</v>
      </c>
      <c r="P5" s="6"/>
    </row>
    <row r="6" spans="1:133">
      <c r="A6" s="12"/>
      <c r="B6" s="44">
        <v>511</v>
      </c>
      <c r="C6" s="20" t="s">
        <v>20</v>
      </c>
      <c r="D6" s="46">
        <v>960323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960323</v>
      </c>
      <c r="O6" s="47">
        <f t="shared" si="2"/>
        <v>20.751626077749204</v>
      </c>
      <c r="P6" s="9"/>
    </row>
    <row r="7" spans="1:133">
      <c r="A7" s="12"/>
      <c r="B7" s="44">
        <v>512</v>
      </c>
      <c r="C7" s="20" t="s">
        <v>21</v>
      </c>
      <c r="D7" s="46">
        <v>1200301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1200301</v>
      </c>
      <c r="O7" s="47">
        <f t="shared" si="2"/>
        <v>25.937312271754866</v>
      </c>
      <c r="P7" s="9"/>
    </row>
    <row r="8" spans="1:133">
      <c r="A8" s="12"/>
      <c r="B8" s="44">
        <v>513</v>
      </c>
      <c r="C8" s="20" t="s">
        <v>22</v>
      </c>
      <c r="D8" s="46">
        <v>1858736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1858736</v>
      </c>
      <c r="O8" s="47">
        <f t="shared" si="2"/>
        <v>40.165438554789638</v>
      </c>
      <c r="P8" s="9"/>
    </row>
    <row r="9" spans="1:133">
      <c r="A9" s="12"/>
      <c r="B9" s="44">
        <v>514</v>
      </c>
      <c r="C9" s="20" t="s">
        <v>23</v>
      </c>
      <c r="D9" s="46">
        <v>202065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202065</v>
      </c>
      <c r="O9" s="47">
        <f t="shared" si="2"/>
        <v>4.3664239254921453</v>
      </c>
      <c r="P9" s="9"/>
    </row>
    <row r="10" spans="1:133">
      <c r="A10" s="12"/>
      <c r="B10" s="44">
        <v>515</v>
      </c>
      <c r="C10" s="20" t="s">
        <v>24</v>
      </c>
      <c r="D10" s="46">
        <v>7147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7147</v>
      </c>
      <c r="O10" s="47">
        <f t="shared" si="2"/>
        <v>0.15443957041294812</v>
      </c>
      <c r="P10" s="9"/>
    </row>
    <row r="11" spans="1:133">
      <c r="A11" s="12"/>
      <c r="B11" s="44">
        <v>519</v>
      </c>
      <c r="C11" s="20" t="s">
        <v>117</v>
      </c>
      <c r="D11" s="46">
        <v>4172942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4172942</v>
      </c>
      <c r="O11" s="47">
        <f t="shared" si="2"/>
        <v>90.173131361151334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8516490</v>
      </c>
      <c r="E12" s="31">
        <f t="shared" si="3"/>
        <v>6695777</v>
      </c>
      <c r="F12" s="31">
        <f t="shared" si="3"/>
        <v>200000</v>
      </c>
      <c r="G12" s="31">
        <f t="shared" si="3"/>
        <v>1772091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17184358</v>
      </c>
      <c r="O12" s="43">
        <f t="shared" si="2"/>
        <v>371.33690602243013</v>
      </c>
      <c r="P12" s="10"/>
    </row>
    <row r="13" spans="1:133">
      <c r="A13" s="12"/>
      <c r="B13" s="44">
        <v>521</v>
      </c>
      <c r="C13" s="20" t="s">
        <v>27</v>
      </c>
      <c r="D13" s="46">
        <v>5394137</v>
      </c>
      <c r="E13" s="46">
        <v>1152617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6546754</v>
      </c>
      <c r="O13" s="47">
        <f t="shared" si="2"/>
        <v>141.46885061693715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1318206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1318206</v>
      </c>
      <c r="O14" s="47">
        <f t="shared" si="2"/>
        <v>28.485122198932515</v>
      </c>
      <c r="P14" s="9"/>
    </row>
    <row r="15" spans="1:133">
      <c r="A15" s="12"/>
      <c r="B15" s="44">
        <v>523</v>
      </c>
      <c r="C15" s="20" t="s">
        <v>154</v>
      </c>
      <c r="D15" s="46">
        <v>2920497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2920497</v>
      </c>
      <c r="O15" s="47">
        <f t="shared" si="2"/>
        <v>63.109039047474987</v>
      </c>
      <c r="P15" s="9"/>
    </row>
    <row r="16" spans="1:133">
      <c r="A16" s="12"/>
      <c r="B16" s="44">
        <v>524</v>
      </c>
      <c r="C16" s="20" t="s">
        <v>30</v>
      </c>
      <c r="D16" s="46">
        <v>62580</v>
      </c>
      <c r="E16" s="46">
        <v>383543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446123</v>
      </c>
      <c r="O16" s="47">
        <f t="shared" si="2"/>
        <v>9.6402748665643845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525067</v>
      </c>
      <c r="F17" s="46">
        <v>200000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725067</v>
      </c>
      <c r="O17" s="47">
        <f t="shared" si="2"/>
        <v>15.667977613069127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3316344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3316344</v>
      </c>
      <c r="O18" s="47">
        <f t="shared" si="2"/>
        <v>71.66289949651015</v>
      </c>
      <c r="P18" s="9"/>
    </row>
    <row r="19" spans="1:16">
      <c r="A19" s="12"/>
      <c r="B19" s="44">
        <v>527</v>
      </c>
      <c r="C19" s="20" t="s">
        <v>33</v>
      </c>
      <c r="D19" s="46">
        <v>139276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139276</v>
      </c>
      <c r="O19" s="47">
        <f t="shared" si="2"/>
        <v>3.0096160079521144</v>
      </c>
      <c r="P19" s="9"/>
    </row>
    <row r="20" spans="1:16">
      <c r="A20" s="12"/>
      <c r="B20" s="44">
        <v>529</v>
      </c>
      <c r="C20" s="20" t="s">
        <v>98</v>
      </c>
      <c r="D20" s="46">
        <v>0</v>
      </c>
      <c r="E20" s="46">
        <v>0</v>
      </c>
      <c r="F20" s="46">
        <v>0</v>
      </c>
      <c r="G20" s="46">
        <v>1772091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1772091</v>
      </c>
      <c r="O20" s="47">
        <f t="shared" si="2"/>
        <v>38.293126174989737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SUM(D22:D23)</f>
        <v>355246</v>
      </c>
      <c r="E21" s="31">
        <f t="shared" si="5"/>
        <v>182643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537889</v>
      </c>
      <c r="O21" s="43">
        <f t="shared" si="2"/>
        <v>11.623246969336819</v>
      </c>
      <c r="P21" s="10"/>
    </row>
    <row r="22" spans="1:16">
      <c r="A22" s="12"/>
      <c r="B22" s="44">
        <v>534</v>
      </c>
      <c r="C22" s="20" t="s">
        <v>118</v>
      </c>
      <c r="D22" s="46">
        <v>1348</v>
      </c>
      <c r="E22" s="46">
        <v>153685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155033</v>
      </c>
      <c r="O22" s="47">
        <f t="shared" si="2"/>
        <v>3.3501091254835016</v>
      </c>
      <c r="P22" s="9"/>
    </row>
    <row r="23" spans="1:16">
      <c r="A23" s="12"/>
      <c r="B23" s="44">
        <v>537</v>
      </c>
      <c r="C23" s="20" t="s">
        <v>119</v>
      </c>
      <c r="D23" s="46">
        <v>353898</v>
      </c>
      <c r="E23" s="46">
        <v>28958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382856</v>
      </c>
      <c r="O23" s="47">
        <f t="shared" si="2"/>
        <v>8.2731378438533181</v>
      </c>
      <c r="P23" s="9"/>
    </row>
    <row r="24" spans="1:16" ht="15.75">
      <c r="A24" s="28" t="s">
        <v>39</v>
      </c>
      <c r="B24" s="29"/>
      <c r="C24" s="30"/>
      <c r="D24" s="31">
        <f t="shared" ref="D24:M24" si="6">SUM(D25:D26)</f>
        <v>0</v>
      </c>
      <c r="E24" s="31">
        <f t="shared" si="6"/>
        <v>4650656</v>
      </c>
      <c r="F24" s="31">
        <f t="shared" si="6"/>
        <v>727059</v>
      </c>
      <c r="G24" s="31">
        <f t="shared" si="6"/>
        <v>2482228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7859943</v>
      </c>
      <c r="O24" s="43">
        <f t="shared" si="2"/>
        <v>169.84556042958704</v>
      </c>
      <c r="P24" s="10"/>
    </row>
    <row r="25" spans="1:16">
      <c r="A25" s="12"/>
      <c r="B25" s="44">
        <v>541</v>
      </c>
      <c r="C25" s="20" t="s">
        <v>120</v>
      </c>
      <c r="D25" s="46">
        <v>0</v>
      </c>
      <c r="E25" s="46">
        <v>4557776</v>
      </c>
      <c r="F25" s="46">
        <v>727059</v>
      </c>
      <c r="G25" s="46">
        <v>2482228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7767063</v>
      </c>
      <c r="O25" s="47">
        <f t="shared" si="2"/>
        <v>167.83851589342439</v>
      </c>
      <c r="P25" s="9"/>
    </row>
    <row r="26" spans="1:16">
      <c r="A26" s="12"/>
      <c r="B26" s="44">
        <v>544</v>
      </c>
      <c r="C26" s="20" t="s">
        <v>121</v>
      </c>
      <c r="D26" s="46">
        <v>0</v>
      </c>
      <c r="E26" s="46">
        <v>92880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92880</v>
      </c>
      <c r="O26" s="47">
        <f t="shared" si="2"/>
        <v>2.0070445361626725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414637</v>
      </c>
      <c r="E27" s="31">
        <f t="shared" si="8"/>
        <v>646979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1061616</v>
      </c>
      <c r="O27" s="43">
        <f t="shared" si="2"/>
        <v>22.940467186723428</v>
      </c>
      <c r="P27" s="10"/>
    </row>
    <row r="28" spans="1:16">
      <c r="A28" s="13"/>
      <c r="B28" s="45">
        <v>552</v>
      </c>
      <c r="C28" s="21" t="s">
        <v>43</v>
      </c>
      <c r="D28" s="46">
        <v>216000</v>
      </c>
      <c r="E28" s="46">
        <v>143726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359726</v>
      </c>
      <c r="O28" s="47">
        <f t="shared" si="2"/>
        <v>7.7733215204097066</v>
      </c>
      <c r="P28" s="9"/>
    </row>
    <row r="29" spans="1:16">
      <c r="A29" s="13"/>
      <c r="B29" s="45">
        <v>553</v>
      </c>
      <c r="C29" s="21" t="s">
        <v>122</v>
      </c>
      <c r="D29" s="46">
        <v>198637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198637</v>
      </c>
      <c r="O29" s="47">
        <f t="shared" si="2"/>
        <v>4.292348250750913</v>
      </c>
      <c r="P29" s="9"/>
    </row>
    <row r="30" spans="1:16">
      <c r="A30" s="13"/>
      <c r="B30" s="45">
        <v>554</v>
      </c>
      <c r="C30" s="21" t="s">
        <v>45</v>
      </c>
      <c r="D30" s="46">
        <v>0</v>
      </c>
      <c r="E30" s="46">
        <v>503253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503253</v>
      </c>
      <c r="O30" s="47">
        <f t="shared" si="2"/>
        <v>10.874797415562806</v>
      </c>
      <c r="P30" s="9"/>
    </row>
    <row r="31" spans="1:16" ht="15.75">
      <c r="A31" s="28" t="s">
        <v>47</v>
      </c>
      <c r="B31" s="29"/>
      <c r="C31" s="30"/>
      <c r="D31" s="31">
        <f t="shared" ref="D31:M31" si="9">SUM(D32:D35)</f>
        <v>1675304</v>
      </c>
      <c r="E31" s="31">
        <f t="shared" si="9"/>
        <v>1409125</v>
      </c>
      <c r="F31" s="31">
        <f t="shared" si="9"/>
        <v>645835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34034</v>
      </c>
      <c r="M31" s="31">
        <f t="shared" si="9"/>
        <v>0</v>
      </c>
      <c r="N31" s="31">
        <f t="shared" si="7"/>
        <v>3764298</v>
      </c>
      <c r="O31" s="43">
        <f t="shared" si="2"/>
        <v>81.342740454221314</v>
      </c>
      <c r="P31" s="10"/>
    </row>
    <row r="32" spans="1:16">
      <c r="A32" s="12"/>
      <c r="B32" s="44">
        <v>561</v>
      </c>
      <c r="C32" s="20" t="s">
        <v>123</v>
      </c>
      <c r="D32" s="46">
        <v>0</v>
      </c>
      <c r="E32" s="46">
        <v>0</v>
      </c>
      <c r="F32" s="46">
        <v>645835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34034</v>
      </c>
      <c r="M32" s="46">
        <v>0</v>
      </c>
      <c r="N32" s="46">
        <f t="shared" si="7"/>
        <v>679869</v>
      </c>
      <c r="O32" s="47">
        <f t="shared" si="2"/>
        <v>14.691293731227175</v>
      </c>
      <c r="P32" s="9"/>
    </row>
    <row r="33" spans="1:16">
      <c r="A33" s="12"/>
      <c r="B33" s="44">
        <v>562</v>
      </c>
      <c r="C33" s="20" t="s">
        <v>124</v>
      </c>
      <c r="D33" s="46">
        <v>1224076</v>
      </c>
      <c r="E33" s="46">
        <v>1409125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2633201</v>
      </c>
      <c r="O33" s="47">
        <f t="shared" si="2"/>
        <v>56.900857877563368</v>
      </c>
      <c r="P33" s="9"/>
    </row>
    <row r="34" spans="1:16">
      <c r="A34" s="12"/>
      <c r="B34" s="44">
        <v>563</v>
      </c>
      <c r="C34" s="20" t="s">
        <v>125</v>
      </c>
      <c r="D34" s="46">
        <v>140750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140750</v>
      </c>
      <c r="O34" s="47">
        <f t="shared" si="2"/>
        <v>3.0414676837305787</v>
      </c>
      <c r="P34" s="9"/>
    </row>
    <row r="35" spans="1:16">
      <c r="A35" s="12"/>
      <c r="B35" s="44">
        <v>564</v>
      </c>
      <c r="C35" s="20" t="s">
        <v>126</v>
      </c>
      <c r="D35" s="46">
        <v>310478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310478</v>
      </c>
      <c r="O35" s="47">
        <f t="shared" si="2"/>
        <v>6.7091211617001969</v>
      </c>
      <c r="P35" s="9"/>
    </row>
    <row r="36" spans="1:16" ht="15.75">
      <c r="A36" s="28" t="s">
        <v>52</v>
      </c>
      <c r="B36" s="29"/>
      <c r="C36" s="30"/>
      <c r="D36" s="31">
        <f t="shared" ref="D36:M36" si="11">SUM(D37:D41)</f>
        <v>171250</v>
      </c>
      <c r="E36" s="31">
        <f t="shared" si="11"/>
        <v>1370123</v>
      </c>
      <c r="F36" s="31">
        <f t="shared" si="11"/>
        <v>211455</v>
      </c>
      <c r="G36" s="31">
        <f t="shared" si="11"/>
        <v>156111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1908939</v>
      </c>
      <c r="O36" s="43">
        <f t="shared" si="2"/>
        <v>41.250275514834584</v>
      </c>
      <c r="P36" s="9"/>
    </row>
    <row r="37" spans="1:16">
      <c r="A37" s="12"/>
      <c r="B37" s="44">
        <v>571</v>
      </c>
      <c r="C37" s="20" t="s">
        <v>53</v>
      </c>
      <c r="D37" s="46">
        <v>0</v>
      </c>
      <c r="E37" s="46">
        <v>996625</v>
      </c>
      <c r="F37" s="46">
        <v>211455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1208080</v>
      </c>
      <c r="O37" s="47">
        <f t="shared" ref="O37:O67" si="12">(N37/O$69)</f>
        <v>26.105408734360481</v>
      </c>
      <c r="P37" s="9"/>
    </row>
    <row r="38" spans="1:16">
      <c r="A38" s="12"/>
      <c r="B38" s="44">
        <v>572</v>
      </c>
      <c r="C38" s="20" t="s">
        <v>127</v>
      </c>
      <c r="D38" s="46">
        <v>171250</v>
      </c>
      <c r="E38" s="46">
        <v>0</v>
      </c>
      <c r="F38" s="46">
        <v>0</v>
      </c>
      <c r="G38" s="46">
        <v>41651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212901</v>
      </c>
      <c r="O38" s="47">
        <f t="shared" si="12"/>
        <v>4.6005791213777902</v>
      </c>
      <c r="P38" s="9"/>
    </row>
    <row r="39" spans="1:16">
      <c r="A39" s="12"/>
      <c r="B39" s="44">
        <v>573</v>
      </c>
      <c r="C39" s="20" t="s">
        <v>160</v>
      </c>
      <c r="D39" s="46">
        <v>0</v>
      </c>
      <c r="E39" s="46">
        <v>0</v>
      </c>
      <c r="F39" s="46">
        <v>0</v>
      </c>
      <c r="G39" s="46">
        <v>114460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114460</v>
      </c>
      <c r="O39" s="47">
        <f t="shared" si="12"/>
        <v>2.4733668993236382</v>
      </c>
      <c r="P39" s="9"/>
    </row>
    <row r="40" spans="1:16">
      <c r="A40" s="12"/>
      <c r="B40" s="44">
        <v>575</v>
      </c>
      <c r="C40" s="20" t="s">
        <v>161</v>
      </c>
      <c r="D40" s="46">
        <v>0</v>
      </c>
      <c r="E40" s="46">
        <v>37174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37174</v>
      </c>
      <c r="O40" s="47">
        <f t="shared" si="12"/>
        <v>0.80329321261101627</v>
      </c>
      <c r="P40" s="9"/>
    </row>
    <row r="41" spans="1:16">
      <c r="A41" s="12"/>
      <c r="B41" s="44">
        <v>579</v>
      </c>
      <c r="C41" s="20" t="s">
        <v>155</v>
      </c>
      <c r="D41" s="46">
        <v>0</v>
      </c>
      <c r="E41" s="46">
        <v>336324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336324</v>
      </c>
      <c r="O41" s="47">
        <f t="shared" si="12"/>
        <v>7.2676275471616574</v>
      </c>
      <c r="P41" s="9"/>
    </row>
    <row r="42" spans="1:16" ht="15.75">
      <c r="A42" s="28" t="s">
        <v>128</v>
      </c>
      <c r="B42" s="29"/>
      <c r="C42" s="30"/>
      <c r="D42" s="31">
        <f t="shared" ref="D42:M42" si="13">SUM(D43:D43)</f>
        <v>10101668</v>
      </c>
      <c r="E42" s="31">
        <f t="shared" si="13"/>
        <v>8665544</v>
      </c>
      <c r="F42" s="31">
        <f t="shared" si="13"/>
        <v>1907544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20674756</v>
      </c>
      <c r="O42" s="43">
        <f t="shared" si="12"/>
        <v>446.76093955960846</v>
      </c>
      <c r="P42" s="9"/>
    </row>
    <row r="43" spans="1:16">
      <c r="A43" s="12"/>
      <c r="B43" s="44">
        <v>581</v>
      </c>
      <c r="C43" s="20" t="s">
        <v>129</v>
      </c>
      <c r="D43" s="46">
        <v>10101668</v>
      </c>
      <c r="E43" s="46">
        <v>8665544</v>
      </c>
      <c r="F43" s="46">
        <v>1907544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20674756</v>
      </c>
      <c r="O43" s="47">
        <f t="shared" si="12"/>
        <v>446.76093955960846</v>
      </c>
      <c r="P43" s="9"/>
    </row>
    <row r="44" spans="1:16" ht="15.75">
      <c r="A44" s="28" t="s">
        <v>59</v>
      </c>
      <c r="B44" s="29"/>
      <c r="C44" s="30"/>
      <c r="D44" s="31">
        <f t="shared" ref="D44:M44" si="14">SUM(D45:D66)</f>
        <v>221039</v>
      </c>
      <c r="E44" s="31">
        <f t="shared" si="14"/>
        <v>1502019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1723058</v>
      </c>
      <c r="O44" s="43">
        <f t="shared" si="12"/>
        <v>37.233571752706531</v>
      </c>
      <c r="P44" s="9"/>
    </row>
    <row r="45" spans="1:16">
      <c r="A45" s="12"/>
      <c r="B45" s="44">
        <v>601</v>
      </c>
      <c r="C45" s="20" t="s">
        <v>130</v>
      </c>
      <c r="D45" s="46">
        <v>0</v>
      </c>
      <c r="E45" s="46">
        <v>24348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5">SUM(D45:M45)</f>
        <v>24348</v>
      </c>
      <c r="O45" s="47">
        <f t="shared" si="12"/>
        <v>0.52613609352378066</v>
      </c>
      <c r="P45" s="9"/>
    </row>
    <row r="46" spans="1:16">
      <c r="A46" s="12"/>
      <c r="B46" s="44">
        <v>602</v>
      </c>
      <c r="C46" s="20" t="s">
        <v>131</v>
      </c>
      <c r="D46" s="46">
        <v>0</v>
      </c>
      <c r="E46" s="46">
        <v>35731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35731</v>
      </c>
      <c r="O46" s="47">
        <f t="shared" si="12"/>
        <v>0.77211141603820477</v>
      </c>
      <c r="P46" s="9"/>
    </row>
    <row r="47" spans="1:16">
      <c r="A47" s="12"/>
      <c r="B47" s="44">
        <v>603</v>
      </c>
      <c r="C47" s="20" t="s">
        <v>132</v>
      </c>
      <c r="D47" s="46">
        <v>0</v>
      </c>
      <c r="E47" s="46">
        <v>56176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56176</v>
      </c>
      <c r="O47" s="47">
        <f t="shared" si="12"/>
        <v>1.2139075566696198</v>
      </c>
      <c r="P47" s="9"/>
    </row>
    <row r="48" spans="1:16">
      <c r="A48" s="12"/>
      <c r="B48" s="44">
        <v>604</v>
      </c>
      <c r="C48" s="20" t="s">
        <v>133</v>
      </c>
      <c r="D48" s="46">
        <v>0</v>
      </c>
      <c r="E48" s="46">
        <v>199450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199450</v>
      </c>
      <c r="O48" s="47">
        <f t="shared" si="12"/>
        <v>4.3099163731443264</v>
      </c>
      <c r="P48" s="9"/>
    </row>
    <row r="49" spans="1:16">
      <c r="A49" s="12"/>
      <c r="B49" s="44">
        <v>605</v>
      </c>
      <c r="C49" s="20" t="s">
        <v>134</v>
      </c>
      <c r="D49" s="46">
        <v>0</v>
      </c>
      <c r="E49" s="46">
        <v>33742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33742</v>
      </c>
      <c r="O49" s="47">
        <f t="shared" si="12"/>
        <v>0.72913110184324825</v>
      </c>
      <c r="P49" s="9"/>
    </row>
    <row r="50" spans="1:16">
      <c r="A50" s="12"/>
      <c r="B50" s="44">
        <v>608</v>
      </c>
      <c r="C50" s="20" t="s">
        <v>135</v>
      </c>
      <c r="D50" s="46">
        <v>0</v>
      </c>
      <c r="E50" s="46">
        <v>54398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54398</v>
      </c>
      <c r="O50" s="47">
        <f t="shared" si="12"/>
        <v>1.17548674287443</v>
      </c>
      <c r="P50" s="9"/>
    </row>
    <row r="51" spans="1:16">
      <c r="A51" s="12"/>
      <c r="B51" s="44">
        <v>614</v>
      </c>
      <c r="C51" s="20" t="s">
        <v>136</v>
      </c>
      <c r="D51" s="46">
        <v>0</v>
      </c>
      <c r="E51" s="46">
        <v>82446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82446</v>
      </c>
      <c r="O51" s="47">
        <f t="shared" si="12"/>
        <v>1.7815761609438814</v>
      </c>
      <c r="P51" s="9"/>
    </row>
    <row r="52" spans="1:16">
      <c r="A52" s="12"/>
      <c r="B52" s="44">
        <v>615</v>
      </c>
      <c r="C52" s="20" t="s">
        <v>67</v>
      </c>
      <c r="D52" s="46">
        <v>0</v>
      </c>
      <c r="E52" s="46">
        <v>812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812</v>
      </c>
      <c r="O52" s="47">
        <f t="shared" si="12"/>
        <v>1.7546513386779608E-2</v>
      </c>
      <c r="P52" s="9"/>
    </row>
    <row r="53" spans="1:16">
      <c r="A53" s="12"/>
      <c r="B53" s="44">
        <v>618</v>
      </c>
      <c r="C53" s="20" t="s">
        <v>68</v>
      </c>
      <c r="D53" s="46">
        <v>0</v>
      </c>
      <c r="E53" s="46">
        <v>13458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13458</v>
      </c>
      <c r="O53" s="47">
        <f t="shared" si="12"/>
        <v>0.29081401127990147</v>
      </c>
      <c r="P53" s="9"/>
    </row>
    <row r="54" spans="1:16">
      <c r="A54" s="12"/>
      <c r="B54" s="44">
        <v>634</v>
      </c>
      <c r="C54" s="20" t="s">
        <v>138</v>
      </c>
      <c r="D54" s="46">
        <v>0</v>
      </c>
      <c r="E54" s="46">
        <v>241573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241573</v>
      </c>
      <c r="O54" s="47">
        <f t="shared" si="12"/>
        <v>5.2201525595868361</v>
      </c>
      <c r="P54" s="9"/>
    </row>
    <row r="55" spans="1:16">
      <c r="A55" s="12"/>
      <c r="B55" s="44">
        <v>674</v>
      </c>
      <c r="C55" s="20" t="s">
        <v>140</v>
      </c>
      <c r="D55" s="46">
        <v>0</v>
      </c>
      <c r="E55" s="46">
        <v>71915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71915</v>
      </c>
      <c r="O55" s="47">
        <f t="shared" si="12"/>
        <v>1.5540117120815957</v>
      </c>
      <c r="P55" s="9"/>
    </row>
    <row r="56" spans="1:16">
      <c r="A56" s="12"/>
      <c r="B56" s="44">
        <v>682</v>
      </c>
      <c r="C56" s="20" t="s">
        <v>156</v>
      </c>
      <c r="D56" s="46">
        <v>0</v>
      </c>
      <c r="E56" s="46">
        <v>5153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5153</v>
      </c>
      <c r="O56" s="47">
        <f t="shared" si="12"/>
        <v>0.11135121118482183</v>
      </c>
      <c r="P56" s="9"/>
    </row>
    <row r="57" spans="1:16">
      <c r="A57" s="12"/>
      <c r="B57" s="44">
        <v>685</v>
      </c>
      <c r="C57" s="20" t="s">
        <v>73</v>
      </c>
      <c r="D57" s="46">
        <v>0</v>
      </c>
      <c r="E57" s="46">
        <v>10695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10695</v>
      </c>
      <c r="O57" s="47">
        <f t="shared" si="12"/>
        <v>0.23110832595025607</v>
      </c>
      <c r="P57" s="9"/>
    </row>
    <row r="58" spans="1:16">
      <c r="A58" s="12"/>
      <c r="B58" s="44">
        <v>694</v>
      </c>
      <c r="C58" s="20" t="s">
        <v>142</v>
      </c>
      <c r="D58" s="46">
        <v>0</v>
      </c>
      <c r="E58" s="46">
        <v>9716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9716</v>
      </c>
      <c r="O58" s="47">
        <f t="shared" si="12"/>
        <v>0.2099531084556043</v>
      </c>
      <c r="P58" s="9"/>
    </row>
    <row r="59" spans="1:16">
      <c r="A59" s="12"/>
      <c r="B59" s="44">
        <v>711</v>
      </c>
      <c r="C59" s="20" t="s">
        <v>104</v>
      </c>
      <c r="D59" s="46">
        <v>0</v>
      </c>
      <c r="E59" s="46">
        <v>42962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42962</v>
      </c>
      <c r="O59" s="47">
        <f t="shared" si="12"/>
        <v>0.92836614300840592</v>
      </c>
      <c r="P59" s="9"/>
    </row>
    <row r="60" spans="1:16">
      <c r="A60" s="12"/>
      <c r="B60" s="44">
        <v>712</v>
      </c>
      <c r="C60" s="20" t="s">
        <v>157</v>
      </c>
      <c r="D60" s="46">
        <v>0</v>
      </c>
      <c r="E60" s="46">
        <v>140086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140086</v>
      </c>
      <c r="O60" s="47">
        <f t="shared" si="12"/>
        <v>3.0271193033256263</v>
      </c>
      <c r="P60" s="9"/>
    </row>
    <row r="61" spans="1:16">
      <c r="A61" s="12"/>
      <c r="B61" s="44">
        <v>713</v>
      </c>
      <c r="C61" s="20" t="s">
        <v>144</v>
      </c>
      <c r="D61" s="46">
        <v>0</v>
      </c>
      <c r="E61" s="46">
        <v>4356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4356</v>
      </c>
      <c r="O61" s="47">
        <f t="shared" si="12"/>
        <v>9.4128832897551695E-2</v>
      </c>
      <c r="P61" s="9"/>
    </row>
    <row r="62" spans="1:16">
      <c r="A62" s="12"/>
      <c r="B62" s="44">
        <v>715</v>
      </c>
      <c r="C62" s="20" t="s">
        <v>106</v>
      </c>
      <c r="D62" s="46">
        <v>0</v>
      </c>
      <c r="E62" s="46">
        <v>8249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8249</v>
      </c>
      <c r="O62" s="47">
        <f t="shared" si="12"/>
        <v>0.17825269572357758</v>
      </c>
      <c r="P62" s="9"/>
    </row>
    <row r="63" spans="1:16">
      <c r="A63" s="12"/>
      <c r="B63" s="44">
        <v>724</v>
      </c>
      <c r="C63" s="20" t="s">
        <v>145</v>
      </c>
      <c r="D63" s="46">
        <v>0</v>
      </c>
      <c r="E63" s="46">
        <v>116488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116488</v>
      </c>
      <c r="O63" s="47">
        <f t="shared" si="12"/>
        <v>2.517189964777319</v>
      </c>
      <c r="P63" s="9"/>
    </row>
    <row r="64" spans="1:16">
      <c r="A64" s="12"/>
      <c r="B64" s="44">
        <v>733</v>
      </c>
      <c r="C64" s="20" t="s">
        <v>81</v>
      </c>
      <c r="D64" s="46">
        <v>221039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221039</v>
      </c>
      <c r="O64" s="47">
        <f t="shared" si="12"/>
        <v>4.7764332173649979</v>
      </c>
      <c r="P64" s="9"/>
    </row>
    <row r="65" spans="1:119">
      <c r="A65" s="12"/>
      <c r="B65" s="44">
        <v>744</v>
      </c>
      <c r="C65" s="20" t="s">
        <v>147</v>
      </c>
      <c r="D65" s="46">
        <v>0</v>
      </c>
      <c r="E65" s="46">
        <v>120743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120743</v>
      </c>
      <c r="O65" s="47">
        <f t="shared" si="12"/>
        <v>2.6091362880048403</v>
      </c>
      <c r="P65" s="9"/>
    </row>
    <row r="66" spans="1:119" ht="15.75" thickBot="1">
      <c r="A66" s="12"/>
      <c r="B66" s="44">
        <v>764</v>
      </c>
      <c r="C66" s="20" t="s">
        <v>148</v>
      </c>
      <c r="D66" s="46">
        <v>0</v>
      </c>
      <c r="E66" s="46">
        <v>229522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229522</v>
      </c>
      <c r="O66" s="47">
        <f t="shared" si="12"/>
        <v>4.9597424206409233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SUM(D5,D12,D21,D24,D27,D31,D36,D42,D44)</f>
        <v>29857148</v>
      </c>
      <c r="E67" s="15">
        <f t="shared" si="18"/>
        <v>25122866</v>
      </c>
      <c r="F67" s="15">
        <f t="shared" si="18"/>
        <v>3691893</v>
      </c>
      <c r="G67" s="15">
        <f t="shared" si="18"/>
        <v>4410430</v>
      </c>
      <c r="H67" s="15">
        <f t="shared" si="18"/>
        <v>0</v>
      </c>
      <c r="I67" s="15">
        <f t="shared" si="18"/>
        <v>0</v>
      </c>
      <c r="J67" s="15">
        <f t="shared" si="18"/>
        <v>0</v>
      </c>
      <c r="K67" s="15">
        <f t="shared" si="18"/>
        <v>0</v>
      </c>
      <c r="L67" s="15">
        <f t="shared" si="18"/>
        <v>34034</v>
      </c>
      <c r="M67" s="15">
        <f t="shared" si="18"/>
        <v>0</v>
      </c>
      <c r="N67" s="15">
        <f>SUM(D67:M67)</f>
        <v>63116371</v>
      </c>
      <c r="O67" s="37">
        <f t="shared" si="12"/>
        <v>1363.8820796507985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171</v>
      </c>
      <c r="M69" s="118"/>
      <c r="N69" s="118"/>
      <c r="O69" s="41">
        <v>46277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91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8146725</v>
      </c>
      <c r="E5" s="26">
        <f t="shared" si="0"/>
        <v>101582</v>
      </c>
      <c r="F5" s="26">
        <f t="shared" si="0"/>
        <v>0</v>
      </c>
      <c r="G5" s="26">
        <f t="shared" si="0"/>
        <v>29820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1" si="1">SUM(D5:M5)</f>
        <v>8278127</v>
      </c>
      <c r="O5" s="32">
        <f t="shared" ref="O5:O36" si="2">(N5/O$68)</f>
        <v>173.0811867525299</v>
      </c>
      <c r="P5" s="6"/>
    </row>
    <row r="6" spans="1:133">
      <c r="A6" s="12"/>
      <c r="B6" s="44">
        <v>511</v>
      </c>
      <c r="C6" s="20" t="s">
        <v>20</v>
      </c>
      <c r="D6" s="46">
        <v>891196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891196</v>
      </c>
      <c r="O6" s="47">
        <f t="shared" si="2"/>
        <v>18.633352847704273</v>
      </c>
      <c r="P6" s="9"/>
    </row>
    <row r="7" spans="1:133">
      <c r="A7" s="12"/>
      <c r="B7" s="44">
        <v>512</v>
      </c>
      <c r="C7" s="20" t="s">
        <v>21</v>
      </c>
      <c r="D7" s="46">
        <v>1110314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1110314</v>
      </c>
      <c r="O7" s="47">
        <f t="shared" si="2"/>
        <v>23.214727774525382</v>
      </c>
      <c r="P7" s="9"/>
    </row>
    <row r="8" spans="1:133">
      <c r="A8" s="12"/>
      <c r="B8" s="44">
        <v>513</v>
      </c>
      <c r="C8" s="20" t="s">
        <v>22</v>
      </c>
      <c r="D8" s="46">
        <v>1861720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1861720</v>
      </c>
      <c r="O8" s="47">
        <f t="shared" si="2"/>
        <v>38.925315714644142</v>
      </c>
      <c r="P8" s="9"/>
    </row>
    <row r="9" spans="1:133">
      <c r="A9" s="12"/>
      <c r="B9" s="44">
        <v>514</v>
      </c>
      <c r="C9" s="20" t="s">
        <v>23</v>
      </c>
      <c r="D9" s="46">
        <v>190161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190161</v>
      </c>
      <c r="O9" s="47">
        <f t="shared" si="2"/>
        <v>3.975934598979677</v>
      </c>
      <c r="P9" s="9"/>
    </row>
    <row r="10" spans="1:133">
      <c r="A10" s="12"/>
      <c r="B10" s="44">
        <v>515</v>
      </c>
      <c r="C10" s="20" t="s">
        <v>24</v>
      </c>
      <c r="D10" s="46">
        <v>7163</v>
      </c>
      <c r="E10" s="46">
        <v>101582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108745</v>
      </c>
      <c r="O10" s="47">
        <f t="shared" si="2"/>
        <v>2.2736681441833237</v>
      </c>
      <c r="P10" s="9"/>
    </row>
    <row r="11" spans="1:133">
      <c r="A11" s="12"/>
      <c r="B11" s="44">
        <v>519</v>
      </c>
      <c r="C11" s="20" t="s">
        <v>117</v>
      </c>
      <c r="D11" s="46">
        <v>4086171</v>
      </c>
      <c r="E11" s="46">
        <v>0</v>
      </c>
      <c r="F11" s="46">
        <v>0</v>
      </c>
      <c r="G11" s="46">
        <v>29820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4115991</v>
      </c>
      <c r="O11" s="47">
        <f t="shared" si="2"/>
        <v>86.058187672493105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7907372</v>
      </c>
      <c r="E12" s="31">
        <f t="shared" si="3"/>
        <v>5372871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13280243</v>
      </c>
      <c r="O12" s="43">
        <f t="shared" si="2"/>
        <v>277.66670151375763</v>
      </c>
      <c r="P12" s="10"/>
    </row>
    <row r="13" spans="1:133">
      <c r="A13" s="12"/>
      <c r="B13" s="44">
        <v>521</v>
      </c>
      <c r="C13" s="20" t="s">
        <v>27</v>
      </c>
      <c r="D13" s="46">
        <v>5007576</v>
      </c>
      <c r="E13" s="46">
        <v>1082258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6089834</v>
      </c>
      <c r="O13" s="47">
        <f t="shared" si="2"/>
        <v>127.32779961528811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1002869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1002869</v>
      </c>
      <c r="O14" s="47">
        <f t="shared" si="2"/>
        <v>20.96824036129464</v>
      </c>
      <c r="P14" s="9"/>
    </row>
    <row r="15" spans="1:133">
      <c r="A15" s="12"/>
      <c r="B15" s="44">
        <v>523</v>
      </c>
      <c r="C15" s="20" t="s">
        <v>154</v>
      </c>
      <c r="D15" s="46">
        <v>2759742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2759742</v>
      </c>
      <c r="O15" s="47">
        <f t="shared" si="2"/>
        <v>57.701388308104036</v>
      </c>
      <c r="P15" s="9"/>
    </row>
    <row r="16" spans="1:133">
      <c r="A16" s="12"/>
      <c r="B16" s="44">
        <v>524</v>
      </c>
      <c r="C16" s="20" t="s">
        <v>30</v>
      </c>
      <c r="D16" s="46">
        <v>48821</v>
      </c>
      <c r="E16" s="46">
        <v>285497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334318</v>
      </c>
      <c r="O16" s="47">
        <f t="shared" si="2"/>
        <v>6.9900058543112822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3002247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3002247</v>
      </c>
      <c r="O17" s="47">
        <f t="shared" si="2"/>
        <v>62.771744584762061</v>
      </c>
      <c r="P17" s="9"/>
    </row>
    <row r="18" spans="1:16">
      <c r="A18" s="12"/>
      <c r="B18" s="44">
        <v>527</v>
      </c>
      <c r="C18" s="20" t="s">
        <v>33</v>
      </c>
      <c r="D18" s="46">
        <v>91233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91233</v>
      </c>
      <c r="O18" s="47">
        <f t="shared" si="2"/>
        <v>1.9075227899974909</v>
      </c>
      <c r="P18" s="9"/>
    </row>
    <row r="19" spans="1:16" ht="15.75">
      <c r="A19" s="28" t="s">
        <v>34</v>
      </c>
      <c r="B19" s="29"/>
      <c r="C19" s="30"/>
      <c r="D19" s="31">
        <f t="shared" ref="D19:M19" si="4">SUM(D20:D21)</f>
        <v>356676</v>
      </c>
      <c r="E19" s="31">
        <f t="shared" si="4"/>
        <v>140328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497004</v>
      </c>
      <c r="O19" s="43">
        <f t="shared" si="2"/>
        <v>10.391486158735468</v>
      </c>
      <c r="P19" s="10"/>
    </row>
    <row r="20" spans="1:16">
      <c r="A20" s="12"/>
      <c r="B20" s="44">
        <v>534</v>
      </c>
      <c r="C20" s="20" t="s">
        <v>118</v>
      </c>
      <c r="D20" s="46">
        <v>19166</v>
      </c>
      <c r="E20" s="46">
        <v>138967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158133</v>
      </c>
      <c r="O20" s="47">
        <f t="shared" si="2"/>
        <v>3.3062850213264197</v>
      </c>
      <c r="P20" s="9"/>
    </row>
    <row r="21" spans="1:16">
      <c r="A21" s="12"/>
      <c r="B21" s="44">
        <v>537</v>
      </c>
      <c r="C21" s="20" t="s">
        <v>119</v>
      </c>
      <c r="D21" s="46">
        <v>337510</v>
      </c>
      <c r="E21" s="46">
        <v>1361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338871</v>
      </c>
      <c r="O21" s="47">
        <f t="shared" si="2"/>
        <v>7.0852011374090491</v>
      </c>
      <c r="P21" s="9"/>
    </row>
    <row r="22" spans="1:16" ht="15.75">
      <c r="A22" s="28" t="s">
        <v>39</v>
      </c>
      <c r="B22" s="29"/>
      <c r="C22" s="30"/>
      <c r="D22" s="31">
        <f t="shared" ref="D22:M22" si="5">SUM(D23:D24)</f>
        <v>0</v>
      </c>
      <c r="E22" s="31">
        <f t="shared" si="5"/>
        <v>4242002</v>
      </c>
      <c r="F22" s="31">
        <f t="shared" si="5"/>
        <v>727059</v>
      </c>
      <c r="G22" s="31">
        <f t="shared" si="5"/>
        <v>1180405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ref="N22:N30" si="6">SUM(D22:M22)</f>
        <v>6149466</v>
      </c>
      <c r="O22" s="43">
        <f t="shared" si="2"/>
        <v>128.57460065233755</v>
      </c>
      <c r="P22" s="10"/>
    </row>
    <row r="23" spans="1:16">
      <c r="A23" s="12"/>
      <c r="B23" s="44">
        <v>541</v>
      </c>
      <c r="C23" s="20" t="s">
        <v>120</v>
      </c>
      <c r="D23" s="46">
        <v>0</v>
      </c>
      <c r="E23" s="46">
        <v>4149122</v>
      </c>
      <c r="F23" s="46">
        <v>727059</v>
      </c>
      <c r="G23" s="46">
        <v>1180405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6056586</v>
      </c>
      <c r="O23" s="47">
        <f t="shared" si="2"/>
        <v>126.63264196704858</v>
      </c>
      <c r="P23" s="9"/>
    </row>
    <row r="24" spans="1:16">
      <c r="A24" s="12"/>
      <c r="B24" s="44">
        <v>544</v>
      </c>
      <c r="C24" s="20" t="s">
        <v>121</v>
      </c>
      <c r="D24" s="46">
        <v>0</v>
      </c>
      <c r="E24" s="46">
        <v>92880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92880</v>
      </c>
      <c r="O24" s="47">
        <f t="shared" si="2"/>
        <v>1.9419586852889521</v>
      </c>
      <c r="P24" s="9"/>
    </row>
    <row r="25" spans="1:16" ht="15.75">
      <c r="A25" s="28" t="s">
        <v>41</v>
      </c>
      <c r="B25" s="29"/>
      <c r="C25" s="30"/>
      <c r="D25" s="31">
        <f t="shared" ref="D25:M25" si="7">SUM(D26:D28)</f>
        <v>470634</v>
      </c>
      <c r="E25" s="31">
        <f t="shared" si="7"/>
        <v>326395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797029</v>
      </c>
      <c r="O25" s="43">
        <f t="shared" si="2"/>
        <v>16.664485238772269</v>
      </c>
      <c r="P25" s="10"/>
    </row>
    <row r="26" spans="1:16">
      <c r="A26" s="13"/>
      <c r="B26" s="45">
        <v>552</v>
      </c>
      <c r="C26" s="21" t="s">
        <v>43</v>
      </c>
      <c r="D26" s="46">
        <v>240000</v>
      </c>
      <c r="E26" s="46">
        <v>202384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442384</v>
      </c>
      <c r="O26" s="47">
        <f t="shared" si="2"/>
        <v>9.2494772936355272</v>
      </c>
      <c r="P26" s="9"/>
    </row>
    <row r="27" spans="1:16">
      <c r="A27" s="13"/>
      <c r="B27" s="45">
        <v>553</v>
      </c>
      <c r="C27" s="21" t="s">
        <v>122</v>
      </c>
      <c r="D27" s="46">
        <v>189409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189409</v>
      </c>
      <c r="O27" s="47">
        <f t="shared" si="2"/>
        <v>3.9602115915363387</v>
      </c>
      <c r="P27" s="9"/>
    </row>
    <row r="28" spans="1:16">
      <c r="A28" s="13"/>
      <c r="B28" s="45">
        <v>554</v>
      </c>
      <c r="C28" s="21" t="s">
        <v>45</v>
      </c>
      <c r="D28" s="46">
        <v>41225</v>
      </c>
      <c r="E28" s="46">
        <v>124011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165236</v>
      </c>
      <c r="O28" s="47">
        <f t="shared" si="2"/>
        <v>3.4547963536004014</v>
      </c>
      <c r="P28" s="9"/>
    </row>
    <row r="29" spans="1:16" ht="15.75">
      <c r="A29" s="28" t="s">
        <v>47</v>
      </c>
      <c r="B29" s="29"/>
      <c r="C29" s="30"/>
      <c r="D29" s="31">
        <f t="shared" ref="D29:M29" si="8">SUM(D30:D33)</f>
        <v>1827889</v>
      </c>
      <c r="E29" s="31">
        <f t="shared" si="8"/>
        <v>1151959</v>
      </c>
      <c r="F29" s="31">
        <f t="shared" si="8"/>
        <v>645835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30893</v>
      </c>
      <c r="M29" s="31">
        <f t="shared" si="8"/>
        <v>0</v>
      </c>
      <c r="N29" s="31">
        <f t="shared" si="6"/>
        <v>3656576</v>
      </c>
      <c r="O29" s="43">
        <f t="shared" si="2"/>
        <v>76.452621895124196</v>
      </c>
      <c r="P29" s="10"/>
    </row>
    <row r="30" spans="1:16">
      <c r="A30" s="12"/>
      <c r="B30" s="44">
        <v>561</v>
      </c>
      <c r="C30" s="20" t="s">
        <v>123</v>
      </c>
      <c r="D30" s="46">
        <v>0</v>
      </c>
      <c r="E30" s="46">
        <v>0</v>
      </c>
      <c r="F30" s="46">
        <v>645835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30893</v>
      </c>
      <c r="M30" s="46">
        <v>0</v>
      </c>
      <c r="N30" s="46">
        <f t="shared" si="6"/>
        <v>676728</v>
      </c>
      <c r="O30" s="47">
        <f t="shared" si="2"/>
        <v>14.149201304675085</v>
      </c>
      <c r="P30" s="9"/>
    </row>
    <row r="31" spans="1:16">
      <c r="A31" s="12"/>
      <c r="B31" s="44">
        <v>562</v>
      </c>
      <c r="C31" s="20" t="s">
        <v>124</v>
      </c>
      <c r="D31" s="46">
        <v>1234504</v>
      </c>
      <c r="E31" s="46">
        <v>1151959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9">SUM(D31:M31)</f>
        <v>2386463</v>
      </c>
      <c r="O31" s="47">
        <f t="shared" si="2"/>
        <v>49.896775947143929</v>
      </c>
      <c r="P31" s="9"/>
    </row>
    <row r="32" spans="1:16">
      <c r="A32" s="12"/>
      <c r="B32" s="44">
        <v>563</v>
      </c>
      <c r="C32" s="20" t="s">
        <v>125</v>
      </c>
      <c r="D32" s="46">
        <v>140750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140750</v>
      </c>
      <c r="O32" s="47">
        <f t="shared" si="2"/>
        <v>2.9428368319812663</v>
      </c>
      <c r="P32" s="9"/>
    </row>
    <row r="33" spans="1:16">
      <c r="A33" s="12"/>
      <c r="B33" s="44">
        <v>564</v>
      </c>
      <c r="C33" s="20" t="s">
        <v>126</v>
      </c>
      <c r="D33" s="46">
        <v>452635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452635</v>
      </c>
      <c r="O33" s="47">
        <f t="shared" si="2"/>
        <v>9.4638078113239104</v>
      </c>
      <c r="P33" s="9"/>
    </row>
    <row r="34" spans="1:16" ht="15.75">
      <c r="A34" s="28" t="s">
        <v>52</v>
      </c>
      <c r="B34" s="29"/>
      <c r="C34" s="30"/>
      <c r="D34" s="31">
        <f t="shared" ref="D34:M34" si="10">SUM(D35:D39)</f>
        <v>181431</v>
      </c>
      <c r="E34" s="31">
        <f t="shared" si="10"/>
        <v>1097126</v>
      </c>
      <c r="F34" s="31">
        <f t="shared" si="10"/>
        <v>211455</v>
      </c>
      <c r="G34" s="31">
        <f t="shared" si="10"/>
        <v>45527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>SUM(D34:M34)</f>
        <v>1535539</v>
      </c>
      <c r="O34" s="43">
        <f t="shared" si="2"/>
        <v>32.105440327841428</v>
      </c>
      <c r="P34" s="9"/>
    </row>
    <row r="35" spans="1:16">
      <c r="A35" s="12"/>
      <c r="B35" s="44">
        <v>571</v>
      </c>
      <c r="C35" s="20" t="s">
        <v>53</v>
      </c>
      <c r="D35" s="46">
        <v>0</v>
      </c>
      <c r="E35" s="46">
        <v>994465</v>
      </c>
      <c r="F35" s="46">
        <v>211455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1205920</v>
      </c>
      <c r="O35" s="47">
        <f t="shared" si="2"/>
        <v>25.213682361796437</v>
      </c>
      <c r="P35" s="9"/>
    </row>
    <row r="36" spans="1:16">
      <c r="A36" s="12"/>
      <c r="B36" s="44">
        <v>572</v>
      </c>
      <c r="C36" s="20" t="s">
        <v>127</v>
      </c>
      <c r="D36" s="46">
        <v>181431</v>
      </c>
      <c r="E36" s="46">
        <v>0</v>
      </c>
      <c r="F36" s="46">
        <v>0</v>
      </c>
      <c r="G36" s="46">
        <v>45527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226958</v>
      </c>
      <c r="O36" s="47">
        <f t="shared" si="2"/>
        <v>4.7452956427197455</v>
      </c>
      <c r="P36" s="9"/>
    </row>
    <row r="37" spans="1:16">
      <c r="A37" s="12"/>
      <c r="B37" s="44">
        <v>573</v>
      </c>
      <c r="C37" s="20" t="s">
        <v>160</v>
      </c>
      <c r="D37" s="46">
        <v>0</v>
      </c>
      <c r="E37" s="46">
        <v>30000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30000</v>
      </c>
      <c r="O37" s="47">
        <f t="shared" ref="O37:O66" si="11">(N37/O$68)</f>
        <v>0.62724763736723255</v>
      </c>
      <c r="P37" s="9"/>
    </row>
    <row r="38" spans="1:16">
      <c r="A38" s="12"/>
      <c r="B38" s="44">
        <v>575</v>
      </c>
      <c r="C38" s="20" t="s">
        <v>161</v>
      </c>
      <c r="D38" s="46">
        <v>0</v>
      </c>
      <c r="E38" s="46">
        <v>72528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72528</v>
      </c>
      <c r="O38" s="47">
        <f t="shared" si="11"/>
        <v>1.5164338880990216</v>
      </c>
      <c r="P38" s="9"/>
    </row>
    <row r="39" spans="1:16">
      <c r="A39" s="12"/>
      <c r="B39" s="44">
        <v>579</v>
      </c>
      <c r="C39" s="20" t="s">
        <v>155</v>
      </c>
      <c r="D39" s="46">
        <v>0</v>
      </c>
      <c r="E39" s="46">
        <v>133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133</v>
      </c>
      <c r="O39" s="47">
        <f t="shared" si="11"/>
        <v>2.780797858994731E-3</v>
      </c>
      <c r="P39" s="9"/>
    </row>
    <row r="40" spans="1:16" ht="15.75">
      <c r="A40" s="28" t="s">
        <v>128</v>
      </c>
      <c r="B40" s="29"/>
      <c r="C40" s="30"/>
      <c r="D40" s="31">
        <f t="shared" ref="D40:M40" si="12">SUM(D41:D41)</f>
        <v>10000548</v>
      </c>
      <c r="E40" s="31">
        <f t="shared" si="12"/>
        <v>8529940</v>
      </c>
      <c r="F40" s="31">
        <f t="shared" si="12"/>
        <v>1958886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20489374</v>
      </c>
      <c r="O40" s="43">
        <f t="shared" si="11"/>
        <v>428.39704775445347</v>
      </c>
      <c r="P40" s="9"/>
    </row>
    <row r="41" spans="1:16">
      <c r="A41" s="12"/>
      <c r="B41" s="44">
        <v>581</v>
      </c>
      <c r="C41" s="20" t="s">
        <v>129</v>
      </c>
      <c r="D41" s="46">
        <v>10000548</v>
      </c>
      <c r="E41" s="46">
        <v>8529940</v>
      </c>
      <c r="F41" s="46">
        <v>1958886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20489374</v>
      </c>
      <c r="O41" s="47">
        <f t="shared" si="11"/>
        <v>428.39704775445347</v>
      </c>
      <c r="P41" s="9"/>
    </row>
    <row r="42" spans="1:16" ht="15.75">
      <c r="A42" s="28" t="s">
        <v>59</v>
      </c>
      <c r="B42" s="29"/>
      <c r="C42" s="30"/>
      <c r="D42" s="31">
        <f t="shared" ref="D42:M42" si="13">SUM(D43:D65)</f>
        <v>222243</v>
      </c>
      <c r="E42" s="31">
        <f t="shared" si="13"/>
        <v>1559973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1782216</v>
      </c>
      <c r="O42" s="43">
        <f t="shared" si="11"/>
        <v>37.263025842602659</v>
      </c>
      <c r="P42" s="9"/>
    </row>
    <row r="43" spans="1:16">
      <c r="A43" s="12"/>
      <c r="B43" s="44">
        <v>601</v>
      </c>
      <c r="C43" s="20" t="s">
        <v>130</v>
      </c>
      <c r="D43" s="46">
        <v>0</v>
      </c>
      <c r="E43" s="46">
        <v>31767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4">SUM(D43:M43)</f>
        <v>31767</v>
      </c>
      <c r="O43" s="47">
        <f t="shared" si="11"/>
        <v>0.66419252320816258</v>
      </c>
      <c r="P43" s="9"/>
    </row>
    <row r="44" spans="1:16">
      <c r="A44" s="12"/>
      <c r="B44" s="44">
        <v>602</v>
      </c>
      <c r="C44" s="20" t="s">
        <v>131</v>
      </c>
      <c r="D44" s="46">
        <v>0</v>
      </c>
      <c r="E44" s="46">
        <v>72716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72716</v>
      </c>
      <c r="O44" s="47">
        <f t="shared" si="11"/>
        <v>1.520364639959856</v>
      </c>
      <c r="P44" s="9"/>
    </row>
    <row r="45" spans="1:16">
      <c r="A45" s="12"/>
      <c r="B45" s="44">
        <v>603</v>
      </c>
      <c r="C45" s="20" t="s">
        <v>132</v>
      </c>
      <c r="D45" s="46">
        <v>0</v>
      </c>
      <c r="E45" s="46">
        <v>41846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41846</v>
      </c>
      <c r="O45" s="47">
        <f t="shared" si="11"/>
        <v>0.8749268211089738</v>
      </c>
      <c r="P45" s="9"/>
    </row>
    <row r="46" spans="1:16">
      <c r="A46" s="12"/>
      <c r="B46" s="44">
        <v>604</v>
      </c>
      <c r="C46" s="20" t="s">
        <v>133</v>
      </c>
      <c r="D46" s="46">
        <v>0</v>
      </c>
      <c r="E46" s="46">
        <v>362453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362453</v>
      </c>
      <c r="O46" s="47">
        <f t="shared" si="11"/>
        <v>7.5782595968888513</v>
      </c>
      <c r="P46" s="9"/>
    </row>
    <row r="47" spans="1:16">
      <c r="A47" s="12"/>
      <c r="B47" s="44">
        <v>605</v>
      </c>
      <c r="C47" s="20" t="s">
        <v>134</v>
      </c>
      <c r="D47" s="46">
        <v>0</v>
      </c>
      <c r="E47" s="46">
        <v>35760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35760</v>
      </c>
      <c r="O47" s="47">
        <f t="shared" si="11"/>
        <v>0.74767918374174125</v>
      </c>
      <c r="P47" s="9"/>
    </row>
    <row r="48" spans="1:16">
      <c r="A48" s="12"/>
      <c r="B48" s="44">
        <v>607</v>
      </c>
      <c r="C48" s="20" t="s">
        <v>167</v>
      </c>
      <c r="D48" s="46">
        <v>0</v>
      </c>
      <c r="E48" s="46">
        <v>17061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17061</v>
      </c>
      <c r="O48" s="47">
        <f t="shared" si="11"/>
        <v>0.35671573137074519</v>
      </c>
      <c r="P48" s="9"/>
    </row>
    <row r="49" spans="1:16">
      <c r="A49" s="12"/>
      <c r="B49" s="44">
        <v>608</v>
      </c>
      <c r="C49" s="20" t="s">
        <v>135</v>
      </c>
      <c r="D49" s="46">
        <v>0</v>
      </c>
      <c r="E49" s="46">
        <v>52251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52251</v>
      </c>
      <c r="O49" s="47">
        <f t="shared" si="11"/>
        <v>1.0924772100025091</v>
      </c>
      <c r="P49" s="9"/>
    </row>
    <row r="50" spans="1:16">
      <c r="A50" s="12"/>
      <c r="B50" s="44">
        <v>614</v>
      </c>
      <c r="C50" s="20" t="s">
        <v>136</v>
      </c>
      <c r="D50" s="46">
        <v>0</v>
      </c>
      <c r="E50" s="46">
        <v>72477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5">SUM(D50:M50)</f>
        <v>72477</v>
      </c>
      <c r="O50" s="47">
        <f t="shared" si="11"/>
        <v>1.5153675671154971</v>
      </c>
      <c r="P50" s="9"/>
    </row>
    <row r="51" spans="1:16">
      <c r="A51" s="12"/>
      <c r="B51" s="44">
        <v>615</v>
      </c>
      <c r="C51" s="20" t="s">
        <v>67</v>
      </c>
      <c r="D51" s="46">
        <v>0</v>
      </c>
      <c r="E51" s="46">
        <v>1214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1214</v>
      </c>
      <c r="O51" s="47">
        <f t="shared" si="11"/>
        <v>2.5382621058794012E-2</v>
      </c>
      <c r="P51" s="9"/>
    </row>
    <row r="52" spans="1:16">
      <c r="A52" s="12"/>
      <c r="B52" s="44">
        <v>618</v>
      </c>
      <c r="C52" s="20" t="s">
        <v>68</v>
      </c>
      <c r="D52" s="46">
        <v>0</v>
      </c>
      <c r="E52" s="46">
        <v>1368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1368</v>
      </c>
      <c r="O52" s="47">
        <f t="shared" si="11"/>
        <v>2.8602492263945806E-2</v>
      </c>
      <c r="P52" s="9"/>
    </row>
    <row r="53" spans="1:16">
      <c r="A53" s="12"/>
      <c r="B53" s="44">
        <v>634</v>
      </c>
      <c r="C53" s="20" t="s">
        <v>138</v>
      </c>
      <c r="D53" s="46">
        <v>0</v>
      </c>
      <c r="E53" s="46">
        <v>239954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239954</v>
      </c>
      <c r="O53" s="47">
        <f t="shared" si="11"/>
        <v>5.0170193192272308</v>
      </c>
      <c r="P53" s="9"/>
    </row>
    <row r="54" spans="1:16">
      <c r="A54" s="12"/>
      <c r="B54" s="44">
        <v>674</v>
      </c>
      <c r="C54" s="20" t="s">
        <v>140</v>
      </c>
      <c r="D54" s="46">
        <v>0</v>
      </c>
      <c r="E54" s="46">
        <v>61711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61711</v>
      </c>
      <c r="O54" s="47">
        <f t="shared" si="11"/>
        <v>1.2902692983189763</v>
      </c>
      <c r="P54" s="9"/>
    </row>
    <row r="55" spans="1:16">
      <c r="A55" s="12"/>
      <c r="B55" s="44">
        <v>682</v>
      </c>
      <c r="C55" s="20" t="s">
        <v>156</v>
      </c>
      <c r="D55" s="46">
        <v>0</v>
      </c>
      <c r="E55" s="46">
        <v>9278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9278</v>
      </c>
      <c r="O55" s="47">
        <f t="shared" si="11"/>
        <v>0.19398678598310612</v>
      </c>
      <c r="P55" s="9"/>
    </row>
    <row r="56" spans="1:16">
      <c r="A56" s="12"/>
      <c r="B56" s="44">
        <v>685</v>
      </c>
      <c r="C56" s="20" t="s">
        <v>73</v>
      </c>
      <c r="D56" s="46">
        <v>0</v>
      </c>
      <c r="E56" s="46">
        <v>13363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13363</v>
      </c>
      <c r="O56" s="47">
        <f t="shared" si="11"/>
        <v>0.27939700593794431</v>
      </c>
      <c r="P56" s="9"/>
    </row>
    <row r="57" spans="1:16">
      <c r="A57" s="12"/>
      <c r="B57" s="44">
        <v>694</v>
      </c>
      <c r="C57" s="20" t="s">
        <v>142</v>
      </c>
      <c r="D57" s="46">
        <v>0</v>
      </c>
      <c r="E57" s="46">
        <v>9470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9470</v>
      </c>
      <c r="O57" s="47">
        <f t="shared" si="11"/>
        <v>0.19800117086225641</v>
      </c>
      <c r="P57" s="9"/>
    </row>
    <row r="58" spans="1:16">
      <c r="A58" s="12"/>
      <c r="B58" s="44">
        <v>711</v>
      </c>
      <c r="C58" s="20" t="s">
        <v>104</v>
      </c>
      <c r="D58" s="46">
        <v>0</v>
      </c>
      <c r="E58" s="46">
        <v>63403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5" si="16">SUM(D58:M58)</f>
        <v>63403</v>
      </c>
      <c r="O58" s="47">
        <f t="shared" si="11"/>
        <v>1.3256460650664883</v>
      </c>
      <c r="P58" s="9"/>
    </row>
    <row r="59" spans="1:16">
      <c r="A59" s="12"/>
      <c r="B59" s="44">
        <v>713</v>
      </c>
      <c r="C59" s="20" t="s">
        <v>144</v>
      </c>
      <c r="D59" s="46">
        <v>0</v>
      </c>
      <c r="E59" s="46">
        <v>4216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4216</v>
      </c>
      <c r="O59" s="47">
        <f t="shared" si="11"/>
        <v>8.8149201304675087E-2</v>
      </c>
      <c r="P59" s="9"/>
    </row>
    <row r="60" spans="1:16">
      <c r="A60" s="12"/>
      <c r="B60" s="44">
        <v>715</v>
      </c>
      <c r="C60" s="20" t="s">
        <v>106</v>
      </c>
      <c r="D60" s="46">
        <v>0</v>
      </c>
      <c r="E60" s="46">
        <v>9378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9378</v>
      </c>
      <c r="O60" s="47">
        <f t="shared" si="11"/>
        <v>0.19607761144099692</v>
      </c>
      <c r="P60" s="9"/>
    </row>
    <row r="61" spans="1:16">
      <c r="A61" s="12"/>
      <c r="B61" s="44">
        <v>719</v>
      </c>
      <c r="C61" s="20" t="s">
        <v>168</v>
      </c>
      <c r="D61" s="46">
        <v>0</v>
      </c>
      <c r="E61" s="46">
        <v>13956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13956</v>
      </c>
      <c r="O61" s="47">
        <f t="shared" si="11"/>
        <v>0.29179560090323658</v>
      </c>
      <c r="P61" s="9"/>
    </row>
    <row r="62" spans="1:16">
      <c r="A62" s="12"/>
      <c r="B62" s="44">
        <v>724</v>
      </c>
      <c r="C62" s="20" t="s">
        <v>145</v>
      </c>
      <c r="D62" s="46">
        <v>0</v>
      </c>
      <c r="E62" s="46">
        <v>111833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111833</v>
      </c>
      <c r="O62" s="47">
        <f t="shared" si="11"/>
        <v>2.3382328343229908</v>
      </c>
      <c r="P62" s="9"/>
    </row>
    <row r="63" spans="1:16">
      <c r="A63" s="12"/>
      <c r="B63" s="44">
        <v>733</v>
      </c>
      <c r="C63" s="20" t="s">
        <v>81</v>
      </c>
      <c r="D63" s="46">
        <v>222243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222243</v>
      </c>
      <c r="O63" s="47">
        <f t="shared" si="11"/>
        <v>4.6467132223801961</v>
      </c>
      <c r="P63" s="9"/>
    </row>
    <row r="64" spans="1:16">
      <c r="A64" s="12"/>
      <c r="B64" s="44">
        <v>744</v>
      </c>
      <c r="C64" s="20" t="s">
        <v>147</v>
      </c>
      <c r="D64" s="46">
        <v>0</v>
      </c>
      <c r="E64" s="46">
        <v>117621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117621</v>
      </c>
      <c r="O64" s="47">
        <f t="shared" si="11"/>
        <v>2.4592498118257087</v>
      </c>
      <c r="P64" s="9"/>
    </row>
    <row r="65" spans="1:119" ht="15.75" thickBot="1">
      <c r="A65" s="12"/>
      <c r="B65" s="44">
        <v>764</v>
      </c>
      <c r="C65" s="20" t="s">
        <v>148</v>
      </c>
      <c r="D65" s="46">
        <v>0</v>
      </c>
      <c r="E65" s="46">
        <v>216877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216877</v>
      </c>
      <c r="O65" s="47">
        <f t="shared" si="11"/>
        <v>4.5345195283097768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SUM(D5,D12,D19,D22,D25,D29,D34,D40,D42)</f>
        <v>29113518</v>
      </c>
      <c r="E66" s="15">
        <f t="shared" si="17"/>
        <v>22522176</v>
      </c>
      <c r="F66" s="15">
        <f t="shared" si="17"/>
        <v>3543235</v>
      </c>
      <c r="G66" s="15">
        <f t="shared" si="17"/>
        <v>1255752</v>
      </c>
      <c r="H66" s="15">
        <f t="shared" si="17"/>
        <v>0</v>
      </c>
      <c r="I66" s="15">
        <f t="shared" si="17"/>
        <v>0</v>
      </c>
      <c r="J66" s="15">
        <f t="shared" si="17"/>
        <v>0</v>
      </c>
      <c r="K66" s="15">
        <f t="shared" si="17"/>
        <v>0</v>
      </c>
      <c r="L66" s="15">
        <f t="shared" si="17"/>
        <v>30893</v>
      </c>
      <c r="M66" s="15">
        <f t="shared" si="17"/>
        <v>0</v>
      </c>
      <c r="N66" s="15">
        <f>SUM(D66:M66)</f>
        <v>56465574</v>
      </c>
      <c r="O66" s="37">
        <f t="shared" si="11"/>
        <v>1180.5965961361546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169</v>
      </c>
      <c r="M68" s="118"/>
      <c r="N68" s="118"/>
      <c r="O68" s="41">
        <v>47828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7704293</v>
      </c>
      <c r="E5" s="26">
        <f t="shared" si="0"/>
        <v>457216</v>
      </c>
      <c r="F5" s="26">
        <f t="shared" si="0"/>
        <v>273250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8434759</v>
      </c>
      <c r="O5" s="32">
        <f t="shared" ref="O5:O36" si="1">(N5/O$67)</f>
        <v>174.76657066489858</v>
      </c>
      <c r="P5" s="6"/>
    </row>
    <row r="6" spans="1:133">
      <c r="A6" s="12"/>
      <c r="B6" s="44">
        <v>511</v>
      </c>
      <c r="C6" s="20" t="s">
        <v>20</v>
      </c>
      <c r="D6" s="46">
        <v>769975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769975</v>
      </c>
      <c r="O6" s="47">
        <f t="shared" si="1"/>
        <v>15.953732673062181</v>
      </c>
      <c r="P6" s="9"/>
    </row>
    <row r="7" spans="1:133">
      <c r="A7" s="12"/>
      <c r="B7" s="44">
        <v>512</v>
      </c>
      <c r="C7" s="20" t="s">
        <v>21</v>
      </c>
      <c r="D7" s="46">
        <v>1075672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1075672</v>
      </c>
      <c r="O7" s="47">
        <f t="shared" si="1"/>
        <v>22.287715226985476</v>
      </c>
      <c r="P7" s="9"/>
    </row>
    <row r="8" spans="1:133">
      <c r="A8" s="12"/>
      <c r="B8" s="44">
        <v>513</v>
      </c>
      <c r="C8" s="20" t="s">
        <v>22</v>
      </c>
      <c r="D8" s="46">
        <v>1899069</v>
      </c>
      <c r="E8" s="46">
        <v>93582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1992651</v>
      </c>
      <c r="O8" s="47">
        <f t="shared" si="1"/>
        <v>41.287342270476351</v>
      </c>
      <c r="P8" s="9"/>
    </row>
    <row r="9" spans="1:133">
      <c r="A9" s="12"/>
      <c r="B9" s="44">
        <v>514</v>
      </c>
      <c r="C9" s="20" t="s">
        <v>23</v>
      </c>
      <c r="D9" s="46">
        <v>159108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159108</v>
      </c>
      <c r="O9" s="47">
        <f t="shared" si="1"/>
        <v>3.2966869030105879</v>
      </c>
      <c r="P9" s="9"/>
    </row>
    <row r="10" spans="1:133">
      <c r="A10" s="12"/>
      <c r="B10" s="44">
        <v>515</v>
      </c>
      <c r="C10" s="20" t="s">
        <v>24</v>
      </c>
      <c r="D10" s="46">
        <v>5364</v>
      </c>
      <c r="E10" s="46">
        <v>363634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368998</v>
      </c>
      <c r="O10" s="47">
        <f t="shared" si="1"/>
        <v>7.645566997492903</v>
      </c>
      <c r="P10" s="9"/>
    </row>
    <row r="11" spans="1:133">
      <c r="A11" s="12"/>
      <c r="B11" s="44">
        <v>517</v>
      </c>
      <c r="C11" s="20" t="s">
        <v>164</v>
      </c>
      <c r="D11" s="46">
        <v>0</v>
      </c>
      <c r="E11" s="46">
        <v>0</v>
      </c>
      <c r="F11" s="46">
        <v>273250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273250</v>
      </c>
      <c r="O11" s="47">
        <f t="shared" si="1"/>
        <v>5.6616870066096183</v>
      </c>
      <c r="P11" s="9"/>
    </row>
    <row r="12" spans="1:133">
      <c r="A12" s="12"/>
      <c r="B12" s="44">
        <v>519</v>
      </c>
      <c r="C12" s="20" t="s">
        <v>117</v>
      </c>
      <c r="D12" s="46">
        <v>3795105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3795105</v>
      </c>
      <c r="O12" s="47">
        <f t="shared" si="1"/>
        <v>78.633839587261463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7917476</v>
      </c>
      <c r="E13" s="31">
        <f t="shared" si="3"/>
        <v>5084847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13002323</v>
      </c>
      <c r="O13" s="43">
        <f t="shared" si="1"/>
        <v>269.40561092348173</v>
      </c>
      <c r="P13" s="10"/>
    </row>
    <row r="14" spans="1:133">
      <c r="A14" s="12"/>
      <c r="B14" s="44">
        <v>521</v>
      </c>
      <c r="C14" s="20" t="s">
        <v>27</v>
      </c>
      <c r="D14" s="46">
        <v>5076614</v>
      </c>
      <c r="E14" s="46">
        <v>737357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5813971</v>
      </c>
      <c r="O14" s="47">
        <f t="shared" si="1"/>
        <v>120.46435157366928</v>
      </c>
      <c r="P14" s="9"/>
    </row>
    <row r="15" spans="1:133">
      <c r="A15" s="12"/>
      <c r="B15" s="44">
        <v>522</v>
      </c>
      <c r="C15" s="20" t="s">
        <v>28</v>
      </c>
      <c r="D15" s="46">
        <v>0</v>
      </c>
      <c r="E15" s="46">
        <v>908550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908550</v>
      </c>
      <c r="O15" s="47">
        <f t="shared" si="1"/>
        <v>18.824979798189087</v>
      </c>
      <c r="P15" s="9"/>
    </row>
    <row r="16" spans="1:133">
      <c r="A16" s="12"/>
      <c r="B16" s="44">
        <v>523</v>
      </c>
      <c r="C16" s="20" t="s">
        <v>154</v>
      </c>
      <c r="D16" s="46">
        <v>2676217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2676217</v>
      </c>
      <c r="O16" s="47">
        <f t="shared" si="1"/>
        <v>55.450697221474009</v>
      </c>
      <c r="P16" s="9"/>
    </row>
    <row r="17" spans="1:16">
      <c r="A17" s="12"/>
      <c r="B17" s="44">
        <v>524</v>
      </c>
      <c r="C17" s="20" t="s">
        <v>30</v>
      </c>
      <c r="D17" s="46">
        <v>34313</v>
      </c>
      <c r="E17" s="46">
        <v>289900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324213</v>
      </c>
      <c r="O17" s="47">
        <f t="shared" si="1"/>
        <v>6.717630482978679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3149040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3149040</v>
      </c>
      <c r="O18" s="47">
        <f t="shared" si="1"/>
        <v>65.247498083417938</v>
      </c>
      <c r="P18" s="9"/>
    </row>
    <row r="19" spans="1:16">
      <c r="A19" s="12"/>
      <c r="B19" s="44">
        <v>527</v>
      </c>
      <c r="C19" s="20" t="s">
        <v>33</v>
      </c>
      <c r="D19" s="46">
        <v>130332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130332</v>
      </c>
      <c r="O19" s="47">
        <f t="shared" si="1"/>
        <v>2.7004537637527712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SUM(D21:D22)</f>
        <v>280613</v>
      </c>
      <c r="E20" s="31">
        <f t="shared" si="5"/>
        <v>140348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420961</v>
      </c>
      <c r="O20" s="43">
        <f t="shared" si="1"/>
        <v>8.7222302799245792</v>
      </c>
      <c r="P20" s="10"/>
    </row>
    <row r="21" spans="1:16">
      <c r="A21" s="12"/>
      <c r="B21" s="44">
        <v>534</v>
      </c>
      <c r="C21" s="20" t="s">
        <v>118</v>
      </c>
      <c r="D21" s="46">
        <v>10296</v>
      </c>
      <c r="E21" s="46">
        <v>140348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150644</v>
      </c>
      <c r="O21" s="47">
        <f t="shared" si="1"/>
        <v>3.1213144644966122</v>
      </c>
      <c r="P21" s="9"/>
    </row>
    <row r="22" spans="1:16">
      <c r="A22" s="12"/>
      <c r="B22" s="44">
        <v>537</v>
      </c>
      <c r="C22" s="20" t="s">
        <v>119</v>
      </c>
      <c r="D22" s="46">
        <v>270317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270317</v>
      </c>
      <c r="O22" s="47">
        <f t="shared" si="1"/>
        <v>5.6009158154279675</v>
      </c>
      <c r="P22" s="9"/>
    </row>
    <row r="23" spans="1:16" ht="15.75">
      <c r="A23" s="28" t="s">
        <v>39</v>
      </c>
      <c r="B23" s="29"/>
      <c r="C23" s="30"/>
      <c r="D23" s="31">
        <f t="shared" ref="D23:M23" si="6">SUM(D24:D25)</f>
        <v>0</v>
      </c>
      <c r="E23" s="31">
        <f t="shared" si="6"/>
        <v>4324293</v>
      </c>
      <c r="F23" s="31">
        <f t="shared" si="6"/>
        <v>727060</v>
      </c>
      <c r="G23" s="31">
        <f t="shared" si="6"/>
        <v>5282512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10333865</v>
      </c>
      <c r="O23" s="43">
        <f t="shared" si="1"/>
        <v>214.11567867724759</v>
      </c>
      <c r="P23" s="10"/>
    </row>
    <row r="24" spans="1:16">
      <c r="A24" s="12"/>
      <c r="B24" s="44">
        <v>541</v>
      </c>
      <c r="C24" s="20" t="s">
        <v>120</v>
      </c>
      <c r="D24" s="46">
        <v>0</v>
      </c>
      <c r="E24" s="46">
        <v>4227543</v>
      </c>
      <c r="F24" s="46">
        <v>727060</v>
      </c>
      <c r="G24" s="46">
        <v>5282512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10237115</v>
      </c>
      <c r="O24" s="47">
        <f t="shared" si="1"/>
        <v>212.11103744068956</v>
      </c>
      <c r="P24" s="9"/>
    </row>
    <row r="25" spans="1:16">
      <c r="A25" s="12"/>
      <c r="B25" s="44">
        <v>544</v>
      </c>
      <c r="C25" s="20" t="s">
        <v>121</v>
      </c>
      <c r="D25" s="46">
        <v>0</v>
      </c>
      <c r="E25" s="46">
        <v>96750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96750</v>
      </c>
      <c r="O25" s="47">
        <f t="shared" si="1"/>
        <v>2.004641236558026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446631</v>
      </c>
      <c r="E26" s="31">
        <f t="shared" si="8"/>
        <v>449952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896583</v>
      </c>
      <c r="O26" s="43">
        <f t="shared" si="1"/>
        <v>18.577025879037773</v>
      </c>
      <c r="P26" s="10"/>
    </row>
    <row r="27" spans="1:16">
      <c r="A27" s="13"/>
      <c r="B27" s="45">
        <v>552</v>
      </c>
      <c r="C27" s="21" t="s">
        <v>43</v>
      </c>
      <c r="D27" s="46">
        <v>240000</v>
      </c>
      <c r="E27" s="46">
        <v>195349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435349</v>
      </c>
      <c r="O27" s="47">
        <f t="shared" si="1"/>
        <v>9.0203468495534889</v>
      </c>
      <c r="P27" s="9"/>
    </row>
    <row r="28" spans="1:16">
      <c r="A28" s="13"/>
      <c r="B28" s="45">
        <v>553</v>
      </c>
      <c r="C28" s="21" t="s">
        <v>122</v>
      </c>
      <c r="D28" s="46">
        <v>154866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154866</v>
      </c>
      <c r="O28" s="47">
        <f t="shared" si="1"/>
        <v>3.2087934856929738</v>
      </c>
      <c r="P28" s="9"/>
    </row>
    <row r="29" spans="1:16">
      <c r="A29" s="13"/>
      <c r="B29" s="45">
        <v>554</v>
      </c>
      <c r="C29" s="21" t="s">
        <v>45</v>
      </c>
      <c r="D29" s="46">
        <v>51765</v>
      </c>
      <c r="E29" s="46">
        <v>254603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306368</v>
      </c>
      <c r="O29" s="47">
        <f t="shared" si="1"/>
        <v>6.3478855437913104</v>
      </c>
      <c r="P29" s="9"/>
    </row>
    <row r="30" spans="1:16" ht="15.75">
      <c r="A30" s="28" t="s">
        <v>47</v>
      </c>
      <c r="B30" s="29"/>
      <c r="C30" s="30"/>
      <c r="D30" s="31">
        <f t="shared" ref="D30:M30" si="9">SUM(D31:D34)</f>
        <v>1841992</v>
      </c>
      <c r="E30" s="31">
        <f t="shared" si="9"/>
        <v>1112259</v>
      </c>
      <c r="F30" s="31">
        <f t="shared" si="9"/>
        <v>645836</v>
      </c>
      <c r="G30" s="31">
        <f t="shared" si="9"/>
        <v>81700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26146</v>
      </c>
      <c r="M30" s="31">
        <f t="shared" si="9"/>
        <v>0</v>
      </c>
      <c r="N30" s="31">
        <f t="shared" si="7"/>
        <v>3707933</v>
      </c>
      <c r="O30" s="43">
        <f t="shared" si="1"/>
        <v>76.827652653171171</v>
      </c>
      <c r="P30" s="10"/>
    </row>
    <row r="31" spans="1:16">
      <c r="A31" s="12"/>
      <c r="B31" s="44">
        <v>561</v>
      </c>
      <c r="C31" s="20" t="s">
        <v>123</v>
      </c>
      <c r="D31" s="46">
        <v>0</v>
      </c>
      <c r="E31" s="46">
        <v>0</v>
      </c>
      <c r="F31" s="46">
        <v>645836</v>
      </c>
      <c r="G31" s="46">
        <v>81700</v>
      </c>
      <c r="H31" s="46">
        <v>0</v>
      </c>
      <c r="I31" s="46">
        <v>0</v>
      </c>
      <c r="J31" s="46">
        <v>0</v>
      </c>
      <c r="K31" s="46">
        <v>0</v>
      </c>
      <c r="L31" s="46">
        <v>26146</v>
      </c>
      <c r="M31" s="46">
        <v>0</v>
      </c>
      <c r="N31" s="46">
        <f t="shared" si="7"/>
        <v>753682</v>
      </c>
      <c r="O31" s="47">
        <f t="shared" si="1"/>
        <v>15.616144872883989</v>
      </c>
      <c r="P31" s="9"/>
    </row>
    <row r="32" spans="1:16">
      <c r="A32" s="12"/>
      <c r="B32" s="44">
        <v>562</v>
      </c>
      <c r="C32" s="20" t="s">
        <v>124</v>
      </c>
      <c r="D32" s="46">
        <v>1285859</v>
      </c>
      <c r="E32" s="46">
        <v>1112259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2398118</v>
      </c>
      <c r="O32" s="47">
        <f t="shared" si="1"/>
        <v>49.68853987526677</v>
      </c>
      <c r="P32" s="9"/>
    </row>
    <row r="33" spans="1:16">
      <c r="A33" s="12"/>
      <c r="B33" s="44">
        <v>563</v>
      </c>
      <c r="C33" s="20" t="s">
        <v>125</v>
      </c>
      <c r="D33" s="46">
        <v>142000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142000</v>
      </c>
      <c r="O33" s="47">
        <f t="shared" si="1"/>
        <v>2.942212460891366</v>
      </c>
      <c r="P33" s="9"/>
    </row>
    <row r="34" spans="1:16">
      <c r="A34" s="12"/>
      <c r="B34" s="44">
        <v>564</v>
      </c>
      <c r="C34" s="20" t="s">
        <v>126</v>
      </c>
      <c r="D34" s="46">
        <v>414133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414133</v>
      </c>
      <c r="O34" s="47">
        <f t="shared" si="1"/>
        <v>8.5807554441290428</v>
      </c>
      <c r="P34" s="9"/>
    </row>
    <row r="35" spans="1:16" ht="15.75">
      <c r="A35" s="28" t="s">
        <v>52</v>
      </c>
      <c r="B35" s="29"/>
      <c r="C35" s="30"/>
      <c r="D35" s="31">
        <f t="shared" ref="D35:M35" si="11">SUM(D36:D40)</f>
        <v>171577</v>
      </c>
      <c r="E35" s="31">
        <f t="shared" si="11"/>
        <v>1153567</v>
      </c>
      <c r="F35" s="31">
        <f t="shared" si="11"/>
        <v>211456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1536600</v>
      </c>
      <c r="O35" s="43">
        <f t="shared" si="1"/>
        <v>31.838053995814601</v>
      </c>
      <c r="P35" s="9"/>
    </row>
    <row r="36" spans="1:16">
      <c r="A36" s="12"/>
      <c r="B36" s="44">
        <v>571</v>
      </c>
      <c r="C36" s="20" t="s">
        <v>53</v>
      </c>
      <c r="D36" s="46">
        <v>0</v>
      </c>
      <c r="E36" s="46">
        <v>1089859</v>
      </c>
      <c r="F36" s="46">
        <v>211456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1301315</v>
      </c>
      <c r="O36" s="47">
        <f t="shared" si="1"/>
        <v>26.96299442637217</v>
      </c>
      <c r="P36" s="9"/>
    </row>
    <row r="37" spans="1:16">
      <c r="A37" s="12"/>
      <c r="B37" s="44">
        <v>572</v>
      </c>
      <c r="C37" s="20" t="s">
        <v>127</v>
      </c>
      <c r="D37" s="46">
        <v>171577</v>
      </c>
      <c r="E37" s="46">
        <v>2665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174242</v>
      </c>
      <c r="O37" s="47">
        <f t="shared" ref="O37:O65" si="12">(N37/O$67)</f>
        <v>3.6102604479622071</v>
      </c>
      <c r="P37" s="9"/>
    </row>
    <row r="38" spans="1:16">
      <c r="A38" s="12"/>
      <c r="B38" s="44">
        <v>573</v>
      </c>
      <c r="C38" s="20" t="s">
        <v>160</v>
      </c>
      <c r="D38" s="46">
        <v>0</v>
      </c>
      <c r="E38" s="46">
        <v>35308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35308</v>
      </c>
      <c r="O38" s="47">
        <f t="shared" si="12"/>
        <v>0.73157491245881934</v>
      </c>
      <c r="P38" s="9"/>
    </row>
    <row r="39" spans="1:16">
      <c r="A39" s="12"/>
      <c r="B39" s="44">
        <v>575</v>
      </c>
      <c r="C39" s="20" t="s">
        <v>161</v>
      </c>
      <c r="D39" s="46">
        <v>0</v>
      </c>
      <c r="E39" s="46">
        <v>24340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24340</v>
      </c>
      <c r="O39" s="47">
        <f t="shared" si="12"/>
        <v>0.50432007956405533</v>
      </c>
      <c r="P39" s="9"/>
    </row>
    <row r="40" spans="1:16">
      <c r="A40" s="12"/>
      <c r="B40" s="44">
        <v>579</v>
      </c>
      <c r="C40" s="20" t="s">
        <v>155</v>
      </c>
      <c r="D40" s="46">
        <v>0</v>
      </c>
      <c r="E40" s="46">
        <v>1395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1395</v>
      </c>
      <c r="O40" s="47">
        <f t="shared" si="12"/>
        <v>2.8904129457348278E-2</v>
      </c>
      <c r="P40" s="9"/>
    </row>
    <row r="41" spans="1:16" ht="15.75">
      <c r="A41" s="28" t="s">
        <v>128</v>
      </c>
      <c r="B41" s="29"/>
      <c r="C41" s="30"/>
      <c r="D41" s="31">
        <f t="shared" ref="D41:M41" si="13">SUM(D42:D42)</f>
        <v>9434139</v>
      </c>
      <c r="E41" s="31">
        <f t="shared" si="13"/>
        <v>8430770</v>
      </c>
      <c r="F41" s="31">
        <f t="shared" si="13"/>
        <v>1815168</v>
      </c>
      <c r="G41" s="31">
        <f t="shared" si="13"/>
        <v>17840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19697917</v>
      </c>
      <c r="O41" s="43">
        <f t="shared" si="12"/>
        <v>408.13702007749208</v>
      </c>
      <c r="P41" s="9"/>
    </row>
    <row r="42" spans="1:16">
      <c r="A42" s="12"/>
      <c r="B42" s="44">
        <v>581</v>
      </c>
      <c r="C42" s="20" t="s">
        <v>129</v>
      </c>
      <c r="D42" s="46">
        <v>9434139</v>
      </c>
      <c r="E42" s="46">
        <v>8430770</v>
      </c>
      <c r="F42" s="46">
        <v>1815168</v>
      </c>
      <c r="G42" s="46">
        <v>17840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19697917</v>
      </c>
      <c r="O42" s="47">
        <f t="shared" si="12"/>
        <v>408.13702007749208</v>
      </c>
      <c r="P42" s="9"/>
    </row>
    <row r="43" spans="1:16" ht="15.75">
      <c r="A43" s="28" t="s">
        <v>59</v>
      </c>
      <c r="B43" s="29"/>
      <c r="C43" s="30"/>
      <c r="D43" s="31">
        <f t="shared" ref="D43:M43" si="14">SUM(D44:D64)</f>
        <v>216804</v>
      </c>
      <c r="E43" s="31">
        <f t="shared" si="14"/>
        <v>1399202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1616006</v>
      </c>
      <c r="O43" s="43">
        <f t="shared" si="12"/>
        <v>33.483330916022624</v>
      </c>
      <c r="P43" s="9"/>
    </row>
    <row r="44" spans="1:16">
      <c r="A44" s="12"/>
      <c r="B44" s="44">
        <v>601</v>
      </c>
      <c r="C44" s="20" t="s">
        <v>130</v>
      </c>
      <c r="D44" s="46">
        <v>0</v>
      </c>
      <c r="E44" s="46">
        <v>118261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5">SUM(D44:M44)</f>
        <v>118261</v>
      </c>
      <c r="O44" s="47">
        <f t="shared" si="12"/>
        <v>2.4503449847709424</v>
      </c>
      <c r="P44" s="9"/>
    </row>
    <row r="45" spans="1:16">
      <c r="A45" s="12"/>
      <c r="B45" s="44">
        <v>602</v>
      </c>
      <c r="C45" s="20" t="s">
        <v>131</v>
      </c>
      <c r="D45" s="46">
        <v>0</v>
      </c>
      <c r="E45" s="46">
        <v>46939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46939</v>
      </c>
      <c r="O45" s="47">
        <f t="shared" si="12"/>
        <v>0.97256697677309745</v>
      </c>
      <c r="P45" s="9"/>
    </row>
    <row r="46" spans="1:16">
      <c r="A46" s="12"/>
      <c r="B46" s="44">
        <v>603</v>
      </c>
      <c r="C46" s="20" t="s">
        <v>132</v>
      </c>
      <c r="D46" s="46">
        <v>0</v>
      </c>
      <c r="E46" s="46">
        <v>38213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38213</v>
      </c>
      <c r="O46" s="47">
        <f t="shared" si="12"/>
        <v>0.79176594907071673</v>
      </c>
      <c r="P46" s="9"/>
    </row>
    <row r="47" spans="1:16">
      <c r="A47" s="12"/>
      <c r="B47" s="44">
        <v>604</v>
      </c>
      <c r="C47" s="20" t="s">
        <v>133</v>
      </c>
      <c r="D47" s="46">
        <v>0</v>
      </c>
      <c r="E47" s="46">
        <v>176690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176690</v>
      </c>
      <c r="O47" s="47">
        <f t="shared" si="12"/>
        <v>3.6609825332034891</v>
      </c>
      <c r="P47" s="9"/>
    </row>
    <row r="48" spans="1:16">
      <c r="A48" s="12"/>
      <c r="B48" s="44">
        <v>605</v>
      </c>
      <c r="C48" s="20" t="s">
        <v>134</v>
      </c>
      <c r="D48" s="46">
        <v>0</v>
      </c>
      <c r="E48" s="46">
        <v>33273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33273</v>
      </c>
      <c r="O48" s="47">
        <f t="shared" si="12"/>
        <v>0.68941010712139739</v>
      </c>
      <c r="P48" s="9"/>
    </row>
    <row r="49" spans="1:16">
      <c r="A49" s="12"/>
      <c r="B49" s="44">
        <v>608</v>
      </c>
      <c r="C49" s="20" t="s">
        <v>135</v>
      </c>
      <c r="D49" s="46">
        <v>0</v>
      </c>
      <c r="E49" s="46">
        <v>59912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59912</v>
      </c>
      <c r="O49" s="47">
        <f t="shared" si="12"/>
        <v>1.2413650208234051</v>
      </c>
      <c r="P49" s="9"/>
    </row>
    <row r="50" spans="1:16">
      <c r="A50" s="12"/>
      <c r="B50" s="44">
        <v>614</v>
      </c>
      <c r="C50" s="20" t="s">
        <v>136</v>
      </c>
      <c r="D50" s="46">
        <v>0</v>
      </c>
      <c r="E50" s="46">
        <v>79692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6">SUM(D50:M50)</f>
        <v>79692</v>
      </c>
      <c r="O50" s="47">
        <f t="shared" si="12"/>
        <v>1.6512027847419348</v>
      </c>
      <c r="P50" s="9"/>
    </row>
    <row r="51" spans="1:16">
      <c r="A51" s="12"/>
      <c r="B51" s="44">
        <v>615</v>
      </c>
      <c r="C51" s="20" t="s">
        <v>67</v>
      </c>
      <c r="D51" s="46">
        <v>0</v>
      </c>
      <c r="E51" s="46">
        <v>833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833</v>
      </c>
      <c r="O51" s="47">
        <f t="shared" si="12"/>
        <v>1.7259598450158505E-2</v>
      </c>
      <c r="P51" s="9"/>
    </row>
    <row r="52" spans="1:16">
      <c r="A52" s="12"/>
      <c r="B52" s="44">
        <v>618</v>
      </c>
      <c r="C52" s="20" t="s">
        <v>68</v>
      </c>
      <c r="D52" s="46">
        <v>0</v>
      </c>
      <c r="E52" s="46">
        <v>4923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4923</v>
      </c>
      <c r="O52" s="47">
        <f t="shared" si="12"/>
        <v>0.10200360524625489</v>
      </c>
      <c r="P52" s="9"/>
    </row>
    <row r="53" spans="1:16">
      <c r="A53" s="12"/>
      <c r="B53" s="44">
        <v>634</v>
      </c>
      <c r="C53" s="20" t="s">
        <v>138</v>
      </c>
      <c r="D53" s="46">
        <v>0</v>
      </c>
      <c r="E53" s="46">
        <v>241076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241076</v>
      </c>
      <c r="O53" s="47">
        <f t="shared" si="12"/>
        <v>4.9950479663510352</v>
      </c>
      <c r="P53" s="9"/>
    </row>
    <row r="54" spans="1:16">
      <c r="A54" s="12"/>
      <c r="B54" s="44">
        <v>674</v>
      </c>
      <c r="C54" s="20" t="s">
        <v>140</v>
      </c>
      <c r="D54" s="46">
        <v>0</v>
      </c>
      <c r="E54" s="46">
        <v>65277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65277</v>
      </c>
      <c r="O54" s="47">
        <f t="shared" si="12"/>
        <v>1.3525267803493359</v>
      </c>
      <c r="P54" s="9"/>
    </row>
    <row r="55" spans="1:16">
      <c r="A55" s="12"/>
      <c r="B55" s="44">
        <v>682</v>
      </c>
      <c r="C55" s="20" t="s">
        <v>156</v>
      </c>
      <c r="D55" s="46">
        <v>0</v>
      </c>
      <c r="E55" s="46">
        <v>8596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8596</v>
      </c>
      <c r="O55" s="47">
        <f t="shared" si="12"/>
        <v>0.17810745291424071</v>
      </c>
      <c r="P55" s="9"/>
    </row>
    <row r="56" spans="1:16">
      <c r="A56" s="12"/>
      <c r="B56" s="44">
        <v>685</v>
      </c>
      <c r="C56" s="20" t="s">
        <v>73</v>
      </c>
      <c r="D56" s="46">
        <v>0</v>
      </c>
      <c r="E56" s="46">
        <v>9824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9824</v>
      </c>
      <c r="O56" s="47">
        <f t="shared" si="12"/>
        <v>0.20355137475913226</v>
      </c>
      <c r="P56" s="9"/>
    </row>
    <row r="57" spans="1:16">
      <c r="A57" s="12"/>
      <c r="B57" s="44">
        <v>694</v>
      </c>
      <c r="C57" s="20" t="s">
        <v>142</v>
      </c>
      <c r="D57" s="46">
        <v>0</v>
      </c>
      <c r="E57" s="46">
        <v>9684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9684</v>
      </c>
      <c r="O57" s="47">
        <f t="shared" si="12"/>
        <v>0.20065060191036613</v>
      </c>
      <c r="P57" s="9"/>
    </row>
    <row r="58" spans="1:16">
      <c r="A58" s="12"/>
      <c r="B58" s="44">
        <v>711</v>
      </c>
      <c r="C58" s="20" t="s">
        <v>104</v>
      </c>
      <c r="D58" s="46">
        <v>0</v>
      </c>
      <c r="E58" s="46">
        <v>58978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7">SUM(D58:M58)</f>
        <v>58978</v>
      </c>
      <c r="O58" s="47">
        <f t="shared" si="12"/>
        <v>1.2220127219609225</v>
      </c>
      <c r="P58" s="9"/>
    </row>
    <row r="59" spans="1:16">
      <c r="A59" s="12"/>
      <c r="B59" s="44">
        <v>713</v>
      </c>
      <c r="C59" s="20" t="s">
        <v>144</v>
      </c>
      <c r="D59" s="46">
        <v>0</v>
      </c>
      <c r="E59" s="46">
        <v>5029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5029</v>
      </c>
      <c r="O59" s="47">
        <f t="shared" si="12"/>
        <v>0.10419990468889211</v>
      </c>
      <c r="P59" s="9"/>
    </row>
    <row r="60" spans="1:16">
      <c r="A60" s="12"/>
      <c r="B60" s="44">
        <v>715</v>
      </c>
      <c r="C60" s="20" t="s">
        <v>106</v>
      </c>
      <c r="D60" s="46">
        <v>0</v>
      </c>
      <c r="E60" s="46">
        <v>11124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11124</v>
      </c>
      <c r="O60" s="47">
        <f t="shared" si="12"/>
        <v>0.23048712264053209</v>
      </c>
      <c r="P60" s="9"/>
    </row>
    <row r="61" spans="1:16">
      <c r="A61" s="12"/>
      <c r="B61" s="44">
        <v>724</v>
      </c>
      <c r="C61" s="20" t="s">
        <v>145</v>
      </c>
      <c r="D61" s="46">
        <v>0</v>
      </c>
      <c r="E61" s="46">
        <v>116364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116364</v>
      </c>
      <c r="O61" s="47">
        <f t="shared" si="12"/>
        <v>2.4110395126701616</v>
      </c>
      <c r="P61" s="9"/>
    </row>
    <row r="62" spans="1:16">
      <c r="A62" s="12"/>
      <c r="B62" s="44">
        <v>733</v>
      </c>
      <c r="C62" s="20" t="s">
        <v>81</v>
      </c>
      <c r="D62" s="46">
        <v>216804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216804</v>
      </c>
      <c r="O62" s="47">
        <f t="shared" si="12"/>
        <v>4.4921368335992371</v>
      </c>
      <c r="P62" s="9"/>
    </row>
    <row r="63" spans="1:16">
      <c r="A63" s="12"/>
      <c r="B63" s="44">
        <v>744</v>
      </c>
      <c r="C63" s="20" t="s">
        <v>147</v>
      </c>
      <c r="D63" s="46">
        <v>0</v>
      </c>
      <c r="E63" s="46">
        <v>124267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124267</v>
      </c>
      <c r="O63" s="47">
        <f t="shared" si="12"/>
        <v>2.5747881399830099</v>
      </c>
      <c r="P63" s="9"/>
    </row>
    <row r="64" spans="1:16" ht="15.75" thickBot="1">
      <c r="A64" s="12"/>
      <c r="B64" s="44">
        <v>764</v>
      </c>
      <c r="C64" s="20" t="s">
        <v>148</v>
      </c>
      <c r="D64" s="46">
        <v>0</v>
      </c>
      <c r="E64" s="46">
        <v>190247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190247</v>
      </c>
      <c r="O64" s="47">
        <f t="shared" si="12"/>
        <v>3.9418809439943643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SUM(D5,D13,D20,D23,D26,D30,D35,D41,D43)</f>
        <v>28013525</v>
      </c>
      <c r="E65" s="15">
        <f t="shared" si="18"/>
        <v>22552454</v>
      </c>
      <c r="F65" s="15">
        <f t="shared" si="18"/>
        <v>3672770</v>
      </c>
      <c r="G65" s="15">
        <f t="shared" si="18"/>
        <v>5382052</v>
      </c>
      <c r="H65" s="15">
        <f t="shared" si="18"/>
        <v>0</v>
      </c>
      <c r="I65" s="15">
        <f t="shared" si="18"/>
        <v>0</v>
      </c>
      <c r="J65" s="15">
        <f t="shared" si="18"/>
        <v>0</v>
      </c>
      <c r="K65" s="15">
        <f t="shared" si="18"/>
        <v>0</v>
      </c>
      <c r="L65" s="15">
        <f t="shared" si="18"/>
        <v>26146</v>
      </c>
      <c r="M65" s="15">
        <f t="shared" si="18"/>
        <v>0</v>
      </c>
      <c r="N65" s="15">
        <f>SUM(D65:M65)</f>
        <v>59646947</v>
      </c>
      <c r="O65" s="37">
        <f t="shared" si="12"/>
        <v>1235.8731740670908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118" t="s">
        <v>165</v>
      </c>
      <c r="M67" s="118"/>
      <c r="N67" s="118"/>
      <c r="O67" s="41">
        <v>48263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91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7981478</v>
      </c>
      <c r="E5" s="26">
        <f t="shared" si="0"/>
        <v>202846</v>
      </c>
      <c r="F5" s="26">
        <f t="shared" si="0"/>
        <v>273249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8457573</v>
      </c>
      <c r="O5" s="32">
        <f t="shared" ref="O5:O36" si="2">(N5/O$68)</f>
        <v>174.43330033411706</v>
      </c>
      <c r="P5" s="6"/>
    </row>
    <row r="6" spans="1:133">
      <c r="A6" s="12"/>
      <c r="B6" s="44">
        <v>511</v>
      </c>
      <c r="C6" s="20" t="s">
        <v>20</v>
      </c>
      <c r="D6" s="46">
        <v>559998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559998</v>
      </c>
      <c r="O6" s="47">
        <f t="shared" si="2"/>
        <v>11.549684444994432</v>
      </c>
      <c r="P6" s="9"/>
    </row>
    <row r="7" spans="1:133">
      <c r="A7" s="12"/>
      <c r="B7" s="44">
        <v>512</v>
      </c>
      <c r="C7" s="20" t="s">
        <v>21</v>
      </c>
      <c r="D7" s="46">
        <v>405284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405284</v>
      </c>
      <c r="O7" s="47">
        <f t="shared" si="2"/>
        <v>8.358783978880501</v>
      </c>
      <c r="P7" s="9"/>
    </row>
    <row r="8" spans="1:133">
      <c r="A8" s="12"/>
      <c r="B8" s="44">
        <v>513</v>
      </c>
      <c r="C8" s="20" t="s">
        <v>22</v>
      </c>
      <c r="D8" s="46">
        <v>2570646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2570646</v>
      </c>
      <c r="O8" s="47">
        <f t="shared" si="2"/>
        <v>53.01831456502908</v>
      </c>
      <c r="P8" s="9"/>
    </row>
    <row r="9" spans="1:133">
      <c r="A9" s="12"/>
      <c r="B9" s="44">
        <v>514</v>
      </c>
      <c r="C9" s="20" t="s">
        <v>23</v>
      </c>
      <c r="D9" s="46">
        <v>149370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149370</v>
      </c>
      <c r="O9" s="47">
        <f t="shared" si="2"/>
        <v>3.0806830837767603</v>
      </c>
      <c r="P9" s="9"/>
    </row>
    <row r="10" spans="1:133">
      <c r="A10" s="12"/>
      <c r="B10" s="44">
        <v>515</v>
      </c>
      <c r="C10" s="20" t="s">
        <v>24</v>
      </c>
      <c r="D10" s="46">
        <v>386031</v>
      </c>
      <c r="E10" s="46">
        <v>60000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446031</v>
      </c>
      <c r="O10" s="47">
        <f t="shared" si="2"/>
        <v>9.1991708946912514</v>
      </c>
      <c r="P10" s="9"/>
    </row>
    <row r="11" spans="1:133">
      <c r="A11" s="12"/>
      <c r="B11" s="44">
        <v>519</v>
      </c>
      <c r="C11" s="20" t="s">
        <v>117</v>
      </c>
      <c r="D11" s="46">
        <v>3910149</v>
      </c>
      <c r="E11" s="46">
        <v>142846</v>
      </c>
      <c r="F11" s="46">
        <v>273249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4326244</v>
      </c>
      <c r="O11" s="47">
        <f t="shared" si="2"/>
        <v>89.226663366745044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7487320</v>
      </c>
      <c r="E12" s="31">
        <f t="shared" si="3"/>
        <v>5186460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12673780</v>
      </c>
      <c r="O12" s="43">
        <f t="shared" si="2"/>
        <v>261.3905044755187</v>
      </c>
      <c r="P12" s="10"/>
    </row>
    <row r="13" spans="1:133">
      <c r="A13" s="12"/>
      <c r="B13" s="44">
        <v>521</v>
      </c>
      <c r="C13" s="20" t="s">
        <v>27</v>
      </c>
      <c r="D13" s="46">
        <v>4706670</v>
      </c>
      <c r="E13" s="46">
        <v>695202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5401872</v>
      </c>
      <c r="O13" s="47">
        <f t="shared" si="2"/>
        <v>111.41096398960525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880201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880201</v>
      </c>
      <c r="O14" s="47">
        <f t="shared" si="2"/>
        <v>18.153714474281237</v>
      </c>
      <c r="P14" s="9"/>
    </row>
    <row r="15" spans="1:133">
      <c r="A15" s="12"/>
      <c r="B15" s="44">
        <v>523</v>
      </c>
      <c r="C15" s="20" t="s">
        <v>154</v>
      </c>
      <c r="D15" s="46">
        <v>2656097</v>
      </c>
      <c r="E15" s="46">
        <v>185011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2841108</v>
      </c>
      <c r="O15" s="47">
        <f t="shared" si="2"/>
        <v>58.596460834055193</v>
      </c>
      <c r="P15" s="9"/>
    </row>
    <row r="16" spans="1:133">
      <c r="A16" s="12"/>
      <c r="B16" s="44">
        <v>524</v>
      </c>
      <c r="C16" s="20" t="s">
        <v>30</v>
      </c>
      <c r="D16" s="46">
        <v>33992</v>
      </c>
      <c r="E16" s="46">
        <v>280444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314436</v>
      </c>
      <c r="O16" s="47">
        <f t="shared" si="2"/>
        <v>6.4850884791486205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158169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158169</v>
      </c>
      <c r="O17" s="47">
        <f t="shared" si="2"/>
        <v>3.2621581487439673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2987433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2987433</v>
      </c>
      <c r="O18" s="47">
        <f t="shared" si="2"/>
        <v>61.614342284370743</v>
      </c>
      <c r="P18" s="9"/>
    </row>
    <row r="19" spans="1:16">
      <c r="A19" s="12"/>
      <c r="B19" s="44">
        <v>527</v>
      </c>
      <c r="C19" s="20" t="s">
        <v>33</v>
      </c>
      <c r="D19" s="46">
        <v>90561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90561</v>
      </c>
      <c r="O19" s="47">
        <f t="shared" si="2"/>
        <v>1.8677762653136989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SUM(D21:D22)</f>
        <v>246020</v>
      </c>
      <c r="E20" s="31">
        <f t="shared" si="5"/>
        <v>104055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350075</v>
      </c>
      <c r="O20" s="43">
        <f t="shared" si="2"/>
        <v>7.2201253970218211</v>
      </c>
      <c r="P20" s="10"/>
    </row>
    <row r="21" spans="1:16">
      <c r="A21" s="12"/>
      <c r="B21" s="44">
        <v>534</v>
      </c>
      <c r="C21" s="20" t="s">
        <v>118</v>
      </c>
      <c r="D21" s="46">
        <v>0</v>
      </c>
      <c r="E21" s="46">
        <v>104055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104055</v>
      </c>
      <c r="O21" s="47">
        <f t="shared" si="2"/>
        <v>2.1460834055191191</v>
      </c>
      <c r="P21" s="9"/>
    </row>
    <row r="22" spans="1:16">
      <c r="A22" s="12"/>
      <c r="B22" s="44">
        <v>537</v>
      </c>
      <c r="C22" s="20" t="s">
        <v>119</v>
      </c>
      <c r="D22" s="46">
        <v>246020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246020</v>
      </c>
      <c r="O22" s="47">
        <f t="shared" si="2"/>
        <v>5.0740419915027015</v>
      </c>
      <c r="P22" s="9"/>
    </row>
    <row r="23" spans="1:16" ht="15.75">
      <c r="A23" s="28" t="s">
        <v>39</v>
      </c>
      <c r="B23" s="29"/>
      <c r="C23" s="30"/>
      <c r="D23" s="31">
        <f t="shared" ref="D23:M23" si="6">SUM(D24:D25)</f>
        <v>0</v>
      </c>
      <c r="E23" s="31">
        <f t="shared" si="6"/>
        <v>5175092</v>
      </c>
      <c r="F23" s="31">
        <f t="shared" si="6"/>
        <v>727059</v>
      </c>
      <c r="G23" s="31">
        <f t="shared" si="6"/>
        <v>4193496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10095647</v>
      </c>
      <c r="O23" s="43">
        <f t="shared" si="2"/>
        <v>208.21777420286267</v>
      </c>
      <c r="P23" s="10"/>
    </row>
    <row r="24" spans="1:16">
      <c r="A24" s="12"/>
      <c r="B24" s="44">
        <v>541</v>
      </c>
      <c r="C24" s="20" t="s">
        <v>120</v>
      </c>
      <c r="D24" s="46">
        <v>0</v>
      </c>
      <c r="E24" s="46">
        <v>5082212</v>
      </c>
      <c r="F24" s="46">
        <v>727059</v>
      </c>
      <c r="G24" s="46">
        <v>4193496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10002767</v>
      </c>
      <c r="O24" s="47">
        <f t="shared" si="2"/>
        <v>206.30216969846967</v>
      </c>
      <c r="P24" s="9"/>
    </row>
    <row r="25" spans="1:16">
      <c r="A25" s="12"/>
      <c r="B25" s="44">
        <v>544</v>
      </c>
      <c r="C25" s="20" t="s">
        <v>121</v>
      </c>
      <c r="D25" s="46">
        <v>0</v>
      </c>
      <c r="E25" s="46">
        <v>92880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92880</v>
      </c>
      <c r="O25" s="47">
        <f t="shared" si="2"/>
        <v>1.9156045043930208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445800</v>
      </c>
      <c r="E26" s="31">
        <f t="shared" si="8"/>
        <v>355531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801331</v>
      </c>
      <c r="O26" s="43">
        <f t="shared" si="2"/>
        <v>16.527059357340264</v>
      </c>
      <c r="P26" s="10"/>
    </row>
    <row r="27" spans="1:16">
      <c r="A27" s="13"/>
      <c r="B27" s="45">
        <v>552</v>
      </c>
      <c r="C27" s="21" t="s">
        <v>43</v>
      </c>
      <c r="D27" s="46">
        <v>240000</v>
      </c>
      <c r="E27" s="46">
        <v>204795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444795</v>
      </c>
      <c r="O27" s="47">
        <f t="shared" si="2"/>
        <v>9.1736790001237463</v>
      </c>
      <c r="P27" s="9"/>
    </row>
    <row r="28" spans="1:16">
      <c r="A28" s="13"/>
      <c r="B28" s="45">
        <v>553</v>
      </c>
      <c r="C28" s="21" t="s">
        <v>122</v>
      </c>
      <c r="D28" s="46">
        <v>155562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155562</v>
      </c>
      <c r="O28" s="47">
        <f t="shared" si="2"/>
        <v>3.2083900507362948</v>
      </c>
      <c r="P28" s="9"/>
    </row>
    <row r="29" spans="1:16">
      <c r="A29" s="13"/>
      <c r="B29" s="45">
        <v>554</v>
      </c>
      <c r="C29" s="21" t="s">
        <v>45</v>
      </c>
      <c r="D29" s="46">
        <v>50238</v>
      </c>
      <c r="E29" s="46">
        <v>150736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200974</v>
      </c>
      <c r="O29" s="47">
        <f t="shared" si="2"/>
        <v>4.1449903064802207</v>
      </c>
      <c r="P29" s="9"/>
    </row>
    <row r="30" spans="1:16" ht="15.75">
      <c r="A30" s="28" t="s">
        <v>47</v>
      </c>
      <c r="B30" s="29"/>
      <c r="C30" s="30"/>
      <c r="D30" s="31">
        <f t="shared" ref="D30:M30" si="9">SUM(D31:D34)</f>
        <v>1648789</v>
      </c>
      <c r="E30" s="31">
        <f t="shared" si="9"/>
        <v>1015524</v>
      </c>
      <c r="F30" s="31">
        <f t="shared" si="9"/>
        <v>8400119</v>
      </c>
      <c r="G30" s="31">
        <f t="shared" si="9"/>
        <v>14703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22404</v>
      </c>
      <c r="M30" s="31">
        <f t="shared" si="9"/>
        <v>0</v>
      </c>
      <c r="N30" s="31">
        <f t="shared" si="7"/>
        <v>11101539</v>
      </c>
      <c r="O30" s="43">
        <f t="shared" si="2"/>
        <v>228.96380398465536</v>
      </c>
      <c r="P30" s="10"/>
    </row>
    <row r="31" spans="1:16">
      <c r="A31" s="12"/>
      <c r="B31" s="44">
        <v>561</v>
      </c>
      <c r="C31" s="20" t="s">
        <v>123</v>
      </c>
      <c r="D31" s="46">
        <v>0</v>
      </c>
      <c r="E31" s="46">
        <v>0</v>
      </c>
      <c r="F31" s="46">
        <v>8400119</v>
      </c>
      <c r="G31" s="46">
        <v>14703</v>
      </c>
      <c r="H31" s="46">
        <v>0</v>
      </c>
      <c r="I31" s="46">
        <v>0</v>
      </c>
      <c r="J31" s="46">
        <v>0</v>
      </c>
      <c r="K31" s="46">
        <v>0</v>
      </c>
      <c r="L31" s="46">
        <v>22404</v>
      </c>
      <c r="M31" s="46">
        <v>0</v>
      </c>
      <c r="N31" s="46">
        <f t="shared" si="7"/>
        <v>8437226</v>
      </c>
      <c r="O31" s="47">
        <f t="shared" si="2"/>
        <v>174.01365342573115</v>
      </c>
      <c r="P31" s="9"/>
    </row>
    <row r="32" spans="1:16">
      <c r="A32" s="12"/>
      <c r="B32" s="44">
        <v>562</v>
      </c>
      <c r="C32" s="20" t="s">
        <v>124</v>
      </c>
      <c r="D32" s="46">
        <v>1109825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1109825</v>
      </c>
      <c r="O32" s="47">
        <f t="shared" si="2"/>
        <v>22.889596997071319</v>
      </c>
      <c r="P32" s="9"/>
    </row>
    <row r="33" spans="1:16">
      <c r="A33" s="12"/>
      <c r="B33" s="44">
        <v>563</v>
      </c>
      <c r="C33" s="20" t="s">
        <v>125</v>
      </c>
      <c r="D33" s="46">
        <v>143450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143450</v>
      </c>
      <c r="O33" s="47">
        <f t="shared" si="2"/>
        <v>2.95858598358289</v>
      </c>
      <c r="P33" s="9"/>
    </row>
    <row r="34" spans="1:16">
      <c r="A34" s="12"/>
      <c r="B34" s="44">
        <v>564</v>
      </c>
      <c r="C34" s="20" t="s">
        <v>126</v>
      </c>
      <c r="D34" s="46">
        <v>395514</v>
      </c>
      <c r="E34" s="46">
        <v>1015524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1411038</v>
      </c>
      <c r="O34" s="47">
        <f t="shared" si="2"/>
        <v>29.101967578270017</v>
      </c>
      <c r="P34" s="9"/>
    </row>
    <row r="35" spans="1:16" ht="15.75">
      <c r="A35" s="28" t="s">
        <v>52</v>
      </c>
      <c r="B35" s="29"/>
      <c r="C35" s="30"/>
      <c r="D35" s="31">
        <f t="shared" ref="D35:M35" si="11">SUM(D36:D40)</f>
        <v>222320</v>
      </c>
      <c r="E35" s="31">
        <f t="shared" si="11"/>
        <v>1127351</v>
      </c>
      <c r="F35" s="31">
        <f t="shared" si="11"/>
        <v>1447747</v>
      </c>
      <c r="G35" s="31">
        <f t="shared" si="11"/>
        <v>12380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2809798</v>
      </c>
      <c r="O35" s="43">
        <f t="shared" si="2"/>
        <v>57.950707420698755</v>
      </c>
      <c r="P35" s="9"/>
    </row>
    <row r="36" spans="1:16">
      <c r="A36" s="12"/>
      <c r="B36" s="44">
        <v>571</v>
      </c>
      <c r="C36" s="20" t="s">
        <v>53</v>
      </c>
      <c r="D36" s="46">
        <v>0</v>
      </c>
      <c r="E36" s="46">
        <v>1022931</v>
      </c>
      <c r="F36" s="46">
        <v>1447747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2470678</v>
      </c>
      <c r="O36" s="47">
        <f t="shared" si="2"/>
        <v>50.956523532566102</v>
      </c>
      <c r="P36" s="9"/>
    </row>
    <row r="37" spans="1:16">
      <c r="A37" s="12"/>
      <c r="B37" s="44">
        <v>572</v>
      </c>
      <c r="C37" s="20" t="s">
        <v>127</v>
      </c>
      <c r="D37" s="46">
        <v>222320</v>
      </c>
      <c r="E37" s="46">
        <v>97335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319655</v>
      </c>
      <c r="O37" s="47">
        <f t="shared" ref="O37:O66" si="12">(N37/O$68)</f>
        <v>6.5927277977148044</v>
      </c>
      <c r="P37" s="9"/>
    </row>
    <row r="38" spans="1:16">
      <c r="A38" s="12"/>
      <c r="B38" s="44">
        <v>573</v>
      </c>
      <c r="C38" s="20" t="s">
        <v>160</v>
      </c>
      <c r="D38" s="46">
        <v>0</v>
      </c>
      <c r="E38" s="46">
        <v>3200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3200</v>
      </c>
      <c r="O38" s="47">
        <f t="shared" si="12"/>
        <v>6.5998432537227245E-2</v>
      </c>
      <c r="P38" s="9"/>
    </row>
    <row r="39" spans="1:16">
      <c r="A39" s="12"/>
      <c r="B39" s="44">
        <v>575</v>
      </c>
      <c r="C39" s="20" t="s">
        <v>161</v>
      </c>
      <c r="D39" s="46">
        <v>0</v>
      </c>
      <c r="E39" s="46">
        <v>0</v>
      </c>
      <c r="F39" s="46">
        <v>0</v>
      </c>
      <c r="G39" s="46">
        <v>12380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12380</v>
      </c>
      <c r="O39" s="47">
        <f t="shared" si="12"/>
        <v>0.25533143587839791</v>
      </c>
      <c r="P39" s="9"/>
    </row>
    <row r="40" spans="1:16">
      <c r="A40" s="12"/>
      <c r="B40" s="44">
        <v>579</v>
      </c>
      <c r="C40" s="20" t="s">
        <v>155</v>
      </c>
      <c r="D40" s="46">
        <v>0</v>
      </c>
      <c r="E40" s="46">
        <v>3885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3885</v>
      </c>
      <c r="O40" s="47">
        <f t="shared" si="12"/>
        <v>8.0126222002227451E-2</v>
      </c>
      <c r="P40" s="9"/>
    </row>
    <row r="41" spans="1:16" ht="15.75">
      <c r="A41" s="28" t="s">
        <v>128</v>
      </c>
      <c r="B41" s="29"/>
      <c r="C41" s="30"/>
      <c r="D41" s="31">
        <f t="shared" ref="D41:M41" si="13">SUM(D42:D42)</f>
        <v>9362182</v>
      </c>
      <c r="E41" s="31">
        <f t="shared" si="13"/>
        <v>8251737</v>
      </c>
      <c r="F41" s="31">
        <f t="shared" si="13"/>
        <v>1278829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18892748</v>
      </c>
      <c r="O41" s="43">
        <f t="shared" si="12"/>
        <v>389.65367322526089</v>
      </c>
      <c r="P41" s="9"/>
    </row>
    <row r="42" spans="1:16">
      <c r="A42" s="12"/>
      <c r="B42" s="44">
        <v>581</v>
      </c>
      <c r="C42" s="20" t="s">
        <v>129</v>
      </c>
      <c r="D42" s="46">
        <v>9362182</v>
      </c>
      <c r="E42" s="46">
        <v>8251737</v>
      </c>
      <c r="F42" s="46">
        <v>1278829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18892748</v>
      </c>
      <c r="O42" s="47">
        <f t="shared" si="12"/>
        <v>389.65367322526089</v>
      </c>
      <c r="P42" s="9"/>
    </row>
    <row r="43" spans="1:16" ht="15.75">
      <c r="A43" s="28" t="s">
        <v>59</v>
      </c>
      <c r="B43" s="29"/>
      <c r="C43" s="30"/>
      <c r="D43" s="31">
        <f t="shared" ref="D43:M43" si="14">SUM(D44:D65)</f>
        <v>225382</v>
      </c>
      <c r="E43" s="31">
        <f t="shared" si="14"/>
        <v>1444203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1669585</v>
      </c>
      <c r="O43" s="43">
        <f t="shared" si="12"/>
        <v>34.434372808645797</v>
      </c>
      <c r="P43" s="9"/>
    </row>
    <row r="44" spans="1:16">
      <c r="A44" s="12"/>
      <c r="B44" s="44">
        <v>601</v>
      </c>
      <c r="C44" s="20" t="s">
        <v>130</v>
      </c>
      <c r="D44" s="46">
        <v>0</v>
      </c>
      <c r="E44" s="46">
        <v>78119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5">SUM(D44:M44)</f>
        <v>78119</v>
      </c>
      <c r="O44" s="47">
        <f t="shared" si="12"/>
        <v>1.6111661098048922</v>
      </c>
      <c r="P44" s="9"/>
    </row>
    <row r="45" spans="1:16">
      <c r="A45" s="12"/>
      <c r="B45" s="44">
        <v>602</v>
      </c>
      <c r="C45" s="20" t="s">
        <v>131</v>
      </c>
      <c r="D45" s="46">
        <v>0</v>
      </c>
      <c r="E45" s="46">
        <v>28001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28001</v>
      </c>
      <c r="O45" s="47">
        <f t="shared" si="12"/>
        <v>0.57750690921090619</v>
      </c>
      <c r="P45" s="9"/>
    </row>
    <row r="46" spans="1:16">
      <c r="A46" s="12"/>
      <c r="B46" s="44">
        <v>603</v>
      </c>
      <c r="C46" s="20" t="s">
        <v>132</v>
      </c>
      <c r="D46" s="46">
        <v>0</v>
      </c>
      <c r="E46" s="46">
        <v>37661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37661</v>
      </c>
      <c r="O46" s="47">
        <f t="shared" si="12"/>
        <v>0.77673967743266092</v>
      </c>
      <c r="P46" s="9"/>
    </row>
    <row r="47" spans="1:16">
      <c r="A47" s="12"/>
      <c r="B47" s="44">
        <v>604</v>
      </c>
      <c r="C47" s="20" t="s">
        <v>133</v>
      </c>
      <c r="D47" s="46">
        <v>0</v>
      </c>
      <c r="E47" s="46">
        <v>175051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175051</v>
      </c>
      <c r="O47" s="47">
        <f t="shared" si="12"/>
        <v>3.6103411293981766</v>
      </c>
      <c r="P47" s="9"/>
    </row>
    <row r="48" spans="1:16">
      <c r="A48" s="12"/>
      <c r="B48" s="44">
        <v>605</v>
      </c>
      <c r="C48" s="20" t="s">
        <v>134</v>
      </c>
      <c r="D48" s="46">
        <v>0</v>
      </c>
      <c r="E48" s="46">
        <v>34528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34528</v>
      </c>
      <c r="O48" s="47">
        <f t="shared" si="12"/>
        <v>0.71212308707668193</v>
      </c>
      <c r="P48" s="9"/>
    </row>
    <row r="49" spans="1:16">
      <c r="A49" s="12"/>
      <c r="B49" s="44">
        <v>608</v>
      </c>
      <c r="C49" s="20" t="s">
        <v>135</v>
      </c>
      <c r="D49" s="46">
        <v>0</v>
      </c>
      <c r="E49" s="46">
        <v>58515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58515</v>
      </c>
      <c r="O49" s="47">
        <f t="shared" si="12"/>
        <v>1.2068432124737039</v>
      </c>
      <c r="P49" s="9"/>
    </row>
    <row r="50" spans="1:16">
      <c r="A50" s="12"/>
      <c r="B50" s="44">
        <v>614</v>
      </c>
      <c r="C50" s="20" t="s">
        <v>136</v>
      </c>
      <c r="D50" s="46">
        <v>0</v>
      </c>
      <c r="E50" s="46">
        <v>91987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6">SUM(D50:M50)</f>
        <v>91987</v>
      </c>
      <c r="O50" s="47">
        <f t="shared" si="12"/>
        <v>1.8971868168131008</v>
      </c>
      <c r="P50" s="9"/>
    </row>
    <row r="51" spans="1:16">
      <c r="A51" s="12"/>
      <c r="B51" s="44">
        <v>615</v>
      </c>
      <c r="C51" s="20" t="s">
        <v>67</v>
      </c>
      <c r="D51" s="46">
        <v>0</v>
      </c>
      <c r="E51" s="46">
        <v>1620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1620</v>
      </c>
      <c r="O51" s="47">
        <f t="shared" si="12"/>
        <v>3.3411706471971288E-2</v>
      </c>
      <c r="P51" s="9"/>
    </row>
    <row r="52" spans="1:16">
      <c r="A52" s="12"/>
      <c r="B52" s="44">
        <v>618</v>
      </c>
      <c r="C52" s="20" t="s">
        <v>68</v>
      </c>
      <c r="D52" s="46">
        <v>0</v>
      </c>
      <c r="E52" s="46">
        <v>4713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4713</v>
      </c>
      <c r="O52" s="47">
        <f t="shared" si="12"/>
        <v>9.7203316421234989E-2</v>
      </c>
      <c r="P52" s="9"/>
    </row>
    <row r="53" spans="1:16">
      <c r="A53" s="12"/>
      <c r="B53" s="44">
        <v>634</v>
      </c>
      <c r="C53" s="20" t="s">
        <v>138</v>
      </c>
      <c r="D53" s="46">
        <v>0</v>
      </c>
      <c r="E53" s="46">
        <v>222320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222320</v>
      </c>
      <c r="O53" s="47">
        <f t="shared" si="12"/>
        <v>4.5852411005238629</v>
      </c>
      <c r="P53" s="9"/>
    </row>
    <row r="54" spans="1:16">
      <c r="A54" s="12"/>
      <c r="B54" s="44">
        <v>674</v>
      </c>
      <c r="C54" s="20" t="s">
        <v>140</v>
      </c>
      <c r="D54" s="46">
        <v>0</v>
      </c>
      <c r="E54" s="46">
        <v>74720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74720</v>
      </c>
      <c r="O54" s="47">
        <f t="shared" si="12"/>
        <v>1.541063399744256</v>
      </c>
      <c r="P54" s="9"/>
    </row>
    <row r="55" spans="1:16">
      <c r="A55" s="12"/>
      <c r="B55" s="44">
        <v>682</v>
      </c>
      <c r="C55" s="20" t="s">
        <v>156</v>
      </c>
      <c r="D55" s="46">
        <v>0</v>
      </c>
      <c r="E55" s="46">
        <v>7655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7655</v>
      </c>
      <c r="O55" s="47">
        <f t="shared" si="12"/>
        <v>0.15788062533514829</v>
      </c>
      <c r="P55" s="9"/>
    </row>
    <row r="56" spans="1:16">
      <c r="A56" s="12"/>
      <c r="B56" s="44">
        <v>685</v>
      </c>
      <c r="C56" s="20" t="s">
        <v>73</v>
      </c>
      <c r="D56" s="46">
        <v>0</v>
      </c>
      <c r="E56" s="46">
        <v>17064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17064</v>
      </c>
      <c r="O56" s="47">
        <f t="shared" si="12"/>
        <v>0.35193664150476428</v>
      </c>
      <c r="P56" s="9"/>
    </row>
    <row r="57" spans="1:16">
      <c r="A57" s="12"/>
      <c r="B57" s="44">
        <v>694</v>
      </c>
      <c r="C57" s="20" t="s">
        <v>142</v>
      </c>
      <c r="D57" s="46">
        <v>0</v>
      </c>
      <c r="E57" s="46">
        <v>9478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9478</v>
      </c>
      <c r="O57" s="47">
        <f t="shared" si="12"/>
        <v>0.19547910737119994</v>
      </c>
      <c r="P57" s="9"/>
    </row>
    <row r="58" spans="1:16">
      <c r="A58" s="12"/>
      <c r="B58" s="44">
        <v>711</v>
      </c>
      <c r="C58" s="20" t="s">
        <v>104</v>
      </c>
      <c r="D58" s="46">
        <v>0</v>
      </c>
      <c r="E58" s="46">
        <v>65044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5" si="17">SUM(D58:M58)</f>
        <v>65044</v>
      </c>
      <c r="O58" s="47">
        <f t="shared" si="12"/>
        <v>1.3415006393598152</v>
      </c>
      <c r="P58" s="9"/>
    </row>
    <row r="59" spans="1:16">
      <c r="A59" s="12"/>
      <c r="B59" s="44">
        <v>712</v>
      </c>
      <c r="C59" s="20" t="s">
        <v>157</v>
      </c>
      <c r="D59" s="46">
        <v>0</v>
      </c>
      <c r="E59" s="46">
        <v>95635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95635</v>
      </c>
      <c r="O59" s="47">
        <f t="shared" si="12"/>
        <v>1.9724250299055397</v>
      </c>
      <c r="P59" s="9"/>
    </row>
    <row r="60" spans="1:16">
      <c r="A60" s="12"/>
      <c r="B60" s="44">
        <v>713</v>
      </c>
      <c r="C60" s="20" t="s">
        <v>144</v>
      </c>
      <c r="D60" s="46">
        <v>0</v>
      </c>
      <c r="E60" s="46">
        <v>4677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4677</v>
      </c>
      <c r="O60" s="47">
        <f t="shared" si="12"/>
        <v>9.6460834055191194E-2</v>
      </c>
      <c r="P60" s="9"/>
    </row>
    <row r="61" spans="1:16">
      <c r="A61" s="12"/>
      <c r="B61" s="44">
        <v>715</v>
      </c>
      <c r="C61" s="20" t="s">
        <v>106</v>
      </c>
      <c r="D61" s="46">
        <v>0</v>
      </c>
      <c r="E61" s="46">
        <v>12361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12361</v>
      </c>
      <c r="O61" s="47">
        <f t="shared" si="12"/>
        <v>0.25493957018520808</v>
      </c>
      <c r="P61" s="9"/>
    </row>
    <row r="62" spans="1:16">
      <c r="A62" s="12"/>
      <c r="B62" s="44">
        <v>724</v>
      </c>
      <c r="C62" s="20" t="s">
        <v>145</v>
      </c>
      <c r="D62" s="46">
        <v>0</v>
      </c>
      <c r="E62" s="46">
        <v>99434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99434</v>
      </c>
      <c r="O62" s="47">
        <f t="shared" si="12"/>
        <v>2.0507775440333291</v>
      </c>
      <c r="P62" s="9"/>
    </row>
    <row r="63" spans="1:16">
      <c r="A63" s="12"/>
      <c r="B63" s="44">
        <v>733</v>
      </c>
      <c r="C63" s="20" t="s">
        <v>81</v>
      </c>
      <c r="D63" s="46">
        <v>225382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225382</v>
      </c>
      <c r="O63" s="47">
        <f t="shared" si="12"/>
        <v>4.6483933506579218</v>
      </c>
      <c r="P63" s="9"/>
    </row>
    <row r="64" spans="1:16">
      <c r="A64" s="12"/>
      <c r="B64" s="44">
        <v>744</v>
      </c>
      <c r="C64" s="20" t="s">
        <v>147</v>
      </c>
      <c r="D64" s="46">
        <v>0</v>
      </c>
      <c r="E64" s="46">
        <v>117953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117953</v>
      </c>
      <c r="O64" s="47">
        <f t="shared" si="12"/>
        <v>2.4327228478323639</v>
      </c>
      <c r="P64" s="9"/>
    </row>
    <row r="65" spans="1:119" ht="15.75" thickBot="1">
      <c r="A65" s="12"/>
      <c r="B65" s="44">
        <v>764</v>
      </c>
      <c r="C65" s="20" t="s">
        <v>148</v>
      </c>
      <c r="D65" s="46">
        <v>0</v>
      </c>
      <c r="E65" s="46">
        <v>207667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207667</v>
      </c>
      <c r="O65" s="47">
        <f t="shared" si="12"/>
        <v>4.2830301530338657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SUM(D5,D12,D20,D23,D26,D30,D35,D41,D43)</f>
        <v>27619291</v>
      </c>
      <c r="E66" s="15">
        <f t="shared" si="18"/>
        <v>22862799</v>
      </c>
      <c r="F66" s="15">
        <f t="shared" si="18"/>
        <v>12127003</v>
      </c>
      <c r="G66" s="15">
        <f t="shared" si="18"/>
        <v>4220579</v>
      </c>
      <c r="H66" s="15">
        <f t="shared" si="18"/>
        <v>0</v>
      </c>
      <c r="I66" s="15">
        <f t="shared" si="18"/>
        <v>0</v>
      </c>
      <c r="J66" s="15">
        <f t="shared" si="18"/>
        <v>0</v>
      </c>
      <c r="K66" s="15">
        <f t="shared" si="18"/>
        <v>0</v>
      </c>
      <c r="L66" s="15">
        <f t="shared" si="18"/>
        <v>22404</v>
      </c>
      <c r="M66" s="15">
        <f t="shared" si="18"/>
        <v>0</v>
      </c>
      <c r="N66" s="15">
        <f>SUM(D66:M66)</f>
        <v>66852076</v>
      </c>
      <c r="O66" s="37">
        <f t="shared" si="12"/>
        <v>1378.7913212061214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162</v>
      </c>
      <c r="M68" s="118"/>
      <c r="N68" s="118"/>
      <c r="O68" s="41">
        <v>48486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7438314</v>
      </c>
      <c r="E5" s="26">
        <f t="shared" si="0"/>
        <v>191034</v>
      </c>
      <c r="F5" s="26">
        <f t="shared" si="0"/>
        <v>273250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7902598</v>
      </c>
      <c r="O5" s="32">
        <f t="shared" ref="O5:O36" si="2">(N5/O$66)</f>
        <v>163.56406912966989</v>
      </c>
      <c r="P5" s="6"/>
    </row>
    <row r="6" spans="1:133">
      <c r="A6" s="12"/>
      <c r="B6" s="44">
        <v>511</v>
      </c>
      <c r="C6" s="20" t="s">
        <v>20</v>
      </c>
      <c r="D6" s="46">
        <v>487151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487151</v>
      </c>
      <c r="O6" s="47">
        <f t="shared" si="2"/>
        <v>10.082810721308082</v>
      </c>
      <c r="P6" s="9"/>
    </row>
    <row r="7" spans="1:133">
      <c r="A7" s="12"/>
      <c r="B7" s="44">
        <v>512</v>
      </c>
      <c r="C7" s="20" t="s">
        <v>21</v>
      </c>
      <c r="D7" s="46">
        <v>332150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332150</v>
      </c>
      <c r="O7" s="47">
        <f t="shared" si="2"/>
        <v>6.8746766014695231</v>
      </c>
      <c r="P7" s="9"/>
    </row>
    <row r="8" spans="1:133">
      <c r="A8" s="12"/>
      <c r="B8" s="44">
        <v>513</v>
      </c>
      <c r="C8" s="20" t="s">
        <v>22</v>
      </c>
      <c r="D8" s="46">
        <v>2439546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2439546</v>
      </c>
      <c r="O8" s="47">
        <f t="shared" si="2"/>
        <v>50.492517851598883</v>
      </c>
      <c r="P8" s="9"/>
    </row>
    <row r="9" spans="1:133">
      <c r="A9" s="12"/>
      <c r="B9" s="44">
        <v>514</v>
      </c>
      <c r="C9" s="20" t="s">
        <v>23</v>
      </c>
      <c r="D9" s="46">
        <v>132453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132453</v>
      </c>
      <c r="O9" s="47">
        <f t="shared" si="2"/>
        <v>2.7414467556659421</v>
      </c>
      <c r="P9" s="9"/>
    </row>
    <row r="10" spans="1:133">
      <c r="A10" s="12"/>
      <c r="B10" s="44">
        <v>515</v>
      </c>
      <c r="C10" s="20" t="s">
        <v>24</v>
      </c>
      <c r="D10" s="46">
        <v>382261</v>
      </c>
      <c r="E10" s="46">
        <v>39964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422225</v>
      </c>
      <c r="O10" s="47">
        <f t="shared" si="2"/>
        <v>8.7390044499637796</v>
      </c>
      <c r="P10" s="9"/>
    </row>
    <row r="11" spans="1:133">
      <c r="A11" s="12"/>
      <c r="B11" s="44">
        <v>519</v>
      </c>
      <c r="C11" s="20" t="s">
        <v>117</v>
      </c>
      <c r="D11" s="46">
        <v>3664753</v>
      </c>
      <c r="E11" s="46">
        <v>151070</v>
      </c>
      <c r="F11" s="46">
        <v>273250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4089073</v>
      </c>
      <c r="O11" s="47">
        <f t="shared" si="2"/>
        <v>84.633612749663669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7629898</v>
      </c>
      <c r="E12" s="31">
        <f t="shared" si="3"/>
        <v>4880792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12510690</v>
      </c>
      <c r="O12" s="43">
        <f t="shared" si="2"/>
        <v>258.94008072027322</v>
      </c>
      <c r="P12" s="10"/>
    </row>
    <row r="13" spans="1:133">
      <c r="A13" s="12"/>
      <c r="B13" s="44">
        <v>521</v>
      </c>
      <c r="C13" s="20" t="s">
        <v>27</v>
      </c>
      <c r="D13" s="46">
        <v>4746594</v>
      </c>
      <c r="E13" s="46">
        <v>515027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5261621</v>
      </c>
      <c r="O13" s="47">
        <f t="shared" si="2"/>
        <v>108.90243195694919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967119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967119</v>
      </c>
      <c r="O14" s="47">
        <f t="shared" si="2"/>
        <v>20.016951257373485</v>
      </c>
      <c r="P14" s="9"/>
    </row>
    <row r="15" spans="1:133">
      <c r="A15" s="12"/>
      <c r="B15" s="44">
        <v>523</v>
      </c>
      <c r="C15" s="20" t="s">
        <v>154</v>
      </c>
      <c r="D15" s="46">
        <v>2579704</v>
      </c>
      <c r="E15" s="46">
        <v>237475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2817179</v>
      </c>
      <c r="O15" s="47">
        <f t="shared" si="2"/>
        <v>58.308579116216492</v>
      </c>
      <c r="P15" s="9"/>
    </row>
    <row r="16" spans="1:133">
      <c r="A16" s="12"/>
      <c r="B16" s="44">
        <v>524</v>
      </c>
      <c r="C16" s="20" t="s">
        <v>30</v>
      </c>
      <c r="D16" s="46">
        <v>197629</v>
      </c>
      <c r="E16" s="46">
        <v>235424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433053</v>
      </c>
      <c r="O16" s="47">
        <f t="shared" si="2"/>
        <v>8.9631170443961494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30900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30900</v>
      </c>
      <c r="O17" s="47">
        <f t="shared" si="2"/>
        <v>0.6395529338714685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2894847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2894847</v>
      </c>
      <c r="O18" s="47">
        <f t="shared" si="2"/>
        <v>59.916113008382489</v>
      </c>
      <c r="P18" s="9"/>
    </row>
    <row r="19" spans="1:16">
      <c r="A19" s="12"/>
      <c r="B19" s="44">
        <v>527</v>
      </c>
      <c r="C19" s="20" t="s">
        <v>33</v>
      </c>
      <c r="D19" s="46">
        <v>105971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105971</v>
      </c>
      <c r="O19" s="47">
        <f t="shared" si="2"/>
        <v>2.1933354030839283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SUM(D21:D22)</f>
        <v>306261</v>
      </c>
      <c r="E20" s="31">
        <f t="shared" si="5"/>
        <v>120087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426348</v>
      </c>
      <c r="O20" s="43">
        <f t="shared" si="2"/>
        <v>8.8243402669978259</v>
      </c>
      <c r="P20" s="10"/>
    </row>
    <row r="21" spans="1:16">
      <c r="A21" s="12"/>
      <c r="B21" s="44">
        <v>534</v>
      </c>
      <c r="C21" s="20" t="s">
        <v>118</v>
      </c>
      <c r="D21" s="46">
        <v>9624</v>
      </c>
      <c r="E21" s="46">
        <v>120087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129711</v>
      </c>
      <c r="O21" s="47">
        <f t="shared" si="2"/>
        <v>2.6846941943495808</v>
      </c>
      <c r="P21" s="9"/>
    </row>
    <row r="22" spans="1:16">
      <c r="A22" s="12"/>
      <c r="B22" s="44">
        <v>537</v>
      </c>
      <c r="C22" s="20" t="s">
        <v>119</v>
      </c>
      <c r="D22" s="46">
        <v>296637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296637</v>
      </c>
      <c r="O22" s="47">
        <f t="shared" si="2"/>
        <v>6.1396460726482456</v>
      </c>
      <c r="P22" s="9"/>
    </row>
    <row r="23" spans="1:16" ht="15.75">
      <c r="A23" s="28" t="s">
        <v>39</v>
      </c>
      <c r="B23" s="29"/>
      <c r="C23" s="30"/>
      <c r="D23" s="31">
        <f t="shared" ref="D23:M23" si="6">SUM(D24:D25)</f>
        <v>0</v>
      </c>
      <c r="E23" s="31">
        <f t="shared" si="6"/>
        <v>4008552</v>
      </c>
      <c r="F23" s="31">
        <f t="shared" si="6"/>
        <v>3368737</v>
      </c>
      <c r="G23" s="31">
        <f t="shared" si="6"/>
        <v>684708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8061997</v>
      </c>
      <c r="O23" s="43">
        <f t="shared" si="2"/>
        <v>166.86323088067888</v>
      </c>
      <c r="P23" s="10"/>
    </row>
    <row r="24" spans="1:16">
      <c r="A24" s="12"/>
      <c r="B24" s="44">
        <v>541</v>
      </c>
      <c r="C24" s="20" t="s">
        <v>120</v>
      </c>
      <c r="D24" s="46">
        <v>0</v>
      </c>
      <c r="E24" s="46">
        <v>3954372</v>
      </c>
      <c r="F24" s="46">
        <v>3368737</v>
      </c>
      <c r="G24" s="46">
        <v>684708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8007817</v>
      </c>
      <c r="O24" s="47">
        <f t="shared" si="2"/>
        <v>165.74184000827901</v>
      </c>
      <c r="P24" s="9"/>
    </row>
    <row r="25" spans="1:16">
      <c r="A25" s="12"/>
      <c r="B25" s="44">
        <v>544</v>
      </c>
      <c r="C25" s="20" t="s">
        <v>121</v>
      </c>
      <c r="D25" s="46">
        <v>0</v>
      </c>
      <c r="E25" s="46">
        <v>54180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54180</v>
      </c>
      <c r="O25" s="47">
        <f t="shared" si="2"/>
        <v>1.1213908723998758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412813</v>
      </c>
      <c r="E26" s="31">
        <f t="shared" si="8"/>
        <v>533215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946028</v>
      </c>
      <c r="O26" s="43">
        <f t="shared" si="2"/>
        <v>19.580420159370796</v>
      </c>
      <c r="P26" s="10"/>
    </row>
    <row r="27" spans="1:16">
      <c r="A27" s="13"/>
      <c r="B27" s="45">
        <v>552</v>
      </c>
      <c r="C27" s="21" t="s">
        <v>43</v>
      </c>
      <c r="D27" s="46">
        <v>200000</v>
      </c>
      <c r="E27" s="46">
        <v>115318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315318</v>
      </c>
      <c r="O27" s="47">
        <f t="shared" si="2"/>
        <v>6.5262961813101521</v>
      </c>
      <c r="P27" s="9"/>
    </row>
    <row r="28" spans="1:16">
      <c r="A28" s="13"/>
      <c r="B28" s="45">
        <v>553</v>
      </c>
      <c r="C28" s="21" t="s">
        <v>122</v>
      </c>
      <c r="D28" s="46">
        <v>162240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162240</v>
      </c>
      <c r="O28" s="47">
        <f t="shared" si="2"/>
        <v>3.3579633654144674</v>
      </c>
      <c r="P28" s="9"/>
    </row>
    <row r="29" spans="1:16">
      <c r="A29" s="13"/>
      <c r="B29" s="45">
        <v>554</v>
      </c>
      <c r="C29" s="21" t="s">
        <v>45</v>
      </c>
      <c r="D29" s="46">
        <v>50573</v>
      </c>
      <c r="E29" s="46">
        <v>417897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468470</v>
      </c>
      <c r="O29" s="47">
        <f t="shared" si="2"/>
        <v>9.6961606126461763</v>
      </c>
      <c r="P29" s="9"/>
    </row>
    <row r="30" spans="1:16" ht="15.75">
      <c r="A30" s="28" t="s">
        <v>47</v>
      </c>
      <c r="B30" s="29"/>
      <c r="C30" s="30"/>
      <c r="D30" s="31">
        <f t="shared" ref="D30:M30" si="9">SUM(D31:D34)</f>
        <v>1546695</v>
      </c>
      <c r="E30" s="31">
        <f t="shared" si="9"/>
        <v>893048</v>
      </c>
      <c r="F30" s="31">
        <f t="shared" si="9"/>
        <v>681942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102921</v>
      </c>
      <c r="M30" s="31">
        <f t="shared" si="9"/>
        <v>0</v>
      </c>
      <c r="N30" s="31">
        <f t="shared" si="7"/>
        <v>3224606</v>
      </c>
      <c r="O30" s="43">
        <f t="shared" si="2"/>
        <v>66.741301873124286</v>
      </c>
      <c r="P30" s="10"/>
    </row>
    <row r="31" spans="1:16">
      <c r="A31" s="12"/>
      <c r="B31" s="44">
        <v>561</v>
      </c>
      <c r="C31" s="20" t="s">
        <v>123</v>
      </c>
      <c r="D31" s="46">
        <v>0</v>
      </c>
      <c r="E31" s="46">
        <v>0</v>
      </c>
      <c r="F31" s="46">
        <v>681942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102921</v>
      </c>
      <c r="M31" s="46">
        <v>0</v>
      </c>
      <c r="N31" s="46">
        <f t="shared" si="7"/>
        <v>784863</v>
      </c>
      <c r="O31" s="47">
        <f t="shared" si="2"/>
        <v>16.24470661285315</v>
      </c>
      <c r="P31" s="9"/>
    </row>
    <row r="32" spans="1:16">
      <c r="A32" s="12"/>
      <c r="B32" s="44">
        <v>562</v>
      </c>
      <c r="C32" s="20" t="s">
        <v>124</v>
      </c>
      <c r="D32" s="46">
        <v>1042165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1042165</v>
      </c>
      <c r="O32" s="47">
        <f t="shared" si="2"/>
        <v>21.570216288937182</v>
      </c>
      <c r="P32" s="9"/>
    </row>
    <row r="33" spans="1:16">
      <c r="A33" s="12"/>
      <c r="B33" s="44">
        <v>563</v>
      </c>
      <c r="C33" s="20" t="s">
        <v>125</v>
      </c>
      <c r="D33" s="46">
        <v>138000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138000</v>
      </c>
      <c r="O33" s="47">
        <f t="shared" si="2"/>
        <v>2.8562558211735487</v>
      </c>
      <c r="P33" s="9"/>
    </row>
    <row r="34" spans="1:16">
      <c r="A34" s="12"/>
      <c r="B34" s="44">
        <v>564</v>
      </c>
      <c r="C34" s="20" t="s">
        <v>126</v>
      </c>
      <c r="D34" s="46">
        <v>366530</v>
      </c>
      <c r="E34" s="46">
        <v>893048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1259578</v>
      </c>
      <c r="O34" s="47">
        <f t="shared" si="2"/>
        <v>26.070123150160406</v>
      </c>
      <c r="P34" s="9"/>
    </row>
    <row r="35" spans="1:16" ht="15.75">
      <c r="A35" s="28" t="s">
        <v>52</v>
      </c>
      <c r="B35" s="29"/>
      <c r="C35" s="30"/>
      <c r="D35" s="31">
        <f t="shared" ref="D35:M35" si="11">SUM(D36:D38)</f>
        <v>196805</v>
      </c>
      <c r="E35" s="31">
        <f t="shared" si="11"/>
        <v>966869</v>
      </c>
      <c r="F35" s="31">
        <f t="shared" si="11"/>
        <v>225421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1389095</v>
      </c>
      <c r="O35" s="43">
        <f t="shared" si="2"/>
        <v>28.750802028355583</v>
      </c>
      <c r="P35" s="9"/>
    </row>
    <row r="36" spans="1:16">
      <c r="A36" s="12"/>
      <c r="B36" s="44">
        <v>571</v>
      </c>
      <c r="C36" s="20" t="s">
        <v>53</v>
      </c>
      <c r="D36" s="46">
        <v>0</v>
      </c>
      <c r="E36" s="46">
        <v>964914</v>
      </c>
      <c r="F36" s="46">
        <v>225421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1190335</v>
      </c>
      <c r="O36" s="47">
        <f t="shared" si="2"/>
        <v>24.636965745627652</v>
      </c>
      <c r="P36" s="9"/>
    </row>
    <row r="37" spans="1:16">
      <c r="A37" s="12"/>
      <c r="B37" s="44">
        <v>572</v>
      </c>
      <c r="C37" s="20" t="s">
        <v>127</v>
      </c>
      <c r="D37" s="46">
        <v>196805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196805</v>
      </c>
      <c r="O37" s="47">
        <f t="shared" ref="O37:O64" si="12">(N37/O$66)</f>
        <v>4.0733726585946393</v>
      </c>
      <c r="P37" s="9"/>
    </row>
    <row r="38" spans="1:16">
      <c r="A38" s="12"/>
      <c r="B38" s="44">
        <v>579</v>
      </c>
      <c r="C38" s="20" t="s">
        <v>155</v>
      </c>
      <c r="D38" s="46">
        <v>0</v>
      </c>
      <c r="E38" s="46">
        <v>1955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1955</v>
      </c>
      <c r="O38" s="47">
        <f t="shared" si="12"/>
        <v>4.0463624133291937E-2</v>
      </c>
      <c r="P38" s="9"/>
    </row>
    <row r="39" spans="1:16" ht="15.75">
      <c r="A39" s="28" t="s">
        <v>128</v>
      </c>
      <c r="B39" s="29"/>
      <c r="C39" s="30"/>
      <c r="D39" s="31">
        <f t="shared" ref="D39:M39" si="13">SUM(D40:D40)</f>
        <v>8985835</v>
      </c>
      <c r="E39" s="31">
        <f t="shared" si="13"/>
        <v>8230783</v>
      </c>
      <c r="F39" s="31">
        <f t="shared" si="13"/>
        <v>7541154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24757772</v>
      </c>
      <c r="O39" s="43">
        <f t="shared" si="12"/>
        <v>512.42413329193835</v>
      </c>
      <c r="P39" s="9"/>
    </row>
    <row r="40" spans="1:16">
      <c r="A40" s="12"/>
      <c r="B40" s="44">
        <v>581</v>
      </c>
      <c r="C40" s="20" t="s">
        <v>129</v>
      </c>
      <c r="D40" s="46">
        <v>8985835</v>
      </c>
      <c r="E40" s="46">
        <v>8230783</v>
      </c>
      <c r="F40" s="46">
        <v>7541154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24757772</v>
      </c>
      <c r="O40" s="47">
        <f t="shared" si="12"/>
        <v>512.42413329193835</v>
      </c>
      <c r="P40" s="9"/>
    </row>
    <row r="41" spans="1:16" ht="15.75">
      <c r="A41" s="28" t="s">
        <v>59</v>
      </c>
      <c r="B41" s="29"/>
      <c r="C41" s="30"/>
      <c r="D41" s="31">
        <f t="shared" ref="D41:M41" si="14">SUM(D42:D63)</f>
        <v>1425132</v>
      </c>
      <c r="E41" s="31">
        <f t="shared" si="14"/>
        <v>679859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2104991</v>
      </c>
      <c r="O41" s="43">
        <f t="shared" si="12"/>
        <v>43.56806374831833</v>
      </c>
      <c r="P41" s="9"/>
    </row>
    <row r="42" spans="1:16">
      <c r="A42" s="12"/>
      <c r="B42" s="44">
        <v>601</v>
      </c>
      <c r="C42" s="20" t="s">
        <v>130</v>
      </c>
      <c r="D42" s="46">
        <v>0</v>
      </c>
      <c r="E42" s="46">
        <v>33648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5">SUM(D42:M42)</f>
        <v>33648</v>
      </c>
      <c r="O42" s="47">
        <f t="shared" si="12"/>
        <v>0.69642968022353302</v>
      </c>
      <c r="P42" s="9"/>
    </row>
    <row r="43" spans="1:16">
      <c r="A43" s="12"/>
      <c r="B43" s="44">
        <v>602</v>
      </c>
      <c r="C43" s="20" t="s">
        <v>131</v>
      </c>
      <c r="D43" s="46">
        <v>0</v>
      </c>
      <c r="E43" s="46">
        <v>40644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5"/>
        <v>40644</v>
      </c>
      <c r="O43" s="47">
        <f t="shared" si="12"/>
        <v>0.84122943185346166</v>
      </c>
      <c r="P43" s="9"/>
    </row>
    <row r="44" spans="1:16">
      <c r="A44" s="12"/>
      <c r="B44" s="44">
        <v>603</v>
      </c>
      <c r="C44" s="20" t="s">
        <v>132</v>
      </c>
      <c r="D44" s="46">
        <v>0</v>
      </c>
      <c r="E44" s="46">
        <v>45704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45704</v>
      </c>
      <c r="O44" s="47">
        <f t="shared" si="12"/>
        <v>0.94595881196315845</v>
      </c>
      <c r="P44" s="9"/>
    </row>
    <row r="45" spans="1:16">
      <c r="A45" s="12"/>
      <c r="B45" s="44">
        <v>604</v>
      </c>
      <c r="C45" s="20" t="s">
        <v>133</v>
      </c>
      <c r="D45" s="46">
        <v>280593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280593</v>
      </c>
      <c r="O45" s="47">
        <f t="shared" si="12"/>
        <v>5.8075752871778947</v>
      </c>
      <c r="P45" s="9"/>
    </row>
    <row r="46" spans="1:16">
      <c r="A46" s="12"/>
      <c r="B46" s="44">
        <v>605</v>
      </c>
      <c r="C46" s="20" t="s">
        <v>134</v>
      </c>
      <c r="D46" s="46">
        <v>0</v>
      </c>
      <c r="E46" s="46">
        <v>34752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34752</v>
      </c>
      <c r="O46" s="47">
        <f t="shared" si="12"/>
        <v>0.7192797267929214</v>
      </c>
      <c r="P46" s="9"/>
    </row>
    <row r="47" spans="1:16">
      <c r="A47" s="12"/>
      <c r="B47" s="44">
        <v>608</v>
      </c>
      <c r="C47" s="20" t="s">
        <v>135</v>
      </c>
      <c r="D47" s="46">
        <v>54988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54988</v>
      </c>
      <c r="O47" s="47">
        <f t="shared" si="12"/>
        <v>1.1381144572079065</v>
      </c>
      <c r="P47" s="9"/>
    </row>
    <row r="48" spans="1:16">
      <c r="A48" s="12"/>
      <c r="B48" s="44">
        <v>614</v>
      </c>
      <c r="C48" s="20" t="s">
        <v>136</v>
      </c>
      <c r="D48" s="46">
        <v>104941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6">SUM(D48:M48)</f>
        <v>104941</v>
      </c>
      <c r="O48" s="47">
        <f t="shared" si="12"/>
        <v>2.1720169719548794</v>
      </c>
      <c r="P48" s="9"/>
    </row>
    <row r="49" spans="1:119">
      <c r="A49" s="12"/>
      <c r="B49" s="44">
        <v>615</v>
      </c>
      <c r="C49" s="20" t="s">
        <v>67</v>
      </c>
      <c r="D49" s="46">
        <v>0</v>
      </c>
      <c r="E49" s="46">
        <v>1846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1846</v>
      </c>
      <c r="O49" s="47">
        <f t="shared" si="12"/>
        <v>3.8207595984683845E-2</v>
      </c>
      <c r="P49" s="9"/>
    </row>
    <row r="50" spans="1:119">
      <c r="A50" s="12"/>
      <c r="B50" s="44">
        <v>618</v>
      </c>
      <c r="C50" s="20" t="s">
        <v>68</v>
      </c>
      <c r="D50" s="46">
        <v>0</v>
      </c>
      <c r="E50" s="46">
        <v>7409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7409</v>
      </c>
      <c r="O50" s="47">
        <f t="shared" si="12"/>
        <v>0.15334782158749871</v>
      </c>
      <c r="P50" s="9"/>
    </row>
    <row r="51" spans="1:119">
      <c r="A51" s="12"/>
      <c r="B51" s="44">
        <v>634</v>
      </c>
      <c r="C51" s="20" t="s">
        <v>138</v>
      </c>
      <c r="D51" s="46">
        <v>237155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237155</v>
      </c>
      <c r="O51" s="47">
        <f t="shared" si="12"/>
        <v>4.9085170236986446</v>
      </c>
      <c r="P51" s="9"/>
    </row>
    <row r="52" spans="1:119">
      <c r="A52" s="12"/>
      <c r="B52" s="44">
        <v>674</v>
      </c>
      <c r="C52" s="20" t="s">
        <v>140</v>
      </c>
      <c r="D52" s="46">
        <v>91552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91552</v>
      </c>
      <c r="O52" s="47">
        <f t="shared" si="12"/>
        <v>1.8948980647831937</v>
      </c>
      <c r="P52" s="9"/>
    </row>
    <row r="53" spans="1:119">
      <c r="A53" s="12"/>
      <c r="B53" s="44">
        <v>682</v>
      </c>
      <c r="C53" s="20" t="s">
        <v>156</v>
      </c>
      <c r="D53" s="46">
        <v>0</v>
      </c>
      <c r="E53" s="46">
        <v>7705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7705</v>
      </c>
      <c r="O53" s="47">
        <f t="shared" si="12"/>
        <v>0.15947428334885647</v>
      </c>
      <c r="P53" s="9"/>
    </row>
    <row r="54" spans="1:119">
      <c r="A54" s="12"/>
      <c r="B54" s="44">
        <v>685</v>
      </c>
      <c r="C54" s="20" t="s">
        <v>73</v>
      </c>
      <c r="D54" s="46">
        <v>0</v>
      </c>
      <c r="E54" s="46">
        <v>9198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9198</v>
      </c>
      <c r="O54" s="47">
        <f t="shared" si="12"/>
        <v>0.19037565973300216</v>
      </c>
      <c r="P54" s="9"/>
    </row>
    <row r="55" spans="1:119">
      <c r="A55" s="12"/>
      <c r="B55" s="44">
        <v>694</v>
      </c>
      <c r="C55" s="20" t="s">
        <v>142</v>
      </c>
      <c r="D55" s="46">
        <v>10355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10355</v>
      </c>
      <c r="O55" s="47">
        <f t="shared" si="12"/>
        <v>0.21432267411776881</v>
      </c>
      <c r="P55" s="9"/>
    </row>
    <row r="56" spans="1:119">
      <c r="A56" s="12"/>
      <c r="B56" s="44">
        <v>711</v>
      </c>
      <c r="C56" s="20" t="s">
        <v>104</v>
      </c>
      <c r="D56" s="46">
        <v>0</v>
      </c>
      <c r="E56" s="46">
        <v>44017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3" si="17">SUM(D56:M56)</f>
        <v>44017</v>
      </c>
      <c r="O56" s="47">
        <f t="shared" si="12"/>
        <v>0.91104211942460933</v>
      </c>
      <c r="P56" s="9"/>
    </row>
    <row r="57" spans="1:119">
      <c r="A57" s="12"/>
      <c r="B57" s="44">
        <v>712</v>
      </c>
      <c r="C57" s="20" t="s">
        <v>157</v>
      </c>
      <c r="D57" s="46">
        <v>0</v>
      </c>
      <c r="E57" s="46">
        <v>437095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437095</v>
      </c>
      <c r="O57" s="47">
        <f t="shared" si="12"/>
        <v>9.0467763634482043</v>
      </c>
      <c r="P57" s="9"/>
    </row>
    <row r="58" spans="1:119">
      <c r="A58" s="12"/>
      <c r="B58" s="44">
        <v>713</v>
      </c>
      <c r="C58" s="20" t="s">
        <v>144</v>
      </c>
      <c r="D58" s="46">
        <v>0</v>
      </c>
      <c r="E58" s="46">
        <v>4432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4432</v>
      </c>
      <c r="O58" s="47">
        <f t="shared" si="12"/>
        <v>9.1731346372762076E-2</v>
      </c>
      <c r="P58" s="9"/>
    </row>
    <row r="59" spans="1:119">
      <c r="A59" s="12"/>
      <c r="B59" s="44">
        <v>715</v>
      </c>
      <c r="C59" s="20" t="s">
        <v>106</v>
      </c>
      <c r="D59" s="46">
        <v>0</v>
      </c>
      <c r="E59" s="46">
        <v>13409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13409</v>
      </c>
      <c r="O59" s="47">
        <f t="shared" si="12"/>
        <v>0.27753285729069649</v>
      </c>
      <c r="P59" s="9"/>
    </row>
    <row r="60" spans="1:119">
      <c r="A60" s="12"/>
      <c r="B60" s="44">
        <v>724</v>
      </c>
      <c r="C60" s="20" t="s">
        <v>145</v>
      </c>
      <c r="D60" s="46">
        <v>129337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129337</v>
      </c>
      <c r="O60" s="47">
        <f t="shared" si="12"/>
        <v>2.6769533271240817</v>
      </c>
      <c r="P60" s="9"/>
    </row>
    <row r="61" spans="1:119">
      <c r="A61" s="12"/>
      <c r="B61" s="44">
        <v>733</v>
      </c>
      <c r="C61" s="20" t="s">
        <v>81</v>
      </c>
      <c r="D61" s="46">
        <v>225635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225635</v>
      </c>
      <c r="O61" s="47">
        <f t="shared" si="12"/>
        <v>4.6700817551485043</v>
      </c>
      <c r="P61" s="9"/>
    </row>
    <row r="62" spans="1:119">
      <c r="A62" s="12"/>
      <c r="B62" s="44">
        <v>744</v>
      </c>
      <c r="C62" s="20" t="s">
        <v>147</v>
      </c>
      <c r="D62" s="46">
        <v>127235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127235</v>
      </c>
      <c r="O62" s="47">
        <f t="shared" si="12"/>
        <v>2.6334471696160611</v>
      </c>
      <c r="P62" s="9"/>
    </row>
    <row r="63" spans="1:119" ht="15.75" thickBot="1">
      <c r="A63" s="12"/>
      <c r="B63" s="44">
        <v>764</v>
      </c>
      <c r="C63" s="20" t="s">
        <v>148</v>
      </c>
      <c r="D63" s="46">
        <v>163341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163341</v>
      </c>
      <c r="O63" s="47">
        <f t="shared" si="12"/>
        <v>3.3807513194660044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SUM(D5,D12,D20,D23,D26,D30,D35,D39,D41)</f>
        <v>27941753</v>
      </c>
      <c r="E64" s="15">
        <f t="shared" si="18"/>
        <v>20504239</v>
      </c>
      <c r="F64" s="15">
        <f t="shared" si="18"/>
        <v>12090504</v>
      </c>
      <c r="G64" s="15">
        <f t="shared" si="18"/>
        <v>684708</v>
      </c>
      <c r="H64" s="15">
        <f t="shared" si="18"/>
        <v>0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102921</v>
      </c>
      <c r="M64" s="15">
        <f t="shared" si="18"/>
        <v>0</v>
      </c>
      <c r="N64" s="15">
        <f>SUM(D64:M64)</f>
        <v>61324125</v>
      </c>
      <c r="O64" s="37">
        <f t="shared" si="12"/>
        <v>1269.2564420987271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158</v>
      </c>
      <c r="M66" s="118"/>
      <c r="N66" s="118"/>
      <c r="O66" s="41">
        <v>48315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91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2024-11-12T18:37:59Z</cp:lastPrinted>
  <dcterms:created xsi:type="dcterms:W3CDTF">2000-08-31T21:26:31Z</dcterms:created>
  <dcterms:modified xsi:type="dcterms:W3CDTF">2024-11-12T18:38:03Z</dcterms:modified>
</cp:coreProperties>
</file>