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County Revenues/"/>
    </mc:Choice>
  </mc:AlternateContent>
  <xr:revisionPtr revIDLastSave="165" documentId="11_F9D1A169A6F5F9DB3F0024DC1F2FD601CEF42DF4" xr6:coauthVersionLast="47" xr6:coauthVersionMax="47" xr10:uidLastSave="{E7D69A78-7EDC-41B6-B6F8-99930CAA8193}"/>
  <bookViews>
    <workbookView xWindow="-120" yWindow="-120" windowWidth="29040" windowHeight="15720" tabRatio="786" xr2:uid="{00000000-000D-0000-FFFF-FFFF00000000}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'2006'!$A$1:$O$92</definedName>
    <definedName name="_xlnm.Print_Area" localSheetId="16">'2007'!$A$1:$O$90</definedName>
    <definedName name="_xlnm.Print_Area" localSheetId="15">'2008'!$A$1:$O$87</definedName>
    <definedName name="_xlnm.Print_Area" localSheetId="14">'2009'!$A$1:$O$83</definedName>
    <definedName name="_xlnm.Print_Area" localSheetId="13">'2010'!$A$1:$O$83</definedName>
    <definedName name="_xlnm.Print_Area" localSheetId="12">'2011'!$A$1:$O$87</definedName>
    <definedName name="_xlnm.Print_Area" localSheetId="11">'2012'!$A$1:$O$73</definedName>
    <definedName name="_xlnm.Print_Area" localSheetId="10">'2013'!$A$1:$O$100</definedName>
    <definedName name="_xlnm.Print_Area" localSheetId="9">'2014'!$A$1:$O$97</definedName>
    <definedName name="_xlnm.Print_Area" localSheetId="8">'2015'!$A$1:$O$98</definedName>
    <definedName name="_xlnm.Print_Area" localSheetId="7">'2016'!$A$1:$O$97</definedName>
    <definedName name="_xlnm.Print_Area" localSheetId="6">'2017'!$A$1:$O$95</definedName>
    <definedName name="_xlnm.Print_Area" localSheetId="5">'2018'!$A$1:$O$99</definedName>
    <definedName name="_xlnm.Print_Area" localSheetId="4">'2019'!$A$1:$O$102</definedName>
    <definedName name="_xlnm.Print_Area" localSheetId="3">'2020'!$A$1:$O$102</definedName>
    <definedName name="_xlnm.Print_Area" localSheetId="2">'2021'!$A$1:$P$80</definedName>
    <definedName name="_xlnm.Print_Area" localSheetId="1">'2022'!$A$1:$P$103</definedName>
    <definedName name="_xlnm.Print_Area" localSheetId="0">'2023'!$A$1:$P$108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3" i="51" l="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N97" i="51"/>
  <c r="M97" i="51"/>
  <c r="L97" i="51"/>
  <c r="K97" i="51"/>
  <c r="J97" i="51"/>
  <c r="I97" i="51"/>
  <c r="H97" i="51"/>
  <c r="G97" i="51"/>
  <c r="F97" i="51"/>
  <c r="E97" i="51"/>
  <c r="D97" i="5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N90" i="51"/>
  <c r="M90" i="51"/>
  <c r="L90" i="51"/>
  <c r="K90" i="51"/>
  <c r="J90" i="51"/>
  <c r="I90" i="51"/>
  <c r="H90" i="51"/>
  <c r="G90" i="51"/>
  <c r="F90" i="51"/>
  <c r="E90" i="51"/>
  <c r="D90" i="51"/>
  <c r="O89" i="51"/>
  <c r="P89" i="51" s="1"/>
  <c r="O88" i="51"/>
  <c r="P88" i="51" s="1"/>
  <c r="O87" i="51"/>
  <c r="P87" i="51" s="1"/>
  <c r="O86" i="51"/>
  <c r="P86" i="51" s="1"/>
  <c r="N85" i="51"/>
  <c r="M85" i="51"/>
  <c r="L85" i="51"/>
  <c r="K85" i="51"/>
  <c r="J85" i="51"/>
  <c r="I85" i="51"/>
  <c r="H85" i="51"/>
  <c r="G85" i="51"/>
  <c r="F85" i="51"/>
  <c r="E85" i="51"/>
  <c r="D85" i="5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N49" i="51"/>
  <c r="M49" i="51"/>
  <c r="L49" i="51"/>
  <c r="K49" i="51"/>
  <c r="J49" i="51"/>
  <c r="I49" i="51"/>
  <c r="H49" i="51"/>
  <c r="G49" i="51"/>
  <c r="F49" i="51"/>
  <c r="E49" i="51"/>
  <c r="D49" i="5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8" i="50"/>
  <c r="P98" i="50" s="1"/>
  <c r="O97" i="50"/>
  <c r="P97" i="50" s="1"/>
  <c r="N96" i="50"/>
  <c r="M96" i="50"/>
  <c r="L96" i="50"/>
  <c r="K96" i="50"/>
  <c r="J96" i="50"/>
  <c r="I96" i="50"/>
  <c r="H96" i="50"/>
  <c r="G96" i="50"/>
  <c r="F96" i="50"/>
  <c r="E96" i="50"/>
  <c r="D96" i="50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N89" i="50"/>
  <c r="M89" i="50"/>
  <c r="L89" i="50"/>
  <c r="K89" i="50"/>
  <c r="J89" i="50"/>
  <c r="I89" i="50"/>
  <c r="H89" i="50"/>
  <c r="G89" i="50"/>
  <c r="F89" i="50"/>
  <c r="E89" i="50"/>
  <c r="D89" i="50"/>
  <c r="O88" i="50"/>
  <c r="P88" i="50" s="1"/>
  <c r="O87" i="50"/>
  <c r="P87" i="50" s="1"/>
  <c r="O86" i="50"/>
  <c r="P86" i="50" s="1"/>
  <c r="O85" i="50"/>
  <c r="P85" i="50" s="1"/>
  <c r="N84" i="50"/>
  <c r="M84" i="50"/>
  <c r="L84" i="50"/>
  <c r="K84" i="50"/>
  <c r="J84" i="50"/>
  <c r="I84" i="50"/>
  <c r="H84" i="50"/>
  <c r="G84" i="50"/>
  <c r="F84" i="50"/>
  <c r="E84" i="50"/>
  <c r="D84" i="50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97" i="51" l="1"/>
  <c r="P97" i="51" s="1"/>
  <c r="O90" i="51"/>
  <c r="P90" i="51" s="1"/>
  <c r="N104" i="51"/>
  <c r="G104" i="51"/>
  <c r="O15" i="51"/>
  <c r="P15" i="51" s="1"/>
  <c r="M104" i="51"/>
  <c r="O12" i="51"/>
  <c r="P12" i="51" s="1"/>
  <c r="I104" i="51"/>
  <c r="J104" i="51"/>
  <c r="H104" i="51"/>
  <c r="K104" i="51"/>
  <c r="L104" i="51"/>
  <c r="O49" i="51"/>
  <c r="P49" i="51" s="1"/>
  <c r="O85" i="51"/>
  <c r="P85" i="51" s="1"/>
  <c r="E104" i="51"/>
  <c r="F104" i="51"/>
  <c r="O5" i="51"/>
  <c r="P5" i="51" s="1"/>
  <c r="D104" i="51"/>
  <c r="O96" i="50"/>
  <c r="P96" i="50" s="1"/>
  <c r="O89" i="50"/>
  <c r="P89" i="50" s="1"/>
  <c r="O84" i="50"/>
  <c r="P84" i="50" s="1"/>
  <c r="O49" i="50"/>
  <c r="P49" i="50" s="1"/>
  <c r="L99" i="50"/>
  <c r="O16" i="50"/>
  <c r="P16" i="50" s="1"/>
  <c r="M99" i="50"/>
  <c r="O12" i="50"/>
  <c r="P12" i="50" s="1"/>
  <c r="D99" i="50"/>
  <c r="F99" i="50"/>
  <c r="I99" i="50"/>
  <c r="J99" i="50"/>
  <c r="K99" i="50"/>
  <c r="E99" i="50"/>
  <c r="H99" i="50"/>
  <c r="N99" i="50"/>
  <c r="G99" i="50"/>
  <c r="O5" i="50"/>
  <c r="P5" i="50" s="1"/>
  <c r="M13" i="49"/>
  <c r="L13" i="49"/>
  <c r="G13" i="49"/>
  <c r="E13" i="49"/>
  <c r="O75" i="49"/>
  <c r="P75" i="49" s="1"/>
  <c r="O74" i="49"/>
  <c r="P74" i="49" s="1"/>
  <c r="O73" i="49"/>
  <c r="P73" i="49" s="1"/>
  <c r="O72" i="49"/>
  <c r="P72" i="49" s="1"/>
  <c r="N71" i="49"/>
  <c r="M71" i="49"/>
  <c r="L71" i="49"/>
  <c r="K71" i="49"/>
  <c r="J71" i="49"/>
  <c r="I71" i="49"/>
  <c r="H71" i="49"/>
  <c r="G71" i="49"/>
  <c r="F71" i="49"/>
  <c r="E71" i="49"/>
  <c r="D71" i="49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N64" i="49"/>
  <c r="M64" i="49"/>
  <c r="L64" i="49"/>
  <c r="K64" i="49"/>
  <c r="J64" i="49"/>
  <c r="I64" i="49"/>
  <c r="H64" i="49"/>
  <c r="G64" i="49"/>
  <c r="F64" i="49"/>
  <c r="E64" i="49"/>
  <c r="D64" i="49"/>
  <c r="O63" i="49"/>
  <c r="P63" i="49"/>
  <c r="N62" i="49"/>
  <c r="M62" i="49"/>
  <c r="L62" i="49"/>
  <c r="K62" i="49"/>
  <c r="J62" i="49"/>
  <c r="I62" i="49"/>
  <c r="H62" i="49"/>
  <c r="G62" i="49"/>
  <c r="F62" i="49"/>
  <c r="E62" i="49"/>
  <c r="D62" i="49"/>
  <c r="O61" i="49"/>
  <c r="P61" i="49" s="1"/>
  <c r="O60" i="49"/>
  <c r="P60" i="49" s="1"/>
  <c r="O59" i="49"/>
  <c r="P59" i="49" s="1"/>
  <c r="O58" i="49"/>
  <c r="P58" i="49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/>
  <c r="O45" i="49"/>
  <c r="P45" i="49" s="1"/>
  <c r="O44" i="49"/>
  <c r="P44" i="49" s="1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O40" i="49"/>
  <c r="P40" i="49"/>
  <c r="O39" i="49"/>
  <c r="P39" i="49" s="1"/>
  <c r="O38" i="49"/>
  <c r="P38" i="49" s="1"/>
  <c r="O37" i="49"/>
  <c r="P37" i="49"/>
  <c r="O36" i="49"/>
  <c r="P36" i="49"/>
  <c r="O35" i="49"/>
  <c r="P35" i="49"/>
  <c r="O34" i="49"/>
  <c r="P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/>
  <c r="O27" i="49"/>
  <c r="P27" i="49" s="1"/>
  <c r="O26" i="49"/>
  <c r="P26" i="49" s="1"/>
  <c r="O25" i="49"/>
  <c r="P25" i="49"/>
  <c r="O24" i="49"/>
  <c r="P24" i="49"/>
  <c r="O23" i="49"/>
  <c r="P23" i="49"/>
  <c r="O22" i="49"/>
  <c r="P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/>
  <c r="O15" i="49"/>
  <c r="P15" i="49" s="1"/>
  <c r="O14" i="49"/>
  <c r="P14" i="49" s="1"/>
  <c r="N13" i="49"/>
  <c r="K13" i="49"/>
  <c r="J13" i="49"/>
  <c r="I13" i="49"/>
  <c r="H13" i="49"/>
  <c r="F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97" i="47"/>
  <c r="O97" i="47" s="1"/>
  <c r="N96" i="47"/>
  <c r="O96" i="47" s="1"/>
  <c r="M95" i="47"/>
  <c r="L95" i="47"/>
  <c r="K95" i="47"/>
  <c r="J95" i="47"/>
  <c r="I95" i="47"/>
  <c r="H95" i="47"/>
  <c r="G95" i="47"/>
  <c r="F95" i="47"/>
  <c r="E95" i="47"/>
  <c r="D95" i="47"/>
  <c r="N94" i="47"/>
  <c r="O94" i="47" s="1"/>
  <c r="N93" i="47"/>
  <c r="O93" i="47" s="1"/>
  <c r="N92" i="47"/>
  <c r="O92" i="47" s="1"/>
  <c r="N91" i="47"/>
  <c r="O91" i="47" s="1"/>
  <c r="N90" i="47"/>
  <c r="O90" i="47" s="1"/>
  <c r="M89" i="47"/>
  <c r="L89" i="47"/>
  <c r="K89" i="47"/>
  <c r="J89" i="47"/>
  <c r="I89" i="47"/>
  <c r="H89" i="47"/>
  <c r="G89" i="47"/>
  <c r="F89" i="47"/>
  <c r="E89" i="47"/>
  <c r="D89" i="47"/>
  <c r="N88" i="47"/>
  <c r="O88" i="47" s="1"/>
  <c r="N87" i="47"/>
  <c r="O87" i="47" s="1"/>
  <c r="N86" i="47"/>
  <c r="O86" i="47" s="1"/>
  <c r="N85" i="47"/>
  <c r="O85" i="47" s="1"/>
  <c r="M84" i="47"/>
  <c r="L84" i="47"/>
  <c r="K84" i="47"/>
  <c r="J84" i="47"/>
  <c r="I84" i="47"/>
  <c r="H84" i="47"/>
  <c r="G84" i="47"/>
  <c r="F84" i="47"/>
  <c r="E84" i="47"/>
  <c r="D84" i="47"/>
  <c r="N83" i="47"/>
  <c r="O83" i="47"/>
  <c r="N82" i="47"/>
  <c r="O82" i="47" s="1"/>
  <c r="N81" i="47"/>
  <c r="O81" i="47" s="1"/>
  <c r="N80" i="47"/>
  <c r="O80" i="47" s="1"/>
  <c r="N79" i="47"/>
  <c r="O79" i="47" s="1"/>
  <c r="N78" i="47"/>
  <c r="O78" i="47" s="1"/>
  <c r="N77" i="47"/>
  <c r="O77" i="47" s="1"/>
  <c r="N76" i="47"/>
  <c r="O76" i="47" s="1"/>
  <c r="N75" i="47"/>
  <c r="O75" i="47" s="1"/>
  <c r="N74" i="47"/>
  <c r="O74" i="47" s="1"/>
  <c r="N73" i="47"/>
  <c r="O73" i="47" s="1"/>
  <c r="N72" i="47"/>
  <c r="O72" i="47" s="1"/>
  <c r="N71" i="47"/>
  <c r="O71" i="47"/>
  <c r="N70" i="47"/>
  <c r="O70" i="47" s="1"/>
  <c r="N69" i="47"/>
  <c r="O69" i="47" s="1"/>
  <c r="N68" i="47"/>
  <c r="O68" i="47" s="1"/>
  <c r="N67" i="47"/>
  <c r="O67" i="47" s="1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 s="1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M48" i="47"/>
  <c r="L48" i="47"/>
  <c r="K48" i="47"/>
  <c r="J48" i="47"/>
  <c r="I48" i="47"/>
  <c r="H48" i="47"/>
  <c r="G48" i="47"/>
  <c r="F48" i="47"/>
  <c r="E48" i="47"/>
  <c r="D48" i="47"/>
  <c r="N47" i="47"/>
  <c r="O47" i="47" s="1"/>
  <c r="N46" i="47"/>
  <c r="O46" i="47" s="1"/>
  <c r="N45" i="47"/>
  <c r="O45" i="47"/>
  <c r="N44" i="47"/>
  <c r="O44" i="47" s="1"/>
  <c r="N43" i="47"/>
  <c r="O43" i="47" s="1"/>
  <c r="N42" i="47"/>
  <c r="O42" i="47" s="1"/>
  <c r="N41" i="47"/>
  <c r="O41" i="47" s="1"/>
  <c r="N40" i="47"/>
  <c r="O40" i="47" s="1"/>
  <c r="N39" i="47"/>
  <c r="O39" i="47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 s="1"/>
  <c r="N28" i="47"/>
  <c r="O28" i="47" s="1"/>
  <c r="N27" i="47"/>
  <c r="O27" i="47"/>
  <c r="N26" i="47"/>
  <c r="O26" i="47" s="1"/>
  <c r="N25" i="47"/>
  <c r="O25" i="47" s="1"/>
  <c r="N24" i="47"/>
  <c r="O24" i="47" s="1"/>
  <c r="N23" i="47"/>
  <c r="O23" i="47" s="1"/>
  <c r="N22" i="47"/>
  <c r="O22" i="47" s="1"/>
  <c r="N21" i="47"/>
  <c r="O21" i="47" s="1"/>
  <c r="N20" i="47"/>
  <c r="O20" i="47" s="1"/>
  <c r="N19" i="47"/>
  <c r="O19" i="47" s="1"/>
  <c r="N18" i="47"/>
  <c r="O18" i="47" s="1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 s="1"/>
  <c r="N13" i="47"/>
  <c r="O13" i="47" s="1"/>
  <c r="M12" i="47"/>
  <c r="L12" i="47"/>
  <c r="K12" i="47"/>
  <c r="J12" i="47"/>
  <c r="I12" i="47"/>
  <c r="H12" i="47"/>
  <c r="G12" i="47"/>
  <c r="F12" i="47"/>
  <c r="E12" i="47"/>
  <c r="D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97" i="46"/>
  <c r="O97" i="46" s="1"/>
  <c r="N96" i="46"/>
  <c r="O96" i="46"/>
  <c r="N95" i="46"/>
  <c r="O95" i="46" s="1"/>
  <c r="M94" i="46"/>
  <c r="L94" i="46"/>
  <c r="K94" i="46"/>
  <c r="J94" i="46"/>
  <c r="I94" i="46"/>
  <c r="H94" i="46"/>
  <c r="G94" i="46"/>
  <c r="F94" i="46"/>
  <c r="E94" i="46"/>
  <c r="D94" i="46"/>
  <c r="N93" i="46"/>
  <c r="O93" i="46" s="1"/>
  <c r="N92" i="46"/>
  <c r="O92" i="46" s="1"/>
  <c r="N91" i="46"/>
  <c r="O91" i="46" s="1"/>
  <c r="N90" i="46"/>
  <c r="O90" i="46" s="1"/>
  <c r="N89" i="46"/>
  <c r="O89" i="46" s="1"/>
  <c r="N88" i="46"/>
  <c r="O88" i="46" s="1"/>
  <c r="M87" i="46"/>
  <c r="L87" i="46"/>
  <c r="K87" i="46"/>
  <c r="J87" i="46"/>
  <c r="I87" i="46"/>
  <c r="H87" i="46"/>
  <c r="G87" i="46"/>
  <c r="F87" i="46"/>
  <c r="E87" i="46"/>
  <c r="D87" i="46"/>
  <c r="N86" i="46"/>
  <c r="O86" i="46" s="1"/>
  <c r="N85" i="46"/>
  <c r="O85" i="46" s="1"/>
  <c r="N84" i="46"/>
  <c r="O84" i="46" s="1"/>
  <c r="N83" i="46"/>
  <c r="O83" i="46" s="1"/>
  <c r="M82" i="46"/>
  <c r="L82" i="46"/>
  <c r="K82" i="46"/>
  <c r="J82" i="46"/>
  <c r="I82" i="46"/>
  <c r="H82" i="46"/>
  <c r="G82" i="46"/>
  <c r="F82" i="46"/>
  <c r="E82" i="46"/>
  <c r="D82" i="46"/>
  <c r="N81" i="46"/>
  <c r="O81" i="46" s="1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 s="1"/>
  <c r="N74" i="46"/>
  <c r="O74" i="46" s="1"/>
  <c r="N73" i="46"/>
  <c r="O73" i="46" s="1"/>
  <c r="N72" i="46"/>
  <c r="O72" i="46"/>
  <c r="N71" i="46"/>
  <c r="O71" i="46" s="1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/>
  <c r="N53" i="46"/>
  <c r="O53" i="46" s="1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 s="1"/>
  <c r="M46" i="46"/>
  <c r="L46" i="46"/>
  <c r="K46" i="46"/>
  <c r="J46" i="46"/>
  <c r="I46" i="46"/>
  <c r="H46" i="46"/>
  <c r="G46" i="46"/>
  <c r="F46" i="46"/>
  <c r="E46" i="46"/>
  <c r="D46" i="46"/>
  <c r="N45" i="46"/>
  <c r="O45" i="46" s="1"/>
  <c r="N44" i="46"/>
  <c r="O44" i="46" s="1"/>
  <c r="N43" i="46"/>
  <c r="O43" i="46" s="1"/>
  <c r="N42" i="46"/>
  <c r="O42" i="46" s="1"/>
  <c r="N41" i="46"/>
  <c r="O41" i="46" s="1"/>
  <c r="N40" i="46"/>
  <c r="O40" i="46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 s="1"/>
  <c r="N26" i="46"/>
  <c r="O26" i="46" s="1"/>
  <c r="N25" i="46"/>
  <c r="O25" i="46" s="1"/>
  <c r="N24" i="46"/>
  <c r="O24" i="46" s="1"/>
  <c r="N23" i="46"/>
  <c r="O23" i="46" s="1"/>
  <c r="N22" i="46"/>
  <c r="O22" i="46"/>
  <c r="N21" i="46"/>
  <c r="O21" i="46" s="1"/>
  <c r="N20" i="46"/>
  <c r="O20" i="46" s="1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94" i="45"/>
  <c r="O94" i="45" s="1"/>
  <c r="N93" i="45"/>
  <c r="O93" i="45" s="1"/>
  <c r="N92" i="45"/>
  <c r="O92" i="45" s="1"/>
  <c r="M91" i="45"/>
  <c r="L91" i="45"/>
  <c r="K91" i="45"/>
  <c r="J91" i="45"/>
  <c r="I91" i="45"/>
  <c r="H91" i="45"/>
  <c r="G91" i="45"/>
  <c r="F91" i="45"/>
  <c r="E91" i="45"/>
  <c r="D91" i="45"/>
  <c r="N90" i="45"/>
  <c r="O90" i="45" s="1"/>
  <c r="N89" i="45"/>
  <c r="O89" i="45" s="1"/>
  <c r="N88" i="45"/>
  <c r="O88" i="45" s="1"/>
  <c r="N87" i="45"/>
  <c r="O87" i="45" s="1"/>
  <c r="N86" i="45"/>
  <c r="O86" i="45"/>
  <c r="N85" i="45"/>
  <c r="O85" i="45" s="1"/>
  <c r="M84" i="45"/>
  <c r="L84" i="45"/>
  <c r="K84" i="45"/>
  <c r="J84" i="45"/>
  <c r="I84" i="45"/>
  <c r="H84" i="45"/>
  <c r="G84" i="45"/>
  <c r="F84" i="45"/>
  <c r="E84" i="45"/>
  <c r="D84" i="45"/>
  <c r="N83" i="45"/>
  <c r="O83" i="45" s="1"/>
  <c r="N82" i="45"/>
  <c r="O82" i="45" s="1"/>
  <c r="N81" i="45"/>
  <c r="O81" i="45" s="1"/>
  <c r="N80" i="45"/>
  <c r="O80" i="45" s="1"/>
  <c r="M79" i="45"/>
  <c r="L79" i="45"/>
  <c r="K79" i="45"/>
  <c r="J79" i="45"/>
  <c r="I79" i="45"/>
  <c r="H79" i="45"/>
  <c r="G79" i="45"/>
  <c r="F79" i="45"/>
  <c r="E79" i="45"/>
  <c r="D79" i="45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N72" i="45"/>
  <c r="O72" i="45" s="1"/>
  <c r="N71" i="45"/>
  <c r="O71" i="45" s="1"/>
  <c r="N70" i="45"/>
  <c r="O70" i="45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 s="1"/>
  <c r="N55" i="45"/>
  <c r="O55" i="45" s="1"/>
  <c r="N54" i="45"/>
  <c r="O54" i="45" s="1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N12" i="45" s="1"/>
  <c r="O12" i="45" s="1"/>
  <c r="E12" i="45"/>
  <c r="D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90" i="44"/>
  <c r="O90" i="44" s="1"/>
  <c r="M89" i="44"/>
  <c r="L89" i="44"/>
  <c r="K89" i="44"/>
  <c r="J89" i="44"/>
  <c r="I89" i="44"/>
  <c r="H89" i="44"/>
  <c r="G89" i="44"/>
  <c r="F89" i="44"/>
  <c r="E89" i="44"/>
  <c r="D89" i="44"/>
  <c r="N88" i="44"/>
  <c r="O88" i="44" s="1"/>
  <c r="N87" i="44"/>
  <c r="O87" i="44" s="1"/>
  <c r="N86" i="44"/>
  <c r="O86" i="44" s="1"/>
  <c r="N85" i="44"/>
  <c r="O85" i="44" s="1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2" i="44"/>
  <c r="O82" i="44" s="1"/>
  <c r="N81" i="44"/>
  <c r="O81" i="44" s="1"/>
  <c r="N80" i="44"/>
  <c r="O80" i="44" s="1"/>
  <c r="N79" i="44"/>
  <c r="O79" i="44" s="1"/>
  <c r="M78" i="44"/>
  <c r="L78" i="44"/>
  <c r="K78" i="44"/>
  <c r="J78" i="44"/>
  <c r="I78" i="44"/>
  <c r="H78" i="44"/>
  <c r="G78" i="44"/>
  <c r="F78" i="44"/>
  <c r="E78" i="44"/>
  <c r="D78" i="44"/>
  <c r="N77" i="44"/>
  <c r="O77" i="44" s="1"/>
  <c r="N76" i="44"/>
  <c r="O76" i="44" s="1"/>
  <c r="N75" i="44"/>
  <c r="O75" i="44" s="1"/>
  <c r="N74" i="44"/>
  <c r="O74" i="44" s="1"/>
  <c r="N73" i="44"/>
  <c r="O73" i="44" s="1"/>
  <c r="N72" i="44"/>
  <c r="O72" i="44" s="1"/>
  <c r="N71" i="44"/>
  <c r="O71" i="44" s="1"/>
  <c r="N70" i="44"/>
  <c r="O70" i="44" s="1"/>
  <c r="N69" i="44"/>
  <c r="O69" i="44" s="1"/>
  <c r="N68" i="44"/>
  <c r="O68" i="44" s="1"/>
  <c r="N67" i="44"/>
  <c r="O67" i="44" s="1"/>
  <c r="N66" i="44"/>
  <c r="O66" i="44" s="1"/>
  <c r="N65" i="44"/>
  <c r="O65" i="44" s="1"/>
  <c r="N64" i="44"/>
  <c r="O64" i="44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 s="1"/>
  <c r="M44" i="44"/>
  <c r="L44" i="44"/>
  <c r="K44" i="44"/>
  <c r="J44" i="44"/>
  <c r="I44" i="44"/>
  <c r="H44" i="44"/>
  <c r="G44" i="44"/>
  <c r="F44" i="44"/>
  <c r="E44" i="44"/>
  <c r="D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 s="1"/>
  <c r="M16" i="44"/>
  <c r="N16" i="44" s="1"/>
  <c r="O16" i="44" s="1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K91" i="44" s="1"/>
  <c r="J5" i="44"/>
  <c r="I5" i="44"/>
  <c r="H5" i="44"/>
  <c r="G5" i="44"/>
  <c r="F5" i="44"/>
  <c r="E5" i="44"/>
  <c r="D5" i="44"/>
  <c r="N92" i="43"/>
  <c r="O92" i="43" s="1"/>
  <c r="N91" i="43"/>
  <c r="O91" i="43" s="1"/>
  <c r="N90" i="43"/>
  <c r="O90" i="43" s="1"/>
  <c r="N89" i="43"/>
  <c r="O89" i="43" s="1"/>
  <c r="M88" i="43"/>
  <c r="L88" i="43"/>
  <c r="K88" i="43"/>
  <c r="J88" i="43"/>
  <c r="I88" i="43"/>
  <c r="H88" i="43"/>
  <c r="G88" i="43"/>
  <c r="F88" i="43"/>
  <c r="E88" i="43"/>
  <c r="D88" i="43"/>
  <c r="N87" i="43"/>
  <c r="O87" i="43" s="1"/>
  <c r="N86" i="43"/>
  <c r="O86" i="43" s="1"/>
  <c r="N85" i="43"/>
  <c r="O85" i="43" s="1"/>
  <c r="N84" i="43"/>
  <c r="O84" i="43" s="1"/>
  <c r="N83" i="43"/>
  <c r="O83" i="43" s="1"/>
  <c r="N82" i="43"/>
  <c r="O82" i="43" s="1"/>
  <c r="M81" i="43"/>
  <c r="L81" i="43"/>
  <c r="K81" i="43"/>
  <c r="J81" i="43"/>
  <c r="I81" i="43"/>
  <c r="H81" i="43"/>
  <c r="G81" i="43"/>
  <c r="F81" i="43"/>
  <c r="E81" i="43"/>
  <c r="D81" i="43"/>
  <c r="N80" i="43"/>
  <c r="O80" i="43" s="1"/>
  <c r="N79" i="43"/>
  <c r="O79" i="43" s="1"/>
  <c r="M78" i="43"/>
  <c r="L78" i="43"/>
  <c r="K78" i="43"/>
  <c r="J78" i="43"/>
  <c r="I78" i="43"/>
  <c r="H78" i="43"/>
  <c r="G78" i="43"/>
  <c r="F78" i="43"/>
  <c r="E78" i="43"/>
  <c r="D78" i="43"/>
  <c r="N77" i="43"/>
  <c r="O77" i="43" s="1"/>
  <c r="N76" i="43"/>
  <c r="O76" i="43" s="1"/>
  <c r="N75" i="43"/>
  <c r="O75" i="43" s="1"/>
  <c r="N74" i="43"/>
  <c r="O74" i="43" s="1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87" i="42"/>
  <c r="O87" i="42" s="1"/>
  <c r="N86" i="42"/>
  <c r="O86" i="42" s="1"/>
  <c r="M85" i="42"/>
  <c r="L85" i="42"/>
  <c r="K85" i="42"/>
  <c r="J85" i="42"/>
  <c r="I85" i="42"/>
  <c r="H85" i="42"/>
  <c r="G85" i="42"/>
  <c r="F85" i="42"/>
  <c r="E85" i="42"/>
  <c r="D85" i="42"/>
  <c r="N84" i="42"/>
  <c r="O84" i="42" s="1"/>
  <c r="N83" i="42"/>
  <c r="O83" i="42" s="1"/>
  <c r="N82" i="42"/>
  <c r="O82" i="42" s="1"/>
  <c r="N81" i="42"/>
  <c r="O81" i="42" s="1"/>
  <c r="N80" i="42"/>
  <c r="O80" i="42" s="1"/>
  <c r="N79" i="42"/>
  <c r="O79" i="42"/>
  <c r="M78" i="42"/>
  <c r="L78" i="42"/>
  <c r="K78" i="42"/>
  <c r="J78" i="42"/>
  <c r="I78" i="42"/>
  <c r="H78" i="42"/>
  <c r="G78" i="42"/>
  <c r="F78" i="42"/>
  <c r="E78" i="42"/>
  <c r="D78" i="42"/>
  <c r="N77" i="42"/>
  <c r="O77" i="42" s="1"/>
  <c r="N76" i="42"/>
  <c r="O76" i="42" s="1"/>
  <c r="N75" i="42"/>
  <c r="O75" i="42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D88" i="42" s="1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 s="1"/>
  <c r="N36" i="42"/>
  <c r="O36" i="42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 s="1"/>
  <c r="N24" i="42"/>
  <c r="O24" i="42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85" i="41"/>
  <c r="O85" i="41" s="1"/>
  <c r="N84" i="41"/>
  <c r="O84" i="41" s="1"/>
  <c r="N83" i="41"/>
  <c r="O83" i="41" s="1"/>
  <c r="M82" i="41"/>
  <c r="L82" i="41"/>
  <c r="K82" i="41"/>
  <c r="J82" i="41"/>
  <c r="I82" i="41"/>
  <c r="H82" i="41"/>
  <c r="G82" i="41"/>
  <c r="F82" i="41"/>
  <c r="E82" i="41"/>
  <c r="D82" i="41"/>
  <c r="N81" i="41"/>
  <c r="O81" i="41" s="1"/>
  <c r="N80" i="41"/>
  <c r="O80" i="41"/>
  <c r="N79" i="41"/>
  <c r="O79" i="41" s="1"/>
  <c r="N78" i="41"/>
  <c r="O78" i="41" s="1"/>
  <c r="N77" i="41"/>
  <c r="O77" i="41" s="1"/>
  <c r="N76" i="41"/>
  <c r="O76" i="41"/>
  <c r="N75" i="41"/>
  <c r="O75" i="41" s="1"/>
  <c r="M74" i="41"/>
  <c r="L74" i="41"/>
  <c r="K74" i="41"/>
  <c r="J74" i="41"/>
  <c r="I74" i="41"/>
  <c r="H74" i="41"/>
  <c r="G74" i="41"/>
  <c r="F74" i="41"/>
  <c r="E74" i="41"/>
  <c r="D74" i="41"/>
  <c r="N73" i="41"/>
  <c r="O73" i="41" s="1"/>
  <c r="N72" i="41"/>
  <c r="O72" i="41"/>
  <c r="N71" i="41"/>
  <c r="O71" i="41" s="1"/>
  <c r="N70" i="41"/>
  <c r="O70" i="41" s="1"/>
  <c r="N69" i="41"/>
  <c r="O69" i="41" s="1"/>
  <c r="M68" i="41"/>
  <c r="L68" i="41"/>
  <c r="K68" i="41"/>
  <c r="J68" i="41"/>
  <c r="I68" i="41"/>
  <c r="H68" i="41"/>
  <c r="G68" i="41"/>
  <c r="F68" i="41"/>
  <c r="E68" i="41"/>
  <c r="D68" i="4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M48" i="41"/>
  <c r="L48" i="41"/>
  <c r="K48" i="41"/>
  <c r="J48" i="41"/>
  <c r="I48" i="41"/>
  <c r="H48" i="41"/>
  <c r="G48" i="41"/>
  <c r="F48" i="41"/>
  <c r="E48" i="41"/>
  <c r="D48" i="41"/>
  <c r="N47" i="41"/>
  <c r="O47" i="41" s="1"/>
  <c r="N46" i="41"/>
  <c r="O46" i="4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/>
  <c r="N39" i="41"/>
  <c r="O39" i="41" s="1"/>
  <c r="N38" i="41"/>
  <c r="O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N21" i="41"/>
  <c r="O21" i="41" s="1"/>
  <c r="N20" i="41"/>
  <c r="O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K86" i="41" s="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93" i="40"/>
  <c r="O93" i="40" s="1"/>
  <c r="N92" i="40"/>
  <c r="O92" i="40" s="1"/>
  <c r="N91" i="40"/>
  <c r="O91" i="40" s="1"/>
  <c r="N90" i="40"/>
  <c r="O90" i="40"/>
  <c r="M89" i="40"/>
  <c r="L89" i="40"/>
  <c r="K89" i="40"/>
  <c r="J89" i="40"/>
  <c r="I89" i="40"/>
  <c r="H89" i="40"/>
  <c r="G89" i="40"/>
  <c r="F89" i="40"/>
  <c r="E89" i="40"/>
  <c r="N89" i="40" s="1"/>
  <c r="O89" i="40" s="1"/>
  <c r="D89" i="40"/>
  <c r="N88" i="40"/>
  <c r="O88" i="40" s="1"/>
  <c r="N87" i="40"/>
  <c r="O87" i="40"/>
  <c r="N86" i="40"/>
  <c r="O86" i="40" s="1"/>
  <c r="N85" i="40"/>
  <c r="O85" i="40" s="1"/>
  <c r="N84" i="40"/>
  <c r="O84" i="40" s="1"/>
  <c r="N83" i="40"/>
  <c r="O83" i="40" s="1"/>
  <c r="N82" i="40"/>
  <c r="O82" i="40"/>
  <c r="M81" i="40"/>
  <c r="L81" i="40"/>
  <c r="K81" i="40"/>
  <c r="J81" i="40"/>
  <c r="I81" i="40"/>
  <c r="H81" i="40"/>
  <c r="G81" i="40"/>
  <c r="F81" i="40"/>
  <c r="E81" i="40"/>
  <c r="D81" i="40"/>
  <c r="N80" i="40"/>
  <c r="O80" i="40" s="1"/>
  <c r="N79" i="40"/>
  <c r="O79" i="40" s="1"/>
  <c r="M78" i="40"/>
  <c r="L78" i="40"/>
  <c r="K78" i="40"/>
  <c r="J78" i="40"/>
  <c r="I78" i="40"/>
  <c r="H78" i="40"/>
  <c r="G78" i="40"/>
  <c r="F78" i="40"/>
  <c r="E78" i="40"/>
  <c r="D78" i="40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/>
  <c r="N66" i="40"/>
  <c r="O66" i="40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N53" i="40"/>
  <c r="O53" i="40" s="1"/>
  <c r="N52" i="40"/>
  <c r="O52" i="40" s="1"/>
  <c r="N51" i="40"/>
  <c r="O51" i="40" s="1"/>
  <c r="N50" i="40"/>
  <c r="O50" i="40"/>
  <c r="N49" i="40"/>
  <c r="O49" i="40"/>
  <c r="N48" i="40"/>
  <c r="O48" i="40" s="1"/>
  <c r="N47" i="40"/>
  <c r="O47" i="40" s="1"/>
  <c r="M46" i="40"/>
  <c r="L46" i="40"/>
  <c r="K46" i="40"/>
  <c r="J46" i="40"/>
  <c r="I46" i="40"/>
  <c r="H46" i="40"/>
  <c r="G46" i="40"/>
  <c r="F46" i="40"/>
  <c r="E46" i="40"/>
  <c r="D46" i="40"/>
  <c r="N45" i="40"/>
  <c r="O45" i="40" s="1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J94" i="40" s="1"/>
  <c r="I12" i="40"/>
  <c r="I94" i="40" s="1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92" i="39"/>
  <c r="O92" i="39" s="1"/>
  <c r="N91" i="39"/>
  <c r="O91" i="39"/>
  <c r="N90" i="39"/>
  <c r="O90" i="39" s="1"/>
  <c r="N89" i="39"/>
  <c r="O89" i="39" s="1"/>
  <c r="M88" i="39"/>
  <c r="L88" i="39"/>
  <c r="K88" i="39"/>
  <c r="J88" i="39"/>
  <c r="I88" i="39"/>
  <c r="H88" i="39"/>
  <c r="G88" i="39"/>
  <c r="F88" i="39"/>
  <c r="E88" i="39"/>
  <c r="D88" i="39"/>
  <c r="N87" i="39"/>
  <c r="O87" i="39" s="1"/>
  <c r="N86" i="39"/>
  <c r="O86" i="39" s="1"/>
  <c r="N85" i="39"/>
  <c r="O85" i="39" s="1"/>
  <c r="N84" i="39"/>
  <c r="O84" i="39" s="1"/>
  <c r="N83" i="39"/>
  <c r="O83" i="39" s="1"/>
  <c r="N82" i="39"/>
  <c r="O82" i="39" s="1"/>
  <c r="M81" i="39"/>
  <c r="L81" i="39"/>
  <c r="K81" i="39"/>
  <c r="J81" i="39"/>
  <c r="I81" i="39"/>
  <c r="N81" i="39" s="1"/>
  <c r="O81" i="39" s="1"/>
  <c r="H81" i="39"/>
  <c r="G81" i="39"/>
  <c r="F81" i="39"/>
  <c r="E81" i="39"/>
  <c r="D81" i="39"/>
  <c r="N80" i="39"/>
  <c r="O80" i="39" s="1"/>
  <c r="N79" i="39"/>
  <c r="O79" i="39"/>
  <c r="N78" i="39"/>
  <c r="O78" i="39" s="1"/>
  <c r="M77" i="39"/>
  <c r="L77" i="39"/>
  <c r="K77" i="39"/>
  <c r="J77" i="39"/>
  <c r="I77" i="39"/>
  <c r="N77" i="39" s="1"/>
  <c r="O77" i="39" s="1"/>
  <c r="H77" i="39"/>
  <c r="G77" i="39"/>
  <c r="F77" i="39"/>
  <c r="E77" i="39"/>
  <c r="D77" i="39"/>
  <c r="N76" i="39"/>
  <c r="O76" i="39" s="1"/>
  <c r="N75" i="39"/>
  <c r="O75" i="39" s="1"/>
  <c r="N74" i="39"/>
  <c r="O74" i="39" s="1"/>
  <c r="N73" i="39"/>
  <c r="O73" i="39" s="1"/>
  <c r="N72" i="39"/>
  <c r="O72" i="39" s="1"/>
  <c r="N71" i="39"/>
  <c r="O71" i="39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 s="1"/>
  <c r="N45" i="39"/>
  <c r="O45" i="39" s="1"/>
  <c r="M44" i="39"/>
  <c r="L44" i="39"/>
  <c r="K44" i="39"/>
  <c r="J44" i="39"/>
  <c r="I44" i="39"/>
  <c r="H44" i="39"/>
  <c r="G44" i="39"/>
  <c r="F44" i="39"/>
  <c r="N44" i="39" s="1"/>
  <c r="O44" i="39" s="1"/>
  <c r="E44" i="39"/>
  <c r="D44" i="39"/>
  <c r="N43" i="39"/>
  <c r="O43" i="39" s="1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 s="1"/>
  <c r="N23" i="39"/>
  <c r="O23" i="39" s="1"/>
  <c r="N22" i="39"/>
  <c r="O22" i="39" s="1"/>
  <c r="N21" i="39"/>
  <c r="O21" i="39"/>
  <c r="N20" i="39"/>
  <c r="O20" i="39" s="1"/>
  <c r="N19" i="39"/>
  <c r="O19" i="39" s="1"/>
  <c r="N18" i="39"/>
  <c r="O18" i="39" s="1"/>
  <c r="N17" i="39"/>
  <c r="O17" i="39" s="1"/>
  <c r="M16" i="39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N12" i="39" s="1"/>
  <c r="O12" i="39" s="1"/>
  <c r="E12" i="39"/>
  <c r="D12" i="39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I93" i="39" s="1"/>
  <c r="H5" i="39"/>
  <c r="H93" i="39" s="1"/>
  <c r="G5" i="39"/>
  <c r="F5" i="39"/>
  <c r="F93" i="39" s="1"/>
  <c r="E5" i="39"/>
  <c r="D5" i="39"/>
  <c r="N5" i="39" s="1"/>
  <c r="O5" i="39" s="1"/>
  <c r="N95" i="38"/>
  <c r="O95" i="38" s="1"/>
  <c r="N94" i="38"/>
  <c r="O94" i="38" s="1"/>
  <c r="N93" i="38"/>
  <c r="O93" i="38" s="1"/>
  <c r="M92" i="38"/>
  <c r="L92" i="38"/>
  <c r="K92" i="38"/>
  <c r="J92" i="38"/>
  <c r="I92" i="38"/>
  <c r="H92" i="38"/>
  <c r="G92" i="38"/>
  <c r="F92" i="38"/>
  <c r="E92" i="38"/>
  <c r="D92" i="38"/>
  <c r="N92" i="38"/>
  <c r="O92" i="38" s="1"/>
  <c r="N91" i="38"/>
  <c r="O91" i="38" s="1"/>
  <c r="N90" i="38"/>
  <c r="O90" i="38" s="1"/>
  <c r="N89" i="38"/>
  <c r="O89" i="38" s="1"/>
  <c r="N88" i="38"/>
  <c r="O88" i="38" s="1"/>
  <c r="N87" i="38"/>
  <c r="O87" i="38" s="1"/>
  <c r="M86" i="38"/>
  <c r="L86" i="38"/>
  <c r="K86" i="38"/>
  <c r="J86" i="38"/>
  <c r="I86" i="38"/>
  <c r="H86" i="38"/>
  <c r="G86" i="38"/>
  <c r="F86" i="38"/>
  <c r="E86" i="38"/>
  <c r="N86" i="38" s="1"/>
  <c r="O86" i="38" s="1"/>
  <c r="D86" i="38"/>
  <c r="N85" i="38"/>
  <c r="O85" i="38" s="1"/>
  <c r="N84" i="38"/>
  <c r="O84" i="38" s="1"/>
  <c r="N83" i="38"/>
  <c r="O83" i="38"/>
  <c r="N82" i="38"/>
  <c r="O82" i="38" s="1"/>
  <c r="N81" i="38"/>
  <c r="O81" i="38" s="1"/>
  <c r="N80" i="38"/>
  <c r="O80" i="38" s="1"/>
  <c r="M79" i="38"/>
  <c r="L79" i="38"/>
  <c r="K79" i="38"/>
  <c r="J79" i="38"/>
  <c r="I79" i="38"/>
  <c r="H79" i="38"/>
  <c r="G79" i="38"/>
  <c r="F79" i="38"/>
  <c r="E79" i="38"/>
  <c r="D79" i="38"/>
  <c r="N78" i="38"/>
  <c r="O78" i="38"/>
  <c r="N77" i="38"/>
  <c r="O77" i="38" s="1"/>
  <c r="N76" i="38"/>
  <c r="O76" i="38" s="1"/>
  <c r="N75" i="38"/>
  <c r="O75" i="38" s="1"/>
  <c r="N74" i="38"/>
  <c r="O74" i="38"/>
  <c r="N73" i="38"/>
  <c r="O73" i="38" s="1"/>
  <c r="N72" i="38"/>
  <c r="O72" i="38" s="1"/>
  <c r="N71" i="38"/>
  <c r="O71" i="38" s="1"/>
  <c r="N70" i="38"/>
  <c r="O70" i="38" s="1"/>
  <c r="N69" i="38"/>
  <c r="O69" i="38" s="1"/>
  <c r="N68" i="38"/>
  <c r="O68" i="38"/>
  <c r="N67" i="38"/>
  <c r="O67" i="38" s="1"/>
  <c r="N66" i="38"/>
  <c r="O66" i="38"/>
  <c r="N65" i="38"/>
  <c r="O65" i="38" s="1"/>
  <c r="N64" i="38"/>
  <c r="O64" i="38" s="1"/>
  <c r="N63" i="38"/>
  <c r="O63" i="38" s="1"/>
  <c r="N62" i="38"/>
  <c r="O62" i="38" s="1"/>
  <c r="N61" i="38"/>
  <c r="O61" i="38"/>
  <c r="N60" i="38"/>
  <c r="O60" i="38" s="1"/>
  <c r="N59" i="38"/>
  <c r="O59" i="38" s="1"/>
  <c r="N58" i="38"/>
  <c r="O58" i="38" s="1"/>
  <c r="N57" i="38"/>
  <c r="O57" i="38" s="1"/>
  <c r="N56" i="38"/>
  <c r="O56" i="38" s="1"/>
  <c r="N55" i="38"/>
  <c r="O55" i="38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/>
  <c r="M43" i="38"/>
  <c r="L43" i="38"/>
  <c r="K43" i="38"/>
  <c r="J43" i="38"/>
  <c r="I43" i="38"/>
  <c r="H43" i="38"/>
  <c r="G43" i="38"/>
  <c r="F43" i="38"/>
  <c r="E43" i="38"/>
  <c r="D43" i="38"/>
  <c r="N43" i="38" s="1"/>
  <c r="O43" i="38" s="1"/>
  <c r="N42" i="38"/>
  <c r="O42" i="38"/>
  <c r="N41" i="38"/>
  <c r="O41" i="38"/>
  <c r="N40" i="38"/>
  <c r="O40" i="38" s="1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/>
  <c r="N33" i="38"/>
  <c r="O33" i="38" s="1"/>
  <c r="N32" i="38"/>
  <c r="O32" i="38" s="1"/>
  <c r="N31" i="38"/>
  <c r="O31" i="38" s="1"/>
  <c r="N30" i="38"/>
  <c r="O30" i="38"/>
  <c r="N29" i="38"/>
  <c r="O29" i="38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/>
  <c r="N22" i="38"/>
  <c r="O22" i="38" s="1"/>
  <c r="N21" i="38"/>
  <c r="O21" i="38" s="1"/>
  <c r="N20" i="38"/>
  <c r="O20" i="38" s="1"/>
  <c r="N19" i="38"/>
  <c r="O19" i="38" s="1"/>
  <c r="N18" i="38"/>
  <c r="O18" i="38"/>
  <c r="M17" i="38"/>
  <c r="L17" i="38"/>
  <c r="L96" i="38" s="1"/>
  <c r="K17" i="38"/>
  <c r="J17" i="38"/>
  <c r="I17" i="38"/>
  <c r="H17" i="38"/>
  <c r="G17" i="38"/>
  <c r="G96" i="38" s="1"/>
  <c r="F17" i="38"/>
  <c r="N17" i="38" s="1"/>
  <c r="O17" i="38" s="1"/>
  <c r="E17" i="38"/>
  <c r="D17" i="38"/>
  <c r="N16" i="38"/>
  <c r="O16" i="38"/>
  <c r="N15" i="38"/>
  <c r="O15" i="38" s="1"/>
  <c r="N14" i="38"/>
  <c r="O14" i="38"/>
  <c r="M13" i="38"/>
  <c r="L13" i="38"/>
  <c r="K13" i="38"/>
  <c r="J13" i="38"/>
  <c r="I13" i="38"/>
  <c r="I96" i="38" s="1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K96" i="38"/>
  <c r="J5" i="38"/>
  <c r="I5" i="38"/>
  <c r="H5" i="38"/>
  <c r="G5" i="38"/>
  <c r="F5" i="38"/>
  <c r="F96" i="38" s="1"/>
  <c r="E5" i="38"/>
  <c r="N5" i="38" s="1"/>
  <c r="O5" i="38" s="1"/>
  <c r="D5" i="38"/>
  <c r="N68" i="37"/>
  <c r="O68" i="37" s="1"/>
  <c r="N67" i="37"/>
  <c r="O67" i="37"/>
  <c r="N66" i="37"/>
  <c r="O66" i="37" s="1"/>
  <c r="M65" i="37"/>
  <c r="L65" i="37"/>
  <c r="K65" i="37"/>
  <c r="J65" i="37"/>
  <c r="I65" i="37"/>
  <c r="H65" i="37"/>
  <c r="G65" i="37"/>
  <c r="F65" i="37"/>
  <c r="E65" i="37"/>
  <c r="D65" i="37"/>
  <c r="N64" i="37"/>
  <c r="O64" i="37" s="1"/>
  <c r="N63" i="37"/>
  <c r="O63" i="37" s="1"/>
  <c r="N62" i="37"/>
  <c r="O62" i="37" s="1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M57" i="37"/>
  <c r="L57" i="37"/>
  <c r="K57" i="37"/>
  <c r="J57" i="37"/>
  <c r="I57" i="37"/>
  <c r="H57" i="37"/>
  <c r="G57" i="37"/>
  <c r="F57" i="37"/>
  <c r="E57" i="37"/>
  <c r="D57" i="37"/>
  <c r="D69" i="37" s="1"/>
  <c r="N56" i="37"/>
  <c r="O56" i="37" s="1"/>
  <c r="N55" i="37"/>
  <c r="O55" i="37"/>
  <c r="N54" i="37"/>
  <c r="O54" i="37" s="1"/>
  <c r="N53" i="37"/>
  <c r="O53" i="37" s="1"/>
  <c r="N52" i="37"/>
  <c r="O52" i="37" s="1"/>
  <c r="N51" i="37"/>
  <c r="O51" i="37"/>
  <c r="N50" i="37"/>
  <c r="O50" i="37"/>
  <c r="N49" i="37"/>
  <c r="O49" i="37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 s="1"/>
  <c r="N42" i="37"/>
  <c r="O42" i="37" s="1"/>
  <c r="M41" i="37"/>
  <c r="L41" i="37"/>
  <c r="K41" i="37"/>
  <c r="J41" i="37"/>
  <c r="I41" i="37"/>
  <c r="H41" i="37"/>
  <c r="G41" i="37"/>
  <c r="N41" i="37" s="1"/>
  <c r="O41" i="37" s="1"/>
  <c r="F41" i="37"/>
  <c r="E41" i="37"/>
  <c r="D41" i="37"/>
  <c r="N40" i="37"/>
  <c r="O40" i="37" s="1"/>
  <c r="N39" i="37"/>
  <c r="O39" i="37" s="1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 s="1"/>
  <c r="N22" i="37"/>
  <c r="O22" i="37" s="1"/>
  <c r="N21" i="37"/>
  <c r="O21" i="37" s="1"/>
  <c r="N20" i="37"/>
  <c r="O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69" i="37" s="1"/>
  <c r="L5" i="37"/>
  <c r="L69" i="37" s="1"/>
  <c r="K5" i="37"/>
  <c r="J5" i="37"/>
  <c r="I5" i="37"/>
  <c r="H5" i="37"/>
  <c r="G5" i="37"/>
  <c r="G69" i="37" s="1"/>
  <c r="F5" i="37"/>
  <c r="E5" i="37"/>
  <c r="D5" i="37"/>
  <c r="N82" i="36"/>
  <c r="O82" i="36" s="1"/>
  <c r="N81" i="36"/>
  <c r="O81" i="36" s="1"/>
  <c r="N80" i="36"/>
  <c r="O80" i="36" s="1"/>
  <c r="M79" i="36"/>
  <c r="L79" i="36"/>
  <c r="K79" i="36"/>
  <c r="J79" i="36"/>
  <c r="I79" i="36"/>
  <c r="H79" i="36"/>
  <c r="G79" i="36"/>
  <c r="F79" i="36"/>
  <c r="E79" i="36"/>
  <c r="N79" i="36" s="1"/>
  <c r="O79" i="36" s="1"/>
  <c r="D79" i="36"/>
  <c r="N78" i="36"/>
  <c r="O78" i="36" s="1"/>
  <c r="N77" i="36"/>
  <c r="O77" i="36" s="1"/>
  <c r="N76" i="36"/>
  <c r="O76" i="36" s="1"/>
  <c r="N75" i="36"/>
  <c r="O75" i="36"/>
  <c r="N74" i="36"/>
  <c r="O74" i="36" s="1"/>
  <c r="N73" i="36"/>
  <c r="O73" i="36" s="1"/>
  <c r="N72" i="36"/>
  <c r="O72" i="36" s="1"/>
  <c r="M71" i="36"/>
  <c r="L71" i="36"/>
  <c r="K71" i="36"/>
  <c r="J71" i="36"/>
  <c r="I71" i="36"/>
  <c r="H71" i="36"/>
  <c r="G71" i="36"/>
  <c r="F71" i="36"/>
  <c r="E71" i="36"/>
  <c r="D71" i="36"/>
  <c r="N71" i="36" s="1"/>
  <c r="O71" i="36" s="1"/>
  <c r="N70" i="36"/>
  <c r="O70" i="36" s="1"/>
  <c r="N69" i="36"/>
  <c r="O69" i="36" s="1"/>
  <c r="N68" i="36"/>
  <c r="O68" i="36" s="1"/>
  <c r="N67" i="36"/>
  <c r="O67" i="36"/>
  <c r="N66" i="36"/>
  <c r="O66" i="36" s="1"/>
  <c r="M65" i="36"/>
  <c r="L65" i="36"/>
  <c r="K65" i="36"/>
  <c r="J65" i="36"/>
  <c r="I65" i="36"/>
  <c r="H65" i="36"/>
  <c r="G65" i="36"/>
  <c r="F65" i="36"/>
  <c r="F83" i="36" s="1"/>
  <c r="E65" i="36"/>
  <c r="D65" i="36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/>
  <c r="N58" i="36"/>
  <c r="O58" i="36" s="1"/>
  <c r="N57" i="36"/>
  <c r="O57" i="36" s="1"/>
  <c r="N56" i="36"/>
  <c r="O56" i="36" s="1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N16" i="36" s="1"/>
  <c r="O16" i="36" s="1"/>
  <c r="H16" i="36"/>
  <c r="G16" i="36"/>
  <c r="F16" i="36"/>
  <c r="E16" i="36"/>
  <c r="D16" i="36"/>
  <c r="N15" i="36"/>
  <c r="O15" i="36"/>
  <c r="N14" i="36"/>
  <c r="O14" i="36" s="1"/>
  <c r="M13" i="36"/>
  <c r="L13" i="36"/>
  <c r="K13" i="36"/>
  <c r="J13" i="36"/>
  <c r="I13" i="36"/>
  <c r="H13" i="36"/>
  <c r="N13" i="36" s="1"/>
  <c r="O13" i="36" s="1"/>
  <c r="G13" i="36"/>
  <c r="G83" i="36" s="1"/>
  <c r="F13" i="36"/>
  <c r="E13" i="36"/>
  <c r="D13" i="36"/>
  <c r="N12" i="36"/>
  <c r="O12" i="36" s="1"/>
  <c r="N11" i="36"/>
  <c r="O11" i="36" s="1"/>
  <c r="N10" i="36"/>
  <c r="O10" i="36"/>
  <c r="N9" i="36"/>
  <c r="O9" i="36" s="1"/>
  <c r="N8" i="36"/>
  <c r="O8" i="36"/>
  <c r="N7" i="36"/>
  <c r="O7" i="36"/>
  <c r="N6" i="36"/>
  <c r="O6" i="36" s="1"/>
  <c r="M5" i="36"/>
  <c r="M83" i="36" s="1"/>
  <c r="L5" i="36"/>
  <c r="K5" i="36"/>
  <c r="K83" i="36" s="1"/>
  <c r="J5" i="36"/>
  <c r="I5" i="36"/>
  <c r="H5" i="36"/>
  <c r="G5" i="36"/>
  <c r="F5" i="36"/>
  <c r="E5" i="36"/>
  <c r="E83" i="36" s="1"/>
  <c r="D5" i="36"/>
  <c r="N82" i="35"/>
  <c r="O82" i="35"/>
  <c r="N81" i="35"/>
  <c r="O81" i="35" s="1"/>
  <c r="N80" i="35"/>
  <c r="O80" i="35"/>
  <c r="N79" i="35"/>
  <c r="O79" i="35" s="1"/>
  <c r="M78" i="35"/>
  <c r="L78" i="35"/>
  <c r="K78" i="35"/>
  <c r="J78" i="35"/>
  <c r="I78" i="35"/>
  <c r="H78" i="35"/>
  <c r="G78" i="35"/>
  <c r="F78" i="35"/>
  <c r="N78" i="35" s="1"/>
  <c r="O78" i="35" s="1"/>
  <c r="E78" i="35"/>
  <c r="D78" i="35"/>
  <c r="N77" i="35"/>
  <c r="O77" i="35" s="1"/>
  <c r="N76" i="35"/>
  <c r="O76" i="35"/>
  <c r="N75" i="35"/>
  <c r="O75" i="35" s="1"/>
  <c r="N74" i="35"/>
  <c r="O74" i="35"/>
  <c r="N73" i="35"/>
  <c r="O73" i="35" s="1"/>
  <c r="M72" i="35"/>
  <c r="L72" i="35"/>
  <c r="K72" i="35"/>
  <c r="J72" i="35"/>
  <c r="I72" i="35"/>
  <c r="H72" i="35"/>
  <c r="G72" i="35"/>
  <c r="F72" i="35"/>
  <c r="E72" i="35"/>
  <c r="D72" i="35"/>
  <c r="N71" i="35"/>
  <c r="O71" i="35" s="1"/>
  <c r="N70" i="35"/>
  <c r="O70" i="35" s="1"/>
  <c r="M69" i="35"/>
  <c r="L69" i="35"/>
  <c r="K69" i="35"/>
  <c r="J69" i="35"/>
  <c r="I69" i="35"/>
  <c r="H69" i="35"/>
  <c r="G69" i="35"/>
  <c r="F69" i="35"/>
  <c r="E69" i="35"/>
  <c r="D69" i="35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N56" i="35"/>
  <c r="O56" i="35" s="1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M49" i="35"/>
  <c r="L49" i="35"/>
  <c r="K49" i="35"/>
  <c r="J49" i="35"/>
  <c r="I49" i="35"/>
  <c r="H49" i="35"/>
  <c r="G49" i="35"/>
  <c r="F49" i="35"/>
  <c r="N49" i="35" s="1"/>
  <c r="O49" i="35" s="1"/>
  <c r="E49" i="35"/>
  <c r="D49" i="35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H83" i="35" s="1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K83" i="35" s="1"/>
  <c r="J13" i="35"/>
  <c r="I13" i="35"/>
  <c r="H13" i="35"/>
  <c r="G13" i="35"/>
  <c r="F13" i="35"/>
  <c r="E13" i="35"/>
  <c r="E83" i="35" s="1"/>
  <c r="D13" i="35"/>
  <c r="N12" i="35"/>
  <c r="O12" i="35" s="1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78" i="34"/>
  <c r="O78" i="34" s="1"/>
  <c r="N77" i="34"/>
  <c r="O77" i="34" s="1"/>
  <c r="M76" i="34"/>
  <c r="L76" i="34"/>
  <c r="K76" i="34"/>
  <c r="J76" i="34"/>
  <c r="I76" i="34"/>
  <c r="H76" i="34"/>
  <c r="G76" i="34"/>
  <c r="F76" i="34"/>
  <c r="E76" i="34"/>
  <c r="D76" i="34"/>
  <c r="N75" i="34"/>
  <c r="O75" i="34" s="1"/>
  <c r="N74" i="34"/>
  <c r="O74" i="34" s="1"/>
  <c r="N73" i="34"/>
  <c r="O73" i="34" s="1"/>
  <c r="N72" i="34"/>
  <c r="O72" i="34" s="1"/>
  <c r="N71" i="34"/>
  <c r="O71" i="34" s="1"/>
  <c r="M70" i="34"/>
  <c r="L70" i="34"/>
  <c r="K70" i="34"/>
  <c r="J70" i="34"/>
  <c r="I70" i="34"/>
  <c r="H70" i="34"/>
  <c r="G70" i="34"/>
  <c r="F70" i="34"/>
  <c r="E70" i="34"/>
  <c r="D70" i="34"/>
  <c r="N70" i="34" s="1"/>
  <c r="O70" i="34" s="1"/>
  <c r="N69" i="34"/>
  <c r="O69" i="34" s="1"/>
  <c r="N68" i="34"/>
  <c r="O68" i="34" s="1"/>
  <c r="M67" i="34"/>
  <c r="L67" i="34"/>
  <c r="K67" i="34"/>
  <c r="J67" i="34"/>
  <c r="I67" i="34"/>
  <c r="H67" i="34"/>
  <c r="G67" i="34"/>
  <c r="F67" i="34"/>
  <c r="E67" i="34"/>
  <c r="D67" i="34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N58" i="34"/>
  <c r="O58" i="34" s="1"/>
  <c r="N57" i="34"/>
  <c r="O57" i="34" s="1"/>
  <c r="N56" i="34"/>
  <c r="O56" i="34" s="1"/>
  <c r="N55" i="34"/>
  <c r="O55" i="34" s="1"/>
  <c r="N54" i="34"/>
  <c r="O54" i="34" s="1"/>
  <c r="N53" i="34"/>
  <c r="O53" i="34"/>
  <c r="N52" i="34"/>
  <c r="O52" i="34" s="1"/>
  <c r="N51" i="34"/>
  <c r="O51" i="34" s="1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 s="1"/>
  <c r="N14" i="34"/>
  <c r="O14" i="34" s="1"/>
  <c r="M13" i="34"/>
  <c r="M79" i="34" s="1"/>
  <c r="L13" i="34"/>
  <c r="L79" i="34" s="1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/>
  <c r="M5" i="34"/>
  <c r="L5" i="34"/>
  <c r="K5" i="34"/>
  <c r="K79" i="34" s="1"/>
  <c r="J5" i="34"/>
  <c r="I5" i="34"/>
  <c r="H5" i="34"/>
  <c r="G5" i="34"/>
  <c r="F5" i="34"/>
  <c r="E5" i="34"/>
  <c r="D5" i="34"/>
  <c r="D79" i="34" s="1"/>
  <c r="E45" i="33"/>
  <c r="F45" i="33"/>
  <c r="G45" i="33"/>
  <c r="H45" i="33"/>
  <c r="I45" i="33"/>
  <c r="J45" i="33"/>
  <c r="K45" i="33"/>
  <c r="L45" i="33"/>
  <c r="M45" i="33"/>
  <c r="D45" i="33"/>
  <c r="E16" i="33"/>
  <c r="F16" i="33"/>
  <c r="G16" i="33"/>
  <c r="H16" i="33"/>
  <c r="I16" i="33"/>
  <c r="J16" i="33"/>
  <c r="K16" i="33"/>
  <c r="L16" i="33"/>
  <c r="M16" i="33"/>
  <c r="D16" i="33"/>
  <c r="E12" i="33"/>
  <c r="F12" i="33"/>
  <c r="G12" i="33"/>
  <c r="H12" i="33"/>
  <c r="I12" i="33"/>
  <c r="J12" i="33"/>
  <c r="K12" i="33"/>
  <c r="L12" i="33"/>
  <c r="M12" i="33"/>
  <c r="D12" i="33"/>
  <c r="E5" i="33"/>
  <c r="E79" i="33" s="1"/>
  <c r="F5" i="33"/>
  <c r="G5" i="33"/>
  <c r="H5" i="33"/>
  <c r="I5" i="33"/>
  <c r="J5" i="33"/>
  <c r="K5" i="33"/>
  <c r="L5" i="33"/>
  <c r="M5" i="33"/>
  <c r="D5" i="33"/>
  <c r="E75" i="33"/>
  <c r="F75" i="33"/>
  <c r="G75" i="33"/>
  <c r="H75" i="33"/>
  <c r="I75" i="33"/>
  <c r="J75" i="33"/>
  <c r="K75" i="33"/>
  <c r="L75" i="33"/>
  <c r="M75" i="33"/>
  <c r="D75" i="33"/>
  <c r="N78" i="33"/>
  <c r="O78" i="33" s="1"/>
  <c r="N77" i="33"/>
  <c r="O77" i="33" s="1"/>
  <c r="N76" i="33"/>
  <c r="O76" i="33" s="1"/>
  <c r="N71" i="33"/>
  <c r="N72" i="33"/>
  <c r="O72" i="33" s="1"/>
  <c r="N73" i="33"/>
  <c r="O73" i="33" s="1"/>
  <c r="N74" i="33"/>
  <c r="O74" i="33" s="1"/>
  <c r="N70" i="33"/>
  <c r="O70" i="33" s="1"/>
  <c r="E69" i="33"/>
  <c r="F69" i="33"/>
  <c r="G69" i="33"/>
  <c r="H69" i="33"/>
  <c r="I69" i="33"/>
  <c r="J69" i="33"/>
  <c r="K69" i="33"/>
  <c r="L69" i="33"/>
  <c r="M69" i="33"/>
  <c r="D69" i="33"/>
  <c r="E65" i="33"/>
  <c r="F65" i="33"/>
  <c r="G65" i="33"/>
  <c r="G79" i="33" s="1"/>
  <c r="H65" i="33"/>
  <c r="I65" i="33"/>
  <c r="J65" i="33"/>
  <c r="K65" i="33"/>
  <c r="L65" i="33"/>
  <c r="M65" i="33"/>
  <c r="D65" i="33"/>
  <c r="N67" i="33"/>
  <c r="O67" i="33" s="1"/>
  <c r="N68" i="33"/>
  <c r="O68" i="33"/>
  <c r="N66" i="33"/>
  <c r="O66" i="33" s="1"/>
  <c r="N60" i="33"/>
  <c r="O60" i="33" s="1"/>
  <c r="N61" i="33"/>
  <c r="O61" i="33"/>
  <c r="N62" i="33"/>
  <c r="O62" i="33" s="1"/>
  <c r="N59" i="33"/>
  <c r="O59" i="33"/>
  <c r="N64" i="33"/>
  <c r="O64" i="33" s="1"/>
  <c r="N63" i="33"/>
  <c r="O63" i="33" s="1"/>
  <c r="N47" i="33"/>
  <c r="O47" i="33" s="1"/>
  <c r="N48" i="33"/>
  <c r="O48" i="33"/>
  <c r="N49" i="33"/>
  <c r="O49" i="33" s="1"/>
  <c r="N50" i="33"/>
  <c r="O50" i="33"/>
  <c r="N51" i="33"/>
  <c r="O51" i="33" s="1"/>
  <c r="N52" i="33"/>
  <c r="O52" i="33" s="1"/>
  <c r="N53" i="33"/>
  <c r="O53" i="33" s="1"/>
  <c r="N54" i="33"/>
  <c r="O54" i="33"/>
  <c r="N55" i="33"/>
  <c r="O55" i="33" s="1"/>
  <c r="N56" i="33"/>
  <c r="O56" i="33" s="1"/>
  <c r="N57" i="33"/>
  <c r="O57" i="33"/>
  <c r="N58" i="33"/>
  <c r="O58" i="33" s="1"/>
  <c r="N46" i="33"/>
  <c r="O46" i="33" s="1"/>
  <c r="O71" i="33"/>
  <c r="N14" i="33"/>
  <c r="O14" i="33" s="1"/>
  <c r="N15" i="33"/>
  <c r="O15" i="33" s="1"/>
  <c r="N7" i="33"/>
  <c r="O7" i="33"/>
  <c r="N8" i="33"/>
  <c r="O8" i="33" s="1"/>
  <c r="N9" i="33"/>
  <c r="O9" i="33" s="1"/>
  <c r="N10" i="33"/>
  <c r="O10" i="33"/>
  <c r="N11" i="33"/>
  <c r="O11" i="33" s="1"/>
  <c r="N6" i="33"/>
  <c r="O6" i="33" s="1"/>
  <c r="N40" i="33"/>
  <c r="O40" i="33" s="1"/>
  <c r="N41" i="33"/>
  <c r="O41" i="33" s="1"/>
  <c r="N42" i="33"/>
  <c r="O42" i="33" s="1"/>
  <c r="N43" i="33"/>
  <c r="O43" i="33" s="1"/>
  <c r="N44" i="33"/>
  <c r="O44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/>
  <c r="N25" i="33"/>
  <c r="O25" i="33" s="1"/>
  <c r="N18" i="33"/>
  <c r="O18" i="33"/>
  <c r="N17" i="33"/>
  <c r="O17" i="33"/>
  <c r="N13" i="33"/>
  <c r="O13" i="33" s="1"/>
  <c r="N65" i="36"/>
  <c r="O65" i="36" s="1"/>
  <c r="E69" i="37"/>
  <c r="M93" i="39"/>
  <c r="K93" i="39"/>
  <c r="G93" i="39"/>
  <c r="G94" i="40"/>
  <c r="K94" i="40"/>
  <c r="N5" i="40"/>
  <c r="O5" i="40" s="1"/>
  <c r="N78" i="40"/>
  <c r="O78" i="40" s="1"/>
  <c r="E94" i="40"/>
  <c r="N17" i="35"/>
  <c r="O17" i="35" s="1"/>
  <c r="M94" i="40"/>
  <c r="D96" i="38"/>
  <c r="F83" i="35"/>
  <c r="J93" i="39"/>
  <c r="F69" i="37"/>
  <c r="N5" i="35"/>
  <c r="O5" i="35" s="1"/>
  <c r="N65" i="37"/>
  <c r="O65" i="37"/>
  <c r="J83" i="35"/>
  <c r="N79" i="38"/>
  <c r="O79" i="38"/>
  <c r="L93" i="39"/>
  <c r="N5" i="41"/>
  <c r="O5" i="41" s="1"/>
  <c r="J86" i="41"/>
  <c r="M86" i="41"/>
  <c r="L86" i="41"/>
  <c r="G86" i="41"/>
  <c r="N82" i="41"/>
  <c r="O82" i="41" s="1"/>
  <c r="I86" i="41"/>
  <c r="N74" i="41"/>
  <c r="O74" i="41" s="1"/>
  <c r="F86" i="41"/>
  <c r="N48" i="41"/>
  <c r="O48" i="41"/>
  <c r="E86" i="41"/>
  <c r="N15" i="41"/>
  <c r="O15" i="41"/>
  <c r="K88" i="42"/>
  <c r="J88" i="42"/>
  <c r="L88" i="42"/>
  <c r="N72" i="42"/>
  <c r="O72" i="42" s="1"/>
  <c r="M88" i="42"/>
  <c r="H88" i="42"/>
  <c r="N12" i="42"/>
  <c r="O12" i="42" s="1"/>
  <c r="N85" i="42"/>
  <c r="O85" i="42" s="1"/>
  <c r="N78" i="42"/>
  <c r="O78" i="42"/>
  <c r="F88" i="42"/>
  <c r="G88" i="42"/>
  <c r="I88" i="42"/>
  <c r="N43" i="42"/>
  <c r="O43" i="42"/>
  <c r="E88" i="42"/>
  <c r="N15" i="42"/>
  <c r="O15" i="42"/>
  <c r="N5" i="42"/>
  <c r="O5" i="42" s="1"/>
  <c r="K93" i="43"/>
  <c r="J93" i="43"/>
  <c r="M93" i="43"/>
  <c r="L93" i="43"/>
  <c r="N78" i="43"/>
  <c r="O78" i="43"/>
  <c r="N88" i="43"/>
  <c r="O88" i="43" s="1"/>
  <c r="F93" i="43"/>
  <c r="H93" i="43"/>
  <c r="N81" i="43"/>
  <c r="O81" i="43"/>
  <c r="N46" i="43"/>
  <c r="O46" i="43"/>
  <c r="E93" i="43"/>
  <c r="D93" i="43"/>
  <c r="N5" i="43"/>
  <c r="O5" i="43" s="1"/>
  <c r="H91" i="44"/>
  <c r="M91" i="44"/>
  <c r="N12" i="44"/>
  <c r="O12" i="44"/>
  <c r="L91" i="44"/>
  <c r="J91" i="44"/>
  <c r="N89" i="44"/>
  <c r="O89" i="44"/>
  <c r="G91" i="44"/>
  <c r="N5" i="44"/>
  <c r="O5" i="44" s="1"/>
  <c r="F91" i="44"/>
  <c r="I91" i="44"/>
  <c r="N83" i="44"/>
  <c r="O83" i="44" s="1"/>
  <c r="D91" i="44"/>
  <c r="N78" i="44"/>
  <c r="O78" i="44"/>
  <c r="E91" i="44"/>
  <c r="N44" i="44"/>
  <c r="O44" i="44"/>
  <c r="K95" i="45"/>
  <c r="M95" i="45"/>
  <c r="F95" i="45"/>
  <c r="L95" i="45"/>
  <c r="J95" i="45"/>
  <c r="N5" i="45"/>
  <c r="O5" i="45"/>
  <c r="I95" i="45"/>
  <c r="N91" i="45"/>
  <c r="O91" i="45" s="1"/>
  <c r="G95" i="45"/>
  <c r="H95" i="45"/>
  <c r="N84" i="45"/>
  <c r="O84" i="45" s="1"/>
  <c r="N79" i="45"/>
  <c r="O79" i="45" s="1"/>
  <c r="E95" i="45"/>
  <c r="N45" i="45"/>
  <c r="O45" i="45"/>
  <c r="N16" i="45"/>
  <c r="O16" i="45"/>
  <c r="D95" i="45"/>
  <c r="J98" i="46"/>
  <c r="L98" i="46"/>
  <c r="K98" i="46"/>
  <c r="G98" i="46"/>
  <c r="M98" i="46"/>
  <c r="N94" i="46"/>
  <c r="O94" i="46"/>
  <c r="H98" i="46"/>
  <c r="N87" i="46"/>
  <c r="O87" i="46"/>
  <c r="F98" i="46"/>
  <c r="I98" i="46"/>
  <c r="N82" i="46"/>
  <c r="O82" i="46" s="1"/>
  <c r="N46" i="46"/>
  <c r="O46" i="46" s="1"/>
  <c r="N16" i="46"/>
  <c r="O16" i="46" s="1"/>
  <c r="E98" i="46"/>
  <c r="N12" i="46"/>
  <c r="O12" i="46" s="1"/>
  <c r="D98" i="46"/>
  <c r="N5" i="46"/>
  <c r="O5" i="46"/>
  <c r="M98" i="47"/>
  <c r="K98" i="47"/>
  <c r="L98" i="47"/>
  <c r="J98" i="47"/>
  <c r="I98" i="47"/>
  <c r="N12" i="47"/>
  <c r="O12" i="47" s="1"/>
  <c r="H98" i="47"/>
  <c r="N95" i="47"/>
  <c r="O95" i="47"/>
  <c r="F98" i="47"/>
  <c r="G98" i="47"/>
  <c r="N89" i="47"/>
  <c r="O89" i="47" s="1"/>
  <c r="N84" i="47"/>
  <c r="O84" i="47"/>
  <c r="N48" i="47"/>
  <c r="O48" i="47" s="1"/>
  <c r="E98" i="47"/>
  <c r="D98" i="47"/>
  <c r="N16" i="47"/>
  <c r="O16" i="47"/>
  <c r="N5" i="47"/>
  <c r="O5" i="47" s="1"/>
  <c r="O62" i="49"/>
  <c r="P62" i="49" s="1"/>
  <c r="O71" i="49"/>
  <c r="P71" i="49" s="1"/>
  <c r="O64" i="49"/>
  <c r="P64" i="49"/>
  <c r="O42" i="49"/>
  <c r="P42" i="49" s="1"/>
  <c r="J76" i="49"/>
  <c r="K76" i="49"/>
  <c r="E76" i="49"/>
  <c r="H76" i="49"/>
  <c r="O13" i="49"/>
  <c r="P13" i="49"/>
  <c r="N76" i="49"/>
  <c r="F76" i="49"/>
  <c r="D76" i="49"/>
  <c r="O10" i="49"/>
  <c r="P10" i="49" s="1"/>
  <c r="G76" i="49"/>
  <c r="I76" i="49"/>
  <c r="L76" i="49"/>
  <c r="M76" i="49"/>
  <c r="O5" i="49"/>
  <c r="P5" i="49" s="1"/>
  <c r="O104" i="51" l="1"/>
  <c r="I79" i="34"/>
  <c r="N13" i="34"/>
  <c r="O13" i="34" s="1"/>
  <c r="I83" i="36"/>
  <c r="K69" i="37"/>
  <c r="H94" i="40"/>
  <c r="F79" i="33"/>
  <c r="J83" i="36"/>
  <c r="N95" i="45"/>
  <c r="O95" i="45" s="1"/>
  <c r="N75" i="33"/>
  <c r="O75" i="33" s="1"/>
  <c r="N12" i="33"/>
  <c r="O12" i="33" s="1"/>
  <c r="E96" i="38"/>
  <c r="N98" i="46"/>
  <c r="O98" i="46" s="1"/>
  <c r="N45" i="33"/>
  <c r="O45" i="33" s="1"/>
  <c r="N16" i="37"/>
  <c r="O16" i="37" s="1"/>
  <c r="H96" i="38"/>
  <c r="N96" i="38" s="1"/>
  <c r="O96" i="38" s="1"/>
  <c r="J96" i="38"/>
  <c r="N98" i="47"/>
  <c r="O98" i="47" s="1"/>
  <c r="N68" i="41"/>
  <c r="O68" i="41" s="1"/>
  <c r="N69" i="35"/>
  <c r="O69" i="35" s="1"/>
  <c r="N88" i="39"/>
  <c r="O88" i="39" s="1"/>
  <c r="N91" i="44"/>
  <c r="O91" i="44" s="1"/>
  <c r="N46" i="40"/>
  <c r="O46" i="40" s="1"/>
  <c r="N69" i="33"/>
  <c r="O69" i="33" s="1"/>
  <c r="N67" i="34"/>
  <c r="O67" i="34" s="1"/>
  <c r="G93" i="43"/>
  <c r="N88" i="42"/>
  <c r="O88" i="42" s="1"/>
  <c r="G83" i="35"/>
  <c r="N12" i="37"/>
  <c r="O12" i="37" s="1"/>
  <c r="N5" i="33"/>
  <c r="O5" i="33" s="1"/>
  <c r="N65" i="33"/>
  <c r="O65" i="33" s="1"/>
  <c r="N57" i="37"/>
  <c r="O57" i="37" s="1"/>
  <c r="M79" i="33"/>
  <c r="I83" i="35"/>
  <c r="N59" i="37"/>
  <c r="O59" i="37" s="1"/>
  <c r="E79" i="34"/>
  <c r="N16" i="40"/>
  <c r="O16" i="40" s="1"/>
  <c r="N5" i="34"/>
  <c r="O5" i="34" s="1"/>
  <c r="F79" i="34"/>
  <c r="H69" i="37"/>
  <c r="N69" i="37" s="1"/>
  <c r="O69" i="37" s="1"/>
  <c r="G79" i="34"/>
  <c r="I69" i="37"/>
  <c r="F94" i="40"/>
  <c r="O76" i="49"/>
  <c r="P76" i="49" s="1"/>
  <c r="H79" i="33"/>
  <c r="H79" i="34"/>
  <c r="L83" i="35"/>
  <c r="L83" i="36"/>
  <c r="J69" i="37"/>
  <c r="N81" i="40"/>
  <c r="O81" i="40" s="1"/>
  <c r="N12" i="41"/>
  <c r="O12" i="41" s="1"/>
  <c r="I93" i="43"/>
  <c r="O99" i="50"/>
  <c r="P99" i="50" s="1"/>
  <c r="N93" i="43"/>
  <c r="O93" i="43" s="1"/>
  <c r="H86" i="41"/>
  <c r="J79" i="34"/>
  <c r="N79" i="34" s="1"/>
  <c r="O79" i="34" s="1"/>
  <c r="N72" i="35"/>
  <c r="O72" i="35" s="1"/>
  <c r="D94" i="40"/>
  <c r="N12" i="43"/>
  <c r="O12" i="43" s="1"/>
  <c r="K79" i="33"/>
  <c r="N5" i="36"/>
  <c r="O5" i="36" s="1"/>
  <c r="D93" i="39"/>
  <c r="E93" i="39"/>
  <c r="J79" i="33"/>
  <c r="M83" i="35"/>
  <c r="N5" i="37"/>
  <c r="O5" i="37" s="1"/>
  <c r="N16" i="43"/>
  <c r="O16" i="43" s="1"/>
  <c r="D86" i="41"/>
  <c r="N86" i="41" s="1"/>
  <c r="O86" i="41" s="1"/>
  <c r="I79" i="33"/>
  <c r="N76" i="34"/>
  <c r="O76" i="34" s="1"/>
  <c r="D83" i="35"/>
  <c r="N13" i="35"/>
  <c r="O13" i="35" s="1"/>
  <c r="N48" i="34"/>
  <c r="O48" i="34" s="1"/>
  <c r="H83" i="36"/>
  <c r="L79" i="33"/>
  <c r="N12" i="40"/>
  <c r="O12" i="40" s="1"/>
  <c r="N16" i="33"/>
  <c r="O16" i="33" s="1"/>
  <c r="D79" i="33"/>
  <c r="N17" i="34"/>
  <c r="O17" i="34" s="1"/>
  <c r="D83" i="36"/>
  <c r="N46" i="36"/>
  <c r="O46" i="36" s="1"/>
  <c r="M96" i="38"/>
  <c r="L94" i="40"/>
  <c r="P104" i="51" l="1"/>
  <c r="N93" i="39"/>
  <c r="O93" i="39" s="1"/>
  <c r="N83" i="35"/>
  <c r="O83" i="35" s="1"/>
  <c r="N94" i="40"/>
  <c r="O94" i="40" s="1"/>
  <c r="N83" i="36"/>
  <c r="O83" i="36" s="1"/>
  <c r="N79" i="33"/>
  <c r="O79" i="33" s="1"/>
</calcChain>
</file>

<file path=xl/sharedStrings.xml><?xml version="1.0" encoding="utf-8"?>
<sst xmlns="http://schemas.openxmlformats.org/spreadsheetml/2006/main" count="1895" uniqueCount="260">
  <si>
    <t>Building Permits</t>
  </si>
  <si>
    <t>Taxes</t>
  </si>
  <si>
    <t>Ad Valorem Taxes</t>
  </si>
  <si>
    <t>Federal Payments in Lieu of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</si>
  <si>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</si>
  <si>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</si>
  <si>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</si>
  <si>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</si>
  <si>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</si>
  <si>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</si>
  <si>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</si>
  <si>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</si>
  <si>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</si>
  <si>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</si>
  <si>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</si>
  <si>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</si>
  <si>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Communications Services Taxes</t>
  </si>
  <si>
    <t>Permits, Fees, and Special Assessments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</si>
  <si>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</si>
  <si>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</si>
  <si>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</si>
  <si>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</si>
  <si>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</si>
  <si>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</si>
  <si>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</si>
  <si>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Federal Grant - Other Federal Grants</t>
  </si>
  <si>
    <t>State Grant - Public Safety</t>
  </si>
  <si>
    <t>Federal Grant - Human Services - Child Support Reimbursement</t>
  </si>
  <si>
    <t>Federal Grant - Court-Related Grants - Process Servers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</si>
  <si>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</si>
  <si>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</si>
  <si>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</si>
  <si>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Economic Environment</t>
  </si>
  <si>
    <t>State Grant - Human Services - Health or Hospitals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</si>
  <si>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</si>
  <si>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</si>
  <si>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</si>
  <si>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</si>
  <si>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</si>
  <si>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</si>
  <si>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</si>
  <si>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</si>
  <si>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Enhanced 911 Fee</t>
  </si>
  <si>
    <t>State Shared Revenues - Transportation - Mass Transit</t>
  </si>
  <si>
    <t>State Shared Revenues - Transportation - Other Transportation</t>
  </si>
  <si>
    <t>State Shared Revenues - Economic Environment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</si>
  <si>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</si>
  <si>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</si>
  <si>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</si>
  <si>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</si>
  <si>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</si>
  <si>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</si>
  <si>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</si>
  <si>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</si>
  <si>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</si>
  <si>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</si>
  <si>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</si>
  <si>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Clerk of Circuit Court</t>
  </si>
  <si>
    <t>General Gov't (Not Court-Related) - Fees Remitted to County from Property Appraiser</t>
  </si>
  <si>
    <t>Public Safety - Housing for Prisoners</t>
  </si>
  <si>
    <t>Public Safety - Emergency Management Service Fees / Charges</t>
  </si>
  <si>
    <t>Physical Environment - Garbage / Solid Waste</t>
  </si>
  <si>
    <t>Physical Environment - Other Physical Environment Charges</t>
  </si>
  <si>
    <t>Human Services - Hospital Charges</t>
  </si>
  <si>
    <t>Human Services - Animal Control and Shelter Fees</t>
  </si>
  <si>
    <t>Culture / Recreation - Parks and Recreation</t>
  </si>
  <si>
    <t>Culture / Recreation - Special Recreation Facilities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</si>
  <si>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</si>
  <si>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</si>
  <si>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</si>
  <si>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</si>
  <si>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Domestic Violence Surcharge</t>
  </si>
  <si>
    <t>Total - All Account Codes</t>
  </si>
  <si>
    <t>Traffic Court - Court Costs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</si>
  <si>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</si>
  <si>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</si>
  <si>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</si>
  <si>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Judgments and Fines - Other Court-Ordered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</si>
  <si>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</si>
  <si>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</si>
  <si>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</si>
  <si>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</si>
  <si>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</si>
  <si>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</si>
  <si>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Article V - Clerk of Court Trust Fund</t>
  </si>
  <si>
    <t>Proprietary Non-Operating Sources - Capital Contributions from Federal Government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</si>
  <si>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</si>
  <si>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</si>
  <si>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</si>
  <si>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</si>
  <si>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</si>
  <si>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</si>
  <si>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</si>
  <si>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Franklin County Government Revenues Reported by Account Code and Fund Type</t>
  </si>
  <si>
    <t>Local Fiscal Year Ended September 30, 2010</t>
  </si>
  <si>
    <t>Second Local Option Fuel Tax (1 to 5 Cents)</t>
  </si>
  <si>
    <t>Federal Grant - Transportation - Airport Development</t>
  </si>
  <si>
    <t>State Grant - Human Services - Other Human Services</t>
  </si>
  <si>
    <t>State Grant - Court-Related Grants - Other Court-Related</t>
  </si>
  <si>
    <t>State Shared Revenues - Clerk Allotment from Justice Administrative Commission</t>
  </si>
  <si>
    <t>General Gov't (Not Court-Related) - Other General Gov't Charges and Fees</t>
  </si>
  <si>
    <t>Restricted Local Ordinance Court-Related Board Revenue - Not Remitted to the State</t>
  </si>
  <si>
    <t>Proprietary Non-Operating Sources - State Grants and Donations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</si>
  <si>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</si>
  <si>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</si>
  <si>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</si>
  <si>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Physical Environment - Other Physical Environment</t>
  </si>
  <si>
    <t>Grants from Other Local Units - Transportation</t>
  </si>
  <si>
    <t>Restricted Local Ordinance Court-Related Board Revenue - State Court Facility Surcharge</t>
  </si>
  <si>
    <t>Proceeds - Installment Purchases and Capital Lease Proceeds</t>
  </si>
  <si>
    <t>Proprietary Non-Operating Sources - Capital Contributions from State Government</t>
  </si>
  <si>
    <t>2011 Countywide Population:</t>
  </si>
  <si>
    <t>Local Fiscal Year Ended September 30, 2008</t>
  </si>
  <si>
    <t>Permits and Franchise Fees</t>
  </si>
  <si>
    <t>Other Permits and Fees</t>
  </si>
  <si>
    <t>State Grant - Court-Related Grants - Article V Clerk of Court Trust Fund</t>
  </si>
  <si>
    <t>Court-Ordered Judgments and Fines - As Decided by Circuit Court Criminal</t>
  </si>
  <si>
    <t>Court-Ordered Judgments and Fines - As Decided by Traffic Court</t>
  </si>
  <si>
    <t>Other Judgments, Fines, and Forfeits</t>
  </si>
  <si>
    <t>Special Assessments - Service Charges</t>
  </si>
  <si>
    <t>Impact Fees - Public Safety</t>
  </si>
  <si>
    <t>Proceeds of General Capital Asset Dispositions - Compensation for Loss</t>
  </si>
  <si>
    <t>2008 Countywide Population:</t>
  </si>
  <si>
    <t>Local Fiscal Year Ended September 30, 2012</t>
  </si>
  <si>
    <t>Transportation (User Fees) - Airports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</si>
  <si>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</si>
  <si>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</si>
  <si>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</si>
  <si>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</si>
  <si>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</si>
  <si>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</si>
  <si>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</si>
  <si>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</si>
  <si>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</si>
  <si>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General Government - Other General Government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</si>
  <si>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</si>
  <si>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</si>
  <si>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</si>
  <si>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Fees Remitted to County from Tax Collector</t>
  </si>
  <si>
    <t>General Government - Fees Remitted to County from Sheriff</t>
  </si>
  <si>
    <t>General Government - Other General Government Charges and Fees</t>
  </si>
  <si>
    <t>Transportation - Airports</t>
  </si>
  <si>
    <t>Court-Related Revenues - County Court Criminal - Service Charges</t>
  </si>
  <si>
    <t>Court-Related Revenues - County Court Criminal - Court Costs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</si>
  <si>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</si>
  <si>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</si>
  <si>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</si>
  <si>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</si>
  <si>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</si>
  <si>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</si>
  <si>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Fees and Service Charges</t>
  </si>
  <si>
    <t>Court-Related Revenues - Traffic Court (Criminal and Civil) - Service Charges</t>
  </si>
  <si>
    <t>Court-Related Revenues - Traffic Court (Criminal and Civil) - Court Costs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</si>
  <si>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</si>
  <si>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</si>
  <si>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</si>
  <si>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</si>
  <si>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</si>
  <si>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</si>
  <si>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</si>
  <si>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</si>
  <si>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</si>
  <si>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</si>
  <si>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Other Charges for Services</t>
  </si>
  <si>
    <t>Court-Ordered Judgments and Fines - Intergovernmental Radio Communication Program</t>
  </si>
  <si>
    <t>Court-Ordered Judgments and Fines - Other Court-Ordered</t>
  </si>
  <si>
    <t>Sales - Sale of Surplus Materials and Scrap</t>
  </si>
  <si>
    <t>Proprietary Non-Operating - State Grants and Donations</t>
  </si>
  <si>
    <t>Proprietary Non-Operating - Capital Contributions from State Government</t>
  </si>
  <si>
    <t>2013 Countywide Population:</t>
  </si>
  <si>
    <t>Local Fiscal Year Ended September 30, 2014</t>
  </si>
  <si>
    <t>Federal Grant - Transportation - Other Transportation</t>
  </si>
  <si>
    <t>Court-Related Revenues - Circuit Court Criminal - Filing Fees</t>
  </si>
  <si>
    <t>Sales - Disposition of Fixed Assets</t>
  </si>
  <si>
    <t>2014 Countywide Population:</t>
  </si>
  <si>
    <t>Local Fiscal Year Ended September 30, 2015</t>
  </si>
  <si>
    <t>Other Miscellaneous Revenues - Settlements</t>
  </si>
  <si>
    <t>2015 Countywide Population:</t>
  </si>
  <si>
    <t>Local Fiscal Year Ended September 30, 2007</t>
  </si>
  <si>
    <t>Other Permits, Fees and Licenses</t>
  </si>
  <si>
    <t>Grants from Other Local Units - Economic Environment</t>
  </si>
  <si>
    <t>Grants from Other Local Units - Other</t>
  </si>
  <si>
    <t>General Gov't (Not Court-Related) - Fees Remitted to County from Supervisor of Elections</t>
  </si>
  <si>
    <t>Proprietary Non-Operating - Capital Contributions from Private Source</t>
  </si>
  <si>
    <t>2007 Countywide Population:</t>
  </si>
  <si>
    <t>Franchise Fees, Licenses, and Permits</t>
  </si>
  <si>
    <t>Local Fiscal Year Ended September 30, 2006</t>
  </si>
  <si>
    <t>Permits, Fees, and Licenses</t>
  </si>
  <si>
    <t>Federal Grant - Human Services - Other Human Services</t>
  </si>
  <si>
    <t>State Grant - General Government</t>
  </si>
  <si>
    <t>State Grant - Transportation - Mass Transit</t>
  </si>
  <si>
    <t>General Gov't (Not Court-Related) - Internal Service Fund Fees and Charges</t>
  </si>
  <si>
    <t>County Court Criminal - Court Costs</t>
  </si>
  <si>
    <t>County Court Criminal - Court Improvement Fund</t>
  </si>
  <si>
    <t>Circuit Court Criminal - Filing Fees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</si>
  <si>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</si>
  <si>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</si>
  <si>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</si>
  <si>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</si>
  <si>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</si>
  <si>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</si>
  <si>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Child Support</t>
  </si>
  <si>
    <t>Traffic Court - Service Charges</t>
  </si>
  <si>
    <t>Traffic Court - Court Improvement Fund</t>
  </si>
  <si>
    <t>Probate Court - Filing Fees</t>
  </si>
  <si>
    <t>Probate Court - Service Charges</t>
  </si>
  <si>
    <t>Special Assessments - Other</t>
  </si>
  <si>
    <t>Other Miscellaneous Revenues</t>
  </si>
  <si>
    <t>Contributions from Enterprise Operations</t>
  </si>
  <si>
    <t>2006 Countywide Population:</t>
  </si>
  <si>
    <t>Local Fiscal Year Ended September 30, 2016</t>
  </si>
  <si>
    <t>2016 Countywide Population:</t>
  </si>
  <si>
    <t>Local Fiscal Year Ended September 30, 2017</t>
  </si>
  <si>
    <t>State Shared Revenues - Other</t>
  </si>
  <si>
    <t>2017 Countywide Population:</t>
  </si>
  <si>
    <t>Local Fiscal Year Ended September 30, 2018</t>
  </si>
  <si>
    <t>Proceeds - Debt Proceeds</t>
  </si>
  <si>
    <t>2018 Countywide Population:</t>
  </si>
  <si>
    <t>Local Fiscal Year Ended September 30, 2019</t>
  </si>
  <si>
    <t>2019 Countywide Population:</t>
  </si>
  <si>
    <t>Local Fiscal Year Ended September 30, 2020</t>
  </si>
  <si>
    <t>Other Financial Assistance - Federal Source</t>
  </si>
  <si>
    <t>Payments from Other Local Units in Lieu of Taxes</t>
  </si>
  <si>
    <t>General Government - Fees Remitted to County from Supervisor of Elections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</si>
  <si>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</si>
  <si>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</si>
  <si>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</si>
  <si>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</si>
  <si>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</si>
  <si>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</si>
  <si>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</si>
  <si>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</si>
  <si>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</si>
  <si>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</si>
  <si>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Intergovernmental Revenues</t>
  </si>
  <si>
    <t>State Grant - Court-Related Grants - County Article V Trust Fund</t>
  </si>
  <si>
    <t>State Shared Revenues - General Government - Distribution of Sales and Use Taxes to Counties</t>
  </si>
  <si>
    <t>State Shared Revenues - General Government - Local Government Half-Cent Sales Tax Program</t>
  </si>
  <si>
    <t>Other Charges for Services (Not Court-Related)</t>
  </si>
  <si>
    <t xml:space="preserve">Special Assessments - Charges for Public Services </t>
  </si>
  <si>
    <t>Local Fiscal Year Ended September 30, 2022</t>
  </si>
  <si>
    <t>Tourist Development Taxes</t>
  </si>
  <si>
    <t>Small County Surtax</t>
  </si>
  <si>
    <t>Local Communications Services Taxes</t>
  </si>
  <si>
    <t>Other Fees and Special Assessments</t>
  </si>
  <si>
    <t>Other Financial Assistance - State Source</t>
  </si>
  <si>
    <t>State Shared Revenues - Transportation - Constitutional Fuel Tax (2 Cents Fuel Tax)</t>
  </si>
  <si>
    <t>State Shared Revenues - Transportation - County Fuel Tax (1 Cent Fuel Tax)</t>
  </si>
  <si>
    <t>Court-Related Revenues - Traffic Court - Service Charges</t>
  </si>
  <si>
    <t>Court-Related Revenues - Traffic Court - Court Costs</t>
  </si>
  <si>
    <t>Court-Related Revenues - Juvenile Court - Filing Fees</t>
  </si>
  <si>
    <t>2022 Countywide Population:</t>
  </si>
  <si>
    <t>Local Fiscal Year Ended September 30, 2023</t>
  </si>
  <si>
    <t>Federal Grant - Human Services - Health or Hospitals</t>
  </si>
  <si>
    <t>Shared Revenue from Other Local Units</t>
  </si>
  <si>
    <t>Court-Related Revenues - County Court Criminal - Filing Fees</t>
  </si>
  <si>
    <t>Proceeds - Leases - Financial Agreements</t>
  </si>
  <si>
    <t>Proceeds - Leases</t>
  </si>
  <si>
    <t>Proceeds of General Capital Asset Dispositions - Sales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</si>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</sst>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D5EE2-070D-4B98-91A4-69A3ECE04589}">
  <sheetPr>
    <pageSetUpPr fitToPage="1"/>
  </sheetPr>
  <dimension ref="A1:ED108"/>
  <sheetViews>
    <sheetView tabSelected="1" workbookViewId="0">
      <selection sqref="A1:P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65.77734375" style="63" bestFit="1" customWidth="1"/>
    <col min="4" max="5" width="16.77734375" style="94" customWidth="1"/>
    <col min="6" max="7" width="15.77734375" style="94" customWidth="1"/>
    <col min="8" max="8" width="13.77734375" style="94" customWidth="1"/>
    <col min="9" max="10" width="15.77734375" style="94" customWidth="1"/>
    <col min="11" max="14" width="13.77734375" style="94" customWidth="1"/>
    <col min="15" max="15" width="16.77734375" style="94" customWidth="1"/>
    <col min="16" max="16" width="13.77734375" style="63" customWidth="1"/>
    <col min="17" max="18" width="9.77734375" style="63"/>
  </cols>
  <sheetData>
    <row r="1" spans="1:134" ht="27.75">
      <c r="A1" s="102" t="s">
        <v>93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4"/>
      <c r="Q1" s="49"/>
      <c r="R1"/>
    </row>
    <row r="2" spans="1:134" ht="24" thickBot="1">
      <c r="A2" s="105" t="s">
        <v>252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49"/>
      <c r="R2"/>
    </row>
    <row r="3" spans="1:134" ht="18" customHeight="1">
      <c r="A3" s="108" t="s">
        <v>86</v>
      </c>
      <c r="B3" s="109"/>
      <c r="C3" s="110"/>
      <c r="D3" s="114" t="s">
        <v>46</v>
      </c>
      <c r="E3" s="115"/>
      <c r="F3" s="115"/>
      <c r="G3" s="115"/>
      <c r="H3" s="116"/>
      <c r="I3" s="114" t="s">
        <v>47</v>
      </c>
      <c r="J3" s="116"/>
      <c r="K3" s="114" t="s">
        <v>49</v>
      </c>
      <c r="L3" s="115"/>
      <c r="M3" s="116"/>
      <c r="N3" s="50"/>
      <c r="O3" s="51"/>
      <c r="P3" s="117" t="s">
        <v>227</v>
      </c>
      <c r="Q3" s="52"/>
      <c r="R3"/>
    </row>
    <row r="4" spans="1:134" ht="32.25" customHeight="1" thickBot="1">
      <c r="A4" s="111"/>
      <c r="B4" s="112"/>
      <c r="C4" s="113"/>
      <c r="D4" s="53" t="s">
        <v>6</v>
      </c>
      <c r="E4" s="53" t="s">
        <v>87</v>
      </c>
      <c r="F4" s="53" t="s">
        <v>88</v>
      </c>
      <c r="G4" s="53" t="s">
        <v>89</v>
      </c>
      <c r="H4" s="53" t="s">
        <v>7</v>
      </c>
      <c r="I4" s="53" t="s">
        <v>8</v>
      </c>
      <c r="J4" s="54" t="s">
        <v>90</v>
      </c>
      <c r="K4" s="54" t="s">
        <v>9</v>
      </c>
      <c r="L4" s="54" t="s">
        <v>10</v>
      </c>
      <c r="M4" s="54" t="s">
        <v>228</v>
      </c>
      <c r="N4" s="54" t="s">
        <v>11</v>
      </c>
      <c r="O4" s="54" t="s">
        <v>229</v>
      </c>
      <c r="P4" s="118"/>
      <c r="Q4" s="55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</row>
    <row r="5" spans="1:134" ht="15.75">
      <c r="A5" s="57" t="s">
        <v>230</v>
      </c>
      <c r="B5" s="58"/>
      <c r="C5" s="58"/>
      <c r="D5" s="59">
        <f t="shared" ref="D5:N5" si="0">SUM(D6:D11)</f>
        <v>14065497</v>
      </c>
      <c r="E5" s="59">
        <f t="shared" si="0"/>
        <v>7114745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60">
        <f>SUM(D5:N5)</f>
        <v>21180242</v>
      </c>
      <c r="P5" s="61">
        <f t="shared" ref="P5:P36" si="1">(O5/P$106)</f>
        <v>1632.8919898234524</v>
      </c>
      <c r="Q5" s="62"/>
    </row>
    <row r="6" spans="1:134">
      <c r="A6" s="64"/>
      <c r="B6" s="65">
        <v>311</v>
      </c>
      <c r="C6" s="66" t="s">
        <v>2</v>
      </c>
      <c r="D6" s="67">
        <v>14017012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v>0</v>
      </c>
      <c r="O6" s="67">
        <f>SUM(D6:N6)</f>
        <v>14017012</v>
      </c>
      <c r="P6" s="68">
        <f t="shared" si="1"/>
        <v>1080.6423560249789</v>
      </c>
      <c r="Q6" s="69"/>
    </row>
    <row r="7" spans="1:134">
      <c r="A7" s="64"/>
      <c r="B7" s="65">
        <v>312.13</v>
      </c>
      <c r="C7" s="66" t="s">
        <v>241</v>
      </c>
      <c r="D7" s="67">
        <v>0</v>
      </c>
      <c r="E7" s="67">
        <v>3330466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v>0</v>
      </c>
      <c r="O7" s="67">
        <f t="shared" ref="O7:O11" si="2">SUM(D7:N7)</f>
        <v>3330466</v>
      </c>
      <c r="P7" s="68">
        <f t="shared" si="1"/>
        <v>256.76247012566495</v>
      </c>
      <c r="Q7" s="69"/>
    </row>
    <row r="8" spans="1:134">
      <c r="A8" s="64"/>
      <c r="B8" s="65">
        <v>312.3</v>
      </c>
      <c r="C8" s="66" t="s">
        <v>13</v>
      </c>
      <c r="D8" s="67">
        <v>0</v>
      </c>
      <c r="E8" s="67">
        <v>15814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f t="shared" si="2"/>
        <v>15814</v>
      </c>
      <c r="P8" s="68">
        <f t="shared" si="1"/>
        <v>1.219181250481844</v>
      </c>
      <c r="Q8" s="69"/>
    </row>
    <row r="9" spans="1:134">
      <c r="A9" s="64"/>
      <c r="B9" s="65">
        <v>312.41000000000003</v>
      </c>
      <c r="C9" s="66" t="s">
        <v>231</v>
      </c>
      <c r="D9" s="67">
        <v>0</v>
      </c>
      <c r="E9" s="67">
        <v>303234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v>0</v>
      </c>
      <c r="O9" s="67">
        <f t="shared" si="2"/>
        <v>303234</v>
      </c>
      <c r="P9" s="68">
        <f t="shared" si="1"/>
        <v>23.377842880271373</v>
      </c>
      <c r="Q9" s="69"/>
    </row>
    <row r="10" spans="1:134">
      <c r="A10" s="64"/>
      <c r="B10" s="65">
        <v>312.64</v>
      </c>
      <c r="C10" s="66" t="s">
        <v>242</v>
      </c>
      <c r="D10" s="67">
        <v>0</v>
      </c>
      <c r="E10" s="67">
        <v>3465231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f t="shared" si="2"/>
        <v>3465231</v>
      </c>
      <c r="P10" s="68">
        <f t="shared" si="1"/>
        <v>267.15218564490016</v>
      </c>
      <c r="Q10" s="69"/>
    </row>
    <row r="11" spans="1:134">
      <c r="A11" s="64"/>
      <c r="B11" s="65">
        <v>315.2</v>
      </c>
      <c r="C11" s="66" t="s">
        <v>243</v>
      </c>
      <c r="D11" s="67">
        <v>48485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f t="shared" si="2"/>
        <v>48485</v>
      </c>
      <c r="P11" s="68">
        <f t="shared" si="1"/>
        <v>3.7379538971551924</v>
      </c>
      <c r="Q11" s="69"/>
    </row>
    <row r="12" spans="1:134" ht="15.75">
      <c r="A12" s="70" t="s">
        <v>17</v>
      </c>
      <c r="B12" s="71"/>
      <c r="C12" s="72"/>
      <c r="D12" s="73">
        <f t="shared" ref="D12:N12" si="3">SUM(D13:D14)</f>
        <v>616500</v>
      </c>
      <c r="E12" s="73">
        <f t="shared" si="3"/>
        <v>490978</v>
      </c>
      <c r="F12" s="73">
        <f t="shared" si="3"/>
        <v>0</v>
      </c>
      <c r="G12" s="73">
        <f t="shared" si="3"/>
        <v>0</v>
      </c>
      <c r="H12" s="73">
        <f t="shared" si="3"/>
        <v>0</v>
      </c>
      <c r="I12" s="73">
        <f t="shared" si="3"/>
        <v>0</v>
      </c>
      <c r="J12" s="73">
        <f t="shared" si="3"/>
        <v>0</v>
      </c>
      <c r="K12" s="73">
        <f t="shared" si="3"/>
        <v>0</v>
      </c>
      <c r="L12" s="73">
        <f t="shared" si="3"/>
        <v>0</v>
      </c>
      <c r="M12" s="73">
        <f t="shared" si="3"/>
        <v>0</v>
      </c>
      <c r="N12" s="73">
        <f t="shared" si="3"/>
        <v>0</v>
      </c>
      <c r="O12" s="74">
        <f>SUM(D12:N12)</f>
        <v>1107478</v>
      </c>
      <c r="P12" s="75">
        <f t="shared" si="1"/>
        <v>85.381080872716055</v>
      </c>
      <c r="Q12" s="76"/>
    </row>
    <row r="13" spans="1:134">
      <c r="A13" s="64"/>
      <c r="B13" s="65">
        <v>322</v>
      </c>
      <c r="C13" s="66" t="s">
        <v>233</v>
      </c>
      <c r="D13" s="67">
        <v>594532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f>SUM(D13:N13)</f>
        <v>594532</v>
      </c>
      <c r="P13" s="68">
        <f t="shared" si="1"/>
        <v>45.835479145786756</v>
      </c>
      <c r="Q13" s="69"/>
    </row>
    <row r="14" spans="1:134">
      <c r="A14" s="64"/>
      <c r="B14" s="65">
        <v>329.5</v>
      </c>
      <c r="C14" s="66" t="s">
        <v>244</v>
      </c>
      <c r="D14" s="67">
        <v>21968</v>
      </c>
      <c r="E14" s="67">
        <v>490978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v>0</v>
      </c>
      <c r="O14" s="67">
        <f t="shared" ref="O14" si="4">SUM(D14:N14)</f>
        <v>512946</v>
      </c>
      <c r="P14" s="68">
        <f t="shared" si="1"/>
        <v>39.545601726929306</v>
      </c>
      <c r="Q14" s="69"/>
    </row>
    <row r="15" spans="1:134" ht="15.75">
      <c r="A15" s="70" t="s">
        <v>234</v>
      </c>
      <c r="B15" s="71"/>
      <c r="C15" s="72"/>
      <c r="D15" s="73">
        <f t="shared" ref="D15:N15" si="5">SUM(D16:D48)</f>
        <v>8803186</v>
      </c>
      <c r="E15" s="73">
        <f t="shared" si="5"/>
        <v>6123864</v>
      </c>
      <c r="F15" s="73">
        <f t="shared" si="5"/>
        <v>0</v>
      </c>
      <c r="G15" s="73">
        <f t="shared" si="5"/>
        <v>0</v>
      </c>
      <c r="H15" s="73">
        <f t="shared" si="5"/>
        <v>0</v>
      </c>
      <c r="I15" s="73">
        <f t="shared" si="5"/>
        <v>0</v>
      </c>
      <c r="J15" s="73">
        <f t="shared" si="5"/>
        <v>0</v>
      </c>
      <c r="K15" s="73">
        <f t="shared" si="5"/>
        <v>0</v>
      </c>
      <c r="L15" s="73">
        <f t="shared" si="5"/>
        <v>0</v>
      </c>
      <c r="M15" s="73">
        <f t="shared" si="5"/>
        <v>0</v>
      </c>
      <c r="N15" s="73">
        <f t="shared" si="5"/>
        <v>0</v>
      </c>
      <c r="O15" s="74">
        <f>SUM(D15:N15)</f>
        <v>14927050</v>
      </c>
      <c r="P15" s="75">
        <f t="shared" si="1"/>
        <v>1150.8017886053503</v>
      </c>
      <c r="Q15" s="76"/>
    </row>
    <row r="16" spans="1:134">
      <c r="A16" s="64"/>
      <c r="B16" s="65">
        <v>331.1</v>
      </c>
      <c r="C16" s="66" t="s">
        <v>20</v>
      </c>
      <c r="D16" s="67">
        <v>53329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f>SUM(D16:N16)</f>
        <v>53329</v>
      </c>
      <c r="P16" s="68">
        <f t="shared" si="1"/>
        <v>4.1114023591087809</v>
      </c>
      <c r="Q16" s="69"/>
    </row>
    <row r="17" spans="1:17">
      <c r="A17" s="64"/>
      <c r="B17" s="65">
        <v>331.2</v>
      </c>
      <c r="C17" s="66" t="s">
        <v>21</v>
      </c>
      <c r="D17" s="67">
        <v>0</v>
      </c>
      <c r="E17" s="67">
        <v>489519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f>SUM(D17:N17)</f>
        <v>489519</v>
      </c>
      <c r="P17" s="68">
        <f t="shared" si="1"/>
        <v>37.739495798319325</v>
      </c>
      <c r="Q17" s="69"/>
    </row>
    <row r="18" spans="1:17">
      <c r="A18" s="64"/>
      <c r="B18" s="65">
        <v>331.39</v>
      </c>
      <c r="C18" s="66" t="s">
        <v>106</v>
      </c>
      <c r="D18" s="67">
        <v>79007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v>0</v>
      </c>
      <c r="O18" s="67">
        <f t="shared" ref="O18:O42" si="6">SUM(D18:N18)</f>
        <v>79007</v>
      </c>
      <c r="P18" s="68">
        <f t="shared" si="1"/>
        <v>6.0910492637421942</v>
      </c>
      <c r="Q18" s="69"/>
    </row>
    <row r="19" spans="1:17">
      <c r="A19" s="64"/>
      <c r="B19" s="65">
        <v>331.41</v>
      </c>
      <c r="C19" s="66" t="s">
        <v>96</v>
      </c>
      <c r="D19" s="67">
        <v>0</v>
      </c>
      <c r="E19" s="67">
        <v>174121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f t="shared" si="6"/>
        <v>174121</v>
      </c>
      <c r="P19" s="68">
        <f t="shared" si="1"/>
        <v>13.423868630020817</v>
      </c>
      <c r="Q19" s="69"/>
    </row>
    <row r="20" spans="1:17">
      <c r="A20" s="64"/>
      <c r="B20" s="65">
        <v>331.5</v>
      </c>
      <c r="C20" s="66" t="s">
        <v>23</v>
      </c>
      <c r="D20" s="67">
        <v>992006</v>
      </c>
      <c r="E20" s="67">
        <v>2775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f t="shared" si="6"/>
        <v>994781</v>
      </c>
      <c r="P20" s="68">
        <f t="shared" si="1"/>
        <v>76.692699097987813</v>
      </c>
      <c r="Q20" s="69"/>
    </row>
    <row r="21" spans="1:17">
      <c r="A21" s="64"/>
      <c r="B21" s="65">
        <v>331.61</v>
      </c>
      <c r="C21" s="66" t="s">
        <v>253</v>
      </c>
      <c r="D21" s="67">
        <v>150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f t="shared" si="6"/>
        <v>150</v>
      </c>
      <c r="P21" s="68">
        <f t="shared" si="1"/>
        <v>1.1564258731015341E-2</v>
      </c>
      <c r="Q21" s="69"/>
    </row>
    <row r="22" spans="1:17">
      <c r="A22" s="64"/>
      <c r="B22" s="65">
        <v>331.65</v>
      </c>
      <c r="C22" s="66" t="s">
        <v>27</v>
      </c>
      <c r="D22" s="67">
        <v>63091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f t="shared" si="6"/>
        <v>63091</v>
      </c>
      <c r="P22" s="68">
        <f t="shared" si="1"/>
        <v>4.8640043173232597</v>
      </c>
      <c r="Q22" s="69"/>
    </row>
    <row r="23" spans="1:17">
      <c r="A23" s="64"/>
      <c r="B23" s="65">
        <v>331.7</v>
      </c>
      <c r="C23" s="66" t="s">
        <v>24</v>
      </c>
      <c r="D23" s="67">
        <v>958847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f t="shared" si="6"/>
        <v>958847</v>
      </c>
      <c r="P23" s="68">
        <f t="shared" si="1"/>
        <v>73.92236527638579</v>
      </c>
      <c r="Q23" s="69"/>
    </row>
    <row r="24" spans="1:17">
      <c r="A24" s="64"/>
      <c r="B24" s="65">
        <v>331.81</v>
      </c>
      <c r="C24" s="66" t="s">
        <v>28</v>
      </c>
      <c r="D24" s="67">
        <v>436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f t="shared" si="6"/>
        <v>436</v>
      </c>
      <c r="P24" s="68">
        <f t="shared" si="1"/>
        <v>3.3613445378151259E-2</v>
      </c>
      <c r="Q24" s="69"/>
    </row>
    <row r="25" spans="1:17">
      <c r="A25" s="64"/>
      <c r="B25" s="65">
        <v>332</v>
      </c>
      <c r="C25" s="66" t="s">
        <v>221</v>
      </c>
      <c r="D25" s="67">
        <v>0</v>
      </c>
      <c r="E25" s="67">
        <v>204551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f t="shared" si="6"/>
        <v>204551</v>
      </c>
      <c r="P25" s="68">
        <f t="shared" si="1"/>
        <v>15.769871251252795</v>
      </c>
      <c r="Q25" s="69"/>
    </row>
    <row r="26" spans="1:17">
      <c r="A26" s="64"/>
      <c r="B26" s="65">
        <v>332.1</v>
      </c>
      <c r="C26" s="66" t="s">
        <v>245</v>
      </c>
      <c r="D26" s="67">
        <v>0</v>
      </c>
      <c r="E26" s="67">
        <v>20198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f>SUM(D26:N26)</f>
        <v>20198</v>
      </c>
      <c r="P26" s="68">
        <f t="shared" si="1"/>
        <v>1.5571659856603193</v>
      </c>
      <c r="Q26" s="69"/>
    </row>
    <row r="27" spans="1:17">
      <c r="A27" s="64"/>
      <c r="B27" s="65">
        <v>333</v>
      </c>
      <c r="C27" s="66" t="s">
        <v>3</v>
      </c>
      <c r="D27" s="67">
        <v>263821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f t="shared" si="6"/>
        <v>263821</v>
      </c>
      <c r="P27" s="68">
        <f t="shared" si="1"/>
        <v>20.339295351167991</v>
      </c>
      <c r="Q27" s="69"/>
    </row>
    <row r="28" spans="1:17">
      <c r="A28" s="64"/>
      <c r="B28" s="65">
        <v>334.1</v>
      </c>
      <c r="C28" s="66" t="s">
        <v>189</v>
      </c>
      <c r="D28" s="67">
        <v>62936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f t="shared" si="6"/>
        <v>62936</v>
      </c>
      <c r="P28" s="68">
        <f t="shared" si="1"/>
        <v>4.8520545833012108</v>
      </c>
      <c r="Q28" s="69"/>
    </row>
    <row r="29" spans="1:17">
      <c r="A29" s="64"/>
      <c r="B29" s="65">
        <v>334.2</v>
      </c>
      <c r="C29" s="66" t="s">
        <v>26</v>
      </c>
      <c r="D29" s="67">
        <v>336292</v>
      </c>
      <c r="E29" s="67">
        <v>74431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f t="shared" si="6"/>
        <v>410723</v>
      </c>
      <c r="P29" s="68">
        <f t="shared" si="1"/>
        <v>31.66471359185876</v>
      </c>
      <c r="Q29" s="69"/>
    </row>
    <row r="30" spans="1:17">
      <c r="A30" s="64"/>
      <c r="B30" s="65">
        <v>334.39</v>
      </c>
      <c r="C30" s="66" t="s">
        <v>29</v>
      </c>
      <c r="D30" s="67">
        <v>100079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f t="shared" si="6"/>
        <v>100079</v>
      </c>
      <c r="P30" s="68">
        <f t="shared" si="1"/>
        <v>7.7155963302752291</v>
      </c>
      <c r="Q30" s="69"/>
    </row>
    <row r="31" spans="1:17">
      <c r="A31" s="64"/>
      <c r="B31" s="65">
        <v>334.49</v>
      </c>
      <c r="C31" s="66" t="s">
        <v>31</v>
      </c>
      <c r="D31" s="67">
        <v>0</v>
      </c>
      <c r="E31" s="67">
        <v>2772476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f t="shared" si="6"/>
        <v>2772476</v>
      </c>
      <c r="P31" s="68">
        <f t="shared" si="1"/>
        <v>213.74419859686995</v>
      </c>
      <c r="Q31" s="69"/>
    </row>
    <row r="32" spans="1:17">
      <c r="A32" s="64"/>
      <c r="B32" s="65">
        <v>334.5</v>
      </c>
      <c r="C32" s="66" t="s">
        <v>32</v>
      </c>
      <c r="D32" s="67">
        <v>938151</v>
      </c>
      <c r="E32" s="67">
        <v>93422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f t="shared" si="6"/>
        <v>1031573</v>
      </c>
      <c r="P32" s="68">
        <f t="shared" si="1"/>
        <v>79.529180479531263</v>
      </c>
      <c r="Q32" s="69"/>
    </row>
    <row r="33" spans="1:17">
      <c r="A33" s="64"/>
      <c r="B33" s="65">
        <v>334.61</v>
      </c>
      <c r="C33" s="66" t="s">
        <v>33</v>
      </c>
      <c r="D33" s="67">
        <v>0</v>
      </c>
      <c r="E33" s="67">
        <v>38892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f t="shared" si="6"/>
        <v>38892</v>
      </c>
      <c r="P33" s="68">
        <f t="shared" si="1"/>
        <v>2.9983810037776579</v>
      </c>
      <c r="Q33" s="69"/>
    </row>
    <row r="34" spans="1:17">
      <c r="A34" s="64"/>
      <c r="B34" s="65">
        <v>334.7</v>
      </c>
      <c r="C34" s="66" t="s">
        <v>34</v>
      </c>
      <c r="D34" s="67">
        <v>431144</v>
      </c>
      <c r="E34" s="67">
        <v>42500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67">
        <f t="shared" si="6"/>
        <v>473644</v>
      </c>
      <c r="P34" s="68">
        <f t="shared" si="1"/>
        <v>36.515611749286869</v>
      </c>
      <c r="Q34" s="69"/>
    </row>
    <row r="35" spans="1:17">
      <c r="A35" s="64"/>
      <c r="B35" s="65">
        <v>334.82</v>
      </c>
      <c r="C35" s="66" t="s">
        <v>235</v>
      </c>
      <c r="D35" s="67">
        <v>0</v>
      </c>
      <c r="E35" s="67">
        <v>505882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f t="shared" si="6"/>
        <v>505882</v>
      </c>
      <c r="P35" s="68">
        <f t="shared" si="1"/>
        <v>39.001002235756687</v>
      </c>
      <c r="Q35" s="69"/>
    </row>
    <row r="36" spans="1:17">
      <c r="A36" s="64"/>
      <c r="B36" s="65">
        <v>335.13</v>
      </c>
      <c r="C36" s="66" t="s">
        <v>129</v>
      </c>
      <c r="D36" s="67">
        <v>33275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f t="shared" si="6"/>
        <v>33275</v>
      </c>
      <c r="P36" s="68">
        <f t="shared" si="1"/>
        <v>2.5653380618302366</v>
      </c>
      <c r="Q36" s="69"/>
    </row>
    <row r="37" spans="1:17">
      <c r="A37" s="64"/>
      <c r="B37" s="65">
        <v>335.14</v>
      </c>
      <c r="C37" s="66" t="s">
        <v>130</v>
      </c>
      <c r="D37" s="67">
        <v>3375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v>0</v>
      </c>
      <c r="O37" s="67">
        <f t="shared" si="6"/>
        <v>3375</v>
      </c>
      <c r="P37" s="68">
        <f t="shared" ref="P37:P68" si="7">(O37/P$106)</f>
        <v>0.2601958214478452</v>
      </c>
      <c r="Q37" s="69"/>
    </row>
    <row r="38" spans="1:17">
      <c r="A38" s="64"/>
      <c r="B38" s="65">
        <v>335.15</v>
      </c>
      <c r="C38" s="66" t="s">
        <v>131</v>
      </c>
      <c r="D38" s="67">
        <v>5879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f t="shared" si="6"/>
        <v>5879</v>
      </c>
      <c r="P38" s="68">
        <f t="shared" si="7"/>
        <v>0.45324184719759464</v>
      </c>
      <c r="Q38" s="69"/>
    </row>
    <row r="39" spans="1:17">
      <c r="A39" s="64"/>
      <c r="B39" s="65">
        <v>335.16</v>
      </c>
      <c r="C39" s="66" t="s">
        <v>236</v>
      </c>
      <c r="D39" s="67">
        <v>140500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f t="shared" si="6"/>
        <v>140500</v>
      </c>
      <c r="P39" s="68">
        <f t="shared" si="7"/>
        <v>10.831855678051037</v>
      </c>
      <c r="Q39" s="69"/>
    </row>
    <row r="40" spans="1:17">
      <c r="A40" s="64"/>
      <c r="B40" s="65">
        <v>335.18</v>
      </c>
      <c r="C40" s="66" t="s">
        <v>237</v>
      </c>
      <c r="D40" s="67">
        <v>1132875</v>
      </c>
      <c r="E40" s="67">
        <v>233197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f t="shared" si="6"/>
        <v>1366072</v>
      </c>
      <c r="P40" s="68">
        <f t="shared" si="7"/>
        <v>105.31740035463727</v>
      </c>
      <c r="Q40" s="69"/>
    </row>
    <row r="41" spans="1:17">
      <c r="A41" s="64"/>
      <c r="B41" s="65">
        <v>335.19</v>
      </c>
      <c r="C41" s="66" t="s">
        <v>134</v>
      </c>
      <c r="D41" s="67">
        <v>1604682</v>
      </c>
      <c r="E41" s="67">
        <v>12445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f t="shared" si="6"/>
        <v>1617127</v>
      </c>
      <c r="P41" s="68">
        <f t="shared" si="7"/>
        <v>124.67250019273764</v>
      </c>
      <c r="Q41" s="69"/>
    </row>
    <row r="42" spans="1:17">
      <c r="A42" s="64"/>
      <c r="B42" s="65">
        <v>335.22</v>
      </c>
      <c r="C42" s="66" t="s">
        <v>42</v>
      </c>
      <c r="D42" s="67">
        <v>0</v>
      </c>
      <c r="E42" s="67">
        <v>156225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f t="shared" si="6"/>
        <v>156225</v>
      </c>
      <c r="P42" s="68">
        <f t="shared" si="7"/>
        <v>12.044175468352478</v>
      </c>
      <c r="Q42" s="69"/>
    </row>
    <row r="43" spans="1:17">
      <c r="A43" s="64"/>
      <c r="B43" s="65">
        <v>335.43</v>
      </c>
      <c r="C43" s="66" t="s">
        <v>246</v>
      </c>
      <c r="D43" s="67">
        <v>0</v>
      </c>
      <c r="E43" s="67">
        <v>866557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f t="shared" ref="O43:O48" si="8">SUM(D43:N43)</f>
        <v>866557</v>
      </c>
      <c r="P43" s="68">
        <f t="shared" si="7"/>
        <v>66.807262354483072</v>
      </c>
      <c r="Q43" s="69"/>
    </row>
    <row r="44" spans="1:17">
      <c r="A44" s="64"/>
      <c r="B44" s="65">
        <v>335.44</v>
      </c>
      <c r="C44" s="66" t="s">
        <v>247</v>
      </c>
      <c r="D44" s="67">
        <v>0</v>
      </c>
      <c r="E44" s="67">
        <v>387051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f t="shared" si="8"/>
        <v>387051</v>
      </c>
      <c r="P44" s="68">
        <f t="shared" si="7"/>
        <v>29.839719373988128</v>
      </c>
      <c r="Q44" s="69"/>
    </row>
    <row r="45" spans="1:17">
      <c r="A45" s="64"/>
      <c r="B45" s="65">
        <v>335.5</v>
      </c>
      <c r="C45" s="66" t="s">
        <v>45</v>
      </c>
      <c r="D45" s="67">
        <v>0</v>
      </c>
      <c r="E45" s="67">
        <v>35000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f t="shared" si="8"/>
        <v>35000</v>
      </c>
      <c r="P45" s="68">
        <f t="shared" si="7"/>
        <v>2.698327037236913</v>
      </c>
      <c r="Q45" s="69"/>
    </row>
    <row r="46" spans="1:17">
      <c r="A46" s="64"/>
      <c r="B46" s="65">
        <v>335.9</v>
      </c>
      <c r="C46" s="66" t="s">
        <v>213</v>
      </c>
      <c r="D46" s="67">
        <v>452525</v>
      </c>
      <c r="E46" s="67">
        <v>14622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f t="shared" si="8"/>
        <v>467147</v>
      </c>
      <c r="P46" s="68">
        <f t="shared" si="7"/>
        <v>36.014725156117493</v>
      </c>
      <c r="Q46" s="69"/>
    </row>
    <row r="47" spans="1:17">
      <c r="A47" s="64"/>
      <c r="B47" s="65">
        <v>336</v>
      </c>
      <c r="C47" s="66" t="s">
        <v>4</v>
      </c>
      <c r="D47" s="67">
        <v>88886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f t="shared" si="8"/>
        <v>88886</v>
      </c>
      <c r="P47" s="68">
        <f t="shared" si="7"/>
        <v>6.8526713437668647</v>
      </c>
      <c r="Q47" s="69"/>
    </row>
    <row r="48" spans="1:17">
      <c r="A48" s="64"/>
      <c r="B48" s="65">
        <v>338</v>
      </c>
      <c r="C48" s="66" t="s">
        <v>254</v>
      </c>
      <c r="D48" s="67">
        <v>1061900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f t="shared" si="8"/>
        <v>1061900</v>
      </c>
      <c r="P48" s="68">
        <f t="shared" si="7"/>
        <v>81.867242309767946</v>
      </c>
      <c r="Q48" s="69"/>
    </row>
    <row r="49" spans="1:17" ht="15.75">
      <c r="A49" s="70" t="s">
        <v>50</v>
      </c>
      <c r="B49" s="71"/>
      <c r="C49" s="72"/>
      <c r="D49" s="73">
        <f t="shared" ref="D49:N49" si="9">SUM(D50:D84)</f>
        <v>360858</v>
      </c>
      <c r="E49" s="73">
        <f t="shared" si="9"/>
        <v>1304468</v>
      </c>
      <c r="F49" s="73">
        <f t="shared" si="9"/>
        <v>0</v>
      </c>
      <c r="G49" s="73">
        <f t="shared" si="9"/>
        <v>0</v>
      </c>
      <c r="H49" s="73">
        <f t="shared" si="9"/>
        <v>0</v>
      </c>
      <c r="I49" s="73">
        <f t="shared" si="9"/>
        <v>7935269</v>
      </c>
      <c r="J49" s="73">
        <f t="shared" si="9"/>
        <v>0</v>
      </c>
      <c r="K49" s="73">
        <f t="shared" si="9"/>
        <v>0</v>
      </c>
      <c r="L49" s="73">
        <f t="shared" si="9"/>
        <v>0</v>
      </c>
      <c r="M49" s="73">
        <f t="shared" si="9"/>
        <v>0</v>
      </c>
      <c r="N49" s="73">
        <f t="shared" si="9"/>
        <v>0</v>
      </c>
      <c r="O49" s="73">
        <f>SUM(D49:N49)</f>
        <v>9600595</v>
      </c>
      <c r="P49" s="75">
        <f t="shared" si="7"/>
        <v>740.15843034461489</v>
      </c>
      <c r="Q49" s="76"/>
    </row>
    <row r="50" spans="1:17">
      <c r="A50" s="64"/>
      <c r="B50" s="65">
        <v>341.1</v>
      </c>
      <c r="C50" s="66" t="s">
        <v>135</v>
      </c>
      <c r="D50" s="67">
        <v>75230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f>SUM(D50:N50)</f>
        <v>75230</v>
      </c>
      <c r="P50" s="68">
        <f t="shared" si="7"/>
        <v>5.799861228895228</v>
      </c>
      <c r="Q50" s="69"/>
    </row>
    <row r="51" spans="1:17">
      <c r="A51" s="64"/>
      <c r="B51" s="65">
        <v>341.15</v>
      </c>
      <c r="C51" s="66" t="s">
        <v>136</v>
      </c>
      <c r="D51" s="67">
        <v>0</v>
      </c>
      <c r="E51" s="67">
        <v>33265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f t="shared" ref="O51:O84" si="10">SUM(D51:N51)</f>
        <v>33265</v>
      </c>
      <c r="P51" s="68">
        <f t="shared" si="7"/>
        <v>2.5645671112481692</v>
      </c>
      <c r="Q51" s="69"/>
    </row>
    <row r="52" spans="1:17">
      <c r="A52" s="64"/>
      <c r="B52" s="65">
        <v>341.16</v>
      </c>
      <c r="C52" s="66" t="s">
        <v>137</v>
      </c>
      <c r="D52" s="67">
        <v>35027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f t="shared" si="10"/>
        <v>35027</v>
      </c>
      <c r="P52" s="68">
        <f t="shared" si="7"/>
        <v>2.700408603808496</v>
      </c>
      <c r="Q52" s="69"/>
    </row>
    <row r="53" spans="1:17">
      <c r="A53" s="64"/>
      <c r="B53" s="65">
        <v>341.51</v>
      </c>
      <c r="C53" s="66" t="s">
        <v>138</v>
      </c>
      <c r="D53" s="67">
        <v>106383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f t="shared" si="10"/>
        <v>106383</v>
      </c>
      <c r="P53" s="68">
        <f t="shared" si="7"/>
        <v>8.201603577210701</v>
      </c>
      <c r="Q53" s="69"/>
    </row>
    <row r="54" spans="1:17">
      <c r="A54" s="64"/>
      <c r="B54" s="65">
        <v>341.52</v>
      </c>
      <c r="C54" s="66" t="s">
        <v>139</v>
      </c>
      <c r="D54" s="67">
        <v>9865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f t="shared" si="10"/>
        <v>9865</v>
      </c>
      <c r="P54" s="68">
        <f t="shared" si="7"/>
        <v>0.7605427492097756</v>
      </c>
      <c r="Q54" s="69"/>
    </row>
    <row r="55" spans="1:17">
      <c r="A55" s="64"/>
      <c r="B55" s="65">
        <v>341.9</v>
      </c>
      <c r="C55" s="66" t="s">
        <v>140</v>
      </c>
      <c r="D55" s="67">
        <v>27590</v>
      </c>
      <c r="E55" s="67">
        <v>11224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f t="shared" si="10"/>
        <v>38814</v>
      </c>
      <c r="P55" s="68">
        <f t="shared" si="7"/>
        <v>2.9923675892375297</v>
      </c>
      <c r="Q55" s="69"/>
    </row>
    <row r="56" spans="1:17">
      <c r="A56" s="64"/>
      <c r="B56" s="65">
        <v>343.4</v>
      </c>
      <c r="C56" s="66" t="s">
        <v>61</v>
      </c>
      <c r="D56" s="67">
        <v>0</v>
      </c>
      <c r="E56" s="67">
        <v>1090649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f t="shared" si="10"/>
        <v>1090649</v>
      </c>
      <c r="P56" s="68">
        <f t="shared" si="7"/>
        <v>84.083648138154345</v>
      </c>
      <c r="Q56" s="69"/>
    </row>
    <row r="57" spans="1:17">
      <c r="A57" s="64"/>
      <c r="B57" s="65">
        <v>343.9</v>
      </c>
      <c r="C57" s="66" t="s">
        <v>62</v>
      </c>
      <c r="D57" s="67">
        <v>6778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f t="shared" si="10"/>
        <v>6778</v>
      </c>
      <c r="P57" s="68">
        <f t="shared" si="7"/>
        <v>0.5225503045254799</v>
      </c>
      <c r="Q57" s="69"/>
    </row>
    <row r="58" spans="1:17">
      <c r="A58" s="64"/>
      <c r="B58" s="65">
        <v>346.2</v>
      </c>
      <c r="C58" s="66" t="s">
        <v>63</v>
      </c>
      <c r="D58" s="67">
        <v>0</v>
      </c>
      <c r="E58" s="67">
        <v>0</v>
      </c>
      <c r="F58" s="67">
        <v>0</v>
      </c>
      <c r="G58" s="67">
        <v>0</v>
      </c>
      <c r="H58" s="67">
        <v>0</v>
      </c>
      <c r="I58" s="67">
        <v>7935269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f t="shared" si="10"/>
        <v>7935269</v>
      </c>
      <c r="P58" s="68">
        <f t="shared" si="7"/>
        <v>611.77002544136917</v>
      </c>
      <c r="Q58" s="69"/>
    </row>
    <row r="59" spans="1:17">
      <c r="A59" s="64"/>
      <c r="B59" s="65">
        <v>346.4</v>
      </c>
      <c r="C59" s="66" t="s">
        <v>64</v>
      </c>
      <c r="D59" s="67">
        <v>14500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f t="shared" si="10"/>
        <v>14500</v>
      </c>
      <c r="P59" s="68">
        <f t="shared" si="7"/>
        <v>1.1178783439981497</v>
      </c>
      <c r="Q59" s="69"/>
    </row>
    <row r="60" spans="1:17">
      <c r="A60" s="64"/>
      <c r="B60" s="65">
        <v>347.5</v>
      </c>
      <c r="C60" s="66" t="s">
        <v>66</v>
      </c>
      <c r="D60" s="67">
        <v>7246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f t="shared" si="10"/>
        <v>7246</v>
      </c>
      <c r="P60" s="68">
        <f t="shared" si="7"/>
        <v>0.55863079176624775</v>
      </c>
      <c r="Q60" s="69"/>
    </row>
    <row r="61" spans="1:17">
      <c r="A61" s="64"/>
      <c r="B61" s="65">
        <v>348.11</v>
      </c>
      <c r="C61" s="66" t="s">
        <v>255</v>
      </c>
      <c r="D61" s="67">
        <v>0</v>
      </c>
      <c r="E61" s="67">
        <v>850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f>SUM(D61:N61)</f>
        <v>850</v>
      </c>
      <c r="P61" s="68">
        <f t="shared" si="7"/>
        <v>6.5530799475753604E-2</v>
      </c>
      <c r="Q61" s="69"/>
    </row>
    <row r="62" spans="1:17">
      <c r="A62" s="64"/>
      <c r="B62" s="65">
        <v>348.12</v>
      </c>
      <c r="C62" s="66" t="s">
        <v>142</v>
      </c>
      <c r="D62" s="67">
        <v>0</v>
      </c>
      <c r="E62" s="67">
        <v>1968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f t="shared" ref="O62:O76" si="11">SUM(D62:N62)</f>
        <v>1968</v>
      </c>
      <c r="P62" s="68">
        <f t="shared" si="7"/>
        <v>0.15172307455092129</v>
      </c>
      <c r="Q62" s="69"/>
    </row>
    <row r="63" spans="1:17">
      <c r="A63" s="64"/>
      <c r="B63" s="65">
        <v>348.13</v>
      </c>
      <c r="C63" s="66" t="s">
        <v>143</v>
      </c>
      <c r="D63" s="67">
        <v>0</v>
      </c>
      <c r="E63" s="67">
        <v>7654</v>
      </c>
      <c r="F63" s="67">
        <v>0</v>
      </c>
      <c r="G63" s="67">
        <v>0</v>
      </c>
      <c r="H63" s="67">
        <v>0</v>
      </c>
      <c r="I63" s="67">
        <v>0</v>
      </c>
      <c r="J63" s="67">
        <v>0</v>
      </c>
      <c r="K63" s="67">
        <v>0</v>
      </c>
      <c r="L63" s="67">
        <v>0</v>
      </c>
      <c r="M63" s="67">
        <v>0</v>
      </c>
      <c r="N63" s="67">
        <v>0</v>
      </c>
      <c r="O63" s="67">
        <f t="shared" si="11"/>
        <v>7654</v>
      </c>
      <c r="P63" s="68">
        <f t="shared" si="7"/>
        <v>0.59008557551460949</v>
      </c>
      <c r="Q63" s="69"/>
    </row>
    <row r="64" spans="1:17">
      <c r="A64" s="64"/>
      <c r="B64" s="65">
        <v>348.22</v>
      </c>
      <c r="C64" s="66" t="s">
        <v>144</v>
      </c>
      <c r="D64" s="67">
        <v>0</v>
      </c>
      <c r="E64" s="67">
        <v>3024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f t="shared" si="11"/>
        <v>3024</v>
      </c>
      <c r="P64" s="68">
        <f t="shared" si="7"/>
        <v>0.23313545601726929</v>
      </c>
      <c r="Q64" s="69"/>
    </row>
    <row r="65" spans="1:17">
      <c r="A65" s="64"/>
      <c r="B65" s="65">
        <v>348.23</v>
      </c>
      <c r="C65" s="66" t="s">
        <v>145</v>
      </c>
      <c r="D65" s="67">
        <v>0</v>
      </c>
      <c r="E65" s="67">
        <v>16460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f t="shared" si="11"/>
        <v>16460</v>
      </c>
      <c r="P65" s="68">
        <f t="shared" si="7"/>
        <v>1.2689846580834168</v>
      </c>
      <c r="Q65" s="69"/>
    </row>
    <row r="66" spans="1:17">
      <c r="A66" s="64"/>
      <c r="B66" s="65">
        <v>348.31</v>
      </c>
      <c r="C66" s="66" t="s">
        <v>146</v>
      </c>
      <c r="D66" s="67">
        <v>0</v>
      </c>
      <c r="E66" s="67">
        <v>35730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f t="shared" si="11"/>
        <v>35730</v>
      </c>
      <c r="P66" s="68">
        <f t="shared" si="7"/>
        <v>2.7546064297278545</v>
      </c>
      <c r="Q66" s="69"/>
    </row>
    <row r="67" spans="1:17">
      <c r="A67" s="64"/>
      <c r="B67" s="65">
        <v>348.32</v>
      </c>
      <c r="C67" s="66" t="s">
        <v>147</v>
      </c>
      <c r="D67" s="67">
        <v>0</v>
      </c>
      <c r="E67" s="67">
        <v>221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f t="shared" si="11"/>
        <v>221</v>
      </c>
      <c r="P67" s="68">
        <f t="shared" si="7"/>
        <v>1.7038007863695939E-2</v>
      </c>
      <c r="Q67" s="69"/>
    </row>
    <row r="68" spans="1:17">
      <c r="A68" s="64"/>
      <c r="B68" s="65">
        <v>348.41</v>
      </c>
      <c r="C68" s="66" t="s">
        <v>148</v>
      </c>
      <c r="D68" s="67">
        <v>0</v>
      </c>
      <c r="E68" s="67">
        <v>27154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f t="shared" si="11"/>
        <v>27154</v>
      </c>
      <c r="P68" s="68">
        <f t="shared" si="7"/>
        <v>2.0934392105466038</v>
      </c>
      <c r="Q68" s="69"/>
    </row>
    <row r="69" spans="1:17">
      <c r="A69" s="64"/>
      <c r="B69" s="65">
        <v>348.42</v>
      </c>
      <c r="C69" s="66" t="s">
        <v>149</v>
      </c>
      <c r="D69" s="67">
        <v>0</v>
      </c>
      <c r="E69" s="67">
        <v>8170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f t="shared" si="11"/>
        <v>8170</v>
      </c>
      <c r="P69" s="68">
        <f t="shared" ref="P69:P100" si="12">(O69/P$106)</f>
        <v>0.62986662554930228</v>
      </c>
      <c r="Q69" s="69"/>
    </row>
    <row r="70" spans="1:17">
      <c r="A70" s="64"/>
      <c r="B70" s="65">
        <v>348.48</v>
      </c>
      <c r="C70" s="66" t="s">
        <v>150</v>
      </c>
      <c r="D70" s="67">
        <v>0</v>
      </c>
      <c r="E70" s="67">
        <v>808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f t="shared" si="11"/>
        <v>808</v>
      </c>
      <c r="P70" s="68">
        <f t="shared" si="12"/>
        <v>6.2292807031069306E-2</v>
      </c>
      <c r="Q70" s="69"/>
    </row>
    <row r="71" spans="1:17">
      <c r="A71" s="64"/>
      <c r="B71" s="65">
        <v>348.52</v>
      </c>
      <c r="C71" s="66" t="s">
        <v>248</v>
      </c>
      <c r="D71" s="67">
        <v>0</v>
      </c>
      <c r="E71" s="67">
        <v>7082</v>
      </c>
      <c r="F71" s="67">
        <v>0</v>
      </c>
      <c r="G71" s="67">
        <v>0</v>
      </c>
      <c r="H71" s="67">
        <v>0</v>
      </c>
      <c r="I71" s="67">
        <v>0</v>
      </c>
      <c r="J71" s="67">
        <v>0</v>
      </c>
      <c r="K71" s="67">
        <v>0</v>
      </c>
      <c r="L71" s="67">
        <v>0</v>
      </c>
      <c r="M71" s="67">
        <v>0</v>
      </c>
      <c r="N71" s="67">
        <v>0</v>
      </c>
      <c r="O71" s="67">
        <f t="shared" si="11"/>
        <v>7082</v>
      </c>
      <c r="P71" s="68">
        <f t="shared" si="12"/>
        <v>0.5459872022203377</v>
      </c>
      <c r="Q71" s="69"/>
    </row>
    <row r="72" spans="1:17">
      <c r="A72" s="64"/>
      <c r="B72" s="65">
        <v>348.53</v>
      </c>
      <c r="C72" s="66" t="s">
        <v>249</v>
      </c>
      <c r="D72" s="67">
        <v>0</v>
      </c>
      <c r="E72" s="67">
        <v>35515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f t="shared" si="11"/>
        <v>35515</v>
      </c>
      <c r="P72" s="68">
        <f t="shared" si="12"/>
        <v>2.7380309922133992</v>
      </c>
      <c r="Q72" s="69"/>
    </row>
    <row r="73" spans="1:17">
      <c r="A73" s="64"/>
      <c r="B73" s="65">
        <v>348.61</v>
      </c>
      <c r="C73" s="66" t="s">
        <v>250</v>
      </c>
      <c r="D73" s="67">
        <v>0</v>
      </c>
      <c r="E73" s="67">
        <v>665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f t="shared" si="11"/>
        <v>665</v>
      </c>
      <c r="P73" s="68">
        <f t="shared" si="12"/>
        <v>5.1268213707501349E-2</v>
      </c>
      <c r="Q73" s="69"/>
    </row>
    <row r="74" spans="1:17">
      <c r="A74" s="64"/>
      <c r="B74" s="65">
        <v>348.62</v>
      </c>
      <c r="C74" s="66" t="s">
        <v>153</v>
      </c>
      <c r="D74" s="67">
        <v>0</v>
      </c>
      <c r="E74" s="67">
        <v>125</v>
      </c>
      <c r="F74" s="67">
        <v>0</v>
      </c>
      <c r="G74" s="67">
        <v>0</v>
      </c>
      <c r="H74" s="67">
        <v>0</v>
      </c>
      <c r="I74" s="67">
        <v>0</v>
      </c>
      <c r="J74" s="67">
        <v>0</v>
      </c>
      <c r="K74" s="67">
        <v>0</v>
      </c>
      <c r="L74" s="67">
        <v>0</v>
      </c>
      <c r="M74" s="67">
        <v>0</v>
      </c>
      <c r="N74" s="67">
        <v>0</v>
      </c>
      <c r="O74" s="67">
        <f t="shared" si="11"/>
        <v>125</v>
      </c>
      <c r="P74" s="68">
        <f t="shared" si="12"/>
        <v>9.6368822758461179E-3</v>
      </c>
      <c r="Q74" s="69"/>
    </row>
    <row r="75" spans="1:17">
      <c r="A75" s="64"/>
      <c r="B75" s="65">
        <v>348.71</v>
      </c>
      <c r="C75" s="66" t="s">
        <v>154</v>
      </c>
      <c r="D75" s="67">
        <v>0</v>
      </c>
      <c r="E75" s="67">
        <v>20305</v>
      </c>
      <c r="F75" s="67">
        <v>0</v>
      </c>
      <c r="G75" s="67">
        <v>0</v>
      </c>
      <c r="H75" s="67">
        <v>0</v>
      </c>
      <c r="I75" s="67">
        <v>0</v>
      </c>
      <c r="J75" s="67">
        <v>0</v>
      </c>
      <c r="K75" s="67">
        <v>0</v>
      </c>
      <c r="L75" s="67">
        <v>0</v>
      </c>
      <c r="M75" s="67">
        <v>0</v>
      </c>
      <c r="N75" s="67">
        <v>0</v>
      </c>
      <c r="O75" s="67">
        <f t="shared" si="11"/>
        <v>20305</v>
      </c>
      <c r="P75" s="68">
        <f t="shared" si="12"/>
        <v>1.5654151568884433</v>
      </c>
      <c r="Q75" s="69"/>
    </row>
    <row r="76" spans="1:17">
      <c r="A76" s="64"/>
      <c r="B76" s="65">
        <v>348.72</v>
      </c>
      <c r="C76" s="66" t="s">
        <v>155</v>
      </c>
      <c r="D76" s="67">
        <v>0</v>
      </c>
      <c r="E76" s="67">
        <v>442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f t="shared" si="11"/>
        <v>442</v>
      </c>
      <c r="P76" s="68">
        <f t="shared" si="12"/>
        <v>3.4076015727391877E-2</v>
      </c>
      <c r="Q76" s="69"/>
    </row>
    <row r="77" spans="1:17">
      <c r="A77" s="64"/>
      <c r="B77" s="65">
        <v>348.92099999999999</v>
      </c>
      <c r="C77" s="66" t="s">
        <v>156</v>
      </c>
      <c r="D77" s="67">
        <v>5405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f t="shared" ref="O77:O83" si="13">SUM(D77:N77)</f>
        <v>5405</v>
      </c>
      <c r="P77" s="68">
        <f t="shared" si="12"/>
        <v>0.41669878960758616</v>
      </c>
      <c r="Q77" s="69"/>
    </row>
    <row r="78" spans="1:17">
      <c r="A78" s="64"/>
      <c r="B78" s="65">
        <v>348.92200000000003</v>
      </c>
      <c r="C78" s="66" t="s">
        <v>157</v>
      </c>
      <c r="D78" s="67">
        <v>5405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f t="shared" si="13"/>
        <v>5405</v>
      </c>
      <c r="P78" s="68">
        <f t="shared" si="12"/>
        <v>0.41669878960758616</v>
      </c>
      <c r="Q78" s="69"/>
    </row>
    <row r="79" spans="1:17">
      <c r="A79" s="64"/>
      <c r="B79" s="65">
        <v>348.923</v>
      </c>
      <c r="C79" s="66" t="s">
        <v>158</v>
      </c>
      <c r="D79" s="67">
        <v>5405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f t="shared" si="13"/>
        <v>5405</v>
      </c>
      <c r="P79" s="68">
        <f t="shared" si="12"/>
        <v>0.41669878960758616</v>
      </c>
      <c r="Q79" s="69"/>
    </row>
    <row r="80" spans="1:17">
      <c r="A80" s="64"/>
      <c r="B80" s="65">
        <v>348.92399999999998</v>
      </c>
      <c r="C80" s="66" t="s">
        <v>159</v>
      </c>
      <c r="D80" s="67">
        <v>5405</v>
      </c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f t="shared" si="13"/>
        <v>5405</v>
      </c>
      <c r="P80" s="68">
        <f t="shared" si="12"/>
        <v>0.41669878960758616</v>
      </c>
      <c r="Q80" s="69"/>
    </row>
    <row r="81" spans="1:17">
      <c r="A81" s="64"/>
      <c r="B81" s="65">
        <v>348.93</v>
      </c>
      <c r="C81" s="66" t="s">
        <v>160</v>
      </c>
      <c r="D81" s="67">
        <v>33201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f t="shared" si="13"/>
        <v>33201</v>
      </c>
      <c r="P81" s="68">
        <f t="shared" si="12"/>
        <v>2.5596330275229358</v>
      </c>
      <c r="Q81" s="69"/>
    </row>
    <row r="82" spans="1:17">
      <c r="A82" s="64"/>
      <c r="B82" s="65">
        <v>348.93200000000002</v>
      </c>
      <c r="C82" s="66" t="s">
        <v>161</v>
      </c>
      <c r="D82" s="67">
        <v>4719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f t="shared" si="13"/>
        <v>4719</v>
      </c>
      <c r="P82" s="68">
        <f t="shared" si="12"/>
        <v>0.36381157967774264</v>
      </c>
      <c r="Q82" s="69"/>
    </row>
    <row r="83" spans="1:17">
      <c r="A83" s="64"/>
      <c r="B83" s="65">
        <v>348.99</v>
      </c>
      <c r="C83" s="66" t="s">
        <v>162</v>
      </c>
      <c r="D83" s="67">
        <v>9122</v>
      </c>
      <c r="E83" s="67">
        <v>3157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f t="shared" si="13"/>
        <v>12279</v>
      </c>
      <c r="P83" s="68">
        <f t="shared" si="12"/>
        <v>0.9466502197209159</v>
      </c>
      <c r="Q83" s="69"/>
    </row>
    <row r="84" spans="1:17">
      <c r="A84" s="64"/>
      <c r="B84" s="65">
        <v>349</v>
      </c>
      <c r="C84" s="66" t="s">
        <v>238</v>
      </c>
      <c r="D84" s="67">
        <v>9577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f t="shared" si="10"/>
        <v>9577</v>
      </c>
      <c r="P84" s="68">
        <f t="shared" si="12"/>
        <v>0.73833937244622616</v>
      </c>
      <c r="Q84" s="69"/>
    </row>
    <row r="85" spans="1:17" ht="15.75">
      <c r="A85" s="70" t="s">
        <v>51</v>
      </c>
      <c r="B85" s="71"/>
      <c r="C85" s="72"/>
      <c r="D85" s="73">
        <f t="shared" ref="D85:N85" si="14">SUM(D86:D89)</f>
        <v>11153</v>
      </c>
      <c r="E85" s="73">
        <f t="shared" si="14"/>
        <v>78108</v>
      </c>
      <c r="F85" s="73">
        <f t="shared" si="14"/>
        <v>0</v>
      </c>
      <c r="G85" s="73">
        <f t="shared" si="14"/>
        <v>0</v>
      </c>
      <c r="H85" s="73">
        <f t="shared" si="14"/>
        <v>0</v>
      </c>
      <c r="I85" s="73">
        <f t="shared" si="14"/>
        <v>0</v>
      </c>
      <c r="J85" s="73">
        <f t="shared" si="14"/>
        <v>0</v>
      </c>
      <c r="K85" s="73">
        <f t="shared" si="14"/>
        <v>0</v>
      </c>
      <c r="L85" s="73">
        <f t="shared" si="14"/>
        <v>0</v>
      </c>
      <c r="M85" s="73">
        <f t="shared" si="14"/>
        <v>0</v>
      </c>
      <c r="N85" s="73">
        <f t="shared" si="14"/>
        <v>0</v>
      </c>
      <c r="O85" s="73">
        <f>SUM(D85:N85)</f>
        <v>89261</v>
      </c>
      <c r="P85" s="75">
        <f t="shared" si="12"/>
        <v>6.8815819905944027</v>
      </c>
      <c r="Q85" s="76"/>
    </row>
    <row r="86" spans="1:17">
      <c r="A86" s="77"/>
      <c r="B86" s="78">
        <v>351.1</v>
      </c>
      <c r="C86" s="79" t="s">
        <v>75</v>
      </c>
      <c r="D86" s="67">
        <v>0</v>
      </c>
      <c r="E86" s="67">
        <v>23805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f>SUM(D86:N86)</f>
        <v>23805</v>
      </c>
      <c r="P86" s="68">
        <f t="shared" si="12"/>
        <v>1.8352478606121347</v>
      </c>
      <c r="Q86" s="69"/>
    </row>
    <row r="87" spans="1:17">
      <c r="A87" s="77"/>
      <c r="B87" s="78">
        <v>351.2</v>
      </c>
      <c r="C87" s="79" t="s">
        <v>116</v>
      </c>
      <c r="D87" s="67">
        <v>0</v>
      </c>
      <c r="E87" s="67">
        <v>9649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f t="shared" ref="O87:O89" si="15">SUM(D87:N87)</f>
        <v>9649</v>
      </c>
      <c r="P87" s="68">
        <f t="shared" si="12"/>
        <v>0.74389021663711352</v>
      </c>
      <c r="Q87" s="69"/>
    </row>
    <row r="88" spans="1:17">
      <c r="A88" s="77"/>
      <c r="B88" s="78">
        <v>351.5</v>
      </c>
      <c r="C88" s="79" t="s">
        <v>117</v>
      </c>
      <c r="D88" s="67">
        <v>0</v>
      </c>
      <c r="E88" s="67">
        <v>44654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f t="shared" si="15"/>
        <v>44654</v>
      </c>
      <c r="P88" s="68">
        <f t="shared" si="12"/>
        <v>3.4426027291650607</v>
      </c>
      <c r="Q88" s="69"/>
    </row>
    <row r="89" spans="1:17">
      <c r="A89" s="77"/>
      <c r="B89" s="78">
        <v>351.7</v>
      </c>
      <c r="C89" s="79" t="s">
        <v>164</v>
      </c>
      <c r="D89" s="67">
        <v>11153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f t="shared" si="15"/>
        <v>11153</v>
      </c>
      <c r="P89" s="68">
        <f t="shared" si="12"/>
        <v>0.85984118418009403</v>
      </c>
      <c r="Q89" s="69"/>
    </row>
    <row r="90" spans="1:17" ht="15.75">
      <c r="A90" s="70" t="s">
        <v>5</v>
      </c>
      <c r="B90" s="71"/>
      <c r="C90" s="72"/>
      <c r="D90" s="73">
        <f t="shared" ref="D90:N90" si="16">SUM(D91:D96)</f>
        <v>951422</v>
      </c>
      <c r="E90" s="73">
        <f t="shared" si="16"/>
        <v>1067452</v>
      </c>
      <c r="F90" s="73">
        <f t="shared" si="16"/>
        <v>0</v>
      </c>
      <c r="G90" s="73">
        <f t="shared" si="16"/>
        <v>0</v>
      </c>
      <c r="H90" s="73">
        <f t="shared" si="16"/>
        <v>0</v>
      </c>
      <c r="I90" s="73">
        <f t="shared" si="16"/>
        <v>883953</v>
      </c>
      <c r="J90" s="73">
        <f t="shared" si="16"/>
        <v>0</v>
      </c>
      <c r="K90" s="73">
        <f t="shared" si="16"/>
        <v>0</v>
      </c>
      <c r="L90" s="73">
        <f t="shared" si="16"/>
        <v>0</v>
      </c>
      <c r="M90" s="73">
        <f t="shared" si="16"/>
        <v>42200830</v>
      </c>
      <c r="N90" s="73">
        <f t="shared" si="16"/>
        <v>0</v>
      </c>
      <c r="O90" s="73">
        <f>SUM(D90:N90)</f>
        <v>45103657</v>
      </c>
      <c r="P90" s="75">
        <f t="shared" si="12"/>
        <v>3477.2690617531416</v>
      </c>
      <c r="Q90" s="76"/>
    </row>
    <row r="91" spans="1:17">
      <c r="A91" s="64"/>
      <c r="B91" s="65">
        <v>361.1</v>
      </c>
      <c r="C91" s="66" t="s">
        <v>78</v>
      </c>
      <c r="D91" s="67">
        <v>215673</v>
      </c>
      <c r="E91" s="67">
        <v>472924</v>
      </c>
      <c r="F91" s="67">
        <v>0</v>
      </c>
      <c r="G91" s="67">
        <v>0</v>
      </c>
      <c r="H91" s="67">
        <v>0</v>
      </c>
      <c r="I91" s="67">
        <v>19244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f>SUM(D91:N91)</f>
        <v>707841</v>
      </c>
      <c r="P91" s="68">
        <f t="shared" si="12"/>
        <v>54.571043096137537</v>
      </c>
      <c r="Q91" s="69"/>
    </row>
    <row r="92" spans="1:17">
      <c r="A92" s="64"/>
      <c r="B92" s="65">
        <v>362</v>
      </c>
      <c r="C92" s="66" t="s">
        <v>79</v>
      </c>
      <c r="D92" s="67">
        <v>24454</v>
      </c>
      <c r="E92" s="67">
        <v>258348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f t="shared" ref="O92:O96" si="17">SUM(D92:N92)</f>
        <v>282802</v>
      </c>
      <c r="P92" s="68">
        <f t="shared" si="12"/>
        <v>21.802636650990671</v>
      </c>
      <c r="Q92" s="69"/>
    </row>
    <row r="93" spans="1:17">
      <c r="A93" s="64"/>
      <c r="B93" s="65">
        <v>365</v>
      </c>
      <c r="C93" s="66" t="s">
        <v>166</v>
      </c>
      <c r="D93" s="67">
        <v>101678</v>
      </c>
      <c r="E93" s="67">
        <v>9228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f t="shared" si="17"/>
        <v>110906</v>
      </c>
      <c r="P93" s="68">
        <f t="shared" si="12"/>
        <v>8.5503045254799162</v>
      </c>
      <c r="Q93" s="69"/>
    </row>
    <row r="94" spans="1:17">
      <c r="A94" s="64"/>
      <c r="B94" s="65">
        <v>366</v>
      </c>
      <c r="C94" s="66" t="s">
        <v>81</v>
      </c>
      <c r="D94" s="67">
        <v>171022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f t="shared" si="17"/>
        <v>171022</v>
      </c>
      <c r="P94" s="68">
        <f t="shared" si="12"/>
        <v>13.184951044638039</v>
      </c>
      <c r="Q94" s="69"/>
    </row>
    <row r="95" spans="1:17">
      <c r="A95" s="64"/>
      <c r="B95" s="65">
        <v>369.3</v>
      </c>
      <c r="C95" s="66" t="s">
        <v>176</v>
      </c>
      <c r="D95" s="67">
        <v>182626</v>
      </c>
      <c r="E95" s="67">
        <v>15068</v>
      </c>
      <c r="F95" s="67">
        <v>0</v>
      </c>
      <c r="G95" s="67">
        <v>0</v>
      </c>
      <c r="H95" s="67">
        <v>0</v>
      </c>
      <c r="I95" s="67">
        <v>0</v>
      </c>
      <c r="J95" s="67">
        <v>0</v>
      </c>
      <c r="K95" s="67">
        <v>0</v>
      </c>
      <c r="L95" s="67">
        <v>0</v>
      </c>
      <c r="M95" s="67">
        <v>0</v>
      </c>
      <c r="N95" s="67">
        <v>0</v>
      </c>
      <c r="O95" s="67">
        <f t="shared" si="17"/>
        <v>197694</v>
      </c>
      <c r="P95" s="68">
        <f t="shared" si="12"/>
        <v>15.24123043712898</v>
      </c>
      <c r="Q95" s="69"/>
    </row>
    <row r="96" spans="1:17">
      <c r="A96" s="64"/>
      <c r="B96" s="65">
        <v>369.9</v>
      </c>
      <c r="C96" s="66" t="s">
        <v>82</v>
      </c>
      <c r="D96" s="67">
        <v>255969</v>
      </c>
      <c r="E96" s="67">
        <v>311884</v>
      </c>
      <c r="F96" s="67">
        <v>0</v>
      </c>
      <c r="G96" s="67">
        <v>0</v>
      </c>
      <c r="H96" s="67">
        <v>0</v>
      </c>
      <c r="I96" s="67">
        <v>864709</v>
      </c>
      <c r="J96" s="67">
        <v>0</v>
      </c>
      <c r="K96" s="67">
        <v>0</v>
      </c>
      <c r="L96" s="67">
        <v>0</v>
      </c>
      <c r="M96" s="67">
        <v>42200830</v>
      </c>
      <c r="N96" s="67">
        <v>0</v>
      </c>
      <c r="O96" s="67">
        <f t="shared" si="17"/>
        <v>43633392</v>
      </c>
      <c r="P96" s="68">
        <f t="shared" si="12"/>
        <v>3363.9188959987664</v>
      </c>
      <c r="Q96" s="69"/>
    </row>
    <row r="97" spans="1:120" ht="15.75">
      <c r="A97" s="70" t="s">
        <v>52</v>
      </c>
      <c r="B97" s="71"/>
      <c r="C97" s="72"/>
      <c r="D97" s="73">
        <f t="shared" ref="D97:N97" si="18">SUM(D98:D103)</f>
        <v>857129</v>
      </c>
      <c r="E97" s="73">
        <f t="shared" si="18"/>
        <v>1502324</v>
      </c>
      <c r="F97" s="73">
        <f t="shared" si="18"/>
        <v>0</v>
      </c>
      <c r="G97" s="73">
        <f t="shared" si="18"/>
        <v>0</v>
      </c>
      <c r="H97" s="73">
        <f t="shared" si="18"/>
        <v>0</v>
      </c>
      <c r="I97" s="73">
        <f t="shared" si="18"/>
        <v>2616869</v>
      </c>
      <c r="J97" s="73">
        <f t="shared" si="18"/>
        <v>0</v>
      </c>
      <c r="K97" s="73">
        <f t="shared" si="18"/>
        <v>0</v>
      </c>
      <c r="L97" s="73">
        <f t="shared" si="18"/>
        <v>0</v>
      </c>
      <c r="M97" s="73">
        <f t="shared" si="18"/>
        <v>0</v>
      </c>
      <c r="N97" s="73">
        <f t="shared" si="18"/>
        <v>0</v>
      </c>
      <c r="O97" s="73">
        <f>SUM(D97:N97)</f>
        <v>4976322</v>
      </c>
      <c r="P97" s="75">
        <f t="shared" si="12"/>
        <v>383.64983424562485</v>
      </c>
      <c r="Q97" s="69"/>
    </row>
    <row r="98" spans="1:120">
      <c r="A98" s="64"/>
      <c r="B98" s="65">
        <v>381</v>
      </c>
      <c r="C98" s="66" t="s">
        <v>83</v>
      </c>
      <c r="D98" s="67">
        <v>184991</v>
      </c>
      <c r="E98" s="67">
        <v>736424</v>
      </c>
      <c r="F98" s="67">
        <v>0</v>
      </c>
      <c r="G98" s="67">
        <v>0</v>
      </c>
      <c r="H98" s="67">
        <v>0</v>
      </c>
      <c r="I98" s="67">
        <v>2616869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f>SUM(D98:N98)</f>
        <v>3538284</v>
      </c>
      <c r="P98" s="68">
        <f t="shared" si="12"/>
        <v>272.78421093207925</v>
      </c>
      <c r="Q98" s="69"/>
    </row>
    <row r="99" spans="1:120">
      <c r="A99" s="64"/>
      <c r="B99" s="65">
        <v>383.1</v>
      </c>
      <c r="C99" s="66" t="s">
        <v>256</v>
      </c>
      <c r="D99" s="67">
        <v>0</v>
      </c>
      <c r="E99" s="67">
        <v>293900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f t="shared" ref="O99:O103" si="19">SUM(D99:N99)</f>
        <v>293900</v>
      </c>
      <c r="P99" s="68">
        <f t="shared" si="12"/>
        <v>22.658237606969394</v>
      </c>
      <c r="Q99" s="69"/>
    </row>
    <row r="100" spans="1:120">
      <c r="A100" s="64"/>
      <c r="B100" s="65">
        <v>383.2</v>
      </c>
      <c r="C100" s="66" t="s">
        <v>257</v>
      </c>
      <c r="D100" s="67">
        <v>432238</v>
      </c>
      <c r="E100" s="67">
        <v>0</v>
      </c>
      <c r="F100" s="67">
        <v>0</v>
      </c>
      <c r="G100" s="67">
        <v>0</v>
      </c>
      <c r="H100" s="67">
        <v>0</v>
      </c>
      <c r="I100" s="67">
        <v>0</v>
      </c>
      <c r="J100" s="67">
        <v>0</v>
      </c>
      <c r="K100" s="67">
        <v>0</v>
      </c>
      <c r="L100" s="67">
        <v>0</v>
      </c>
      <c r="M100" s="67">
        <v>0</v>
      </c>
      <c r="N100" s="67">
        <v>0</v>
      </c>
      <c r="O100" s="67">
        <f>SUM(D100:N100)</f>
        <v>432238</v>
      </c>
      <c r="P100" s="68">
        <f t="shared" si="12"/>
        <v>33.323413769177392</v>
      </c>
      <c r="Q100" s="69"/>
    </row>
    <row r="101" spans="1:120">
      <c r="A101" s="64"/>
      <c r="B101" s="65">
        <v>384</v>
      </c>
      <c r="C101" s="66" t="s">
        <v>216</v>
      </c>
      <c r="D101" s="67">
        <v>188400</v>
      </c>
      <c r="E101" s="67">
        <v>140000</v>
      </c>
      <c r="F101" s="67">
        <v>0</v>
      </c>
      <c r="G101" s="67">
        <v>0</v>
      </c>
      <c r="H101" s="67">
        <v>0</v>
      </c>
      <c r="I101" s="67">
        <v>0</v>
      </c>
      <c r="J101" s="67">
        <v>0</v>
      </c>
      <c r="K101" s="67">
        <v>0</v>
      </c>
      <c r="L101" s="67">
        <v>0</v>
      </c>
      <c r="M101" s="67">
        <v>0</v>
      </c>
      <c r="N101" s="67">
        <v>0</v>
      </c>
      <c r="O101" s="67">
        <f t="shared" si="19"/>
        <v>328400</v>
      </c>
      <c r="P101" s="68">
        <f t="shared" ref="P101:P132" si="20">(O101/P$106)</f>
        <v>25.318017115102922</v>
      </c>
      <c r="Q101" s="69"/>
    </row>
    <row r="102" spans="1:120">
      <c r="A102" s="64"/>
      <c r="B102" s="65">
        <v>388.1</v>
      </c>
      <c r="C102" s="66" t="s">
        <v>258</v>
      </c>
      <c r="D102" s="67">
        <v>35000</v>
      </c>
      <c r="E102" s="67">
        <v>0</v>
      </c>
      <c r="F102" s="67">
        <v>0</v>
      </c>
      <c r="G102" s="67">
        <v>0</v>
      </c>
      <c r="H102" s="67">
        <v>0</v>
      </c>
      <c r="I102" s="67">
        <v>0</v>
      </c>
      <c r="J102" s="67">
        <v>0</v>
      </c>
      <c r="K102" s="67">
        <v>0</v>
      </c>
      <c r="L102" s="67">
        <v>0</v>
      </c>
      <c r="M102" s="67">
        <v>0</v>
      </c>
      <c r="N102" s="67">
        <v>0</v>
      </c>
      <c r="O102" s="67">
        <f t="shared" si="19"/>
        <v>35000</v>
      </c>
      <c r="P102" s="68">
        <f t="shared" si="20"/>
        <v>2.698327037236913</v>
      </c>
      <c r="Q102" s="69"/>
    </row>
    <row r="103" spans="1:120" ht="15.75" thickBot="1">
      <c r="A103" s="64"/>
      <c r="B103" s="65">
        <v>388.2</v>
      </c>
      <c r="C103" s="66" t="s">
        <v>121</v>
      </c>
      <c r="D103" s="67">
        <v>16500</v>
      </c>
      <c r="E103" s="67">
        <v>332000</v>
      </c>
      <c r="F103" s="67">
        <v>0</v>
      </c>
      <c r="G103" s="67">
        <v>0</v>
      </c>
      <c r="H103" s="67">
        <v>0</v>
      </c>
      <c r="I103" s="67">
        <v>0</v>
      </c>
      <c r="J103" s="67">
        <v>0</v>
      </c>
      <c r="K103" s="67">
        <v>0</v>
      </c>
      <c r="L103" s="67">
        <v>0</v>
      </c>
      <c r="M103" s="67">
        <v>0</v>
      </c>
      <c r="N103" s="67">
        <v>0</v>
      </c>
      <c r="O103" s="67">
        <f t="shared" si="19"/>
        <v>348500</v>
      </c>
      <c r="P103" s="68">
        <f t="shared" si="20"/>
        <v>26.867627785058978</v>
      </c>
      <c r="Q103" s="69"/>
    </row>
    <row r="104" spans="1:120" ht="16.5" thickBot="1">
      <c r="A104" s="80" t="s">
        <v>72</v>
      </c>
      <c r="B104" s="81"/>
      <c r="C104" s="82"/>
      <c r="D104" s="83">
        <f t="shared" ref="D104:N104" si="21">SUM(D5,D12,D15,D49,D85,D90,D97)</f>
        <v>25665745</v>
      </c>
      <c r="E104" s="83">
        <f t="shared" si="21"/>
        <v>17681939</v>
      </c>
      <c r="F104" s="83">
        <f t="shared" si="21"/>
        <v>0</v>
      </c>
      <c r="G104" s="83">
        <f t="shared" si="21"/>
        <v>0</v>
      </c>
      <c r="H104" s="83">
        <f t="shared" si="21"/>
        <v>0</v>
      </c>
      <c r="I104" s="83">
        <f t="shared" si="21"/>
        <v>11436091</v>
      </c>
      <c r="J104" s="83">
        <f t="shared" si="21"/>
        <v>0</v>
      </c>
      <c r="K104" s="83">
        <f t="shared" si="21"/>
        <v>0</v>
      </c>
      <c r="L104" s="83">
        <f t="shared" si="21"/>
        <v>0</v>
      </c>
      <c r="M104" s="83">
        <f t="shared" si="21"/>
        <v>42200830</v>
      </c>
      <c r="N104" s="83">
        <f t="shared" si="21"/>
        <v>0</v>
      </c>
      <c r="O104" s="83">
        <f>SUM(D104:N104)</f>
        <v>96984605</v>
      </c>
      <c r="P104" s="84">
        <f t="shared" si="20"/>
        <v>7477.0337676354948</v>
      </c>
      <c r="Q104" s="62"/>
      <c r="R104" s="85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2"/>
      <c r="AJ104" s="52"/>
      <c r="AK104" s="52"/>
      <c r="AL104" s="52"/>
      <c r="AM104" s="52"/>
      <c r="AN104" s="52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  <c r="BB104" s="52"/>
      <c r="BC104" s="52"/>
      <c r="BD104" s="52"/>
      <c r="BE104" s="52"/>
      <c r="BF104" s="52"/>
      <c r="BG104" s="52"/>
      <c r="BH104" s="52"/>
      <c r="BI104" s="52"/>
      <c r="BJ104" s="52"/>
      <c r="BK104" s="52"/>
      <c r="BL104" s="52"/>
      <c r="BM104" s="52"/>
      <c r="BN104" s="52"/>
      <c r="BO104" s="52"/>
      <c r="BP104" s="52"/>
      <c r="BQ104" s="52"/>
      <c r="BR104" s="52"/>
      <c r="BS104" s="52"/>
      <c r="BT104" s="52"/>
      <c r="BU104" s="52"/>
      <c r="BV104" s="52"/>
      <c r="BW104" s="52"/>
      <c r="BX104" s="52"/>
      <c r="BY104" s="52"/>
      <c r="BZ104" s="52"/>
      <c r="CA104" s="52"/>
      <c r="CB104" s="52"/>
      <c r="CC104" s="52"/>
      <c r="CD104" s="52"/>
      <c r="CE104" s="52"/>
      <c r="CF104" s="52"/>
      <c r="CG104" s="52"/>
      <c r="CH104" s="52"/>
      <c r="CI104" s="52"/>
      <c r="CJ104" s="52"/>
      <c r="CK104" s="52"/>
      <c r="CL104" s="52"/>
      <c r="CM104" s="52"/>
      <c r="CN104" s="52"/>
      <c r="CO104" s="52"/>
      <c r="CP104" s="52"/>
      <c r="CQ104" s="52"/>
      <c r="CR104" s="52"/>
      <c r="CS104" s="52"/>
      <c r="CT104" s="52"/>
      <c r="CU104" s="52"/>
      <c r="CV104" s="52"/>
      <c r="CW104" s="52"/>
      <c r="CX104" s="52"/>
      <c r="CY104" s="52"/>
      <c r="CZ104" s="52"/>
      <c r="DA104" s="52"/>
      <c r="DB104" s="52"/>
      <c r="DC104" s="52"/>
      <c r="DD104" s="52"/>
      <c r="DE104" s="52"/>
      <c r="DF104" s="52"/>
      <c r="DG104" s="52"/>
      <c r="DH104" s="52"/>
      <c r="DI104" s="52"/>
      <c r="DJ104" s="52"/>
      <c r="DK104" s="52"/>
      <c r="DL104" s="52"/>
      <c r="DM104" s="52"/>
      <c r="DN104" s="52"/>
      <c r="DO104" s="52"/>
      <c r="DP104" s="52"/>
    </row>
    <row r="105" spans="1:120">
      <c r="A105" s="86"/>
      <c r="B105" s="87"/>
      <c r="C105" s="87"/>
      <c r="D105" s="88"/>
      <c r="E105" s="88"/>
      <c r="F105" s="88"/>
      <c r="G105" s="88"/>
      <c r="H105" s="88"/>
      <c r="I105" s="88"/>
      <c r="J105" s="88"/>
      <c r="K105" s="88"/>
      <c r="L105" s="88"/>
      <c r="M105" s="88"/>
      <c r="N105" s="88"/>
      <c r="O105" s="88"/>
      <c r="P105" s="89"/>
    </row>
    <row r="106" spans="1:120">
      <c r="A106" s="90"/>
      <c r="B106" s="91"/>
      <c r="C106" s="91"/>
      <c r="D106" s="92"/>
      <c r="E106" s="92"/>
      <c r="F106" s="92"/>
      <c r="G106" s="92"/>
      <c r="H106" s="92"/>
      <c r="I106" s="92"/>
      <c r="J106" s="92"/>
      <c r="K106" s="92"/>
      <c r="L106" s="92"/>
      <c r="M106" s="95" t="s">
        <v>259</v>
      </c>
      <c r="N106" s="95"/>
      <c r="O106" s="95"/>
      <c r="P106" s="93">
        <v>12971</v>
      </c>
    </row>
    <row r="107" spans="1:120">
      <c r="A107" s="96"/>
      <c r="B107" s="97"/>
      <c r="C107" s="97"/>
      <c r="D107" s="97"/>
      <c r="E107" s="97"/>
      <c r="F107" s="97"/>
      <c r="G107" s="97"/>
      <c r="H107" s="97"/>
      <c r="I107" s="97"/>
      <c r="J107" s="97"/>
      <c r="K107" s="97"/>
      <c r="L107" s="97"/>
      <c r="M107" s="97"/>
      <c r="N107" s="97"/>
      <c r="O107" s="97"/>
      <c r="P107" s="98"/>
    </row>
    <row r="108" spans="1:120" ht="15.75" customHeight="1" thickBot="1">
      <c r="A108" s="99" t="s">
        <v>104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1"/>
    </row>
  </sheetData>
  <mergeCells count="10">
    <mergeCell ref="M106:O106"/>
    <mergeCell ref="A107:P107"/>
    <mergeCell ref="A108:P10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10274264</v>
      </c>
      <c r="E5" s="27">
        <f t="shared" si="0"/>
        <v>3044358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13318622</v>
      </c>
      <c r="O5" s="33">
        <f t="shared" ref="O5:O36" si="2">(N5/O$95)</f>
        <v>1129.2709852467356</v>
      </c>
      <c r="P5" s="6"/>
    </row>
    <row r="6" spans="1:133">
      <c r="A6" s="12"/>
      <c r="B6" s="25">
        <v>311</v>
      </c>
      <c r="C6" s="20" t="s">
        <v>2</v>
      </c>
      <c r="D6" s="47">
        <v>10224666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10224666</v>
      </c>
      <c r="O6" s="48">
        <f t="shared" si="2"/>
        <v>866.93793454298793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1051612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1051612</v>
      </c>
      <c r="O7" s="48">
        <f t="shared" si="2"/>
        <v>89.16499915211125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12473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12473</v>
      </c>
      <c r="O8" s="48">
        <f t="shared" si="2"/>
        <v>1.0575716465999661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243566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243566</v>
      </c>
      <c r="O9" s="48">
        <f t="shared" si="2"/>
        <v>20.65168729862642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1736707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1736707</v>
      </c>
      <c r="O10" s="48">
        <f t="shared" si="2"/>
        <v>147.25343394946583</v>
      </c>
      <c r="P10" s="9"/>
    </row>
    <row r="11" spans="1:133">
      <c r="A11" s="12"/>
      <c r="B11" s="25">
        <v>315</v>
      </c>
      <c r="C11" s="20" t="s">
        <v>127</v>
      </c>
      <c r="D11" s="47">
        <v>49598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49598</v>
      </c>
      <c r="O11" s="48">
        <f t="shared" si="2"/>
        <v>4.2053586569442087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157428</v>
      </c>
      <c r="E12" s="32">
        <f t="shared" si="3"/>
        <v>509186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666614</v>
      </c>
      <c r="O12" s="46">
        <f t="shared" si="2"/>
        <v>56.521451585551972</v>
      </c>
      <c r="P12" s="10"/>
    </row>
    <row r="13" spans="1:133">
      <c r="A13" s="12"/>
      <c r="B13" s="25">
        <v>322</v>
      </c>
      <c r="C13" s="20" t="s">
        <v>0</v>
      </c>
      <c r="D13" s="47">
        <v>120728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120728</v>
      </c>
      <c r="O13" s="48">
        <f t="shared" si="2"/>
        <v>10.236391385450229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509186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509186</v>
      </c>
      <c r="O14" s="48">
        <f t="shared" si="2"/>
        <v>43.173308461929793</v>
      </c>
      <c r="P14" s="9"/>
    </row>
    <row r="15" spans="1:133">
      <c r="A15" s="12"/>
      <c r="B15" s="25">
        <v>329</v>
      </c>
      <c r="C15" s="20" t="s">
        <v>19</v>
      </c>
      <c r="D15" s="47">
        <v>36700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36700</v>
      </c>
      <c r="O15" s="48">
        <f t="shared" si="2"/>
        <v>3.1117517381719519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SUM(D17:D43)</f>
        <v>3516771</v>
      </c>
      <c r="E16" s="32">
        <f t="shared" si="4"/>
        <v>7452316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10969087</v>
      </c>
      <c r="O16" s="46">
        <f t="shared" si="2"/>
        <v>930.05655418009155</v>
      </c>
      <c r="P16" s="10"/>
    </row>
    <row r="17" spans="1:16">
      <c r="A17" s="12"/>
      <c r="B17" s="25">
        <v>331.1</v>
      </c>
      <c r="C17" s="20" t="s">
        <v>20</v>
      </c>
      <c r="D17" s="47">
        <v>139648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139648</v>
      </c>
      <c r="O17" s="48">
        <f t="shared" si="2"/>
        <v>11.840596913684925</v>
      </c>
      <c r="P17" s="9"/>
    </row>
    <row r="18" spans="1:16">
      <c r="A18" s="12"/>
      <c r="B18" s="25">
        <v>331.2</v>
      </c>
      <c r="C18" s="20" t="s">
        <v>21</v>
      </c>
      <c r="D18" s="47">
        <v>10923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10923</v>
      </c>
      <c r="O18" s="48">
        <f t="shared" si="2"/>
        <v>0.92614888926572836</v>
      </c>
      <c r="P18" s="9"/>
    </row>
    <row r="19" spans="1:16">
      <c r="A19" s="12"/>
      <c r="B19" s="25">
        <v>331.49</v>
      </c>
      <c r="C19" s="20" t="s">
        <v>171</v>
      </c>
      <c r="D19" s="47">
        <v>0</v>
      </c>
      <c r="E19" s="47">
        <v>1455822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5">SUM(D19:M19)</f>
        <v>1455822</v>
      </c>
      <c r="O19" s="48">
        <f t="shared" si="2"/>
        <v>123.43751059860946</v>
      </c>
      <c r="P19" s="9"/>
    </row>
    <row r="20" spans="1:16">
      <c r="A20" s="12"/>
      <c r="B20" s="25">
        <v>331.5</v>
      </c>
      <c r="C20" s="20" t="s">
        <v>23</v>
      </c>
      <c r="D20" s="47">
        <v>575194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575194</v>
      </c>
      <c r="O20" s="48">
        <f t="shared" si="2"/>
        <v>48.770052569102937</v>
      </c>
      <c r="P20" s="9"/>
    </row>
    <row r="21" spans="1:16">
      <c r="A21" s="12"/>
      <c r="B21" s="25">
        <v>331.65</v>
      </c>
      <c r="C21" s="20" t="s">
        <v>27</v>
      </c>
      <c r="D21" s="47">
        <v>47455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47455</v>
      </c>
      <c r="O21" s="48">
        <f t="shared" si="2"/>
        <v>4.0236560963201624</v>
      </c>
      <c r="P21" s="9"/>
    </row>
    <row r="22" spans="1:16">
      <c r="A22" s="12"/>
      <c r="B22" s="25">
        <v>331.7</v>
      </c>
      <c r="C22" s="20" t="s">
        <v>24</v>
      </c>
      <c r="D22" s="47">
        <v>467122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467122</v>
      </c>
      <c r="O22" s="48">
        <f t="shared" si="2"/>
        <v>39.606749194505682</v>
      </c>
      <c r="P22" s="9"/>
    </row>
    <row r="23" spans="1:16">
      <c r="A23" s="12"/>
      <c r="B23" s="25">
        <v>331.81</v>
      </c>
      <c r="C23" s="20" t="s">
        <v>28</v>
      </c>
      <c r="D23" s="47">
        <v>1366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1366</v>
      </c>
      <c r="O23" s="48">
        <f t="shared" si="2"/>
        <v>0.11582160420552823</v>
      </c>
      <c r="P23" s="9"/>
    </row>
    <row r="24" spans="1:16">
      <c r="A24" s="12"/>
      <c r="B24" s="25">
        <v>331.9</v>
      </c>
      <c r="C24" s="20" t="s">
        <v>25</v>
      </c>
      <c r="D24" s="47">
        <v>0</v>
      </c>
      <c r="E24" s="47">
        <v>19146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19146</v>
      </c>
      <c r="O24" s="48">
        <f t="shared" si="2"/>
        <v>1.6233678141427845</v>
      </c>
      <c r="P24" s="9"/>
    </row>
    <row r="25" spans="1:16">
      <c r="A25" s="12"/>
      <c r="B25" s="25">
        <v>333</v>
      </c>
      <c r="C25" s="20" t="s">
        <v>3</v>
      </c>
      <c r="D25" s="47">
        <v>212907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212907</v>
      </c>
      <c r="O25" s="48">
        <f t="shared" si="2"/>
        <v>18.052145158555199</v>
      </c>
      <c r="P25" s="9"/>
    </row>
    <row r="26" spans="1:16">
      <c r="A26" s="12"/>
      <c r="B26" s="25">
        <v>334.2</v>
      </c>
      <c r="C26" s="20" t="s">
        <v>26</v>
      </c>
      <c r="D26" s="47">
        <v>105333</v>
      </c>
      <c r="E26" s="47">
        <v>28688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134021</v>
      </c>
      <c r="O26" s="48">
        <f t="shared" si="2"/>
        <v>11.363489910123791</v>
      </c>
      <c r="P26" s="9"/>
    </row>
    <row r="27" spans="1:16">
      <c r="A27" s="12"/>
      <c r="B27" s="25">
        <v>334.39</v>
      </c>
      <c r="C27" s="20" t="s">
        <v>29</v>
      </c>
      <c r="D27" s="47">
        <v>90908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3" si="6">SUM(D27:M27)</f>
        <v>90908</v>
      </c>
      <c r="O27" s="48">
        <f t="shared" si="2"/>
        <v>7.707987112090894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3445433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3445433</v>
      </c>
      <c r="O28" s="48">
        <f t="shared" si="2"/>
        <v>292.13439036798371</v>
      </c>
      <c r="P28" s="9"/>
    </row>
    <row r="29" spans="1:16">
      <c r="A29" s="12"/>
      <c r="B29" s="25">
        <v>334.5</v>
      </c>
      <c r="C29" s="20" t="s">
        <v>32</v>
      </c>
      <c r="D29" s="47">
        <v>104147</v>
      </c>
      <c r="E29" s="47">
        <v>8949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113096</v>
      </c>
      <c r="O29" s="48">
        <f t="shared" si="2"/>
        <v>9.5892826861115825</v>
      </c>
      <c r="P29" s="9"/>
    </row>
    <row r="30" spans="1:16">
      <c r="A30" s="12"/>
      <c r="B30" s="25">
        <v>334.61</v>
      </c>
      <c r="C30" s="20" t="s">
        <v>33</v>
      </c>
      <c r="D30" s="47">
        <v>88</v>
      </c>
      <c r="E30" s="47">
        <v>29456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29544</v>
      </c>
      <c r="O30" s="48">
        <f t="shared" si="2"/>
        <v>2.5050025436662708</v>
      </c>
      <c r="P30" s="9"/>
    </row>
    <row r="31" spans="1:16">
      <c r="A31" s="12"/>
      <c r="B31" s="25">
        <v>334.7</v>
      </c>
      <c r="C31" s="20" t="s">
        <v>34</v>
      </c>
      <c r="D31" s="47">
        <v>403191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403191</v>
      </c>
      <c r="O31" s="48">
        <f t="shared" si="2"/>
        <v>34.186111582160422</v>
      </c>
      <c r="P31" s="9"/>
    </row>
    <row r="32" spans="1:16">
      <c r="A32" s="12"/>
      <c r="B32" s="25">
        <v>335.12</v>
      </c>
      <c r="C32" s="20" t="s">
        <v>128</v>
      </c>
      <c r="D32" s="47">
        <v>217638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217638</v>
      </c>
      <c r="O32" s="48">
        <f t="shared" si="2"/>
        <v>18.45328132948957</v>
      </c>
      <c r="P32" s="9"/>
    </row>
    <row r="33" spans="1:16">
      <c r="A33" s="12"/>
      <c r="B33" s="25">
        <v>335.13</v>
      </c>
      <c r="C33" s="20" t="s">
        <v>129</v>
      </c>
      <c r="D33" s="47">
        <v>19695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19695</v>
      </c>
      <c r="O33" s="48">
        <f t="shared" si="2"/>
        <v>1.6699169069018145</v>
      </c>
      <c r="P33" s="9"/>
    </row>
    <row r="34" spans="1:16">
      <c r="A34" s="12"/>
      <c r="B34" s="25">
        <v>335.14</v>
      </c>
      <c r="C34" s="20" t="s">
        <v>130</v>
      </c>
      <c r="D34" s="47">
        <v>1713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1713</v>
      </c>
      <c r="O34" s="48">
        <f t="shared" si="2"/>
        <v>0.14524334407325759</v>
      </c>
      <c r="P34" s="9"/>
    </row>
    <row r="35" spans="1:16">
      <c r="A35" s="12"/>
      <c r="B35" s="25">
        <v>335.15</v>
      </c>
      <c r="C35" s="20" t="s">
        <v>131</v>
      </c>
      <c r="D35" s="47">
        <v>8975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8975</v>
      </c>
      <c r="O35" s="48">
        <f t="shared" si="2"/>
        <v>0.76098015940308628</v>
      </c>
      <c r="P35" s="9"/>
    </row>
    <row r="36" spans="1:16">
      <c r="A36" s="12"/>
      <c r="B36" s="25">
        <v>335.16</v>
      </c>
      <c r="C36" s="20" t="s">
        <v>132</v>
      </c>
      <c r="D36" s="47">
        <v>140520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140520</v>
      </c>
      <c r="O36" s="48">
        <f t="shared" si="2"/>
        <v>11.914532813294896</v>
      </c>
      <c r="P36" s="9"/>
    </row>
    <row r="37" spans="1:16">
      <c r="A37" s="12"/>
      <c r="B37" s="25">
        <v>335.18</v>
      </c>
      <c r="C37" s="20" t="s">
        <v>133</v>
      </c>
      <c r="D37" s="47">
        <v>618834</v>
      </c>
      <c r="E37" s="47">
        <v>274505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893339</v>
      </c>
      <c r="O37" s="48">
        <f t="shared" ref="O37:O68" si="7">(N37/O$95)</f>
        <v>75.745209428522983</v>
      </c>
      <c r="P37" s="9"/>
    </row>
    <row r="38" spans="1:16">
      <c r="A38" s="12"/>
      <c r="B38" s="25">
        <v>335.19</v>
      </c>
      <c r="C38" s="20" t="s">
        <v>134</v>
      </c>
      <c r="D38" s="47">
        <v>270888</v>
      </c>
      <c r="E38" s="47">
        <v>13335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284223</v>
      </c>
      <c r="O38" s="48">
        <f t="shared" si="7"/>
        <v>24.098948617941325</v>
      </c>
      <c r="P38" s="9"/>
    </row>
    <row r="39" spans="1:16">
      <c r="A39" s="12"/>
      <c r="B39" s="25">
        <v>335.22</v>
      </c>
      <c r="C39" s="20" t="s">
        <v>42</v>
      </c>
      <c r="D39" s="47">
        <v>0</v>
      </c>
      <c r="E39" s="47">
        <v>126718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126718</v>
      </c>
      <c r="O39" s="48">
        <f t="shared" si="7"/>
        <v>10.744276750890283</v>
      </c>
      <c r="P39" s="9"/>
    </row>
    <row r="40" spans="1:16">
      <c r="A40" s="12"/>
      <c r="B40" s="25">
        <v>335.49</v>
      </c>
      <c r="C40" s="20" t="s">
        <v>44</v>
      </c>
      <c r="D40" s="47">
        <v>0</v>
      </c>
      <c r="E40" s="47">
        <v>1635040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1635040</v>
      </c>
      <c r="O40" s="48">
        <f t="shared" si="7"/>
        <v>138.63320332372393</v>
      </c>
      <c r="P40" s="9"/>
    </row>
    <row r="41" spans="1:16">
      <c r="A41" s="12"/>
      <c r="B41" s="25">
        <v>335.5</v>
      </c>
      <c r="C41" s="20" t="s">
        <v>45</v>
      </c>
      <c r="D41" s="47">
        <v>0</v>
      </c>
      <c r="E41" s="47">
        <v>402231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402231</v>
      </c>
      <c r="O41" s="48">
        <f t="shared" si="7"/>
        <v>34.104714261488894</v>
      </c>
      <c r="P41" s="9"/>
    </row>
    <row r="42" spans="1:16">
      <c r="A42" s="12"/>
      <c r="B42" s="25">
        <v>335.8</v>
      </c>
      <c r="C42" s="20" t="s">
        <v>99</v>
      </c>
      <c r="D42" s="47">
        <v>0</v>
      </c>
      <c r="E42" s="47">
        <v>12993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12993</v>
      </c>
      <c r="O42" s="48">
        <f t="shared" si="7"/>
        <v>1.1016618619637104</v>
      </c>
      <c r="P42" s="9"/>
    </row>
    <row r="43" spans="1:16">
      <c r="A43" s="12"/>
      <c r="B43" s="25">
        <v>336</v>
      </c>
      <c r="C43" s="20" t="s">
        <v>4</v>
      </c>
      <c r="D43" s="47">
        <v>80226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80226</v>
      </c>
      <c r="O43" s="48">
        <f t="shared" si="7"/>
        <v>6.802272341868747</v>
      </c>
      <c r="P43" s="9"/>
    </row>
    <row r="44" spans="1:16" ht="15.75">
      <c r="A44" s="29" t="s">
        <v>50</v>
      </c>
      <c r="B44" s="30"/>
      <c r="C44" s="31"/>
      <c r="D44" s="32">
        <f t="shared" ref="D44:M44" si="8">SUM(D45:D76)</f>
        <v>319189</v>
      </c>
      <c r="E44" s="32">
        <f t="shared" si="8"/>
        <v>784154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5930420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7033763</v>
      </c>
      <c r="O44" s="46">
        <f t="shared" si="7"/>
        <v>596.38485670680006</v>
      </c>
      <c r="P44" s="10"/>
    </row>
    <row r="45" spans="1:16">
      <c r="A45" s="12"/>
      <c r="B45" s="25">
        <v>341.1</v>
      </c>
      <c r="C45" s="20" t="s">
        <v>135</v>
      </c>
      <c r="D45" s="47">
        <v>68552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68552</v>
      </c>
      <c r="O45" s="48">
        <f t="shared" si="7"/>
        <v>5.8124470069526879</v>
      </c>
      <c r="P45" s="9"/>
    </row>
    <row r="46" spans="1:16">
      <c r="A46" s="12"/>
      <c r="B46" s="25">
        <v>341.15</v>
      </c>
      <c r="C46" s="20" t="s">
        <v>136</v>
      </c>
      <c r="D46" s="47">
        <v>0</v>
      </c>
      <c r="E46" s="47">
        <v>29583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6" si="9">SUM(D46:M46)</f>
        <v>29583</v>
      </c>
      <c r="O46" s="48">
        <f t="shared" si="7"/>
        <v>2.5083093098185518</v>
      </c>
      <c r="P46" s="9"/>
    </row>
    <row r="47" spans="1:16">
      <c r="A47" s="12"/>
      <c r="B47" s="25">
        <v>341.16</v>
      </c>
      <c r="C47" s="20" t="s">
        <v>137</v>
      </c>
      <c r="D47" s="47">
        <v>31140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31140</v>
      </c>
      <c r="O47" s="48">
        <f t="shared" si="7"/>
        <v>2.640325589282686</v>
      </c>
      <c r="P47" s="9"/>
    </row>
    <row r="48" spans="1:16">
      <c r="A48" s="12"/>
      <c r="B48" s="25">
        <v>341.51</v>
      </c>
      <c r="C48" s="20" t="s">
        <v>138</v>
      </c>
      <c r="D48" s="47">
        <v>112052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112052</v>
      </c>
      <c r="O48" s="48">
        <f t="shared" si="7"/>
        <v>9.5007630998812953</v>
      </c>
      <c r="P48" s="9"/>
    </row>
    <row r="49" spans="1:16">
      <c r="A49" s="12"/>
      <c r="B49" s="25">
        <v>341.52</v>
      </c>
      <c r="C49" s="20" t="s">
        <v>139</v>
      </c>
      <c r="D49" s="47">
        <v>10882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10882</v>
      </c>
      <c r="O49" s="48">
        <f t="shared" si="7"/>
        <v>0.92267254536204846</v>
      </c>
      <c r="P49" s="9"/>
    </row>
    <row r="50" spans="1:16">
      <c r="A50" s="12"/>
      <c r="B50" s="25">
        <v>341.9</v>
      </c>
      <c r="C50" s="20" t="s">
        <v>140</v>
      </c>
      <c r="D50" s="47">
        <v>16470</v>
      </c>
      <c r="E50" s="47">
        <v>10619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27089</v>
      </c>
      <c r="O50" s="48">
        <f t="shared" si="7"/>
        <v>2.2968458538239784</v>
      </c>
      <c r="P50" s="9"/>
    </row>
    <row r="51" spans="1:16">
      <c r="A51" s="12"/>
      <c r="B51" s="25">
        <v>342.3</v>
      </c>
      <c r="C51" s="20" t="s">
        <v>59</v>
      </c>
      <c r="D51" s="47">
        <v>0</v>
      </c>
      <c r="E51" s="47">
        <v>919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919</v>
      </c>
      <c r="O51" s="48">
        <f t="shared" si="7"/>
        <v>7.7920976767848052E-2</v>
      </c>
      <c r="P51" s="9"/>
    </row>
    <row r="52" spans="1:16">
      <c r="A52" s="12"/>
      <c r="B52" s="25">
        <v>343.4</v>
      </c>
      <c r="C52" s="20" t="s">
        <v>61</v>
      </c>
      <c r="D52" s="47">
        <v>0</v>
      </c>
      <c r="E52" s="47">
        <v>528981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528981</v>
      </c>
      <c r="O52" s="48">
        <f t="shared" si="7"/>
        <v>44.851704256401561</v>
      </c>
      <c r="P52" s="9"/>
    </row>
    <row r="53" spans="1:16">
      <c r="A53" s="12"/>
      <c r="B53" s="25">
        <v>343.9</v>
      </c>
      <c r="C53" s="20" t="s">
        <v>62</v>
      </c>
      <c r="D53" s="47">
        <v>700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700</v>
      </c>
      <c r="O53" s="48">
        <f t="shared" si="7"/>
        <v>5.9352212989655755E-2</v>
      </c>
      <c r="P53" s="9"/>
    </row>
    <row r="54" spans="1:16">
      <c r="A54" s="12"/>
      <c r="B54" s="25">
        <v>346.2</v>
      </c>
      <c r="C54" s="20" t="s">
        <v>63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5930420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5930420</v>
      </c>
      <c r="O54" s="48">
        <f t="shared" si="7"/>
        <v>502.83364422587755</v>
      </c>
      <c r="P54" s="9"/>
    </row>
    <row r="55" spans="1:16">
      <c r="A55" s="12"/>
      <c r="B55" s="25">
        <v>346.4</v>
      </c>
      <c r="C55" s="20" t="s">
        <v>64</v>
      </c>
      <c r="D55" s="47">
        <v>715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715</v>
      </c>
      <c r="O55" s="48">
        <f t="shared" si="7"/>
        <v>6.0624046125148379E-2</v>
      </c>
      <c r="P55" s="9"/>
    </row>
    <row r="56" spans="1:16">
      <c r="A56" s="12"/>
      <c r="B56" s="25">
        <v>347.2</v>
      </c>
      <c r="C56" s="20" t="s">
        <v>65</v>
      </c>
      <c r="D56" s="47">
        <v>1250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1250</v>
      </c>
      <c r="O56" s="48">
        <f t="shared" si="7"/>
        <v>0.10598609462438528</v>
      </c>
      <c r="P56" s="9"/>
    </row>
    <row r="57" spans="1:16">
      <c r="A57" s="12"/>
      <c r="B57" s="25">
        <v>347.5</v>
      </c>
      <c r="C57" s="20" t="s">
        <v>66</v>
      </c>
      <c r="D57" s="47">
        <v>2000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2000</v>
      </c>
      <c r="O57" s="48">
        <f t="shared" si="7"/>
        <v>0.16957775139901646</v>
      </c>
      <c r="P57" s="9"/>
    </row>
    <row r="58" spans="1:16">
      <c r="A58" s="12"/>
      <c r="B58" s="25">
        <v>348.12</v>
      </c>
      <c r="C58" s="20" t="s">
        <v>142</v>
      </c>
      <c r="D58" s="47">
        <v>0</v>
      </c>
      <c r="E58" s="47">
        <v>4655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ref="N58:N72" si="10">SUM(D58:M58)</f>
        <v>4655</v>
      </c>
      <c r="O58" s="48">
        <f t="shared" si="7"/>
        <v>0.39469221638121077</v>
      </c>
      <c r="P58" s="9"/>
    </row>
    <row r="59" spans="1:16">
      <c r="A59" s="12"/>
      <c r="B59" s="25">
        <v>348.13</v>
      </c>
      <c r="C59" s="20" t="s">
        <v>143</v>
      </c>
      <c r="D59" s="47">
        <v>0</v>
      </c>
      <c r="E59" s="47">
        <v>16802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16802</v>
      </c>
      <c r="O59" s="48">
        <f t="shared" si="7"/>
        <v>1.4246226895031371</v>
      </c>
      <c r="P59" s="9"/>
    </row>
    <row r="60" spans="1:16">
      <c r="A60" s="12"/>
      <c r="B60" s="25">
        <v>348.21</v>
      </c>
      <c r="C60" s="20" t="s">
        <v>172</v>
      </c>
      <c r="D60" s="47">
        <v>0</v>
      </c>
      <c r="E60" s="47">
        <v>1520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1520</v>
      </c>
      <c r="O60" s="48">
        <f t="shared" si="7"/>
        <v>0.12887909106325249</v>
      </c>
      <c r="P60" s="9"/>
    </row>
    <row r="61" spans="1:16">
      <c r="A61" s="12"/>
      <c r="B61" s="25">
        <v>348.22</v>
      </c>
      <c r="C61" s="20" t="s">
        <v>144</v>
      </c>
      <c r="D61" s="47">
        <v>0</v>
      </c>
      <c r="E61" s="47">
        <v>1109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1109</v>
      </c>
      <c r="O61" s="48">
        <f t="shared" si="7"/>
        <v>9.4030863150754623E-2</v>
      </c>
      <c r="P61" s="9"/>
    </row>
    <row r="62" spans="1:16">
      <c r="A62" s="12"/>
      <c r="B62" s="25">
        <v>348.23</v>
      </c>
      <c r="C62" s="20" t="s">
        <v>145</v>
      </c>
      <c r="D62" s="47">
        <v>0</v>
      </c>
      <c r="E62" s="47">
        <v>12450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12450</v>
      </c>
      <c r="O62" s="48">
        <f t="shared" si="7"/>
        <v>1.0556215024588773</v>
      </c>
      <c r="P62" s="9"/>
    </row>
    <row r="63" spans="1:16">
      <c r="A63" s="12"/>
      <c r="B63" s="25">
        <v>348.31</v>
      </c>
      <c r="C63" s="20" t="s">
        <v>146</v>
      </c>
      <c r="D63" s="47">
        <v>0</v>
      </c>
      <c r="E63" s="47">
        <v>20795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20795</v>
      </c>
      <c r="O63" s="48">
        <f t="shared" si="7"/>
        <v>1.7631846701712734</v>
      </c>
      <c r="P63" s="9"/>
    </row>
    <row r="64" spans="1:16">
      <c r="A64" s="12"/>
      <c r="B64" s="25">
        <v>348.32</v>
      </c>
      <c r="C64" s="20" t="s">
        <v>147</v>
      </c>
      <c r="D64" s="47">
        <v>0</v>
      </c>
      <c r="E64" s="47">
        <v>559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559</v>
      </c>
      <c r="O64" s="48">
        <f t="shared" si="7"/>
        <v>4.7396981516025095E-2</v>
      </c>
      <c r="P64" s="9"/>
    </row>
    <row r="65" spans="1:16">
      <c r="A65" s="12"/>
      <c r="B65" s="25">
        <v>348.41</v>
      </c>
      <c r="C65" s="20" t="s">
        <v>148</v>
      </c>
      <c r="D65" s="47">
        <v>0</v>
      </c>
      <c r="E65" s="47">
        <v>41227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41227</v>
      </c>
      <c r="O65" s="48">
        <f t="shared" si="7"/>
        <v>3.4955909784636257</v>
      </c>
      <c r="P65" s="9"/>
    </row>
    <row r="66" spans="1:16">
      <c r="A66" s="12"/>
      <c r="B66" s="25">
        <v>348.42</v>
      </c>
      <c r="C66" s="20" t="s">
        <v>149</v>
      </c>
      <c r="D66" s="47">
        <v>0</v>
      </c>
      <c r="E66" s="47">
        <v>57791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57791</v>
      </c>
      <c r="O66" s="48">
        <f t="shared" si="7"/>
        <v>4.9000339155502797</v>
      </c>
      <c r="P66" s="9"/>
    </row>
    <row r="67" spans="1:16">
      <c r="A67" s="12"/>
      <c r="B67" s="25">
        <v>348.48</v>
      </c>
      <c r="C67" s="20" t="s">
        <v>150</v>
      </c>
      <c r="D67" s="47">
        <v>0</v>
      </c>
      <c r="E67" s="47">
        <v>1055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1055</v>
      </c>
      <c r="O67" s="48">
        <f t="shared" si="7"/>
        <v>8.9452263862981177E-2</v>
      </c>
      <c r="P67" s="9"/>
    </row>
    <row r="68" spans="1:16">
      <c r="A68" s="12"/>
      <c r="B68" s="25">
        <v>348.52</v>
      </c>
      <c r="C68" s="20" t="s">
        <v>151</v>
      </c>
      <c r="D68" s="47">
        <v>0</v>
      </c>
      <c r="E68" s="47">
        <v>6700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6700</v>
      </c>
      <c r="O68" s="48">
        <f t="shared" si="7"/>
        <v>0.56808546718670505</v>
      </c>
      <c r="P68" s="9"/>
    </row>
    <row r="69" spans="1:16">
      <c r="A69" s="12"/>
      <c r="B69" s="25">
        <v>348.53</v>
      </c>
      <c r="C69" s="20" t="s">
        <v>152</v>
      </c>
      <c r="D69" s="47">
        <v>0</v>
      </c>
      <c r="E69" s="47">
        <v>25882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25882</v>
      </c>
      <c r="O69" s="48">
        <f t="shared" ref="O69:O93" si="11">(N69/O$95)</f>
        <v>2.1945056808546717</v>
      </c>
      <c r="P69" s="9"/>
    </row>
    <row r="70" spans="1:16">
      <c r="A70" s="12"/>
      <c r="B70" s="25">
        <v>348.62</v>
      </c>
      <c r="C70" s="20" t="s">
        <v>153</v>
      </c>
      <c r="D70" s="47">
        <v>0</v>
      </c>
      <c r="E70" s="47">
        <v>68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68</v>
      </c>
      <c r="O70" s="48">
        <f t="shared" si="11"/>
        <v>5.7656435475665589E-3</v>
      </c>
      <c r="P70" s="9"/>
    </row>
    <row r="71" spans="1:16">
      <c r="A71" s="12"/>
      <c r="B71" s="25">
        <v>348.71</v>
      </c>
      <c r="C71" s="20" t="s">
        <v>154</v>
      </c>
      <c r="D71" s="47">
        <v>0</v>
      </c>
      <c r="E71" s="47">
        <v>12070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12070</v>
      </c>
      <c r="O71" s="48">
        <f t="shared" si="11"/>
        <v>1.0234017296930642</v>
      </c>
      <c r="P71" s="9"/>
    </row>
    <row r="72" spans="1:16">
      <c r="A72" s="12"/>
      <c r="B72" s="25">
        <v>348.72</v>
      </c>
      <c r="C72" s="20" t="s">
        <v>155</v>
      </c>
      <c r="D72" s="47">
        <v>0</v>
      </c>
      <c r="E72" s="47">
        <v>488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488</v>
      </c>
      <c r="O72" s="48">
        <f t="shared" si="11"/>
        <v>4.1376971341360015E-2</v>
      </c>
      <c r="P72" s="9"/>
    </row>
    <row r="73" spans="1:16">
      <c r="A73" s="12"/>
      <c r="B73" s="25">
        <v>348.92099999999999</v>
      </c>
      <c r="C73" s="20" t="s">
        <v>156</v>
      </c>
      <c r="D73" s="47">
        <v>29240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29240</v>
      </c>
      <c r="O73" s="48">
        <f t="shared" si="11"/>
        <v>2.4792267254536204</v>
      </c>
      <c r="P73" s="9"/>
    </row>
    <row r="74" spans="1:16">
      <c r="A74" s="12"/>
      <c r="B74" s="25">
        <v>348.93</v>
      </c>
      <c r="C74" s="20" t="s">
        <v>160</v>
      </c>
      <c r="D74" s="47">
        <v>26320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26320</v>
      </c>
      <c r="O74" s="48">
        <f t="shared" si="11"/>
        <v>2.2316432084110565</v>
      </c>
      <c r="P74" s="9"/>
    </row>
    <row r="75" spans="1:16">
      <c r="A75" s="12"/>
      <c r="B75" s="25">
        <v>348.99</v>
      </c>
      <c r="C75" s="20" t="s">
        <v>162</v>
      </c>
      <c r="D75" s="47">
        <v>10677</v>
      </c>
      <c r="E75" s="47">
        <v>2609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13286</v>
      </c>
      <c r="O75" s="48">
        <f t="shared" si="11"/>
        <v>1.1265050025436663</v>
      </c>
      <c r="P75" s="9"/>
    </row>
    <row r="76" spans="1:16">
      <c r="A76" s="12"/>
      <c r="B76" s="25">
        <v>349</v>
      </c>
      <c r="C76" s="20" t="s">
        <v>163</v>
      </c>
      <c r="D76" s="47">
        <v>9191</v>
      </c>
      <c r="E76" s="47">
        <v>8272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17463</v>
      </c>
      <c r="O76" s="48">
        <f t="shared" si="11"/>
        <v>1.4806681363405121</v>
      </c>
      <c r="P76" s="9"/>
    </row>
    <row r="77" spans="1:16" ht="15.75">
      <c r="A77" s="29" t="s">
        <v>51</v>
      </c>
      <c r="B77" s="30"/>
      <c r="C77" s="31"/>
      <c r="D77" s="32">
        <f t="shared" ref="D77:M77" si="12">SUM(D78:D80)</f>
        <v>5133</v>
      </c>
      <c r="E77" s="32">
        <f t="shared" si="12"/>
        <v>6017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ref="N77:N93" si="13">SUM(D77:M77)</f>
        <v>11150</v>
      </c>
      <c r="O77" s="46">
        <f t="shared" si="11"/>
        <v>0.94539596404951676</v>
      </c>
      <c r="P77" s="10"/>
    </row>
    <row r="78" spans="1:16">
      <c r="A78" s="13"/>
      <c r="B78" s="40">
        <v>351.7</v>
      </c>
      <c r="C78" s="21" t="s">
        <v>164</v>
      </c>
      <c r="D78" s="47">
        <v>5113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5113</v>
      </c>
      <c r="O78" s="48">
        <f t="shared" si="11"/>
        <v>0.43352552145158557</v>
      </c>
      <c r="P78" s="9"/>
    </row>
    <row r="79" spans="1:16">
      <c r="A79" s="13"/>
      <c r="B79" s="40">
        <v>351.9</v>
      </c>
      <c r="C79" s="21" t="s">
        <v>165</v>
      </c>
      <c r="D79" s="47">
        <v>0</v>
      </c>
      <c r="E79" s="47">
        <v>6017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6017</v>
      </c>
      <c r="O79" s="48">
        <f t="shared" si="11"/>
        <v>0.51017466508394094</v>
      </c>
      <c r="P79" s="9"/>
    </row>
    <row r="80" spans="1:16">
      <c r="A80" s="13"/>
      <c r="B80" s="40">
        <v>359</v>
      </c>
      <c r="C80" s="21" t="s">
        <v>118</v>
      </c>
      <c r="D80" s="47">
        <v>20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20</v>
      </c>
      <c r="O80" s="48">
        <f t="shared" si="11"/>
        <v>1.6957775139901645E-3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SUM(D82:D87)</f>
        <v>212032</v>
      </c>
      <c r="E81" s="32">
        <f t="shared" si="14"/>
        <v>54179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587921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854132</v>
      </c>
      <c r="O81" s="46">
        <f t="shared" si="11"/>
        <v>72.420891978972364</v>
      </c>
      <c r="P81" s="10"/>
    </row>
    <row r="82" spans="1:119">
      <c r="A82" s="12"/>
      <c r="B82" s="25">
        <v>361.1</v>
      </c>
      <c r="C82" s="20" t="s">
        <v>78</v>
      </c>
      <c r="D82" s="47">
        <v>30572</v>
      </c>
      <c r="E82" s="47">
        <v>16427</v>
      </c>
      <c r="F82" s="47">
        <v>0</v>
      </c>
      <c r="G82" s="47">
        <v>0</v>
      </c>
      <c r="H82" s="47">
        <v>0</v>
      </c>
      <c r="I82" s="47">
        <v>1366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48365</v>
      </c>
      <c r="O82" s="48">
        <f t="shared" si="11"/>
        <v>4.1008139732067157</v>
      </c>
      <c r="P82" s="9"/>
    </row>
    <row r="83" spans="1:119">
      <c r="A83" s="12"/>
      <c r="B83" s="25">
        <v>362</v>
      </c>
      <c r="C83" s="20" t="s">
        <v>79</v>
      </c>
      <c r="D83" s="47">
        <v>39453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39453</v>
      </c>
      <c r="O83" s="48">
        <f t="shared" si="11"/>
        <v>3.3451755129726979</v>
      </c>
      <c r="P83" s="9"/>
    </row>
    <row r="84" spans="1:119">
      <c r="A84" s="12"/>
      <c r="B84" s="25">
        <v>364</v>
      </c>
      <c r="C84" s="20" t="s">
        <v>173</v>
      </c>
      <c r="D84" s="47">
        <v>9000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9000</v>
      </c>
      <c r="O84" s="48">
        <f t="shared" si="11"/>
        <v>0.76309988129557405</v>
      </c>
      <c r="P84" s="9"/>
    </row>
    <row r="85" spans="1:119">
      <c r="A85" s="12"/>
      <c r="B85" s="25">
        <v>365</v>
      </c>
      <c r="C85" s="20" t="s">
        <v>166</v>
      </c>
      <c r="D85" s="47">
        <v>46194</v>
      </c>
      <c r="E85" s="47">
        <v>1606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47800</v>
      </c>
      <c r="O85" s="48">
        <f t="shared" si="11"/>
        <v>4.052908258436493</v>
      </c>
      <c r="P85" s="9"/>
    </row>
    <row r="86" spans="1:119">
      <c r="A86" s="12"/>
      <c r="B86" s="25">
        <v>366</v>
      </c>
      <c r="C86" s="20" t="s">
        <v>81</v>
      </c>
      <c r="D86" s="47">
        <v>5000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5000</v>
      </c>
      <c r="O86" s="48">
        <f t="shared" si="11"/>
        <v>0.42394437849754113</v>
      </c>
      <c r="P86" s="9"/>
    </row>
    <row r="87" spans="1:119">
      <c r="A87" s="12"/>
      <c r="B87" s="25">
        <v>369.9</v>
      </c>
      <c r="C87" s="20" t="s">
        <v>82</v>
      </c>
      <c r="D87" s="47">
        <v>81813</v>
      </c>
      <c r="E87" s="47">
        <v>36146</v>
      </c>
      <c r="F87" s="47">
        <v>0</v>
      </c>
      <c r="G87" s="47">
        <v>0</v>
      </c>
      <c r="H87" s="47">
        <v>0</v>
      </c>
      <c r="I87" s="47">
        <v>586555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704514</v>
      </c>
      <c r="O87" s="48">
        <f t="shared" si="11"/>
        <v>59.734949974563335</v>
      </c>
      <c r="P87" s="9"/>
    </row>
    <row r="88" spans="1:119" ht="15.75">
      <c r="A88" s="29" t="s">
        <v>52</v>
      </c>
      <c r="B88" s="30"/>
      <c r="C88" s="31"/>
      <c r="D88" s="32">
        <f t="shared" ref="D88:M88" si="15">SUM(D89:D92)</f>
        <v>392538</v>
      </c>
      <c r="E88" s="32">
        <f t="shared" si="15"/>
        <v>257644</v>
      </c>
      <c r="F88" s="32">
        <f t="shared" si="15"/>
        <v>0</v>
      </c>
      <c r="G88" s="32">
        <f t="shared" si="15"/>
        <v>0</v>
      </c>
      <c r="H88" s="32">
        <f t="shared" si="15"/>
        <v>0</v>
      </c>
      <c r="I88" s="32">
        <f t="shared" si="15"/>
        <v>2242488</v>
      </c>
      <c r="J88" s="32">
        <f t="shared" si="15"/>
        <v>0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si="13"/>
        <v>2892670</v>
      </c>
      <c r="O88" s="46">
        <f t="shared" si="11"/>
        <v>245.26623706969644</v>
      </c>
      <c r="P88" s="9"/>
    </row>
    <row r="89" spans="1:119">
      <c r="A89" s="12"/>
      <c r="B89" s="25">
        <v>381</v>
      </c>
      <c r="C89" s="20" t="s">
        <v>83</v>
      </c>
      <c r="D89" s="47">
        <v>257644</v>
      </c>
      <c r="E89" s="47">
        <v>257644</v>
      </c>
      <c r="F89" s="47">
        <v>0</v>
      </c>
      <c r="G89" s="47">
        <v>0</v>
      </c>
      <c r="H89" s="47">
        <v>0</v>
      </c>
      <c r="I89" s="47">
        <v>1896049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2411337</v>
      </c>
      <c r="O89" s="48">
        <f t="shared" si="11"/>
        <v>204.45455316262507</v>
      </c>
      <c r="P89" s="9"/>
    </row>
    <row r="90" spans="1:119">
      <c r="A90" s="12"/>
      <c r="B90" s="25">
        <v>383</v>
      </c>
      <c r="C90" s="20" t="s">
        <v>109</v>
      </c>
      <c r="D90" s="47">
        <v>134894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134894</v>
      </c>
      <c r="O90" s="48">
        <f t="shared" si="11"/>
        <v>11.437510598609462</v>
      </c>
      <c r="P90" s="9"/>
    </row>
    <row r="91" spans="1:119">
      <c r="A91" s="12"/>
      <c r="B91" s="25">
        <v>389.3</v>
      </c>
      <c r="C91" s="20" t="s">
        <v>167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254902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254902</v>
      </c>
      <c r="O91" s="48">
        <f t="shared" si="11"/>
        <v>21.612853993556044</v>
      </c>
      <c r="P91" s="9"/>
    </row>
    <row r="92" spans="1:119" ht="15.75" thickBot="1">
      <c r="A92" s="12"/>
      <c r="B92" s="25">
        <v>389.6</v>
      </c>
      <c r="C92" s="20" t="s">
        <v>168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91537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91537</v>
      </c>
      <c r="O92" s="48">
        <f t="shared" si="11"/>
        <v>7.7613193149058848</v>
      </c>
      <c r="P92" s="9"/>
    </row>
    <row r="93" spans="1:119" ht="16.5" thickBot="1">
      <c r="A93" s="14" t="s">
        <v>72</v>
      </c>
      <c r="B93" s="23"/>
      <c r="C93" s="22"/>
      <c r="D93" s="15">
        <f t="shared" ref="D93:M93" si="16">SUM(D5,D12,D16,D44,D77,D81,D88)</f>
        <v>14877355</v>
      </c>
      <c r="E93" s="15">
        <f t="shared" si="16"/>
        <v>12107854</v>
      </c>
      <c r="F93" s="15">
        <f t="shared" si="16"/>
        <v>0</v>
      </c>
      <c r="G93" s="15">
        <f t="shared" si="16"/>
        <v>0</v>
      </c>
      <c r="H93" s="15">
        <f t="shared" si="16"/>
        <v>0</v>
      </c>
      <c r="I93" s="15">
        <f t="shared" si="16"/>
        <v>8760829</v>
      </c>
      <c r="J93" s="15">
        <f t="shared" si="16"/>
        <v>0</v>
      </c>
      <c r="K93" s="15">
        <f t="shared" si="16"/>
        <v>0</v>
      </c>
      <c r="L93" s="15">
        <f t="shared" si="16"/>
        <v>0</v>
      </c>
      <c r="M93" s="15">
        <f t="shared" si="16"/>
        <v>0</v>
      </c>
      <c r="N93" s="15">
        <f t="shared" si="13"/>
        <v>35746038</v>
      </c>
      <c r="O93" s="38">
        <f t="shared" si="11"/>
        <v>3030.8663727318976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174</v>
      </c>
      <c r="M95" s="119"/>
      <c r="N95" s="119"/>
      <c r="O95" s="44">
        <v>11794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104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0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9615289</v>
      </c>
      <c r="E5" s="27">
        <f t="shared" si="0"/>
        <v>2851939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12467228</v>
      </c>
      <c r="O5" s="33">
        <f t="shared" ref="O5:O36" si="1">(N5/O$98)</f>
        <v>1078.2933748486421</v>
      </c>
      <c r="P5" s="6"/>
    </row>
    <row r="6" spans="1:133">
      <c r="A6" s="12"/>
      <c r="B6" s="25">
        <v>311</v>
      </c>
      <c r="C6" s="20" t="s">
        <v>2</v>
      </c>
      <c r="D6" s="47">
        <v>9566983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9566983</v>
      </c>
      <c r="O6" s="48">
        <f t="shared" si="1"/>
        <v>827.45052759038231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978073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978073</v>
      </c>
      <c r="O7" s="48">
        <f t="shared" si="1"/>
        <v>84.593755405639158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12209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12209</v>
      </c>
      <c r="O8" s="48">
        <f t="shared" si="1"/>
        <v>1.0559591766130427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229055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229055</v>
      </c>
      <c r="O9" s="48">
        <f t="shared" si="1"/>
        <v>19.811018854869399</v>
      </c>
      <c r="P9" s="9"/>
    </row>
    <row r="10" spans="1:133">
      <c r="A10" s="12"/>
      <c r="B10" s="25">
        <v>312.42</v>
      </c>
      <c r="C10" s="20" t="s">
        <v>95</v>
      </c>
      <c r="D10" s="47">
        <v>0</v>
      </c>
      <c r="E10" s="47">
        <v>136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136</v>
      </c>
      <c r="O10" s="48">
        <f t="shared" si="1"/>
        <v>1.1762670818197544E-2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1632466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1632466</v>
      </c>
      <c r="O11" s="48">
        <f t="shared" si="1"/>
        <v>141.19235426396818</v>
      </c>
      <c r="P11" s="9"/>
    </row>
    <row r="12" spans="1:133">
      <c r="A12" s="12"/>
      <c r="B12" s="25">
        <v>315</v>
      </c>
      <c r="C12" s="20" t="s">
        <v>127</v>
      </c>
      <c r="D12" s="47">
        <v>48306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48306</v>
      </c>
      <c r="O12" s="48">
        <f t="shared" si="1"/>
        <v>4.177996886351842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133193</v>
      </c>
      <c r="E13" s="32">
        <f t="shared" si="3"/>
        <v>373722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506915</v>
      </c>
      <c r="O13" s="46">
        <f t="shared" si="1"/>
        <v>43.843193219166231</v>
      </c>
      <c r="P13" s="10"/>
    </row>
    <row r="14" spans="1:133">
      <c r="A14" s="12"/>
      <c r="B14" s="25">
        <v>322</v>
      </c>
      <c r="C14" s="20" t="s">
        <v>0</v>
      </c>
      <c r="D14" s="47">
        <v>99857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99857</v>
      </c>
      <c r="O14" s="48">
        <f t="shared" si="1"/>
        <v>8.6366545580349428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373722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373722</v>
      </c>
      <c r="O15" s="48">
        <f t="shared" si="1"/>
        <v>32.323300467047225</v>
      </c>
      <c r="P15" s="9"/>
    </row>
    <row r="16" spans="1:133">
      <c r="A16" s="12"/>
      <c r="B16" s="25">
        <v>329</v>
      </c>
      <c r="C16" s="20" t="s">
        <v>19</v>
      </c>
      <c r="D16" s="47">
        <v>33336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33336</v>
      </c>
      <c r="O16" s="48">
        <f t="shared" si="1"/>
        <v>2.8832381940840683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SUM(D18:D42)</f>
        <v>3394957</v>
      </c>
      <c r="E17" s="32">
        <f t="shared" si="5"/>
        <v>2827786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6222743</v>
      </c>
      <c r="O17" s="46">
        <f t="shared" si="1"/>
        <v>538.20645217090464</v>
      </c>
      <c r="P17" s="10"/>
    </row>
    <row r="18" spans="1:16">
      <c r="A18" s="12"/>
      <c r="B18" s="25">
        <v>331.1</v>
      </c>
      <c r="C18" s="20" t="s">
        <v>20</v>
      </c>
      <c r="D18" s="47">
        <v>20598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20598</v>
      </c>
      <c r="O18" s="48">
        <f t="shared" si="1"/>
        <v>1.7815256875973016</v>
      </c>
      <c r="P18" s="9"/>
    </row>
    <row r="19" spans="1:16">
      <c r="A19" s="12"/>
      <c r="B19" s="25">
        <v>331.2</v>
      </c>
      <c r="C19" s="20" t="s">
        <v>21</v>
      </c>
      <c r="D19" s="47">
        <v>20000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20000</v>
      </c>
      <c r="O19" s="48">
        <f t="shared" si="1"/>
        <v>1.7298045320878741</v>
      </c>
      <c r="P19" s="9"/>
    </row>
    <row r="20" spans="1:16">
      <c r="A20" s="12"/>
      <c r="B20" s="25">
        <v>331.39</v>
      </c>
      <c r="C20" s="20" t="s">
        <v>106</v>
      </c>
      <c r="D20" s="47">
        <v>98195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6">SUM(D20:M20)</f>
        <v>98195</v>
      </c>
      <c r="O20" s="48">
        <f t="shared" si="1"/>
        <v>8.4929078014184398</v>
      </c>
      <c r="P20" s="9"/>
    </row>
    <row r="21" spans="1:16">
      <c r="A21" s="12"/>
      <c r="B21" s="25">
        <v>331.5</v>
      </c>
      <c r="C21" s="20" t="s">
        <v>23</v>
      </c>
      <c r="D21" s="47">
        <v>1330451</v>
      </c>
      <c r="E21" s="47">
        <v>118817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1449268</v>
      </c>
      <c r="O21" s="48">
        <f t="shared" si="1"/>
        <v>125.34751773049645</v>
      </c>
      <c r="P21" s="9"/>
    </row>
    <row r="22" spans="1:16">
      <c r="A22" s="12"/>
      <c r="B22" s="25">
        <v>331.65</v>
      </c>
      <c r="C22" s="20" t="s">
        <v>27</v>
      </c>
      <c r="D22" s="47">
        <v>48239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48239</v>
      </c>
      <c r="O22" s="48">
        <f t="shared" si="1"/>
        <v>4.1722020411693475</v>
      </c>
      <c r="P22" s="9"/>
    </row>
    <row r="23" spans="1:16">
      <c r="A23" s="12"/>
      <c r="B23" s="25">
        <v>331.7</v>
      </c>
      <c r="C23" s="20" t="s">
        <v>24</v>
      </c>
      <c r="D23" s="47">
        <v>45003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45003</v>
      </c>
      <c r="O23" s="48">
        <f t="shared" si="1"/>
        <v>3.8923196678775298</v>
      </c>
      <c r="P23" s="9"/>
    </row>
    <row r="24" spans="1:16">
      <c r="A24" s="12"/>
      <c r="B24" s="25">
        <v>331.81</v>
      </c>
      <c r="C24" s="20" t="s">
        <v>28</v>
      </c>
      <c r="D24" s="47">
        <v>1544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1544</v>
      </c>
      <c r="O24" s="48">
        <f t="shared" si="1"/>
        <v>0.13354090987718387</v>
      </c>
      <c r="P24" s="9"/>
    </row>
    <row r="25" spans="1:16">
      <c r="A25" s="12"/>
      <c r="B25" s="25">
        <v>331.9</v>
      </c>
      <c r="C25" s="20" t="s">
        <v>25</v>
      </c>
      <c r="D25" s="47">
        <v>0</v>
      </c>
      <c r="E25" s="47">
        <v>17464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17464</v>
      </c>
      <c r="O25" s="48">
        <f t="shared" si="1"/>
        <v>1.5104653174191316</v>
      </c>
      <c r="P25" s="9"/>
    </row>
    <row r="26" spans="1:16">
      <c r="A26" s="12"/>
      <c r="B26" s="25">
        <v>333</v>
      </c>
      <c r="C26" s="20" t="s">
        <v>3</v>
      </c>
      <c r="D26" s="47">
        <v>233914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233914</v>
      </c>
      <c r="O26" s="48">
        <f t="shared" si="1"/>
        <v>20.231274865940147</v>
      </c>
      <c r="P26" s="9"/>
    </row>
    <row r="27" spans="1:16">
      <c r="A27" s="12"/>
      <c r="B27" s="25">
        <v>334.2</v>
      </c>
      <c r="C27" s="20" t="s">
        <v>26</v>
      </c>
      <c r="D27" s="47">
        <v>105764</v>
      </c>
      <c r="E27" s="47">
        <v>39689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145453</v>
      </c>
      <c r="O27" s="48">
        <f t="shared" si="1"/>
        <v>12.580262930288878</v>
      </c>
      <c r="P27" s="9"/>
    </row>
    <row r="28" spans="1:16">
      <c r="A28" s="12"/>
      <c r="B28" s="25">
        <v>334.39</v>
      </c>
      <c r="C28" s="20" t="s">
        <v>29</v>
      </c>
      <c r="D28" s="47">
        <v>70484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2" si="7">SUM(D28:M28)</f>
        <v>70484</v>
      </c>
      <c r="O28" s="48">
        <f t="shared" si="1"/>
        <v>6.0961771319840858</v>
      </c>
      <c r="P28" s="9"/>
    </row>
    <row r="29" spans="1:16">
      <c r="A29" s="12"/>
      <c r="B29" s="25">
        <v>334.49</v>
      </c>
      <c r="C29" s="20" t="s">
        <v>31</v>
      </c>
      <c r="D29" s="47">
        <v>0</v>
      </c>
      <c r="E29" s="47">
        <v>490458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490458</v>
      </c>
      <c r="O29" s="48">
        <f t="shared" si="1"/>
        <v>42.419823559937726</v>
      </c>
      <c r="P29" s="9"/>
    </row>
    <row r="30" spans="1:16">
      <c r="A30" s="12"/>
      <c r="B30" s="25">
        <v>334.5</v>
      </c>
      <c r="C30" s="20" t="s">
        <v>32</v>
      </c>
      <c r="D30" s="47">
        <v>106951</v>
      </c>
      <c r="E30" s="47">
        <v>160914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267865</v>
      </c>
      <c r="O30" s="48">
        <f t="shared" si="1"/>
        <v>23.16770454938592</v>
      </c>
      <c r="P30" s="9"/>
    </row>
    <row r="31" spans="1:16">
      <c r="A31" s="12"/>
      <c r="B31" s="25">
        <v>334.61</v>
      </c>
      <c r="C31" s="20" t="s">
        <v>33</v>
      </c>
      <c r="D31" s="47">
        <v>105</v>
      </c>
      <c r="E31" s="47">
        <v>18500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18605</v>
      </c>
      <c r="O31" s="48">
        <f t="shared" si="1"/>
        <v>1.6091506659747448</v>
      </c>
      <c r="P31" s="9"/>
    </row>
    <row r="32" spans="1:16">
      <c r="A32" s="12"/>
      <c r="B32" s="25">
        <v>334.7</v>
      </c>
      <c r="C32" s="20" t="s">
        <v>34</v>
      </c>
      <c r="D32" s="47">
        <v>67202</v>
      </c>
      <c r="E32" s="47">
        <v>680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67882</v>
      </c>
      <c r="O32" s="48">
        <f t="shared" si="1"/>
        <v>5.871129562359453</v>
      </c>
      <c r="P32" s="9"/>
    </row>
    <row r="33" spans="1:16">
      <c r="A33" s="12"/>
      <c r="B33" s="25">
        <v>335.12</v>
      </c>
      <c r="C33" s="20" t="s">
        <v>128</v>
      </c>
      <c r="D33" s="47">
        <v>206007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206007</v>
      </c>
      <c r="O33" s="48">
        <f t="shared" si="1"/>
        <v>17.817592112091333</v>
      </c>
      <c r="P33" s="9"/>
    </row>
    <row r="34" spans="1:16">
      <c r="A34" s="12"/>
      <c r="B34" s="25">
        <v>335.13</v>
      </c>
      <c r="C34" s="20" t="s">
        <v>129</v>
      </c>
      <c r="D34" s="47">
        <v>22235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22235</v>
      </c>
      <c r="O34" s="48">
        <f t="shared" si="1"/>
        <v>1.9231101885486941</v>
      </c>
      <c r="P34" s="9"/>
    </row>
    <row r="35" spans="1:16">
      <c r="A35" s="12"/>
      <c r="B35" s="25">
        <v>335.14</v>
      </c>
      <c r="C35" s="20" t="s">
        <v>130</v>
      </c>
      <c r="D35" s="47">
        <v>1623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1623</v>
      </c>
      <c r="O35" s="48">
        <f t="shared" si="1"/>
        <v>0.14037363777893097</v>
      </c>
      <c r="P35" s="9"/>
    </row>
    <row r="36" spans="1:16">
      <c r="A36" s="12"/>
      <c r="B36" s="25">
        <v>335.15</v>
      </c>
      <c r="C36" s="20" t="s">
        <v>131</v>
      </c>
      <c r="D36" s="47">
        <v>559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559</v>
      </c>
      <c r="O36" s="48">
        <f t="shared" si="1"/>
        <v>4.8348036671856082E-2</v>
      </c>
      <c r="P36" s="9"/>
    </row>
    <row r="37" spans="1:16">
      <c r="A37" s="12"/>
      <c r="B37" s="25">
        <v>335.16</v>
      </c>
      <c r="C37" s="20" t="s">
        <v>132</v>
      </c>
      <c r="D37" s="47">
        <v>140500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140500</v>
      </c>
      <c r="O37" s="48">
        <f t="shared" ref="O37:O68" si="8">(N37/O$98)</f>
        <v>12.151876837917316</v>
      </c>
      <c r="P37" s="9"/>
    </row>
    <row r="38" spans="1:16">
      <c r="A38" s="12"/>
      <c r="B38" s="25">
        <v>335.18</v>
      </c>
      <c r="C38" s="20" t="s">
        <v>133</v>
      </c>
      <c r="D38" s="47">
        <v>594925</v>
      </c>
      <c r="E38" s="47">
        <v>240428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835353</v>
      </c>
      <c r="O38" s="48">
        <f t="shared" si="8"/>
        <v>72.249870264660089</v>
      </c>
      <c r="P38" s="9"/>
    </row>
    <row r="39" spans="1:16">
      <c r="A39" s="12"/>
      <c r="B39" s="25">
        <v>335.19</v>
      </c>
      <c r="C39" s="20" t="s">
        <v>134</v>
      </c>
      <c r="D39" s="47">
        <v>200432</v>
      </c>
      <c r="E39" s="47">
        <v>13833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214265</v>
      </c>
      <c r="O39" s="48">
        <f t="shared" si="8"/>
        <v>18.531828403390417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128088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128088</v>
      </c>
      <c r="O40" s="48">
        <f t="shared" si="8"/>
        <v>11.078360145303581</v>
      </c>
      <c r="P40" s="9"/>
    </row>
    <row r="41" spans="1:16">
      <c r="A41" s="12"/>
      <c r="B41" s="25">
        <v>335.49</v>
      </c>
      <c r="C41" s="20" t="s">
        <v>44</v>
      </c>
      <c r="D41" s="47">
        <v>0</v>
      </c>
      <c r="E41" s="47">
        <v>1598915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1598915</v>
      </c>
      <c r="O41" s="48">
        <f t="shared" si="8"/>
        <v>138.29052067116416</v>
      </c>
      <c r="P41" s="9"/>
    </row>
    <row r="42" spans="1:16">
      <c r="A42" s="12"/>
      <c r="B42" s="25">
        <v>336</v>
      </c>
      <c r="C42" s="20" t="s">
        <v>4</v>
      </c>
      <c r="D42" s="47">
        <v>80226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80226</v>
      </c>
      <c r="O42" s="48">
        <f t="shared" si="8"/>
        <v>6.9387649195640897</v>
      </c>
      <c r="P42" s="9"/>
    </row>
    <row r="43" spans="1:16" ht="15.75">
      <c r="A43" s="29" t="s">
        <v>50</v>
      </c>
      <c r="B43" s="30"/>
      <c r="C43" s="31"/>
      <c r="D43" s="32">
        <f t="shared" ref="D43:M43" si="9">SUM(D44:D78)</f>
        <v>350396</v>
      </c>
      <c r="E43" s="32">
        <f t="shared" si="9"/>
        <v>767425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5198022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6315843</v>
      </c>
      <c r="O43" s="46">
        <f t="shared" si="8"/>
        <v>546.25869226777377</v>
      </c>
      <c r="P43" s="10"/>
    </row>
    <row r="44" spans="1:16">
      <c r="A44" s="12"/>
      <c r="B44" s="25">
        <v>341.1</v>
      </c>
      <c r="C44" s="20" t="s">
        <v>135</v>
      </c>
      <c r="D44" s="47">
        <v>78811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78811</v>
      </c>
      <c r="O44" s="48">
        <f t="shared" si="8"/>
        <v>6.816381248918872</v>
      </c>
      <c r="P44" s="9"/>
    </row>
    <row r="45" spans="1:16">
      <c r="A45" s="12"/>
      <c r="B45" s="25">
        <v>341.15</v>
      </c>
      <c r="C45" s="20" t="s">
        <v>136</v>
      </c>
      <c r="D45" s="47">
        <v>0</v>
      </c>
      <c r="E45" s="47">
        <v>33657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8" si="10">SUM(D45:M45)</f>
        <v>33657</v>
      </c>
      <c r="O45" s="48">
        <f t="shared" si="8"/>
        <v>2.911001556824079</v>
      </c>
      <c r="P45" s="9"/>
    </row>
    <row r="46" spans="1:16">
      <c r="A46" s="12"/>
      <c r="B46" s="25">
        <v>341.16</v>
      </c>
      <c r="C46" s="20" t="s">
        <v>137</v>
      </c>
      <c r="D46" s="47">
        <v>35428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35428</v>
      </c>
      <c r="O46" s="48">
        <f t="shared" si="8"/>
        <v>3.0641757481404603</v>
      </c>
      <c r="P46" s="9"/>
    </row>
    <row r="47" spans="1:16">
      <c r="A47" s="12"/>
      <c r="B47" s="25">
        <v>341.51</v>
      </c>
      <c r="C47" s="20" t="s">
        <v>138</v>
      </c>
      <c r="D47" s="47">
        <v>115875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115875</v>
      </c>
      <c r="O47" s="48">
        <f t="shared" si="8"/>
        <v>10.02205500778412</v>
      </c>
      <c r="P47" s="9"/>
    </row>
    <row r="48" spans="1:16">
      <c r="A48" s="12"/>
      <c r="B48" s="25">
        <v>341.52</v>
      </c>
      <c r="C48" s="20" t="s">
        <v>139</v>
      </c>
      <c r="D48" s="47">
        <v>10983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10983</v>
      </c>
      <c r="O48" s="48">
        <f t="shared" si="8"/>
        <v>0.94992215879605602</v>
      </c>
      <c r="P48" s="9"/>
    </row>
    <row r="49" spans="1:16">
      <c r="A49" s="12"/>
      <c r="B49" s="25">
        <v>341.9</v>
      </c>
      <c r="C49" s="20" t="s">
        <v>140</v>
      </c>
      <c r="D49" s="47">
        <v>27071</v>
      </c>
      <c r="E49" s="47">
        <v>12201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39272</v>
      </c>
      <c r="O49" s="48">
        <f t="shared" si="8"/>
        <v>3.3966441792077493</v>
      </c>
      <c r="P49" s="9"/>
    </row>
    <row r="50" spans="1:16">
      <c r="A50" s="12"/>
      <c r="B50" s="25">
        <v>343.4</v>
      </c>
      <c r="C50" s="20" t="s">
        <v>61</v>
      </c>
      <c r="D50" s="47">
        <v>0</v>
      </c>
      <c r="E50" s="47">
        <v>569668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569668</v>
      </c>
      <c r="O50" s="48">
        <f t="shared" si="8"/>
        <v>49.270714409271754</v>
      </c>
      <c r="P50" s="9"/>
    </row>
    <row r="51" spans="1:16">
      <c r="A51" s="12"/>
      <c r="B51" s="25">
        <v>343.9</v>
      </c>
      <c r="C51" s="20" t="s">
        <v>62</v>
      </c>
      <c r="D51" s="47">
        <v>554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554</v>
      </c>
      <c r="O51" s="48">
        <f t="shared" si="8"/>
        <v>4.7915585538834113E-2</v>
      </c>
      <c r="P51" s="9"/>
    </row>
    <row r="52" spans="1:16">
      <c r="A52" s="12"/>
      <c r="B52" s="25">
        <v>344.1</v>
      </c>
      <c r="C52" s="20" t="s">
        <v>141</v>
      </c>
      <c r="D52" s="47">
        <v>0</v>
      </c>
      <c r="E52" s="47">
        <v>26390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26390</v>
      </c>
      <c r="O52" s="48">
        <f t="shared" si="8"/>
        <v>2.2824770800899499</v>
      </c>
      <c r="P52" s="9"/>
    </row>
    <row r="53" spans="1:16">
      <c r="A53" s="12"/>
      <c r="B53" s="25">
        <v>346.2</v>
      </c>
      <c r="C53" s="20" t="s">
        <v>63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5198022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5198022</v>
      </c>
      <c r="O53" s="48">
        <f t="shared" si="8"/>
        <v>449.57810067462378</v>
      </c>
      <c r="P53" s="9"/>
    </row>
    <row r="54" spans="1:16">
      <c r="A54" s="12"/>
      <c r="B54" s="25">
        <v>346.4</v>
      </c>
      <c r="C54" s="20" t="s">
        <v>64</v>
      </c>
      <c r="D54" s="47">
        <v>335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335</v>
      </c>
      <c r="O54" s="48">
        <f t="shared" si="8"/>
        <v>2.8974225912471889E-2</v>
      </c>
      <c r="P54" s="9"/>
    </row>
    <row r="55" spans="1:16">
      <c r="A55" s="12"/>
      <c r="B55" s="25">
        <v>347.2</v>
      </c>
      <c r="C55" s="20" t="s">
        <v>65</v>
      </c>
      <c r="D55" s="47">
        <v>2140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2140</v>
      </c>
      <c r="O55" s="48">
        <f t="shared" si="8"/>
        <v>0.18508908493340254</v>
      </c>
      <c r="P55" s="9"/>
    </row>
    <row r="56" spans="1:16">
      <c r="A56" s="12"/>
      <c r="B56" s="25">
        <v>347.5</v>
      </c>
      <c r="C56" s="20" t="s">
        <v>66</v>
      </c>
      <c r="D56" s="47">
        <v>2107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2107</v>
      </c>
      <c r="O56" s="48">
        <f t="shared" si="8"/>
        <v>0.18223490745545753</v>
      </c>
      <c r="P56" s="9"/>
    </row>
    <row r="57" spans="1:16">
      <c r="A57" s="12"/>
      <c r="B57" s="25">
        <v>348.12</v>
      </c>
      <c r="C57" s="20" t="s">
        <v>142</v>
      </c>
      <c r="D57" s="47">
        <v>0</v>
      </c>
      <c r="E57" s="47">
        <v>1593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ref="N57:N70" si="11">SUM(D57:M57)</f>
        <v>1593</v>
      </c>
      <c r="O57" s="48">
        <f t="shared" si="8"/>
        <v>0.13777893098079916</v>
      </c>
      <c r="P57" s="9"/>
    </row>
    <row r="58" spans="1:16">
      <c r="A58" s="12"/>
      <c r="B58" s="25">
        <v>348.13</v>
      </c>
      <c r="C58" s="20" t="s">
        <v>143</v>
      </c>
      <c r="D58" s="47">
        <v>0</v>
      </c>
      <c r="E58" s="47">
        <v>4084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4084</v>
      </c>
      <c r="O58" s="48">
        <f t="shared" si="8"/>
        <v>0.35322608545234391</v>
      </c>
      <c r="P58" s="9"/>
    </row>
    <row r="59" spans="1:16">
      <c r="A59" s="12"/>
      <c r="B59" s="25">
        <v>348.22</v>
      </c>
      <c r="C59" s="20" t="s">
        <v>144</v>
      </c>
      <c r="D59" s="47">
        <v>0</v>
      </c>
      <c r="E59" s="47">
        <v>589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589</v>
      </c>
      <c r="O59" s="48">
        <f t="shared" si="8"/>
        <v>5.0942743469987894E-2</v>
      </c>
      <c r="P59" s="9"/>
    </row>
    <row r="60" spans="1:16">
      <c r="A60" s="12"/>
      <c r="B60" s="25">
        <v>348.23</v>
      </c>
      <c r="C60" s="20" t="s">
        <v>145</v>
      </c>
      <c r="D60" s="47">
        <v>0</v>
      </c>
      <c r="E60" s="47">
        <v>3834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3834</v>
      </c>
      <c r="O60" s="48">
        <f t="shared" si="8"/>
        <v>0.33160352880124544</v>
      </c>
      <c r="P60" s="9"/>
    </row>
    <row r="61" spans="1:16">
      <c r="A61" s="12"/>
      <c r="B61" s="25">
        <v>348.31</v>
      </c>
      <c r="C61" s="20" t="s">
        <v>146</v>
      </c>
      <c r="D61" s="47">
        <v>0</v>
      </c>
      <c r="E61" s="47">
        <v>9965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9965</v>
      </c>
      <c r="O61" s="48">
        <f t="shared" si="8"/>
        <v>0.86187510811278323</v>
      </c>
      <c r="P61" s="9"/>
    </row>
    <row r="62" spans="1:16">
      <c r="A62" s="12"/>
      <c r="B62" s="25">
        <v>348.32</v>
      </c>
      <c r="C62" s="20" t="s">
        <v>147</v>
      </c>
      <c r="D62" s="47">
        <v>0</v>
      </c>
      <c r="E62" s="47">
        <v>15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15</v>
      </c>
      <c r="O62" s="48">
        <f t="shared" si="8"/>
        <v>1.2973533990659055E-3</v>
      </c>
      <c r="P62" s="9"/>
    </row>
    <row r="63" spans="1:16">
      <c r="A63" s="12"/>
      <c r="B63" s="25">
        <v>348.41</v>
      </c>
      <c r="C63" s="20" t="s">
        <v>148</v>
      </c>
      <c r="D63" s="47">
        <v>0</v>
      </c>
      <c r="E63" s="47">
        <v>13684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13684</v>
      </c>
      <c r="O63" s="48">
        <f t="shared" si="8"/>
        <v>1.1835322608545233</v>
      </c>
      <c r="P63" s="9"/>
    </row>
    <row r="64" spans="1:16">
      <c r="A64" s="12"/>
      <c r="B64" s="25">
        <v>348.42</v>
      </c>
      <c r="C64" s="20" t="s">
        <v>149</v>
      </c>
      <c r="D64" s="47">
        <v>0</v>
      </c>
      <c r="E64" s="47">
        <v>14015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14015</v>
      </c>
      <c r="O64" s="48">
        <f t="shared" si="8"/>
        <v>1.2121605258605777</v>
      </c>
      <c r="P64" s="9"/>
    </row>
    <row r="65" spans="1:16">
      <c r="A65" s="12"/>
      <c r="B65" s="25">
        <v>348.48</v>
      </c>
      <c r="C65" s="20" t="s">
        <v>150</v>
      </c>
      <c r="D65" s="47">
        <v>0</v>
      </c>
      <c r="E65" s="47">
        <v>474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474</v>
      </c>
      <c r="O65" s="48">
        <f t="shared" si="8"/>
        <v>4.0996367410482612E-2</v>
      </c>
      <c r="P65" s="9"/>
    </row>
    <row r="66" spans="1:16">
      <c r="A66" s="12"/>
      <c r="B66" s="25">
        <v>348.52</v>
      </c>
      <c r="C66" s="20" t="s">
        <v>151</v>
      </c>
      <c r="D66" s="47">
        <v>0</v>
      </c>
      <c r="E66" s="47">
        <v>4407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4407</v>
      </c>
      <c r="O66" s="48">
        <f t="shared" si="8"/>
        <v>0.38116242864556305</v>
      </c>
      <c r="P66" s="9"/>
    </row>
    <row r="67" spans="1:16">
      <c r="A67" s="12"/>
      <c r="B67" s="25">
        <v>348.53</v>
      </c>
      <c r="C67" s="20" t="s">
        <v>152</v>
      </c>
      <c r="D67" s="47">
        <v>0</v>
      </c>
      <c r="E67" s="47">
        <v>17487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17487</v>
      </c>
      <c r="O67" s="48">
        <f t="shared" si="8"/>
        <v>1.5124545926310327</v>
      </c>
      <c r="P67" s="9"/>
    </row>
    <row r="68" spans="1:16">
      <c r="A68" s="12"/>
      <c r="B68" s="25">
        <v>348.62</v>
      </c>
      <c r="C68" s="20" t="s">
        <v>153</v>
      </c>
      <c r="D68" s="47">
        <v>0</v>
      </c>
      <c r="E68" s="47">
        <v>10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10</v>
      </c>
      <c r="O68" s="48">
        <f t="shared" si="8"/>
        <v>8.6490226604393706E-4</v>
      </c>
      <c r="P68" s="9"/>
    </row>
    <row r="69" spans="1:16">
      <c r="A69" s="12"/>
      <c r="B69" s="25">
        <v>348.71</v>
      </c>
      <c r="C69" s="20" t="s">
        <v>154</v>
      </c>
      <c r="D69" s="47">
        <v>0</v>
      </c>
      <c r="E69" s="47">
        <v>4200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4200</v>
      </c>
      <c r="O69" s="48">
        <f t="shared" ref="O69:O96" si="12">(N69/O$98)</f>
        <v>0.36325895173845357</v>
      </c>
      <c r="P69" s="9"/>
    </row>
    <row r="70" spans="1:16">
      <c r="A70" s="12"/>
      <c r="B70" s="25">
        <v>348.72</v>
      </c>
      <c r="C70" s="20" t="s">
        <v>155</v>
      </c>
      <c r="D70" s="47">
        <v>0</v>
      </c>
      <c r="E70" s="47">
        <v>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77</v>
      </c>
      <c r="O70" s="48">
        <f t="shared" si="12"/>
        <v>6.6597474485383156E-3</v>
      </c>
      <c r="P70" s="9"/>
    </row>
    <row r="71" spans="1:16">
      <c r="A71" s="12"/>
      <c r="B71" s="25">
        <v>348.92099999999999</v>
      </c>
      <c r="C71" s="20" t="s">
        <v>156</v>
      </c>
      <c r="D71" s="47">
        <v>4193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4193</v>
      </c>
      <c r="O71" s="48">
        <f t="shared" si="12"/>
        <v>0.3626535201522228</v>
      </c>
      <c r="P71" s="9"/>
    </row>
    <row r="72" spans="1:16">
      <c r="A72" s="12"/>
      <c r="B72" s="25">
        <v>348.92200000000003</v>
      </c>
      <c r="C72" s="20" t="s">
        <v>157</v>
      </c>
      <c r="D72" s="47">
        <v>4193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4193</v>
      </c>
      <c r="O72" s="48">
        <f t="shared" si="12"/>
        <v>0.3626535201522228</v>
      </c>
      <c r="P72" s="9"/>
    </row>
    <row r="73" spans="1:16">
      <c r="A73" s="12"/>
      <c r="B73" s="25">
        <v>348.923</v>
      </c>
      <c r="C73" s="20" t="s">
        <v>158</v>
      </c>
      <c r="D73" s="47">
        <v>4193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4193</v>
      </c>
      <c r="O73" s="48">
        <f t="shared" si="12"/>
        <v>0.3626535201522228</v>
      </c>
      <c r="P73" s="9"/>
    </row>
    <row r="74" spans="1:16">
      <c r="A74" s="12"/>
      <c r="B74" s="25">
        <v>348.92399999999998</v>
      </c>
      <c r="C74" s="20" t="s">
        <v>159</v>
      </c>
      <c r="D74" s="47">
        <v>4193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4193</v>
      </c>
      <c r="O74" s="48">
        <f t="shared" si="12"/>
        <v>0.3626535201522228</v>
      </c>
      <c r="P74" s="9"/>
    </row>
    <row r="75" spans="1:16">
      <c r="A75" s="12"/>
      <c r="B75" s="25">
        <v>348.93</v>
      </c>
      <c r="C75" s="20" t="s">
        <v>160</v>
      </c>
      <c r="D75" s="47">
        <v>44440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44440</v>
      </c>
      <c r="O75" s="48">
        <f t="shared" si="12"/>
        <v>3.8436256702992564</v>
      </c>
      <c r="P75" s="9"/>
    </row>
    <row r="76" spans="1:16">
      <c r="A76" s="12"/>
      <c r="B76" s="25">
        <v>348.93200000000002</v>
      </c>
      <c r="C76" s="20" t="s">
        <v>161</v>
      </c>
      <c r="D76" s="47">
        <v>2922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2922</v>
      </c>
      <c r="O76" s="48">
        <f t="shared" si="12"/>
        <v>0.25272444213803841</v>
      </c>
      <c r="P76" s="9"/>
    </row>
    <row r="77" spans="1:16">
      <c r="A77" s="12"/>
      <c r="B77" s="25">
        <v>348.99</v>
      </c>
      <c r="C77" s="20" t="s">
        <v>162</v>
      </c>
      <c r="D77" s="47">
        <v>6818</v>
      </c>
      <c r="E77" s="47">
        <v>3531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10349</v>
      </c>
      <c r="O77" s="48">
        <f t="shared" si="12"/>
        <v>0.89508735512887039</v>
      </c>
      <c r="P77" s="9"/>
    </row>
    <row r="78" spans="1:16">
      <c r="A78" s="12"/>
      <c r="B78" s="25">
        <v>349</v>
      </c>
      <c r="C78" s="20" t="s">
        <v>163</v>
      </c>
      <c r="D78" s="47">
        <v>6140</v>
      </c>
      <c r="E78" s="47">
        <v>47544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53684</v>
      </c>
      <c r="O78" s="48">
        <f t="shared" si="12"/>
        <v>4.643141325030272</v>
      </c>
      <c r="P78" s="9"/>
    </row>
    <row r="79" spans="1:16" ht="15.75">
      <c r="A79" s="29" t="s">
        <v>51</v>
      </c>
      <c r="B79" s="30"/>
      <c r="C79" s="31"/>
      <c r="D79" s="32">
        <f t="shared" ref="D79:M79" si="13">SUM(D80:D85)</f>
        <v>11166</v>
      </c>
      <c r="E79" s="32">
        <f t="shared" si="13"/>
        <v>64681</v>
      </c>
      <c r="F79" s="32">
        <f t="shared" si="13"/>
        <v>0</v>
      </c>
      <c r="G79" s="32">
        <f t="shared" si="13"/>
        <v>0</v>
      </c>
      <c r="H79" s="32">
        <f t="shared" si="13"/>
        <v>0</v>
      </c>
      <c r="I79" s="32">
        <f t="shared" si="13"/>
        <v>0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 t="shared" ref="N79:N96" si="14">SUM(D79:M79)</f>
        <v>75847</v>
      </c>
      <c r="O79" s="46">
        <f t="shared" si="12"/>
        <v>6.5600242172634493</v>
      </c>
      <c r="P79" s="10"/>
    </row>
    <row r="80" spans="1:16">
      <c r="A80" s="13"/>
      <c r="B80" s="40">
        <v>351.1</v>
      </c>
      <c r="C80" s="21" t="s">
        <v>75</v>
      </c>
      <c r="D80" s="47">
        <v>0</v>
      </c>
      <c r="E80" s="47">
        <v>19581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19581</v>
      </c>
      <c r="O80" s="48">
        <f t="shared" si="12"/>
        <v>1.6935651271406331</v>
      </c>
      <c r="P80" s="9"/>
    </row>
    <row r="81" spans="1:119">
      <c r="A81" s="13"/>
      <c r="B81" s="40">
        <v>351.2</v>
      </c>
      <c r="C81" s="21" t="s">
        <v>116</v>
      </c>
      <c r="D81" s="47">
        <v>0</v>
      </c>
      <c r="E81" s="47">
        <v>2339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2339</v>
      </c>
      <c r="O81" s="48">
        <f t="shared" si="12"/>
        <v>0.20230064002767686</v>
      </c>
      <c r="P81" s="9"/>
    </row>
    <row r="82" spans="1:119">
      <c r="A82" s="13"/>
      <c r="B82" s="40">
        <v>351.5</v>
      </c>
      <c r="C82" s="21" t="s">
        <v>117</v>
      </c>
      <c r="D82" s="47">
        <v>0</v>
      </c>
      <c r="E82" s="47">
        <v>16410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16410</v>
      </c>
      <c r="O82" s="48">
        <f t="shared" si="12"/>
        <v>1.4193046185781006</v>
      </c>
      <c r="P82" s="9"/>
    </row>
    <row r="83" spans="1:119">
      <c r="A83" s="13"/>
      <c r="B83" s="40">
        <v>351.7</v>
      </c>
      <c r="C83" s="21" t="s">
        <v>164</v>
      </c>
      <c r="D83" s="47">
        <v>11166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11166</v>
      </c>
      <c r="O83" s="48">
        <f t="shared" si="12"/>
        <v>0.96574987026466008</v>
      </c>
      <c r="P83" s="9"/>
    </row>
    <row r="84" spans="1:119">
      <c r="A84" s="13"/>
      <c r="B84" s="40">
        <v>351.9</v>
      </c>
      <c r="C84" s="21" t="s">
        <v>165</v>
      </c>
      <c r="D84" s="47">
        <v>0</v>
      </c>
      <c r="E84" s="47">
        <v>26304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26304</v>
      </c>
      <c r="O84" s="48">
        <f t="shared" si="12"/>
        <v>2.2750389206019719</v>
      </c>
      <c r="P84" s="9"/>
    </row>
    <row r="85" spans="1:119">
      <c r="A85" s="13"/>
      <c r="B85" s="40">
        <v>359</v>
      </c>
      <c r="C85" s="21" t="s">
        <v>118</v>
      </c>
      <c r="D85" s="47">
        <v>0</v>
      </c>
      <c r="E85" s="47">
        <v>47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47</v>
      </c>
      <c r="O85" s="48">
        <f t="shared" si="12"/>
        <v>4.0650406504065045E-3</v>
      </c>
      <c r="P85" s="9"/>
    </row>
    <row r="86" spans="1:119" ht="15.75">
      <c r="A86" s="29" t="s">
        <v>5</v>
      </c>
      <c r="B86" s="30"/>
      <c r="C86" s="31"/>
      <c r="D86" s="32">
        <f t="shared" ref="D86:M86" si="15">SUM(D87:D91)</f>
        <v>270117</v>
      </c>
      <c r="E86" s="32">
        <f t="shared" si="15"/>
        <v>69639</v>
      </c>
      <c r="F86" s="32">
        <f t="shared" si="15"/>
        <v>0</v>
      </c>
      <c r="G86" s="32">
        <f t="shared" si="15"/>
        <v>0</v>
      </c>
      <c r="H86" s="32">
        <f t="shared" si="15"/>
        <v>0</v>
      </c>
      <c r="I86" s="32">
        <f t="shared" si="15"/>
        <v>243396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4"/>
        <v>583152</v>
      </c>
      <c r="O86" s="46">
        <f t="shared" si="12"/>
        <v>50.436948624805396</v>
      </c>
      <c r="P86" s="10"/>
    </row>
    <row r="87" spans="1:119">
      <c r="A87" s="12"/>
      <c r="B87" s="25">
        <v>361.1</v>
      </c>
      <c r="C87" s="20" t="s">
        <v>78</v>
      </c>
      <c r="D87" s="47">
        <v>16481</v>
      </c>
      <c r="E87" s="47">
        <v>19537</v>
      </c>
      <c r="F87" s="47">
        <v>0</v>
      </c>
      <c r="G87" s="47">
        <v>0</v>
      </c>
      <c r="H87" s="47">
        <v>0</v>
      </c>
      <c r="I87" s="47">
        <v>1949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37967</v>
      </c>
      <c r="O87" s="48">
        <f t="shared" si="12"/>
        <v>3.2837744334890155</v>
      </c>
      <c r="P87" s="9"/>
    </row>
    <row r="88" spans="1:119">
      <c r="A88" s="12"/>
      <c r="B88" s="25">
        <v>362</v>
      </c>
      <c r="C88" s="20" t="s">
        <v>79</v>
      </c>
      <c r="D88" s="47">
        <v>23230</v>
      </c>
      <c r="E88" s="47">
        <v>12764</v>
      </c>
      <c r="F88" s="47">
        <v>0</v>
      </c>
      <c r="G88" s="47">
        <v>0</v>
      </c>
      <c r="H88" s="47">
        <v>0</v>
      </c>
      <c r="I88" s="47">
        <v>499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36493</v>
      </c>
      <c r="O88" s="48">
        <f t="shared" si="12"/>
        <v>3.1562878394741394</v>
      </c>
      <c r="P88" s="9"/>
    </row>
    <row r="89" spans="1:119">
      <c r="A89" s="12"/>
      <c r="B89" s="25">
        <v>365</v>
      </c>
      <c r="C89" s="20" t="s">
        <v>166</v>
      </c>
      <c r="D89" s="47">
        <v>46309</v>
      </c>
      <c r="E89" s="47">
        <v>319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46628</v>
      </c>
      <c r="O89" s="48">
        <f t="shared" si="12"/>
        <v>4.0328662861096696</v>
      </c>
      <c r="P89" s="9"/>
    </row>
    <row r="90" spans="1:119">
      <c r="A90" s="12"/>
      <c r="B90" s="25">
        <v>366</v>
      </c>
      <c r="C90" s="20" t="s">
        <v>81</v>
      </c>
      <c r="D90" s="47">
        <v>5000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5000</v>
      </c>
      <c r="O90" s="48">
        <f t="shared" si="12"/>
        <v>0.43245113302196853</v>
      </c>
      <c r="P90" s="9"/>
    </row>
    <row r="91" spans="1:119">
      <c r="A91" s="12"/>
      <c r="B91" s="25">
        <v>369.9</v>
      </c>
      <c r="C91" s="20" t="s">
        <v>82</v>
      </c>
      <c r="D91" s="47">
        <v>179097</v>
      </c>
      <c r="E91" s="47">
        <v>37019</v>
      </c>
      <c r="F91" s="47">
        <v>0</v>
      </c>
      <c r="G91" s="47">
        <v>0</v>
      </c>
      <c r="H91" s="47">
        <v>0</v>
      </c>
      <c r="I91" s="47">
        <v>240948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457064</v>
      </c>
      <c r="O91" s="48">
        <f t="shared" si="12"/>
        <v>39.531568932710606</v>
      </c>
      <c r="P91" s="9"/>
    </row>
    <row r="92" spans="1:119" ht="15.75">
      <c r="A92" s="29" t="s">
        <v>52</v>
      </c>
      <c r="B92" s="30"/>
      <c r="C92" s="31"/>
      <c r="D92" s="32">
        <f t="shared" ref="D92:M92" si="16">SUM(D93:D95)</f>
        <v>212412</v>
      </c>
      <c r="E92" s="32">
        <f t="shared" si="16"/>
        <v>309506</v>
      </c>
      <c r="F92" s="32">
        <f t="shared" si="16"/>
        <v>0</v>
      </c>
      <c r="G92" s="32">
        <f t="shared" si="16"/>
        <v>0</v>
      </c>
      <c r="H92" s="32">
        <f t="shared" si="16"/>
        <v>0</v>
      </c>
      <c r="I92" s="32">
        <f t="shared" si="16"/>
        <v>2019824</v>
      </c>
      <c r="J92" s="32">
        <f t="shared" si="16"/>
        <v>0</v>
      </c>
      <c r="K92" s="32">
        <f t="shared" si="16"/>
        <v>0</v>
      </c>
      <c r="L92" s="32">
        <f t="shared" si="16"/>
        <v>0</v>
      </c>
      <c r="M92" s="32">
        <f t="shared" si="16"/>
        <v>0</v>
      </c>
      <c r="N92" s="32">
        <f t="shared" si="14"/>
        <v>2541742</v>
      </c>
      <c r="O92" s="46">
        <f t="shared" si="12"/>
        <v>219.83584154990487</v>
      </c>
      <c r="P92" s="9"/>
    </row>
    <row r="93" spans="1:119">
      <c r="A93" s="12"/>
      <c r="B93" s="25">
        <v>381</v>
      </c>
      <c r="C93" s="20" t="s">
        <v>83</v>
      </c>
      <c r="D93" s="47">
        <v>212412</v>
      </c>
      <c r="E93" s="47">
        <v>309506</v>
      </c>
      <c r="F93" s="47">
        <v>0</v>
      </c>
      <c r="G93" s="47">
        <v>0</v>
      </c>
      <c r="H93" s="47">
        <v>0</v>
      </c>
      <c r="I93" s="47">
        <v>1601060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2122978</v>
      </c>
      <c r="O93" s="48">
        <f t="shared" si="12"/>
        <v>183.61684829614254</v>
      </c>
      <c r="P93" s="9"/>
    </row>
    <row r="94" spans="1:119">
      <c r="A94" s="12"/>
      <c r="B94" s="25">
        <v>389.3</v>
      </c>
      <c r="C94" s="20" t="s">
        <v>167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306364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306364</v>
      </c>
      <c r="O94" s="48">
        <f t="shared" si="12"/>
        <v>26.497491783428472</v>
      </c>
      <c r="P94" s="9"/>
    </row>
    <row r="95" spans="1:119" ht="15.75" thickBot="1">
      <c r="A95" s="12"/>
      <c r="B95" s="25">
        <v>389.6</v>
      </c>
      <c r="C95" s="20" t="s">
        <v>168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112400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112400</v>
      </c>
      <c r="O95" s="48">
        <f t="shared" si="12"/>
        <v>9.7215014703338518</v>
      </c>
      <c r="P95" s="9"/>
    </row>
    <row r="96" spans="1:119" ht="16.5" thickBot="1">
      <c r="A96" s="14" t="s">
        <v>72</v>
      </c>
      <c r="B96" s="23"/>
      <c r="C96" s="22"/>
      <c r="D96" s="15">
        <f t="shared" ref="D96:M96" si="17">SUM(D5,D13,D17,D43,D79,D86,D92)</f>
        <v>13987530</v>
      </c>
      <c r="E96" s="15">
        <f t="shared" si="17"/>
        <v>7264698</v>
      </c>
      <c r="F96" s="15">
        <f t="shared" si="17"/>
        <v>0</v>
      </c>
      <c r="G96" s="15">
        <f t="shared" si="17"/>
        <v>0</v>
      </c>
      <c r="H96" s="15">
        <f t="shared" si="17"/>
        <v>0</v>
      </c>
      <c r="I96" s="15">
        <f t="shared" si="17"/>
        <v>7461242</v>
      </c>
      <c r="J96" s="15">
        <f t="shared" si="17"/>
        <v>0</v>
      </c>
      <c r="K96" s="15">
        <f t="shared" si="17"/>
        <v>0</v>
      </c>
      <c r="L96" s="15">
        <f t="shared" si="17"/>
        <v>0</v>
      </c>
      <c r="M96" s="15">
        <f t="shared" si="17"/>
        <v>0</v>
      </c>
      <c r="N96" s="15">
        <f t="shared" si="14"/>
        <v>28713470</v>
      </c>
      <c r="O96" s="38">
        <f t="shared" si="12"/>
        <v>2483.4345268984603</v>
      </c>
      <c r="P96" s="6"/>
      <c r="Q96" s="2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</row>
    <row r="97" spans="1:15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9"/>
    </row>
    <row r="98" spans="1:15">
      <c r="A98" s="41"/>
      <c r="B98" s="42"/>
      <c r="C98" s="42"/>
      <c r="D98" s="43"/>
      <c r="E98" s="43"/>
      <c r="F98" s="43"/>
      <c r="G98" s="43"/>
      <c r="H98" s="43"/>
      <c r="I98" s="43"/>
      <c r="J98" s="43"/>
      <c r="K98" s="43"/>
      <c r="L98" s="119" t="s">
        <v>169</v>
      </c>
      <c r="M98" s="119"/>
      <c r="N98" s="119"/>
      <c r="O98" s="44">
        <v>11562</v>
      </c>
    </row>
    <row r="99" spans="1:15">
      <c r="A99" s="120"/>
      <c r="B99" s="97"/>
      <c r="C99" s="97"/>
      <c r="D99" s="97"/>
      <c r="E99" s="97"/>
      <c r="F99" s="97"/>
      <c r="G99" s="97"/>
      <c r="H99" s="97"/>
      <c r="I99" s="97"/>
      <c r="J99" s="97"/>
      <c r="K99" s="97"/>
      <c r="L99" s="97"/>
      <c r="M99" s="97"/>
      <c r="N99" s="97"/>
      <c r="O99" s="98"/>
    </row>
    <row r="100" spans="1:15" ht="15.75" customHeight="1" thickBot="1">
      <c r="A100" s="121" t="s">
        <v>104</v>
      </c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101"/>
    </row>
  </sheetData>
  <mergeCells count="10">
    <mergeCell ref="L98:N98"/>
    <mergeCell ref="A99:O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123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9220048</v>
      </c>
      <c r="E5" s="27">
        <f t="shared" si="0"/>
        <v>2737690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11957738</v>
      </c>
      <c r="O5" s="33">
        <f t="shared" ref="O5:O36" si="2">(N5/O$71)</f>
        <v>1037.0978317432784</v>
      </c>
      <c r="P5" s="6"/>
    </row>
    <row r="6" spans="1:133">
      <c r="A6" s="12"/>
      <c r="B6" s="25">
        <v>311</v>
      </c>
      <c r="C6" s="20" t="s">
        <v>2</v>
      </c>
      <c r="D6" s="47">
        <v>9168673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9168673</v>
      </c>
      <c r="O6" s="48">
        <f t="shared" si="2"/>
        <v>795.20147441457073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916059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916059</v>
      </c>
      <c r="O7" s="48">
        <f t="shared" si="2"/>
        <v>79.450043365134434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11929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11929</v>
      </c>
      <c r="O8" s="48">
        <f t="shared" si="2"/>
        <v>1.0346053772766695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236681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236681</v>
      </c>
      <c r="O9" s="48">
        <f t="shared" si="2"/>
        <v>20.527406764960972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1573021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1573021</v>
      </c>
      <c r="O10" s="48">
        <f t="shared" si="2"/>
        <v>136.42853425845621</v>
      </c>
      <c r="P10" s="9"/>
    </row>
    <row r="11" spans="1:133">
      <c r="A11" s="12"/>
      <c r="B11" s="25">
        <v>315</v>
      </c>
      <c r="C11" s="20" t="s">
        <v>16</v>
      </c>
      <c r="D11" s="47">
        <v>51375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51375</v>
      </c>
      <c r="O11" s="48">
        <f t="shared" si="2"/>
        <v>4.4557675628794451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104634</v>
      </c>
      <c r="E12" s="32">
        <f t="shared" si="3"/>
        <v>377524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482158</v>
      </c>
      <c r="O12" s="46">
        <f t="shared" si="2"/>
        <v>41.817692974848221</v>
      </c>
      <c r="P12" s="10"/>
    </row>
    <row r="13" spans="1:133">
      <c r="A13" s="12"/>
      <c r="B13" s="25">
        <v>322</v>
      </c>
      <c r="C13" s="20" t="s">
        <v>0</v>
      </c>
      <c r="D13" s="47">
        <v>71945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71945</v>
      </c>
      <c r="O13" s="48">
        <f t="shared" si="2"/>
        <v>6.2398091934084992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377524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377524</v>
      </c>
      <c r="O14" s="48">
        <f t="shared" si="2"/>
        <v>32.742758022549872</v>
      </c>
      <c r="P14" s="9"/>
    </row>
    <row r="15" spans="1:133">
      <c r="A15" s="12"/>
      <c r="B15" s="25">
        <v>329</v>
      </c>
      <c r="C15" s="20" t="s">
        <v>19</v>
      </c>
      <c r="D15" s="47">
        <v>32689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32689</v>
      </c>
      <c r="O15" s="48">
        <f t="shared" si="2"/>
        <v>2.8351257588898524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SUM(D17:D40)</f>
        <v>3776842</v>
      </c>
      <c r="E16" s="32">
        <f t="shared" si="4"/>
        <v>2490034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6266876</v>
      </c>
      <c r="O16" s="46">
        <f t="shared" si="2"/>
        <v>543.52784041630525</v>
      </c>
      <c r="P16" s="10"/>
    </row>
    <row r="17" spans="1:16">
      <c r="A17" s="12"/>
      <c r="B17" s="25">
        <v>331.2</v>
      </c>
      <c r="C17" s="20" t="s">
        <v>21</v>
      </c>
      <c r="D17" s="47">
        <v>119764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119764</v>
      </c>
      <c r="O17" s="48">
        <f t="shared" si="2"/>
        <v>10.387163920208152</v>
      </c>
      <c r="P17" s="9"/>
    </row>
    <row r="18" spans="1:16">
      <c r="A18" s="12"/>
      <c r="B18" s="25">
        <v>331.39</v>
      </c>
      <c r="C18" s="20" t="s">
        <v>106</v>
      </c>
      <c r="D18" s="47">
        <v>751715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751715</v>
      </c>
      <c r="O18" s="48">
        <f t="shared" si="2"/>
        <v>65.196444058976581</v>
      </c>
      <c r="P18" s="9"/>
    </row>
    <row r="19" spans="1:16">
      <c r="A19" s="12"/>
      <c r="B19" s="25">
        <v>331.41</v>
      </c>
      <c r="C19" s="20" t="s">
        <v>96</v>
      </c>
      <c r="D19" s="47">
        <v>0</v>
      </c>
      <c r="E19" s="47">
        <v>325076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325076</v>
      </c>
      <c r="O19" s="48">
        <f t="shared" si="2"/>
        <v>28.193928881179531</v>
      </c>
      <c r="P19" s="9"/>
    </row>
    <row r="20" spans="1:16">
      <c r="A20" s="12"/>
      <c r="B20" s="25">
        <v>331.5</v>
      </c>
      <c r="C20" s="20" t="s">
        <v>23</v>
      </c>
      <c r="D20" s="47">
        <v>1164778</v>
      </c>
      <c r="E20" s="47">
        <v>30067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1194845</v>
      </c>
      <c r="O20" s="48">
        <f t="shared" si="2"/>
        <v>103.62922810060711</v>
      </c>
      <c r="P20" s="9"/>
    </row>
    <row r="21" spans="1:16">
      <c r="A21" s="12"/>
      <c r="B21" s="25">
        <v>331.81</v>
      </c>
      <c r="C21" s="20" t="s">
        <v>28</v>
      </c>
      <c r="D21" s="47">
        <v>1492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1492</v>
      </c>
      <c r="O21" s="48">
        <f t="shared" si="2"/>
        <v>0.12940156114483956</v>
      </c>
      <c r="P21" s="9"/>
    </row>
    <row r="22" spans="1:16">
      <c r="A22" s="12"/>
      <c r="B22" s="25">
        <v>331.9</v>
      </c>
      <c r="C22" s="20" t="s">
        <v>25</v>
      </c>
      <c r="D22" s="47">
        <v>0</v>
      </c>
      <c r="E22" s="47">
        <v>18415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18415</v>
      </c>
      <c r="O22" s="48">
        <f t="shared" si="2"/>
        <v>1.5971379011274935</v>
      </c>
      <c r="P22" s="9"/>
    </row>
    <row r="23" spans="1:16">
      <c r="A23" s="12"/>
      <c r="B23" s="25">
        <v>333</v>
      </c>
      <c r="C23" s="20" t="s">
        <v>3</v>
      </c>
      <c r="D23" s="47">
        <v>244076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244076</v>
      </c>
      <c r="O23" s="48">
        <f t="shared" si="2"/>
        <v>21.16877710320902</v>
      </c>
      <c r="P23" s="9"/>
    </row>
    <row r="24" spans="1:16">
      <c r="A24" s="12"/>
      <c r="B24" s="25">
        <v>334.2</v>
      </c>
      <c r="C24" s="20" t="s">
        <v>26</v>
      </c>
      <c r="D24" s="47">
        <v>110830</v>
      </c>
      <c r="E24" s="47">
        <v>82901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193731</v>
      </c>
      <c r="O24" s="48">
        <f t="shared" si="2"/>
        <v>16.802341717259324</v>
      </c>
      <c r="P24" s="9"/>
    </row>
    <row r="25" spans="1:16">
      <c r="A25" s="12"/>
      <c r="B25" s="25">
        <v>334.39</v>
      </c>
      <c r="C25" s="20" t="s">
        <v>29</v>
      </c>
      <c r="D25" s="47">
        <v>68798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6">SUM(D25:M25)</f>
        <v>68798</v>
      </c>
      <c r="O25" s="48">
        <f t="shared" si="2"/>
        <v>5.9668690372940159</v>
      </c>
      <c r="P25" s="9"/>
    </row>
    <row r="26" spans="1:16">
      <c r="A26" s="12"/>
      <c r="B26" s="25">
        <v>334.41</v>
      </c>
      <c r="C26" s="20" t="s">
        <v>30</v>
      </c>
      <c r="D26" s="47">
        <v>0</v>
      </c>
      <c r="E26" s="47">
        <v>329369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329369</v>
      </c>
      <c r="O26" s="48">
        <f t="shared" si="2"/>
        <v>28.566261925411968</v>
      </c>
      <c r="P26" s="9"/>
    </row>
    <row r="27" spans="1:16">
      <c r="A27" s="12"/>
      <c r="B27" s="25">
        <v>334.5</v>
      </c>
      <c r="C27" s="20" t="s">
        <v>32</v>
      </c>
      <c r="D27" s="47">
        <v>21875</v>
      </c>
      <c r="E27" s="47">
        <v>299605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321480</v>
      </c>
      <c r="O27" s="48">
        <f t="shared" si="2"/>
        <v>27.882046834345186</v>
      </c>
      <c r="P27" s="9"/>
    </row>
    <row r="28" spans="1:16">
      <c r="A28" s="12"/>
      <c r="B28" s="25">
        <v>334.61</v>
      </c>
      <c r="C28" s="20" t="s">
        <v>33</v>
      </c>
      <c r="D28" s="47">
        <v>0</v>
      </c>
      <c r="E28" s="47">
        <v>18334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18334</v>
      </c>
      <c r="O28" s="48">
        <f t="shared" si="2"/>
        <v>1.5901127493495231</v>
      </c>
      <c r="P28" s="9"/>
    </row>
    <row r="29" spans="1:16">
      <c r="A29" s="12"/>
      <c r="B29" s="25">
        <v>334.7</v>
      </c>
      <c r="C29" s="20" t="s">
        <v>34</v>
      </c>
      <c r="D29" s="47">
        <v>72691</v>
      </c>
      <c r="E29" s="47">
        <v>12921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85612</v>
      </c>
      <c r="O29" s="48">
        <f t="shared" si="2"/>
        <v>7.4251517779705116</v>
      </c>
      <c r="P29" s="9"/>
    </row>
    <row r="30" spans="1:16">
      <c r="A30" s="12"/>
      <c r="B30" s="25">
        <v>334.89</v>
      </c>
      <c r="C30" s="20" t="s">
        <v>98</v>
      </c>
      <c r="D30" s="47">
        <v>3885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3885</v>
      </c>
      <c r="O30" s="48">
        <f t="shared" si="2"/>
        <v>0.33694709453599309</v>
      </c>
      <c r="P30" s="9"/>
    </row>
    <row r="31" spans="1:16">
      <c r="A31" s="12"/>
      <c r="B31" s="25">
        <v>335.12</v>
      </c>
      <c r="C31" s="20" t="s">
        <v>36</v>
      </c>
      <c r="D31" s="47">
        <v>196567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196567</v>
      </c>
      <c r="O31" s="48">
        <f t="shared" si="2"/>
        <v>17.048308759757155</v>
      </c>
      <c r="P31" s="9"/>
    </row>
    <row r="32" spans="1:16">
      <c r="A32" s="12"/>
      <c r="B32" s="25">
        <v>335.13</v>
      </c>
      <c r="C32" s="20" t="s">
        <v>37</v>
      </c>
      <c r="D32" s="47">
        <v>16694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16694</v>
      </c>
      <c r="O32" s="48">
        <f t="shared" si="2"/>
        <v>1.4478751084128361</v>
      </c>
      <c r="P32" s="9"/>
    </row>
    <row r="33" spans="1:16">
      <c r="A33" s="12"/>
      <c r="B33" s="25">
        <v>335.14</v>
      </c>
      <c r="C33" s="20" t="s">
        <v>38</v>
      </c>
      <c r="D33" s="47">
        <v>1492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1492</v>
      </c>
      <c r="O33" s="48">
        <f t="shared" si="2"/>
        <v>0.12940156114483956</v>
      </c>
      <c r="P33" s="9"/>
    </row>
    <row r="34" spans="1:16">
      <c r="A34" s="12"/>
      <c r="B34" s="25">
        <v>335.15</v>
      </c>
      <c r="C34" s="20" t="s">
        <v>39</v>
      </c>
      <c r="D34" s="47">
        <v>4810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4810</v>
      </c>
      <c r="O34" s="48">
        <f t="shared" si="2"/>
        <v>0.41717259323503902</v>
      </c>
      <c r="P34" s="9"/>
    </row>
    <row r="35" spans="1:16">
      <c r="A35" s="12"/>
      <c r="B35" s="25">
        <v>335.16</v>
      </c>
      <c r="C35" s="20" t="s">
        <v>40</v>
      </c>
      <c r="D35" s="47">
        <v>140500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140500</v>
      </c>
      <c r="O35" s="48">
        <f t="shared" si="2"/>
        <v>12.185602775368604</v>
      </c>
      <c r="P35" s="9"/>
    </row>
    <row r="36" spans="1:16">
      <c r="A36" s="12"/>
      <c r="B36" s="25">
        <v>335.18</v>
      </c>
      <c r="C36" s="20" t="s">
        <v>41</v>
      </c>
      <c r="D36" s="47">
        <v>574513</v>
      </c>
      <c r="E36" s="47">
        <v>203067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777580</v>
      </c>
      <c r="O36" s="48">
        <f t="shared" si="2"/>
        <v>67.439722463139631</v>
      </c>
      <c r="P36" s="9"/>
    </row>
    <row r="37" spans="1:16">
      <c r="A37" s="12"/>
      <c r="B37" s="25">
        <v>335.19</v>
      </c>
      <c r="C37" s="20" t="s">
        <v>53</v>
      </c>
      <c r="D37" s="47">
        <v>202136</v>
      </c>
      <c r="E37" s="47">
        <v>12307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214443</v>
      </c>
      <c r="O37" s="48">
        <f t="shared" ref="O37:O68" si="7">(N37/O$71)</f>
        <v>18.598699045967042</v>
      </c>
      <c r="P37" s="9"/>
    </row>
    <row r="38" spans="1:16">
      <c r="A38" s="12"/>
      <c r="B38" s="25">
        <v>335.22</v>
      </c>
      <c r="C38" s="20" t="s">
        <v>42</v>
      </c>
      <c r="D38" s="47">
        <v>0</v>
      </c>
      <c r="E38" s="47">
        <v>130351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130351</v>
      </c>
      <c r="O38" s="48">
        <f t="shared" si="7"/>
        <v>11.305377276669558</v>
      </c>
      <c r="P38" s="9"/>
    </row>
    <row r="39" spans="1:16">
      <c r="A39" s="12"/>
      <c r="B39" s="25">
        <v>335.49</v>
      </c>
      <c r="C39" s="20" t="s">
        <v>44</v>
      </c>
      <c r="D39" s="47">
        <v>0</v>
      </c>
      <c r="E39" s="47">
        <v>1027621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1027621</v>
      </c>
      <c r="O39" s="48">
        <f t="shared" si="7"/>
        <v>89.125845620121424</v>
      </c>
      <c r="P39" s="9"/>
    </row>
    <row r="40" spans="1:16">
      <c r="A40" s="12"/>
      <c r="B40" s="25">
        <v>336</v>
      </c>
      <c r="C40" s="20" t="s">
        <v>4</v>
      </c>
      <c r="D40" s="47">
        <v>80226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80226</v>
      </c>
      <c r="O40" s="48">
        <f t="shared" si="7"/>
        <v>6.9580225498699049</v>
      </c>
      <c r="P40" s="9"/>
    </row>
    <row r="41" spans="1:16" ht="15.75">
      <c r="A41" s="29" t="s">
        <v>50</v>
      </c>
      <c r="B41" s="30"/>
      <c r="C41" s="31"/>
      <c r="D41" s="32">
        <f t="shared" ref="D41:M41" si="8">SUM(D42:D56)</f>
        <v>416747</v>
      </c>
      <c r="E41" s="32">
        <f t="shared" si="8"/>
        <v>632156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5521161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6570064</v>
      </c>
      <c r="O41" s="46">
        <f t="shared" si="7"/>
        <v>569.82341717259328</v>
      </c>
      <c r="P41" s="10"/>
    </row>
    <row r="42" spans="1:16">
      <c r="A42" s="12"/>
      <c r="B42" s="25">
        <v>341.51</v>
      </c>
      <c r="C42" s="20" t="s">
        <v>55</v>
      </c>
      <c r="D42" s="47">
        <v>142180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ref="N42:N56" si="9">SUM(D42:M42)</f>
        <v>142180</v>
      </c>
      <c r="O42" s="48">
        <f t="shared" si="7"/>
        <v>12.331309627059843</v>
      </c>
      <c r="P42" s="9"/>
    </row>
    <row r="43" spans="1:16">
      <c r="A43" s="12"/>
      <c r="B43" s="25">
        <v>341.52</v>
      </c>
      <c r="C43" s="20" t="s">
        <v>56</v>
      </c>
      <c r="D43" s="47">
        <v>13035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13035</v>
      </c>
      <c r="O43" s="48">
        <f t="shared" si="7"/>
        <v>1.1305290546400695</v>
      </c>
      <c r="P43" s="9"/>
    </row>
    <row r="44" spans="1:16">
      <c r="A44" s="12"/>
      <c r="B44" s="25">
        <v>342.3</v>
      </c>
      <c r="C44" s="20" t="s">
        <v>59</v>
      </c>
      <c r="D44" s="47">
        <v>193570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9"/>
        <v>193570</v>
      </c>
      <c r="O44" s="48">
        <f t="shared" si="7"/>
        <v>16.788378143972245</v>
      </c>
      <c r="P44" s="9"/>
    </row>
    <row r="45" spans="1:16">
      <c r="A45" s="12"/>
      <c r="B45" s="25">
        <v>343.4</v>
      </c>
      <c r="C45" s="20" t="s">
        <v>61</v>
      </c>
      <c r="D45" s="47">
        <v>0</v>
      </c>
      <c r="E45" s="47">
        <v>449495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9"/>
        <v>449495</v>
      </c>
      <c r="O45" s="48">
        <f t="shared" si="7"/>
        <v>38.984822202948827</v>
      </c>
      <c r="P45" s="9"/>
    </row>
    <row r="46" spans="1:16">
      <c r="A46" s="12"/>
      <c r="B46" s="25">
        <v>343.9</v>
      </c>
      <c r="C46" s="20" t="s">
        <v>62</v>
      </c>
      <c r="D46" s="47">
        <v>492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9"/>
        <v>492</v>
      </c>
      <c r="O46" s="48">
        <f t="shared" si="7"/>
        <v>4.2671292281006072E-2</v>
      </c>
      <c r="P46" s="9"/>
    </row>
    <row r="47" spans="1:16">
      <c r="A47" s="12"/>
      <c r="B47" s="25">
        <v>344.1</v>
      </c>
      <c r="C47" s="20" t="s">
        <v>124</v>
      </c>
      <c r="D47" s="47">
        <v>0</v>
      </c>
      <c r="E47" s="47">
        <v>170384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170384</v>
      </c>
      <c r="O47" s="48">
        <f t="shared" si="7"/>
        <v>14.777450130095403</v>
      </c>
      <c r="P47" s="9"/>
    </row>
    <row r="48" spans="1:16">
      <c r="A48" s="12"/>
      <c r="B48" s="25">
        <v>346.2</v>
      </c>
      <c r="C48" s="20" t="s">
        <v>63</v>
      </c>
      <c r="D48" s="47">
        <v>0</v>
      </c>
      <c r="E48" s="47">
        <v>0</v>
      </c>
      <c r="F48" s="47">
        <v>0</v>
      </c>
      <c r="G48" s="47">
        <v>0</v>
      </c>
      <c r="H48" s="47">
        <v>0</v>
      </c>
      <c r="I48" s="47">
        <v>5521161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5521161</v>
      </c>
      <c r="O48" s="48">
        <f t="shared" si="7"/>
        <v>478.85177797051171</v>
      </c>
      <c r="P48" s="9"/>
    </row>
    <row r="49" spans="1:16">
      <c r="A49" s="12"/>
      <c r="B49" s="25">
        <v>346.4</v>
      </c>
      <c r="C49" s="20" t="s">
        <v>64</v>
      </c>
      <c r="D49" s="47">
        <v>675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675</v>
      </c>
      <c r="O49" s="48">
        <f t="shared" si="7"/>
        <v>5.8542931483087597E-2</v>
      </c>
      <c r="P49" s="9"/>
    </row>
    <row r="50" spans="1:16">
      <c r="A50" s="12"/>
      <c r="B50" s="25">
        <v>347.2</v>
      </c>
      <c r="C50" s="20" t="s">
        <v>65</v>
      </c>
      <c r="D50" s="47">
        <v>1800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1800</v>
      </c>
      <c r="O50" s="48">
        <f t="shared" si="7"/>
        <v>0.15611448395490027</v>
      </c>
      <c r="P50" s="9"/>
    </row>
    <row r="51" spans="1:16">
      <c r="A51" s="12"/>
      <c r="B51" s="25">
        <v>348.92099999999999</v>
      </c>
      <c r="C51" s="20" t="s">
        <v>67</v>
      </c>
      <c r="D51" s="47">
        <v>6339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6339</v>
      </c>
      <c r="O51" s="48">
        <f t="shared" si="7"/>
        <v>0.54978317432784041</v>
      </c>
      <c r="P51" s="9"/>
    </row>
    <row r="52" spans="1:16">
      <c r="A52" s="12"/>
      <c r="B52" s="25">
        <v>348.92200000000003</v>
      </c>
      <c r="C52" s="20" t="s">
        <v>68</v>
      </c>
      <c r="D52" s="47">
        <v>6339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6339</v>
      </c>
      <c r="O52" s="48">
        <f t="shared" si="7"/>
        <v>0.54978317432784041</v>
      </c>
      <c r="P52" s="9"/>
    </row>
    <row r="53" spans="1:16">
      <c r="A53" s="12"/>
      <c r="B53" s="25">
        <v>348.923</v>
      </c>
      <c r="C53" s="20" t="s">
        <v>69</v>
      </c>
      <c r="D53" s="47">
        <v>6339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6339</v>
      </c>
      <c r="O53" s="48">
        <f t="shared" si="7"/>
        <v>0.54978317432784041</v>
      </c>
      <c r="P53" s="9"/>
    </row>
    <row r="54" spans="1:16">
      <c r="A54" s="12"/>
      <c r="B54" s="25">
        <v>348.92399999999998</v>
      </c>
      <c r="C54" s="20" t="s">
        <v>70</v>
      </c>
      <c r="D54" s="47">
        <v>6339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6339</v>
      </c>
      <c r="O54" s="48">
        <f t="shared" si="7"/>
        <v>0.54978317432784041</v>
      </c>
      <c r="P54" s="9"/>
    </row>
    <row r="55" spans="1:16">
      <c r="A55" s="12"/>
      <c r="B55" s="25">
        <v>348.93</v>
      </c>
      <c r="C55" s="20" t="s">
        <v>108</v>
      </c>
      <c r="D55" s="47">
        <v>39639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39639</v>
      </c>
      <c r="O55" s="48">
        <f t="shared" si="7"/>
        <v>3.4379011274934954</v>
      </c>
      <c r="P55" s="9"/>
    </row>
    <row r="56" spans="1:16">
      <c r="A56" s="12"/>
      <c r="B56" s="25">
        <v>348.99</v>
      </c>
      <c r="C56" s="20" t="s">
        <v>101</v>
      </c>
      <c r="D56" s="47">
        <v>0</v>
      </c>
      <c r="E56" s="47">
        <v>12277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12277</v>
      </c>
      <c r="O56" s="48">
        <f t="shared" si="7"/>
        <v>1.0647875108412836</v>
      </c>
      <c r="P56" s="9"/>
    </row>
    <row r="57" spans="1:16" ht="15.75">
      <c r="A57" s="29" t="s">
        <v>51</v>
      </c>
      <c r="B57" s="30"/>
      <c r="C57" s="31"/>
      <c r="D57" s="32">
        <f t="shared" ref="D57:M57" si="10">SUM(D58:D58)</f>
        <v>8498</v>
      </c>
      <c r="E57" s="32">
        <f t="shared" si="10"/>
        <v>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ref="N57:N69" si="11">SUM(D57:M57)</f>
        <v>8498</v>
      </c>
      <c r="O57" s="46">
        <f t="shared" si="7"/>
        <v>0.73703382480485691</v>
      </c>
      <c r="P57" s="10"/>
    </row>
    <row r="58" spans="1:16">
      <c r="A58" s="13"/>
      <c r="B58" s="40">
        <v>351.1</v>
      </c>
      <c r="C58" s="21" t="s">
        <v>75</v>
      </c>
      <c r="D58" s="47">
        <v>8498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8498</v>
      </c>
      <c r="O58" s="48">
        <f t="shared" si="7"/>
        <v>0.73703382480485691</v>
      </c>
      <c r="P58" s="9"/>
    </row>
    <row r="59" spans="1:16" ht="15.75">
      <c r="A59" s="29" t="s">
        <v>5</v>
      </c>
      <c r="B59" s="30"/>
      <c r="C59" s="31"/>
      <c r="D59" s="32">
        <f t="shared" ref="D59:M59" si="12">SUM(D60:D64)</f>
        <v>484830</v>
      </c>
      <c r="E59" s="32">
        <f t="shared" si="12"/>
        <v>1566421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689541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1"/>
        <v>2740792</v>
      </c>
      <c r="O59" s="46">
        <f t="shared" si="7"/>
        <v>237.70962705984388</v>
      </c>
      <c r="P59" s="10"/>
    </row>
    <row r="60" spans="1:16">
      <c r="A60" s="12"/>
      <c r="B60" s="25">
        <v>361.1</v>
      </c>
      <c r="C60" s="20" t="s">
        <v>78</v>
      </c>
      <c r="D60" s="47">
        <v>35098</v>
      </c>
      <c r="E60" s="47">
        <v>29102</v>
      </c>
      <c r="F60" s="47">
        <v>0</v>
      </c>
      <c r="G60" s="47">
        <v>0</v>
      </c>
      <c r="H60" s="47">
        <v>0</v>
      </c>
      <c r="I60" s="47">
        <v>2497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66697</v>
      </c>
      <c r="O60" s="48">
        <f t="shared" si="7"/>
        <v>5.7846487424111013</v>
      </c>
      <c r="P60" s="9"/>
    </row>
    <row r="61" spans="1:16">
      <c r="A61" s="12"/>
      <c r="B61" s="25">
        <v>362</v>
      </c>
      <c r="C61" s="20" t="s">
        <v>79</v>
      </c>
      <c r="D61" s="47">
        <v>43918</v>
      </c>
      <c r="E61" s="47">
        <v>55948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99866</v>
      </c>
      <c r="O61" s="48">
        <f t="shared" si="7"/>
        <v>8.6614050303555938</v>
      </c>
      <c r="P61" s="9"/>
    </row>
    <row r="62" spans="1:16">
      <c r="A62" s="12"/>
      <c r="B62" s="25">
        <v>365</v>
      </c>
      <c r="C62" s="20" t="s">
        <v>80</v>
      </c>
      <c r="D62" s="47">
        <v>51211</v>
      </c>
      <c r="E62" s="47">
        <v>3639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54850</v>
      </c>
      <c r="O62" s="48">
        <f t="shared" si="7"/>
        <v>4.7571552471812666</v>
      </c>
      <c r="P62" s="9"/>
    </row>
    <row r="63" spans="1:16">
      <c r="A63" s="12"/>
      <c r="B63" s="25">
        <v>366</v>
      </c>
      <c r="C63" s="20" t="s">
        <v>81</v>
      </c>
      <c r="D63" s="47">
        <v>8000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8000</v>
      </c>
      <c r="O63" s="48">
        <f t="shared" si="7"/>
        <v>0.69384215091066781</v>
      </c>
      <c r="P63" s="9"/>
    </row>
    <row r="64" spans="1:16">
      <c r="A64" s="12"/>
      <c r="B64" s="25">
        <v>369.9</v>
      </c>
      <c r="C64" s="20" t="s">
        <v>82</v>
      </c>
      <c r="D64" s="47">
        <v>346603</v>
      </c>
      <c r="E64" s="47">
        <v>1477732</v>
      </c>
      <c r="F64" s="47">
        <v>0</v>
      </c>
      <c r="G64" s="47">
        <v>0</v>
      </c>
      <c r="H64" s="47">
        <v>0</v>
      </c>
      <c r="I64" s="47">
        <v>687044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2511379</v>
      </c>
      <c r="O64" s="48">
        <f t="shared" si="7"/>
        <v>217.81257588898526</v>
      </c>
      <c r="P64" s="9"/>
    </row>
    <row r="65" spans="1:119" ht="15.75">
      <c r="A65" s="29" t="s">
        <v>52</v>
      </c>
      <c r="B65" s="30"/>
      <c r="C65" s="31"/>
      <c r="D65" s="32">
        <f t="shared" ref="D65:M65" si="13">SUM(D66:D68)</f>
        <v>134000</v>
      </c>
      <c r="E65" s="32">
        <f t="shared" si="13"/>
        <v>203632</v>
      </c>
      <c r="F65" s="32">
        <f t="shared" si="13"/>
        <v>0</v>
      </c>
      <c r="G65" s="32">
        <f t="shared" si="13"/>
        <v>0</v>
      </c>
      <c r="H65" s="32">
        <f t="shared" si="13"/>
        <v>0</v>
      </c>
      <c r="I65" s="32">
        <f t="shared" si="13"/>
        <v>2319703</v>
      </c>
      <c r="J65" s="32">
        <f t="shared" si="13"/>
        <v>0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 t="shared" si="11"/>
        <v>2657335</v>
      </c>
      <c r="O65" s="46">
        <f t="shared" si="7"/>
        <v>230.47137901127493</v>
      </c>
      <c r="P65" s="9"/>
    </row>
    <row r="66" spans="1:119">
      <c r="A66" s="12"/>
      <c r="B66" s="25">
        <v>381</v>
      </c>
      <c r="C66" s="20" t="s">
        <v>83</v>
      </c>
      <c r="D66" s="47">
        <v>134000</v>
      </c>
      <c r="E66" s="47">
        <v>203632</v>
      </c>
      <c r="F66" s="47">
        <v>0</v>
      </c>
      <c r="G66" s="47">
        <v>0</v>
      </c>
      <c r="H66" s="47">
        <v>0</v>
      </c>
      <c r="I66" s="47">
        <v>1785145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2122777</v>
      </c>
      <c r="O66" s="48">
        <f t="shared" si="7"/>
        <v>184.10901994796183</v>
      </c>
      <c r="P66" s="9"/>
    </row>
    <row r="67" spans="1:119">
      <c r="A67" s="12"/>
      <c r="B67" s="25">
        <v>389.3</v>
      </c>
      <c r="C67" s="20" t="s">
        <v>102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516842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516842</v>
      </c>
      <c r="O67" s="48">
        <f t="shared" si="7"/>
        <v>44.82584562012142</v>
      </c>
      <c r="P67" s="9"/>
    </row>
    <row r="68" spans="1:119" ht="15.75" thickBot="1">
      <c r="A68" s="12"/>
      <c r="B68" s="25">
        <v>389.6</v>
      </c>
      <c r="C68" s="20" t="s">
        <v>110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17716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17716</v>
      </c>
      <c r="O68" s="48">
        <f t="shared" si="7"/>
        <v>1.5365134431916738</v>
      </c>
      <c r="P68" s="9"/>
    </row>
    <row r="69" spans="1:119" ht="16.5" thickBot="1">
      <c r="A69" s="14" t="s">
        <v>72</v>
      </c>
      <c r="B69" s="23"/>
      <c r="C69" s="22"/>
      <c r="D69" s="15">
        <f t="shared" ref="D69:M69" si="14">SUM(D5,D12,D16,D41,D57,D59,D65)</f>
        <v>14145599</v>
      </c>
      <c r="E69" s="15">
        <f t="shared" si="14"/>
        <v>8007457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8530405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1"/>
        <v>30683461</v>
      </c>
      <c r="O69" s="38">
        <f>(N69/O$71)</f>
        <v>2661.1848222029489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1"/>
      <c r="B71" s="42"/>
      <c r="C71" s="42"/>
      <c r="D71" s="43"/>
      <c r="E71" s="43"/>
      <c r="F71" s="43"/>
      <c r="G71" s="43"/>
      <c r="H71" s="43"/>
      <c r="I71" s="43"/>
      <c r="J71" s="43"/>
      <c r="K71" s="43"/>
      <c r="L71" s="119" t="s">
        <v>125</v>
      </c>
      <c r="M71" s="119"/>
      <c r="N71" s="119"/>
      <c r="O71" s="44">
        <v>11530</v>
      </c>
    </row>
    <row r="72" spans="1:119">
      <c r="A72" s="120"/>
      <c r="B72" s="97"/>
      <c r="C72" s="97"/>
      <c r="D72" s="97"/>
      <c r="E72" s="97"/>
      <c r="F72" s="97"/>
      <c r="G72" s="97"/>
      <c r="H72" s="97"/>
      <c r="I72" s="97"/>
      <c r="J72" s="97"/>
      <c r="K72" s="97"/>
      <c r="L72" s="97"/>
      <c r="M72" s="97"/>
      <c r="N72" s="97"/>
      <c r="O72" s="98"/>
    </row>
    <row r="73" spans="1:119" ht="15.75" customHeight="1" thickBot="1">
      <c r="A73" s="121" t="s">
        <v>104</v>
      </c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L73" s="100"/>
      <c r="M73" s="100"/>
      <c r="N73" s="100"/>
      <c r="O73" s="101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105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8717757</v>
      </c>
      <c r="E5" s="27">
        <f t="shared" si="0"/>
        <v>2539930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11257687</v>
      </c>
      <c r="O5" s="33">
        <f t="shared" ref="O5:O36" si="1">(N5/O$85)</f>
        <v>976.63633208987596</v>
      </c>
      <c r="P5" s="6"/>
    </row>
    <row r="6" spans="1:133">
      <c r="A6" s="12"/>
      <c r="B6" s="25">
        <v>311</v>
      </c>
      <c r="C6" s="20" t="s">
        <v>2</v>
      </c>
      <c r="D6" s="47">
        <v>8665904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8665904</v>
      </c>
      <c r="O6" s="48">
        <f t="shared" si="1"/>
        <v>751.79179318122669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803141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803141</v>
      </c>
      <c r="O7" s="48">
        <f t="shared" si="1"/>
        <v>69.674763598507852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12611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12611</v>
      </c>
      <c r="O8" s="48">
        <f t="shared" si="1"/>
        <v>1.0940400798126138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251437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251437</v>
      </c>
      <c r="O9" s="48">
        <f t="shared" si="1"/>
        <v>21.812874121627484</v>
      </c>
      <c r="P9" s="9"/>
    </row>
    <row r="10" spans="1:133">
      <c r="A10" s="12"/>
      <c r="B10" s="25">
        <v>312.42</v>
      </c>
      <c r="C10" s="20" t="s">
        <v>95</v>
      </c>
      <c r="D10" s="47">
        <v>0</v>
      </c>
      <c r="E10" s="47">
        <v>150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150</v>
      </c>
      <c r="O10" s="48">
        <f t="shared" si="1"/>
        <v>1.3012926173332176E-2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1472591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1472591</v>
      </c>
      <c r="O11" s="48">
        <f t="shared" si="1"/>
        <v>127.75145311008936</v>
      </c>
      <c r="P11" s="9"/>
    </row>
    <row r="12" spans="1:133">
      <c r="A12" s="12"/>
      <c r="B12" s="25">
        <v>315</v>
      </c>
      <c r="C12" s="20" t="s">
        <v>16</v>
      </c>
      <c r="D12" s="47">
        <v>51853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51853</v>
      </c>
      <c r="O12" s="48">
        <f t="shared" si="1"/>
        <v>4.4983950724386226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106434</v>
      </c>
      <c r="E13" s="32">
        <f t="shared" si="3"/>
        <v>349902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456336</v>
      </c>
      <c r="O13" s="46">
        <f t="shared" si="1"/>
        <v>39.588444521558081</v>
      </c>
      <c r="P13" s="10"/>
    </row>
    <row r="14" spans="1:133">
      <c r="A14" s="12"/>
      <c r="B14" s="25">
        <v>322</v>
      </c>
      <c r="C14" s="20" t="s">
        <v>0</v>
      </c>
      <c r="D14" s="47">
        <v>73552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73552</v>
      </c>
      <c r="O14" s="48">
        <f t="shared" si="1"/>
        <v>6.3808449726728549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349902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349902</v>
      </c>
      <c r="O15" s="48">
        <f t="shared" si="1"/>
        <v>30.354992626008503</v>
      </c>
      <c r="P15" s="9"/>
    </row>
    <row r="16" spans="1:133">
      <c r="A16" s="12"/>
      <c r="B16" s="25">
        <v>329</v>
      </c>
      <c r="C16" s="20" t="s">
        <v>19</v>
      </c>
      <c r="D16" s="47">
        <v>32882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32882</v>
      </c>
      <c r="O16" s="48">
        <f t="shared" si="1"/>
        <v>2.8526069228767241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SUM(D18:D48)</f>
        <v>2294086</v>
      </c>
      <c r="E17" s="32">
        <f t="shared" si="5"/>
        <v>4075307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6369393</v>
      </c>
      <c r="O17" s="46">
        <f t="shared" si="1"/>
        <v>552.5629391862584</v>
      </c>
      <c r="P17" s="10"/>
    </row>
    <row r="18" spans="1:16">
      <c r="A18" s="12"/>
      <c r="B18" s="25">
        <v>331.2</v>
      </c>
      <c r="C18" s="20" t="s">
        <v>21</v>
      </c>
      <c r="D18" s="47">
        <v>155463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155463</v>
      </c>
      <c r="O18" s="48">
        <f t="shared" si="1"/>
        <v>13.486856944564934</v>
      </c>
      <c r="P18" s="9"/>
    </row>
    <row r="19" spans="1:16">
      <c r="A19" s="12"/>
      <c r="B19" s="25">
        <v>331.39</v>
      </c>
      <c r="C19" s="20" t="s">
        <v>106</v>
      </c>
      <c r="D19" s="47">
        <v>278439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6">SUM(D19:M19)</f>
        <v>278439</v>
      </c>
      <c r="O19" s="48">
        <f t="shared" si="1"/>
        <v>24.155374338509585</v>
      </c>
      <c r="P19" s="9"/>
    </row>
    <row r="20" spans="1:16">
      <c r="A20" s="12"/>
      <c r="B20" s="25">
        <v>331.41</v>
      </c>
      <c r="C20" s="20" t="s">
        <v>96</v>
      </c>
      <c r="D20" s="47">
        <v>0</v>
      </c>
      <c r="E20" s="47">
        <v>27141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27141</v>
      </c>
      <c r="O20" s="48">
        <f t="shared" si="1"/>
        <v>2.3545588618027242</v>
      </c>
      <c r="P20" s="9"/>
    </row>
    <row r="21" spans="1:16">
      <c r="A21" s="12"/>
      <c r="B21" s="25">
        <v>331.5</v>
      </c>
      <c r="C21" s="20" t="s">
        <v>23</v>
      </c>
      <c r="D21" s="47">
        <v>6585</v>
      </c>
      <c r="E21" s="47">
        <v>16271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22856</v>
      </c>
      <c r="O21" s="48">
        <f t="shared" si="1"/>
        <v>1.9828229374512014</v>
      </c>
      <c r="P21" s="9"/>
    </row>
    <row r="22" spans="1:16">
      <c r="A22" s="12"/>
      <c r="B22" s="25">
        <v>331.65</v>
      </c>
      <c r="C22" s="20" t="s">
        <v>27</v>
      </c>
      <c r="D22" s="47">
        <v>81688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81688</v>
      </c>
      <c r="O22" s="48">
        <f t="shared" si="1"/>
        <v>7.0866660883143924</v>
      </c>
      <c r="P22" s="9"/>
    </row>
    <row r="23" spans="1:16">
      <c r="A23" s="12"/>
      <c r="B23" s="25">
        <v>331.7</v>
      </c>
      <c r="C23" s="20" t="s">
        <v>24</v>
      </c>
      <c r="D23" s="47">
        <v>17677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17677</v>
      </c>
      <c r="O23" s="48">
        <f t="shared" si="1"/>
        <v>1.5335299731066192</v>
      </c>
      <c r="P23" s="9"/>
    </row>
    <row r="24" spans="1:16">
      <c r="A24" s="12"/>
      <c r="B24" s="25">
        <v>331.81</v>
      </c>
      <c r="C24" s="20" t="s">
        <v>28</v>
      </c>
      <c r="D24" s="47">
        <v>2660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2660</v>
      </c>
      <c r="O24" s="48">
        <f t="shared" si="1"/>
        <v>0.23076255747375726</v>
      </c>
      <c r="P24" s="9"/>
    </row>
    <row r="25" spans="1:16">
      <c r="A25" s="12"/>
      <c r="B25" s="25">
        <v>331.9</v>
      </c>
      <c r="C25" s="20" t="s">
        <v>25</v>
      </c>
      <c r="D25" s="47">
        <v>0</v>
      </c>
      <c r="E25" s="47">
        <v>21007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21007</v>
      </c>
      <c r="O25" s="48">
        <f t="shared" si="1"/>
        <v>1.8224169341545935</v>
      </c>
      <c r="P25" s="9"/>
    </row>
    <row r="26" spans="1:16">
      <c r="A26" s="12"/>
      <c r="B26" s="25">
        <v>333</v>
      </c>
      <c r="C26" s="20" t="s">
        <v>3</v>
      </c>
      <c r="D26" s="47">
        <v>226086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226086</v>
      </c>
      <c r="O26" s="48">
        <f t="shared" si="1"/>
        <v>19.61360284549319</v>
      </c>
      <c r="P26" s="9"/>
    </row>
    <row r="27" spans="1:16">
      <c r="A27" s="12"/>
      <c r="B27" s="25">
        <v>334.2</v>
      </c>
      <c r="C27" s="20" t="s">
        <v>26</v>
      </c>
      <c r="D27" s="47">
        <v>77043</v>
      </c>
      <c r="E27" s="47">
        <v>200251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277294</v>
      </c>
      <c r="O27" s="48">
        <f t="shared" si="1"/>
        <v>24.056042335386483</v>
      </c>
      <c r="P27" s="9"/>
    </row>
    <row r="28" spans="1:16">
      <c r="A28" s="12"/>
      <c r="B28" s="25">
        <v>334.39</v>
      </c>
      <c r="C28" s="20" t="s">
        <v>29</v>
      </c>
      <c r="D28" s="47">
        <v>70588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7" si="7">SUM(D28:M28)</f>
        <v>70588</v>
      </c>
      <c r="O28" s="48">
        <f t="shared" si="1"/>
        <v>6.1237095514878108</v>
      </c>
      <c r="P28" s="9"/>
    </row>
    <row r="29" spans="1:16">
      <c r="A29" s="12"/>
      <c r="B29" s="25">
        <v>334.41</v>
      </c>
      <c r="C29" s="20" t="s">
        <v>30</v>
      </c>
      <c r="D29" s="47">
        <v>0</v>
      </c>
      <c r="E29" s="47">
        <v>854604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854604</v>
      </c>
      <c r="O29" s="48">
        <f t="shared" si="1"/>
        <v>74.139325062895807</v>
      </c>
      <c r="P29" s="9"/>
    </row>
    <row r="30" spans="1:16">
      <c r="A30" s="12"/>
      <c r="B30" s="25">
        <v>334.49</v>
      </c>
      <c r="C30" s="20" t="s">
        <v>31</v>
      </c>
      <c r="D30" s="47">
        <v>0</v>
      </c>
      <c r="E30" s="47">
        <v>582681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582681</v>
      </c>
      <c r="O30" s="48">
        <f t="shared" si="1"/>
        <v>50.549232237355774</v>
      </c>
      <c r="P30" s="9"/>
    </row>
    <row r="31" spans="1:16">
      <c r="A31" s="12"/>
      <c r="B31" s="25">
        <v>334.5</v>
      </c>
      <c r="C31" s="20" t="s">
        <v>32</v>
      </c>
      <c r="D31" s="47">
        <v>0</v>
      </c>
      <c r="E31" s="47">
        <v>298546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298546</v>
      </c>
      <c r="O31" s="48">
        <f t="shared" si="1"/>
        <v>25.899713715624188</v>
      </c>
      <c r="P31" s="9"/>
    </row>
    <row r="32" spans="1:16">
      <c r="A32" s="12"/>
      <c r="B32" s="25">
        <v>334.61</v>
      </c>
      <c r="C32" s="20" t="s">
        <v>33</v>
      </c>
      <c r="D32" s="47">
        <v>0</v>
      </c>
      <c r="E32" s="47">
        <v>39000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39000</v>
      </c>
      <c r="O32" s="48">
        <f t="shared" si="1"/>
        <v>3.3833608050663657</v>
      </c>
      <c r="P32" s="9"/>
    </row>
    <row r="33" spans="1:16">
      <c r="A33" s="12"/>
      <c r="B33" s="25">
        <v>334.69</v>
      </c>
      <c r="C33" s="20" t="s">
        <v>97</v>
      </c>
      <c r="D33" s="47">
        <v>263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263</v>
      </c>
      <c r="O33" s="48">
        <f t="shared" si="1"/>
        <v>2.2815997223909083E-2</v>
      </c>
      <c r="P33" s="9"/>
    </row>
    <row r="34" spans="1:16">
      <c r="A34" s="12"/>
      <c r="B34" s="25">
        <v>334.7</v>
      </c>
      <c r="C34" s="20" t="s">
        <v>34</v>
      </c>
      <c r="D34" s="47">
        <v>116167</v>
      </c>
      <c r="E34" s="47">
        <v>65844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182011</v>
      </c>
      <c r="O34" s="48">
        <f t="shared" si="1"/>
        <v>15.789971371562419</v>
      </c>
      <c r="P34" s="9"/>
    </row>
    <row r="35" spans="1:16">
      <c r="A35" s="12"/>
      <c r="B35" s="25">
        <v>334.89</v>
      </c>
      <c r="C35" s="20" t="s">
        <v>98</v>
      </c>
      <c r="D35" s="47">
        <v>16305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16305</v>
      </c>
      <c r="O35" s="48">
        <f t="shared" si="1"/>
        <v>1.4145050750412076</v>
      </c>
      <c r="P35" s="9"/>
    </row>
    <row r="36" spans="1:16">
      <c r="A36" s="12"/>
      <c r="B36" s="25">
        <v>335.12</v>
      </c>
      <c r="C36" s="20" t="s">
        <v>36</v>
      </c>
      <c r="D36" s="47">
        <v>195047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195047</v>
      </c>
      <c r="O36" s="48">
        <f t="shared" si="1"/>
        <v>16.920881408866141</v>
      </c>
      <c r="P36" s="9"/>
    </row>
    <row r="37" spans="1:16">
      <c r="A37" s="12"/>
      <c r="B37" s="25">
        <v>335.13</v>
      </c>
      <c r="C37" s="20" t="s">
        <v>37</v>
      </c>
      <c r="D37" s="47">
        <v>16491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16491</v>
      </c>
      <c r="O37" s="48">
        <f t="shared" ref="O37:O68" si="8">(N37/O$85)</f>
        <v>1.4306411034961395</v>
      </c>
      <c r="P37" s="9"/>
    </row>
    <row r="38" spans="1:16">
      <c r="A38" s="12"/>
      <c r="B38" s="25">
        <v>335.14</v>
      </c>
      <c r="C38" s="20" t="s">
        <v>38</v>
      </c>
      <c r="D38" s="47">
        <v>1521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1521</v>
      </c>
      <c r="O38" s="48">
        <f t="shared" si="8"/>
        <v>0.13195107139758827</v>
      </c>
      <c r="P38" s="9"/>
    </row>
    <row r="39" spans="1:16">
      <c r="A39" s="12"/>
      <c r="B39" s="25">
        <v>335.15</v>
      </c>
      <c r="C39" s="20" t="s">
        <v>39</v>
      </c>
      <c r="D39" s="47">
        <v>7764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7764</v>
      </c>
      <c r="O39" s="48">
        <f t="shared" si="8"/>
        <v>0.67354905873167348</v>
      </c>
      <c r="P39" s="9"/>
    </row>
    <row r="40" spans="1:16">
      <c r="A40" s="12"/>
      <c r="B40" s="25">
        <v>335.16</v>
      </c>
      <c r="C40" s="20" t="s">
        <v>40</v>
      </c>
      <c r="D40" s="47">
        <v>140500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140500</v>
      </c>
      <c r="O40" s="48">
        <f t="shared" si="8"/>
        <v>12.188774182354472</v>
      </c>
      <c r="P40" s="9"/>
    </row>
    <row r="41" spans="1:16">
      <c r="A41" s="12"/>
      <c r="B41" s="25">
        <v>335.18</v>
      </c>
      <c r="C41" s="20" t="s">
        <v>41</v>
      </c>
      <c r="D41" s="47">
        <v>601069</v>
      </c>
      <c r="E41" s="47">
        <v>202564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803633</v>
      </c>
      <c r="O41" s="48">
        <f t="shared" si="8"/>
        <v>69.717445996356375</v>
      </c>
      <c r="P41" s="9"/>
    </row>
    <row r="42" spans="1:16">
      <c r="A42" s="12"/>
      <c r="B42" s="25">
        <v>335.19</v>
      </c>
      <c r="C42" s="20" t="s">
        <v>53</v>
      </c>
      <c r="D42" s="47">
        <v>205643</v>
      </c>
      <c r="E42" s="47">
        <v>13386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219029</v>
      </c>
      <c r="O42" s="48">
        <f t="shared" si="8"/>
        <v>19.001388045458487</v>
      </c>
      <c r="P42" s="9"/>
    </row>
    <row r="43" spans="1:16">
      <c r="A43" s="12"/>
      <c r="B43" s="25">
        <v>335.22</v>
      </c>
      <c r="C43" s="20" t="s">
        <v>42</v>
      </c>
      <c r="D43" s="47">
        <v>0</v>
      </c>
      <c r="E43" s="47">
        <v>59392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59392</v>
      </c>
      <c r="O43" s="48">
        <f t="shared" si="8"/>
        <v>5.1524247419102975</v>
      </c>
      <c r="P43" s="9"/>
    </row>
    <row r="44" spans="1:16">
      <c r="A44" s="12"/>
      <c r="B44" s="25">
        <v>335.49</v>
      </c>
      <c r="C44" s="20" t="s">
        <v>44</v>
      </c>
      <c r="D44" s="47">
        <v>0</v>
      </c>
      <c r="E44" s="47">
        <v>1034169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1034169</v>
      </c>
      <c r="O44" s="48">
        <f t="shared" si="8"/>
        <v>89.717098984991765</v>
      </c>
      <c r="P44" s="9"/>
    </row>
    <row r="45" spans="1:16">
      <c r="A45" s="12"/>
      <c r="B45" s="25">
        <v>335.5</v>
      </c>
      <c r="C45" s="20" t="s">
        <v>45</v>
      </c>
      <c r="D45" s="47">
        <v>0</v>
      </c>
      <c r="E45" s="47">
        <v>1000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1000</v>
      </c>
      <c r="O45" s="48">
        <f t="shared" si="8"/>
        <v>8.675284115554785E-2</v>
      </c>
      <c r="P45" s="9"/>
    </row>
    <row r="46" spans="1:16">
      <c r="A46" s="12"/>
      <c r="B46" s="25">
        <v>335.8</v>
      </c>
      <c r="C46" s="20" t="s">
        <v>99</v>
      </c>
      <c r="D46" s="47">
        <v>0</v>
      </c>
      <c r="E46" s="47">
        <v>640451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640451</v>
      </c>
      <c r="O46" s="48">
        <f t="shared" si="8"/>
        <v>55.560943870911771</v>
      </c>
      <c r="P46" s="9"/>
    </row>
    <row r="47" spans="1:16">
      <c r="A47" s="12"/>
      <c r="B47" s="25">
        <v>336</v>
      </c>
      <c r="C47" s="20" t="s">
        <v>4</v>
      </c>
      <c r="D47" s="47">
        <v>77087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77087</v>
      </c>
      <c r="O47" s="48">
        <f t="shared" si="8"/>
        <v>6.6875162661577168</v>
      </c>
      <c r="P47" s="9"/>
    </row>
    <row r="48" spans="1:16">
      <c r="A48" s="12"/>
      <c r="B48" s="25">
        <v>337.4</v>
      </c>
      <c r="C48" s="20" t="s">
        <v>107</v>
      </c>
      <c r="D48" s="47">
        <v>0</v>
      </c>
      <c r="E48" s="47">
        <v>19000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19000</v>
      </c>
      <c r="O48" s="48">
        <f t="shared" si="8"/>
        <v>1.6483039819554091</v>
      </c>
      <c r="P48" s="9"/>
    </row>
    <row r="49" spans="1:16" ht="15.75">
      <c r="A49" s="29" t="s">
        <v>50</v>
      </c>
      <c r="B49" s="30"/>
      <c r="C49" s="31"/>
      <c r="D49" s="32">
        <f t="shared" ref="D49:M49" si="9">SUM(D50:D68)</f>
        <v>774199</v>
      </c>
      <c r="E49" s="32">
        <f t="shared" si="9"/>
        <v>510183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4993156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6277538</v>
      </c>
      <c r="O49" s="46">
        <f t="shared" si="8"/>
        <v>544.59425696191545</v>
      </c>
      <c r="P49" s="10"/>
    </row>
    <row r="50" spans="1:16">
      <c r="A50" s="12"/>
      <c r="B50" s="25">
        <v>341.1</v>
      </c>
      <c r="C50" s="20" t="s">
        <v>54</v>
      </c>
      <c r="D50" s="47">
        <v>86323</v>
      </c>
      <c r="E50" s="47">
        <v>24924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111247</v>
      </c>
      <c r="O50" s="48">
        <f t="shared" si="8"/>
        <v>9.6509933200312314</v>
      </c>
      <c r="P50" s="9"/>
    </row>
    <row r="51" spans="1:16">
      <c r="A51" s="12"/>
      <c r="B51" s="25">
        <v>341.51</v>
      </c>
      <c r="C51" s="20" t="s">
        <v>55</v>
      </c>
      <c r="D51" s="47">
        <v>169347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68" si="10">SUM(D51:M51)</f>
        <v>169347</v>
      </c>
      <c r="O51" s="48">
        <f t="shared" si="8"/>
        <v>14.691333391168561</v>
      </c>
      <c r="P51" s="9"/>
    </row>
    <row r="52" spans="1:16">
      <c r="A52" s="12"/>
      <c r="B52" s="25">
        <v>341.52</v>
      </c>
      <c r="C52" s="20" t="s">
        <v>56</v>
      </c>
      <c r="D52" s="47">
        <v>16321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16321</v>
      </c>
      <c r="O52" s="48">
        <f t="shared" si="8"/>
        <v>1.4158931204996963</v>
      </c>
      <c r="P52" s="9"/>
    </row>
    <row r="53" spans="1:16">
      <c r="A53" s="12"/>
      <c r="B53" s="25">
        <v>341.56</v>
      </c>
      <c r="C53" s="20" t="s">
        <v>58</v>
      </c>
      <c r="D53" s="47">
        <v>45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45</v>
      </c>
      <c r="O53" s="48">
        <f t="shared" si="8"/>
        <v>3.9038778519996532E-3</v>
      </c>
      <c r="P53" s="9"/>
    </row>
    <row r="54" spans="1:16">
      <c r="A54" s="12"/>
      <c r="B54" s="25">
        <v>341.9</v>
      </c>
      <c r="C54" s="20" t="s">
        <v>100</v>
      </c>
      <c r="D54" s="47">
        <v>21229</v>
      </c>
      <c r="E54" s="47">
        <v>22737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43966</v>
      </c>
      <c r="O54" s="48">
        <f t="shared" si="8"/>
        <v>3.8141754142448163</v>
      </c>
      <c r="P54" s="9"/>
    </row>
    <row r="55" spans="1:16">
      <c r="A55" s="12"/>
      <c r="B55" s="25">
        <v>342.3</v>
      </c>
      <c r="C55" s="20" t="s">
        <v>59</v>
      </c>
      <c r="D55" s="47">
        <v>390499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390499</v>
      </c>
      <c r="O55" s="48">
        <f t="shared" si="8"/>
        <v>33.876897718400279</v>
      </c>
      <c r="P55" s="9"/>
    </row>
    <row r="56" spans="1:16">
      <c r="A56" s="12"/>
      <c r="B56" s="25">
        <v>343.4</v>
      </c>
      <c r="C56" s="20" t="s">
        <v>61</v>
      </c>
      <c r="D56" s="47">
        <v>0</v>
      </c>
      <c r="E56" s="47">
        <v>457942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457942</v>
      </c>
      <c r="O56" s="48">
        <f t="shared" si="8"/>
        <v>39.727769584453888</v>
      </c>
      <c r="P56" s="9"/>
    </row>
    <row r="57" spans="1:16">
      <c r="A57" s="12"/>
      <c r="B57" s="25">
        <v>343.9</v>
      </c>
      <c r="C57" s="20" t="s">
        <v>62</v>
      </c>
      <c r="D57" s="47">
        <v>516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516</v>
      </c>
      <c r="O57" s="48">
        <f t="shared" si="8"/>
        <v>4.476446603626269E-2</v>
      </c>
      <c r="P57" s="9"/>
    </row>
    <row r="58" spans="1:16">
      <c r="A58" s="12"/>
      <c r="B58" s="25">
        <v>346.2</v>
      </c>
      <c r="C58" s="20" t="s">
        <v>63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4993156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4993156</v>
      </c>
      <c r="O58" s="48">
        <f t="shared" si="8"/>
        <v>433.17046933287065</v>
      </c>
      <c r="P58" s="9"/>
    </row>
    <row r="59" spans="1:16">
      <c r="A59" s="12"/>
      <c r="B59" s="25">
        <v>346.4</v>
      </c>
      <c r="C59" s="20" t="s">
        <v>64</v>
      </c>
      <c r="D59" s="47">
        <v>425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425</v>
      </c>
      <c r="O59" s="48">
        <f t="shared" si="8"/>
        <v>3.6869957491107837E-2</v>
      </c>
      <c r="P59" s="9"/>
    </row>
    <row r="60" spans="1:16">
      <c r="A60" s="12"/>
      <c r="B60" s="25">
        <v>347.2</v>
      </c>
      <c r="C60" s="20" t="s">
        <v>65</v>
      </c>
      <c r="D60" s="47">
        <v>2675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2675</v>
      </c>
      <c r="O60" s="48">
        <f t="shared" si="8"/>
        <v>0.23206385009109048</v>
      </c>
      <c r="P60" s="9"/>
    </row>
    <row r="61" spans="1:16">
      <c r="A61" s="12"/>
      <c r="B61" s="25">
        <v>347.5</v>
      </c>
      <c r="C61" s="20" t="s">
        <v>66</v>
      </c>
      <c r="D61" s="47">
        <v>4401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4401</v>
      </c>
      <c r="O61" s="48">
        <f t="shared" si="8"/>
        <v>0.38179925392556607</v>
      </c>
      <c r="P61" s="9"/>
    </row>
    <row r="62" spans="1:16">
      <c r="A62" s="12"/>
      <c r="B62" s="25">
        <v>348.92099999999999</v>
      </c>
      <c r="C62" s="20" t="s">
        <v>67</v>
      </c>
      <c r="D62" s="47">
        <v>6957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6957</v>
      </c>
      <c r="O62" s="48">
        <f t="shared" si="8"/>
        <v>0.60353951591914634</v>
      </c>
      <c r="P62" s="9"/>
    </row>
    <row r="63" spans="1:16">
      <c r="A63" s="12"/>
      <c r="B63" s="25">
        <v>348.92200000000003</v>
      </c>
      <c r="C63" s="20" t="s">
        <v>68</v>
      </c>
      <c r="D63" s="47">
        <v>6957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6957</v>
      </c>
      <c r="O63" s="48">
        <f t="shared" si="8"/>
        <v>0.60353951591914634</v>
      </c>
      <c r="P63" s="9"/>
    </row>
    <row r="64" spans="1:16">
      <c r="A64" s="12"/>
      <c r="B64" s="25">
        <v>348.923</v>
      </c>
      <c r="C64" s="20" t="s">
        <v>69</v>
      </c>
      <c r="D64" s="47">
        <v>6956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6956</v>
      </c>
      <c r="O64" s="48">
        <f t="shared" si="8"/>
        <v>0.60345276307799078</v>
      </c>
      <c r="P64" s="9"/>
    </row>
    <row r="65" spans="1:16">
      <c r="A65" s="12"/>
      <c r="B65" s="25">
        <v>348.92399999999998</v>
      </c>
      <c r="C65" s="20" t="s">
        <v>70</v>
      </c>
      <c r="D65" s="47">
        <v>6957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6957</v>
      </c>
      <c r="O65" s="48">
        <f t="shared" si="8"/>
        <v>0.60353951591914634</v>
      </c>
      <c r="P65" s="9"/>
    </row>
    <row r="66" spans="1:16">
      <c r="A66" s="12"/>
      <c r="B66" s="25">
        <v>348.93</v>
      </c>
      <c r="C66" s="20" t="s">
        <v>108</v>
      </c>
      <c r="D66" s="47">
        <v>52543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52543</v>
      </c>
      <c r="O66" s="48">
        <f t="shared" si="8"/>
        <v>4.5582545328359503</v>
      </c>
      <c r="P66" s="9"/>
    </row>
    <row r="67" spans="1:16">
      <c r="A67" s="12"/>
      <c r="B67" s="25">
        <v>348.93200000000002</v>
      </c>
      <c r="C67" s="20" t="s">
        <v>71</v>
      </c>
      <c r="D67" s="47">
        <v>2048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2048</v>
      </c>
      <c r="O67" s="48">
        <f t="shared" si="8"/>
        <v>0.17766981868656198</v>
      </c>
      <c r="P67" s="9"/>
    </row>
    <row r="68" spans="1:16">
      <c r="A68" s="12"/>
      <c r="B68" s="25">
        <v>348.99</v>
      </c>
      <c r="C68" s="20" t="s">
        <v>101</v>
      </c>
      <c r="D68" s="47">
        <v>0</v>
      </c>
      <c r="E68" s="47">
        <v>4580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4580</v>
      </c>
      <c r="O68" s="48">
        <f t="shared" si="8"/>
        <v>0.39732801249240912</v>
      </c>
      <c r="P68" s="9"/>
    </row>
    <row r="69" spans="1:16" ht="15.75">
      <c r="A69" s="29" t="s">
        <v>51</v>
      </c>
      <c r="B69" s="30"/>
      <c r="C69" s="31"/>
      <c r="D69" s="32">
        <f t="shared" ref="D69:M69" si="11">SUM(D70:D71)</f>
        <v>20830</v>
      </c>
      <c r="E69" s="32">
        <f t="shared" si="11"/>
        <v>34536</v>
      </c>
      <c r="F69" s="32">
        <f t="shared" si="11"/>
        <v>0</v>
      </c>
      <c r="G69" s="32">
        <f t="shared" si="11"/>
        <v>0</v>
      </c>
      <c r="H69" s="32">
        <f t="shared" si="11"/>
        <v>0</v>
      </c>
      <c r="I69" s="32">
        <f t="shared" si="11"/>
        <v>0</v>
      </c>
      <c r="J69" s="32">
        <f t="shared" si="11"/>
        <v>0</v>
      </c>
      <c r="K69" s="32">
        <f t="shared" si="11"/>
        <v>0</v>
      </c>
      <c r="L69" s="32">
        <f t="shared" si="11"/>
        <v>0</v>
      </c>
      <c r="M69" s="32">
        <f t="shared" si="11"/>
        <v>0</v>
      </c>
      <c r="N69" s="32">
        <f t="shared" ref="N69:N83" si="12">SUM(D69:M69)</f>
        <v>55366</v>
      </c>
      <c r="O69" s="46">
        <f t="shared" ref="O69:O83" si="13">(N69/O$85)</f>
        <v>4.8031578034180615</v>
      </c>
      <c r="P69" s="10"/>
    </row>
    <row r="70" spans="1:16">
      <c r="A70" s="13"/>
      <c r="B70" s="40">
        <v>351.1</v>
      </c>
      <c r="C70" s="21" t="s">
        <v>75</v>
      </c>
      <c r="D70" s="47">
        <v>11260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11260</v>
      </c>
      <c r="O70" s="48">
        <f t="shared" si="13"/>
        <v>0.97683699141146874</v>
      </c>
      <c r="P70" s="9"/>
    </row>
    <row r="71" spans="1:16">
      <c r="A71" s="13"/>
      <c r="B71" s="40">
        <v>351.9</v>
      </c>
      <c r="C71" s="21" t="s">
        <v>77</v>
      </c>
      <c r="D71" s="47">
        <v>9570</v>
      </c>
      <c r="E71" s="47">
        <v>34536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44106</v>
      </c>
      <c r="O71" s="48">
        <f t="shared" si="13"/>
        <v>3.826320812006593</v>
      </c>
      <c r="P71" s="9"/>
    </row>
    <row r="72" spans="1:16" ht="15.75">
      <c r="A72" s="29" t="s">
        <v>5</v>
      </c>
      <c r="B72" s="30"/>
      <c r="C72" s="31"/>
      <c r="D72" s="32">
        <f t="shared" ref="D72:M72" si="14">SUM(D73:D77)</f>
        <v>2003132</v>
      </c>
      <c r="E72" s="32">
        <f t="shared" si="14"/>
        <v>1339720</v>
      </c>
      <c r="F72" s="32">
        <f t="shared" si="14"/>
        <v>0</v>
      </c>
      <c r="G72" s="32">
        <f t="shared" si="14"/>
        <v>0</v>
      </c>
      <c r="H72" s="32">
        <f t="shared" si="14"/>
        <v>0</v>
      </c>
      <c r="I72" s="32">
        <f t="shared" si="14"/>
        <v>169730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2"/>
        <v>3512582</v>
      </c>
      <c r="O72" s="46">
        <f t="shared" si="13"/>
        <v>304.72646829183657</v>
      </c>
      <c r="P72" s="10"/>
    </row>
    <row r="73" spans="1:16">
      <c r="A73" s="12"/>
      <c r="B73" s="25">
        <v>361.1</v>
      </c>
      <c r="C73" s="20" t="s">
        <v>78</v>
      </c>
      <c r="D73" s="47">
        <v>61173</v>
      </c>
      <c r="E73" s="47">
        <v>37950</v>
      </c>
      <c r="F73" s="47">
        <v>0</v>
      </c>
      <c r="G73" s="47">
        <v>0</v>
      </c>
      <c r="H73" s="47">
        <v>0</v>
      </c>
      <c r="I73" s="47">
        <v>5583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104706</v>
      </c>
      <c r="O73" s="48">
        <f t="shared" si="13"/>
        <v>9.0835429860327928</v>
      </c>
      <c r="P73" s="9"/>
    </row>
    <row r="74" spans="1:16">
      <c r="A74" s="12"/>
      <c r="B74" s="25">
        <v>362</v>
      </c>
      <c r="C74" s="20" t="s">
        <v>79</v>
      </c>
      <c r="D74" s="47">
        <v>22888</v>
      </c>
      <c r="E74" s="47">
        <v>49179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72067</v>
      </c>
      <c r="O74" s="48">
        <f t="shared" si="13"/>
        <v>6.2520170035568663</v>
      </c>
      <c r="P74" s="9"/>
    </row>
    <row r="75" spans="1:16">
      <c r="A75" s="12"/>
      <c r="B75" s="25">
        <v>365</v>
      </c>
      <c r="C75" s="20" t="s">
        <v>80</v>
      </c>
      <c r="D75" s="47">
        <v>69404</v>
      </c>
      <c r="E75" s="47">
        <v>71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69475</v>
      </c>
      <c r="O75" s="48">
        <f t="shared" si="13"/>
        <v>6.0271536392816865</v>
      </c>
      <c r="P75" s="9"/>
    </row>
    <row r="76" spans="1:16">
      <c r="A76" s="12"/>
      <c r="B76" s="25">
        <v>366</v>
      </c>
      <c r="C76" s="20" t="s">
        <v>81</v>
      </c>
      <c r="D76" s="47">
        <v>8000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8000</v>
      </c>
      <c r="O76" s="48">
        <f t="shared" si="13"/>
        <v>0.6940227292443828</v>
      </c>
      <c r="P76" s="9"/>
    </row>
    <row r="77" spans="1:16">
      <c r="A77" s="12"/>
      <c r="B77" s="25">
        <v>369.9</v>
      </c>
      <c r="C77" s="20" t="s">
        <v>82</v>
      </c>
      <c r="D77" s="47">
        <v>1841667</v>
      </c>
      <c r="E77" s="47">
        <v>1252520</v>
      </c>
      <c r="F77" s="47">
        <v>0</v>
      </c>
      <c r="G77" s="47">
        <v>0</v>
      </c>
      <c r="H77" s="47">
        <v>0</v>
      </c>
      <c r="I77" s="47">
        <v>164147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3258334</v>
      </c>
      <c r="O77" s="48">
        <f t="shared" si="13"/>
        <v>282.66973193372081</v>
      </c>
      <c r="P77" s="9"/>
    </row>
    <row r="78" spans="1:16" ht="15.75">
      <c r="A78" s="29" t="s">
        <v>52</v>
      </c>
      <c r="B78" s="30"/>
      <c r="C78" s="31"/>
      <c r="D78" s="32">
        <f t="shared" ref="D78:M78" si="15">SUM(D79:D82)</f>
        <v>207973</v>
      </c>
      <c r="E78" s="32">
        <f t="shared" si="15"/>
        <v>334208</v>
      </c>
      <c r="F78" s="32">
        <f t="shared" si="15"/>
        <v>0</v>
      </c>
      <c r="G78" s="32">
        <f t="shared" si="15"/>
        <v>0</v>
      </c>
      <c r="H78" s="32">
        <f t="shared" si="15"/>
        <v>0</v>
      </c>
      <c r="I78" s="32">
        <f t="shared" si="15"/>
        <v>3251949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si="12"/>
        <v>3794130</v>
      </c>
      <c r="O78" s="46">
        <f t="shared" si="13"/>
        <v>329.15155721349873</v>
      </c>
      <c r="P78" s="9"/>
    </row>
    <row r="79" spans="1:16">
      <c r="A79" s="12"/>
      <c r="B79" s="25">
        <v>381</v>
      </c>
      <c r="C79" s="20" t="s">
        <v>83</v>
      </c>
      <c r="D79" s="47">
        <v>207973</v>
      </c>
      <c r="E79" s="47">
        <v>249307</v>
      </c>
      <c r="F79" s="47">
        <v>0</v>
      </c>
      <c r="G79" s="47">
        <v>0</v>
      </c>
      <c r="H79" s="47">
        <v>0</v>
      </c>
      <c r="I79" s="47">
        <v>2505326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2962606</v>
      </c>
      <c r="O79" s="48">
        <f t="shared" si="13"/>
        <v>257.01448772447299</v>
      </c>
      <c r="P79" s="9"/>
    </row>
    <row r="80" spans="1:16">
      <c r="A80" s="12"/>
      <c r="B80" s="25">
        <v>383</v>
      </c>
      <c r="C80" s="20" t="s">
        <v>109</v>
      </c>
      <c r="D80" s="47">
        <v>0</v>
      </c>
      <c r="E80" s="47">
        <v>84901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84901</v>
      </c>
      <c r="O80" s="48">
        <f t="shared" si="13"/>
        <v>7.3654029669471672</v>
      </c>
      <c r="P80" s="9"/>
    </row>
    <row r="81" spans="1:119">
      <c r="A81" s="12"/>
      <c r="B81" s="25">
        <v>389.3</v>
      </c>
      <c r="C81" s="20" t="s">
        <v>102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710696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710696</v>
      </c>
      <c r="O81" s="48">
        <f t="shared" si="13"/>
        <v>61.65489719788323</v>
      </c>
      <c r="P81" s="9"/>
    </row>
    <row r="82" spans="1:119" ht="15.75" thickBot="1">
      <c r="A82" s="12"/>
      <c r="B82" s="25">
        <v>389.6</v>
      </c>
      <c r="C82" s="20" t="s">
        <v>110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35927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35927</v>
      </c>
      <c r="O82" s="48">
        <f t="shared" si="13"/>
        <v>3.1167693241953676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6">SUM(D5,D13,D17,D49,D69,D72,D78)</f>
        <v>14124411</v>
      </c>
      <c r="E83" s="15">
        <f t="shared" si="16"/>
        <v>9183786</v>
      </c>
      <c r="F83" s="15">
        <f t="shared" si="16"/>
        <v>0</v>
      </c>
      <c r="G83" s="15">
        <f t="shared" si="16"/>
        <v>0</v>
      </c>
      <c r="H83" s="15">
        <f t="shared" si="16"/>
        <v>0</v>
      </c>
      <c r="I83" s="15">
        <f t="shared" si="16"/>
        <v>8414835</v>
      </c>
      <c r="J83" s="15">
        <f t="shared" si="16"/>
        <v>0</v>
      </c>
      <c r="K83" s="15">
        <f t="shared" si="16"/>
        <v>0</v>
      </c>
      <c r="L83" s="15">
        <f t="shared" si="16"/>
        <v>0</v>
      </c>
      <c r="M83" s="15">
        <f t="shared" si="16"/>
        <v>0</v>
      </c>
      <c r="N83" s="15">
        <f t="shared" si="12"/>
        <v>31723032</v>
      </c>
      <c r="O83" s="38">
        <f t="shared" si="13"/>
        <v>2752.0631560683614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119" t="s">
        <v>111</v>
      </c>
      <c r="M85" s="119"/>
      <c r="N85" s="119"/>
      <c r="O85" s="44">
        <v>11527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104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94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4943259</v>
      </c>
      <c r="E5" s="27">
        <f t="shared" si="0"/>
        <v>7212577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12155836</v>
      </c>
      <c r="O5" s="33">
        <f t="shared" ref="O5:O36" si="1">(N5/O$81)</f>
        <v>1052.5444627240454</v>
      </c>
      <c r="P5" s="6"/>
    </row>
    <row r="6" spans="1:133">
      <c r="A6" s="12"/>
      <c r="B6" s="25">
        <v>311</v>
      </c>
      <c r="C6" s="20" t="s">
        <v>2</v>
      </c>
      <c r="D6" s="47">
        <v>4883416</v>
      </c>
      <c r="E6" s="47">
        <v>4789567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9672983</v>
      </c>
      <c r="O6" s="48">
        <f t="shared" si="1"/>
        <v>837.56022166421337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754234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754234</v>
      </c>
      <c r="O7" s="48">
        <f t="shared" si="1"/>
        <v>65.307299333275608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13275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13275</v>
      </c>
      <c r="O8" s="48">
        <f t="shared" si="1"/>
        <v>1.1494501688457874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262252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262252</v>
      </c>
      <c r="O9" s="48">
        <f t="shared" si="1"/>
        <v>22.707766906225647</v>
      </c>
      <c r="P9" s="9"/>
    </row>
    <row r="10" spans="1:133">
      <c r="A10" s="12"/>
      <c r="B10" s="25">
        <v>312.42</v>
      </c>
      <c r="C10" s="20" t="s">
        <v>95</v>
      </c>
      <c r="D10" s="47">
        <v>0</v>
      </c>
      <c r="E10" s="47">
        <v>135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135</v>
      </c>
      <c r="O10" s="48">
        <f t="shared" si="1"/>
        <v>1.1689323750974111E-2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1393114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1393114</v>
      </c>
      <c r="O11" s="48">
        <f t="shared" si="1"/>
        <v>120.62637457788553</v>
      </c>
      <c r="P11" s="9"/>
    </row>
    <row r="12" spans="1:133">
      <c r="A12" s="12"/>
      <c r="B12" s="25">
        <v>315</v>
      </c>
      <c r="C12" s="20" t="s">
        <v>16</v>
      </c>
      <c r="D12" s="47">
        <v>59843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59843</v>
      </c>
      <c r="O12" s="48">
        <f t="shared" si="1"/>
        <v>5.1816607498484721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SUM(D14:D16)</f>
        <v>115456</v>
      </c>
      <c r="E13" s="32">
        <f t="shared" si="3"/>
        <v>338390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453846</v>
      </c>
      <c r="O13" s="46">
        <f t="shared" si="1"/>
        <v>39.297428348774787</v>
      </c>
      <c r="P13" s="10"/>
    </row>
    <row r="14" spans="1:133">
      <c r="A14" s="12"/>
      <c r="B14" s="25">
        <v>322</v>
      </c>
      <c r="C14" s="20" t="s">
        <v>0</v>
      </c>
      <c r="D14" s="47">
        <v>80907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80907</v>
      </c>
      <c r="O14" s="48">
        <f t="shared" si="1"/>
        <v>7.0055416053337956</v>
      </c>
      <c r="P14" s="9"/>
    </row>
    <row r="15" spans="1:133">
      <c r="A15" s="12"/>
      <c r="B15" s="25">
        <v>325.2</v>
      </c>
      <c r="C15" s="20" t="s">
        <v>18</v>
      </c>
      <c r="D15" s="47">
        <v>0</v>
      </c>
      <c r="E15" s="47">
        <v>338390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338390</v>
      </c>
      <c r="O15" s="48">
        <f t="shared" si="1"/>
        <v>29.300372326608365</v>
      </c>
      <c r="P15" s="9"/>
    </row>
    <row r="16" spans="1:133">
      <c r="A16" s="12"/>
      <c r="B16" s="25">
        <v>329</v>
      </c>
      <c r="C16" s="20" t="s">
        <v>19</v>
      </c>
      <c r="D16" s="47">
        <v>34549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34549</v>
      </c>
      <c r="O16" s="48">
        <f t="shared" si="1"/>
        <v>2.9915144168326262</v>
      </c>
      <c r="P16" s="9"/>
    </row>
    <row r="17" spans="1:16" ht="15.75">
      <c r="A17" s="29" t="s">
        <v>22</v>
      </c>
      <c r="B17" s="30"/>
      <c r="C17" s="31"/>
      <c r="D17" s="32">
        <f t="shared" ref="D17:M17" si="5">SUM(D18:D47)</f>
        <v>2959209</v>
      </c>
      <c r="E17" s="32">
        <f t="shared" si="5"/>
        <v>5296292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694518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8950019</v>
      </c>
      <c r="O17" s="46">
        <f t="shared" si="1"/>
        <v>774.96051606199671</v>
      </c>
      <c r="P17" s="10"/>
    </row>
    <row r="18" spans="1:16">
      <c r="A18" s="12"/>
      <c r="B18" s="25">
        <v>331.2</v>
      </c>
      <c r="C18" s="20" t="s">
        <v>21</v>
      </c>
      <c r="D18" s="47">
        <v>648453</v>
      </c>
      <c r="E18" s="47">
        <v>17079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665532</v>
      </c>
      <c r="O18" s="48">
        <f t="shared" si="1"/>
        <v>57.626807515802234</v>
      </c>
      <c r="P18" s="9"/>
    </row>
    <row r="19" spans="1:16">
      <c r="A19" s="12"/>
      <c r="B19" s="25">
        <v>331.41</v>
      </c>
      <c r="C19" s="20" t="s">
        <v>96</v>
      </c>
      <c r="D19" s="47">
        <v>0</v>
      </c>
      <c r="E19" s="47">
        <v>459000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6">SUM(D19:M19)</f>
        <v>459000</v>
      </c>
      <c r="O19" s="48">
        <f t="shared" si="1"/>
        <v>39.743700753311977</v>
      </c>
      <c r="P19" s="9"/>
    </row>
    <row r="20" spans="1:16">
      <c r="A20" s="12"/>
      <c r="B20" s="25">
        <v>331.5</v>
      </c>
      <c r="C20" s="20" t="s">
        <v>23</v>
      </c>
      <c r="D20" s="47">
        <v>132597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132597</v>
      </c>
      <c r="O20" s="48">
        <f t="shared" si="1"/>
        <v>11.481253788206772</v>
      </c>
      <c r="P20" s="9"/>
    </row>
    <row r="21" spans="1:16">
      <c r="A21" s="12"/>
      <c r="B21" s="25">
        <v>331.65</v>
      </c>
      <c r="C21" s="20" t="s">
        <v>27</v>
      </c>
      <c r="D21" s="47">
        <v>35876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35876</v>
      </c>
      <c r="O21" s="48">
        <f t="shared" si="1"/>
        <v>3.1064161399255346</v>
      </c>
      <c r="P21" s="9"/>
    </row>
    <row r="22" spans="1:16">
      <c r="A22" s="12"/>
      <c r="B22" s="25">
        <v>331.7</v>
      </c>
      <c r="C22" s="20" t="s">
        <v>24</v>
      </c>
      <c r="D22" s="47">
        <v>299244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299244</v>
      </c>
      <c r="O22" s="48">
        <f t="shared" si="1"/>
        <v>25.910814789159236</v>
      </c>
      <c r="P22" s="9"/>
    </row>
    <row r="23" spans="1:16">
      <c r="A23" s="12"/>
      <c r="B23" s="25">
        <v>331.81</v>
      </c>
      <c r="C23" s="20" t="s">
        <v>28</v>
      </c>
      <c r="D23" s="47">
        <v>0</v>
      </c>
      <c r="E23" s="47">
        <v>2356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2356</v>
      </c>
      <c r="O23" s="48">
        <f t="shared" si="1"/>
        <v>0.20400034635033337</v>
      </c>
      <c r="P23" s="9"/>
    </row>
    <row r="24" spans="1:16">
      <c r="A24" s="12"/>
      <c r="B24" s="25">
        <v>331.9</v>
      </c>
      <c r="C24" s="20" t="s">
        <v>25</v>
      </c>
      <c r="D24" s="47">
        <v>0</v>
      </c>
      <c r="E24" s="47">
        <v>23256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23256</v>
      </c>
      <c r="O24" s="48">
        <f t="shared" si="1"/>
        <v>2.0136808381678066</v>
      </c>
      <c r="P24" s="9"/>
    </row>
    <row r="25" spans="1:16">
      <c r="A25" s="12"/>
      <c r="B25" s="25">
        <v>333</v>
      </c>
      <c r="C25" s="20" t="s">
        <v>3</v>
      </c>
      <c r="D25" s="47">
        <v>228206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228206</v>
      </c>
      <c r="O25" s="48">
        <f t="shared" si="1"/>
        <v>19.759806043813317</v>
      </c>
      <c r="P25" s="9"/>
    </row>
    <row r="26" spans="1:16">
      <c r="A26" s="12"/>
      <c r="B26" s="25">
        <v>334.2</v>
      </c>
      <c r="C26" s="20" t="s">
        <v>26</v>
      </c>
      <c r="D26" s="47">
        <v>102724</v>
      </c>
      <c r="E26" s="47">
        <v>49712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152436</v>
      </c>
      <c r="O26" s="48">
        <f t="shared" si="1"/>
        <v>13.199064854099921</v>
      </c>
      <c r="P26" s="9"/>
    </row>
    <row r="27" spans="1:16">
      <c r="A27" s="12"/>
      <c r="B27" s="25">
        <v>334.39</v>
      </c>
      <c r="C27" s="20" t="s">
        <v>29</v>
      </c>
      <c r="D27" s="47">
        <v>78780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7" si="7">SUM(D27:M27)</f>
        <v>78780</v>
      </c>
      <c r="O27" s="48">
        <f t="shared" si="1"/>
        <v>6.8213698155684472</v>
      </c>
      <c r="P27" s="9"/>
    </row>
    <row r="28" spans="1:16">
      <c r="A28" s="12"/>
      <c r="B28" s="25">
        <v>334.41</v>
      </c>
      <c r="C28" s="20" t="s">
        <v>30</v>
      </c>
      <c r="D28" s="47">
        <v>0</v>
      </c>
      <c r="E28" s="47">
        <v>829777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829777</v>
      </c>
      <c r="O28" s="48">
        <f t="shared" si="1"/>
        <v>71.848385141570702</v>
      </c>
      <c r="P28" s="9"/>
    </row>
    <row r="29" spans="1:16">
      <c r="A29" s="12"/>
      <c r="B29" s="25">
        <v>334.49</v>
      </c>
      <c r="C29" s="20" t="s">
        <v>31</v>
      </c>
      <c r="D29" s="47">
        <v>0</v>
      </c>
      <c r="E29" s="47">
        <v>485999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485999</v>
      </c>
      <c r="O29" s="48">
        <f t="shared" si="1"/>
        <v>42.081478915923455</v>
      </c>
      <c r="P29" s="9"/>
    </row>
    <row r="30" spans="1:16">
      <c r="A30" s="12"/>
      <c r="B30" s="25">
        <v>334.5</v>
      </c>
      <c r="C30" s="20" t="s">
        <v>32</v>
      </c>
      <c r="D30" s="47">
        <v>3353</v>
      </c>
      <c r="E30" s="47">
        <v>443429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446782</v>
      </c>
      <c r="O30" s="48">
        <f t="shared" si="1"/>
        <v>38.685773660057151</v>
      </c>
      <c r="P30" s="9"/>
    </row>
    <row r="31" spans="1:16">
      <c r="A31" s="12"/>
      <c r="B31" s="25">
        <v>334.61</v>
      </c>
      <c r="C31" s="20" t="s">
        <v>33</v>
      </c>
      <c r="D31" s="47">
        <v>0</v>
      </c>
      <c r="E31" s="47">
        <v>37683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37683</v>
      </c>
      <c r="O31" s="48">
        <f t="shared" si="1"/>
        <v>3.2628799030219064</v>
      </c>
      <c r="P31" s="9"/>
    </row>
    <row r="32" spans="1:16">
      <c r="A32" s="12"/>
      <c r="B32" s="25">
        <v>334.69</v>
      </c>
      <c r="C32" s="20" t="s">
        <v>97</v>
      </c>
      <c r="D32" s="47">
        <v>79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79</v>
      </c>
      <c r="O32" s="48">
        <f t="shared" si="1"/>
        <v>6.8404190839033681E-3</v>
      </c>
      <c r="P32" s="9"/>
    </row>
    <row r="33" spans="1:16">
      <c r="A33" s="12"/>
      <c r="B33" s="25">
        <v>334.7</v>
      </c>
      <c r="C33" s="20" t="s">
        <v>34</v>
      </c>
      <c r="D33" s="47">
        <v>97230</v>
      </c>
      <c r="E33" s="47">
        <v>529598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626828</v>
      </c>
      <c r="O33" s="48">
        <f t="shared" si="1"/>
        <v>54.275521690189628</v>
      </c>
      <c r="P33" s="9"/>
    </row>
    <row r="34" spans="1:16">
      <c r="A34" s="12"/>
      <c r="B34" s="25">
        <v>334.89</v>
      </c>
      <c r="C34" s="20" t="s">
        <v>98</v>
      </c>
      <c r="D34" s="47">
        <v>70771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70771</v>
      </c>
      <c r="O34" s="48">
        <f t="shared" si="1"/>
        <v>6.1278898605939904</v>
      </c>
      <c r="P34" s="9"/>
    </row>
    <row r="35" spans="1:16">
      <c r="A35" s="12"/>
      <c r="B35" s="25">
        <v>335.12</v>
      </c>
      <c r="C35" s="20" t="s">
        <v>36</v>
      </c>
      <c r="D35" s="47">
        <v>193382</v>
      </c>
      <c r="E35" s="47">
        <v>0</v>
      </c>
      <c r="F35" s="47">
        <v>0</v>
      </c>
      <c r="G35" s="47">
        <v>0</v>
      </c>
      <c r="H35" s="47">
        <v>0</v>
      </c>
      <c r="I35" s="47">
        <v>694518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887900</v>
      </c>
      <c r="O35" s="48">
        <f t="shared" si="1"/>
        <v>76.881115248073428</v>
      </c>
      <c r="P35" s="9"/>
    </row>
    <row r="36" spans="1:16">
      <c r="A36" s="12"/>
      <c r="B36" s="25">
        <v>335.13</v>
      </c>
      <c r="C36" s="20" t="s">
        <v>37</v>
      </c>
      <c r="D36" s="47">
        <v>13805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13805</v>
      </c>
      <c r="O36" s="48">
        <f t="shared" si="1"/>
        <v>1.1953415880162785</v>
      </c>
      <c r="P36" s="9"/>
    </row>
    <row r="37" spans="1:16">
      <c r="A37" s="12"/>
      <c r="B37" s="25">
        <v>335.14</v>
      </c>
      <c r="C37" s="20" t="s">
        <v>38</v>
      </c>
      <c r="D37" s="47">
        <v>2417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2417</v>
      </c>
      <c r="O37" s="48">
        <f t="shared" ref="O37:O68" si="8">(N37/O$81)</f>
        <v>0.20928218893410686</v>
      </c>
      <c r="P37" s="9"/>
    </row>
    <row r="38" spans="1:16">
      <c r="A38" s="12"/>
      <c r="B38" s="25">
        <v>335.15</v>
      </c>
      <c r="C38" s="20" t="s">
        <v>39</v>
      </c>
      <c r="D38" s="47">
        <v>4647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4647</v>
      </c>
      <c r="O38" s="48">
        <f t="shared" si="8"/>
        <v>0.40237249978353107</v>
      </c>
      <c r="P38" s="9"/>
    </row>
    <row r="39" spans="1:16">
      <c r="A39" s="12"/>
      <c r="B39" s="25">
        <v>335.16</v>
      </c>
      <c r="C39" s="20" t="s">
        <v>40</v>
      </c>
      <c r="D39" s="47">
        <v>140500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140500</v>
      </c>
      <c r="O39" s="48">
        <f t="shared" si="8"/>
        <v>12.16555545934713</v>
      </c>
      <c r="P39" s="9"/>
    </row>
    <row r="40" spans="1:16">
      <c r="A40" s="12"/>
      <c r="B40" s="25">
        <v>335.18</v>
      </c>
      <c r="C40" s="20" t="s">
        <v>41</v>
      </c>
      <c r="D40" s="47">
        <v>550745</v>
      </c>
      <c r="E40" s="47">
        <v>177444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728189</v>
      </c>
      <c r="O40" s="48">
        <f t="shared" si="8"/>
        <v>63.05212572517101</v>
      </c>
      <c r="P40" s="9"/>
    </row>
    <row r="41" spans="1:16">
      <c r="A41" s="12"/>
      <c r="B41" s="25">
        <v>335.19</v>
      </c>
      <c r="C41" s="20" t="s">
        <v>53</v>
      </c>
      <c r="D41" s="47">
        <v>285317</v>
      </c>
      <c r="E41" s="47">
        <v>13456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298773</v>
      </c>
      <c r="O41" s="48">
        <f t="shared" si="8"/>
        <v>25.870032037405835</v>
      </c>
      <c r="P41" s="9"/>
    </row>
    <row r="42" spans="1:16">
      <c r="A42" s="12"/>
      <c r="B42" s="25">
        <v>335.22</v>
      </c>
      <c r="C42" s="20" t="s">
        <v>42</v>
      </c>
      <c r="D42" s="47">
        <v>0</v>
      </c>
      <c r="E42" s="47">
        <v>20997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20997</v>
      </c>
      <c r="O42" s="48">
        <f t="shared" si="8"/>
        <v>1.8180794874015067</v>
      </c>
      <c r="P42" s="9"/>
    </row>
    <row r="43" spans="1:16">
      <c r="A43" s="12"/>
      <c r="B43" s="25">
        <v>335.42</v>
      </c>
      <c r="C43" s="20" t="s">
        <v>43</v>
      </c>
      <c r="D43" s="47">
        <v>0</v>
      </c>
      <c r="E43" s="47">
        <v>732895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732895</v>
      </c>
      <c r="O43" s="48">
        <f t="shared" si="8"/>
        <v>63.459606892371632</v>
      </c>
      <c r="P43" s="9"/>
    </row>
    <row r="44" spans="1:16">
      <c r="A44" s="12"/>
      <c r="B44" s="25">
        <v>335.49</v>
      </c>
      <c r="C44" s="20" t="s">
        <v>44</v>
      </c>
      <c r="D44" s="47">
        <v>0</v>
      </c>
      <c r="E44" s="47">
        <v>317422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317422</v>
      </c>
      <c r="O44" s="48">
        <f t="shared" si="8"/>
        <v>27.484803879123735</v>
      </c>
      <c r="P44" s="9"/>
    </row>
    <row r="45" spans="1:16">
      <c r="A45" s="12"/>
      <c r="B45" s="25">
        <v>335.5</v>
      </c>
      <c r="C45" s="20" t="s">
        <v>45</v>
      </c>
      <c r="D45" s="47">
        <v>0</v>
      </c>
      <c r="E45" s="47">
        <v>509225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509225</v>
      </c>
      <c r="O45" s="48">
        <f t="shared" si="8"/>
        <v>44.092562126591048</v>
      </c>
      <c r="P45" s="9"/>
    </row>
    <row r="46" spans="1:16">
      <c r="A46" s="12"/>
      <c r="B46" s="25">
        <v>335.8</v>
      </c>
      <c r="C46" s="20" t="s">
        <v>99</v>
      </c>
      <c r="D46" s="47">
        <v>0</v>
      </c>
      <c r="E46" s="47">
        <v>646964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646964</v>
      </c>
      <c r="O46" s="48">
        <f t="shared" si="8"/>
        <v>56.019049268334918</v>
      </c>
      <c r="P46" s="9"/>
    </row>
    <row r="47" spans="1:16">
      <c r="A47" s="12"/>
      <c r="B47" s="25">
        <v>336</v>
      </c>
      <c r="C47" s="20" t="s">
        <v>4</v>
      </c>
      <c r="D47" s="47">
        <v>71083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71083</v>
      </c>
      <c r="O47" s="48">
        <f t="shared" si="8"/>
        <v>6.1549051865962419</v>
      </c>
      <c r="P47" s="9"/>
    </row>
    <row r="48" spans="1:16" ht="15.75">
      <c r="A48" s="29" t="s">
        <v>50</v>
      </c>
      <c r="B48" s="30"/>
      <c r="C48" s="31"/>
      <c r="D48" s="32">
        <f t="shared" ref="D48:M48" si="9">SUM(D49:D66)</f>
        <v>277501</v>
      </c>
      <c r="E48" s="32">
        <f t="shared" si="9"/>
        <v>1023427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5746576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7047504</v>
      </c>
      <c r="O48" s="46">
        <f t="shared" si="8"/>
        <v>610.22633994285218</v>
      </c>
      <c r="P48" s="10"/>
    </row>
    <row r="49" spans="1:16">
      <c r="A49" s="12"/>
      <c r="B49" s="25">
        <v>341.1</v>
      </c>
      <c r="C49" s="20" t="s">
        <v>54</v>
      </c>
      <c r="D49" s="47">
        <v>53367</v>
      </c>
      <c r="E49" s="47">
        <v>45089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98456</v>
      </c>
      <c r="O49" s="48">
        <f t="shared" si="8"/>
        <v>8.5250671053770883</v>
      </c>
      <c r="P49" s="9"/>
    </row>
    <row r="50" spans="1:16">
      <c r="A50" s="12"/>
      <c r="B50" s="25">
        <v>341.51</v>
      </c>
      <c r="C50" s="20" t="s">
        <v>55</v>
      </c>
      <c r="D50" s="47">
        <v>189382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6" si="10">SUM(D50:M50)</f>
        <v>189382</v>
      </c>
      <c r="O50" s="48">
        <f t="shared" si="8"/>
        <v>16.398129708199843</v>
      </c>
      <c r="P50" s="9"/>
    </row>
    <row r="51" spans="1:16">
      <c r="A51" s="12"/>
      <c r="B51" s="25">
        <v>341.52</v>
      </c>
      <c r="C51" s="20" t="s">
        <v>56</v>
      </c>
      <c r="D51" s="47">
        <v>0</v>
      </c>
      <c r="E51" s="47">
        <v>22617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22617</v>
      </c>
      <c r="O51" s="48">
        <f t="shared" si="8"/>
        <v>1.958351372413196</v>
      </c>
      <c r="P51" s="9"/>
    </row>
    <row r="52" spans="1:16">
      <c r="A52" s="12"/>
      <c r="B52" s="25">
        <v>341.9</v>
      </c>
      <c r="C52" s="20" t="s">
        <v>100</v>
      </c>
      <c r="D52" s="47">
        <v>24886</v>
      </c>
      <c r="E52" s="47">
        <v>19915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44801</v>
      </c>
      <c r="O52" s="48">
        <f t="shared" si="8"/>
        <v>3.8792103212399343</v>
      </c>
      <c r="P52" s="9"/>
    </row>
    <row r="53" spans="1:16">
      <c r="A53" s="12"/>
      <c r="B53" s="25">
        <v>342.3</v>
      </c>
      <c r="C53" s="20" t="s">
        <v>59</v>
      </c>
      <c r="D53" s="47">
        <v>0</v>
      </c>
      <c r="E53" s="47">
        <v>388349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388349</v>
      </c>
      <c r="O53" s="48">
        <f t="shared" si="8"/>
        <v>33.626201402718848</v>
      </c>
      <c r="P53" s="9"/>
    </row>
    <row r="54" spans="1:16">
      <c r="A54" s="12"/>
      <c r="B54" s="25">
        <v>342.4</v>
      </c>
      <c r="C54" s="20" t="s">
        <v>60</v>
      </c>
      <c r="D54" s="47">
        <v>0</v>
      </c>
      <c r="E54" s="47">
        <v>39572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39572</v>
      </c>
      <c r="O54" s="48">
        <f t="shared" si="8"/>
        <v>3.4264438479522035</v>
      </c>
      <c r="P54" s="9"/>
    </row>
    <row r="55" spans="1:16">
      <c r="A55" s="12"/>
      <c r="B55" s="25">
        <v>343.4</v>
      </c>
      <c r="C55" s="20" t="s">
        <v>61</v>
      </c>
      <c r="D55" s="47">
        <v>0</v>
      </c>
      <c r="E55" s="47">
        <v>448597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448597</v>
      </c>
      <c r="O55" s="48">
        <f t="shared" si="8"/>
        <v>38.842930123820246</v>
      </c>
      <c r="P55" s="9"/>
    </row>
    <row r="56" spans="1:16">
      <c r="A56" s="12"/>
      <c r="B56" s="25">
        <v>343.9</v>
      </c>
      <c r="C56" s="20" t="s">
        <v>62</v>
      </c>
      <c r="D56" s="47">
        <v>71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71</v>
      </c>
      <c r="O56" s="48">
        <f t="shared" si="8"/>
        <v>6.1477184171789762E-3</v>
      </c>
      <c r="P56" s="9"/>
    </row>
    <row r="57" spans="1:16">
      <c r="A57" s="12"/>
      <c r="B57" s="25">
        <v>346.2</v>
      </c>
      <c r="C57" s="20" t="s">
        <v>63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5746576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5746576</v>
      </c>
      <c r="O57" s="48">
        <f t="shared" si="8"/>
        <v>497.5821283227985</v>
      </c>
      <c r="P57" s="9"/>
    </row>
    <row r="58" spans="1:16">
      <c r="A58" s="12"/>
      <c r="B58" s="25">
        <v>346.4</v>
      </c>
      <c r="C58" s="20" t="s">
        <v>64</v>
      </c>
      <c r="D58" s="47">
        <v>345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345</v>
      </c>
      <c r="O58" s="48">
        <f t="shared" si="8"/>
        <v>2.9872716252489395E-2</v>
      </c>
      <c r="P58" s="9"/>
    </row>
    <row r="59" spans="1:16">
      <c r="A59" s="12"/>
      <c r="B59" s="25">
        <v>347.2</v>
      </c>
      <c r="C59" s="20" t="s">
        <v>65</v>
      </c>
      <c r="D59" s="47">
        <v>3750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3750</v>
      </c>
      <c r="O59" s="48">
        <f t="shared" si="8"/>
        <v>0.3247034375270586</v>
      </c>
      <c r="P59" s="9"/>
    </row>
    <row r="60" spans="1:16">
      <c r="A60" s="12"/>
      <c r="B60" s="25">
        <v>347.5</v>
      </c>
      <c r="C60" s="20" t="s">
        <v>66</v>
      </c>
      <c r="D60" s="47">
        <v>5700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5700</v>
      </c>
      <c r="O60" s="48">
        <f t="shared" si="8"/>
        <v>0.49354922504112908</v>
      </c>
      <c r="P60" s="9"/>
    </row>
    <row r="61" spans="1:16">
      <c r="A61" s="12"/>
      <c r="B61" s="25">
        <v>348.92099999999999</v>
      </c>
      <c r="C61" s="20" t="s">
        <v>67</v>
      </c>
      <c r="D61" s="47">
        <v>0</v>
      </c>
      <c r="E61" s="47">
        <v>7095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7095</v>
      </c>
      <c r="O61" s="48">
        <f t="shared" si="8"/>
        <v>0.61433890380119494</v>
      </c>
      <c r="P61" s="9"/>
    </row>
    <row r="62" spans="1:16">
      <c r="A62" s="12"/>
      <c r="B62" s="25">
        <v>348.92200000000003</v>
      </c>
      <c r="C62" s="20" t="s">
        <v>68</v>
      </c>
      <c r="D62" s="47">
        <v>0</v>
      </c>
      <c r="E62" s="47">
        <v>7095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7095</v>
      </c>
      <c r="O62" s="48">
        <f t="shared" si="8"/>
        <v>0.61433890380119494</v>
      </c>
      <c r="P62" s="9"/>
    </row>
    <row r="63" spans="1:16">
      <c r="A63" s="12"/>
      <c r="B63" s="25">
        <v>348.923</v>
      </c>
      <c r="C63" s="20" t="s">
        <v>69</v>
      </c>
      <c r="D63" s="47">
        <v>0</v>
      </c>
      <c r="E63" s="47">
        <v>7095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7095</v>
      </c>
      <c r="O63" s="48">
        <f t="shared" si="8"/>
        <v>0.61433890380119494</v>
      </c>
      <c r="P63" s="9"/>
    </row>
    <row r="64" spans="1:16">
      <c r="A64" s="12"/>
      <c r="B64" s="25">
        <v>348.92399999999998</v>
      </c>
      <c r="C64" s="20" t="s">
        <v>70</v>
      </c>
      <c r="D64" s="47">
        <v>0</v>
      </c>
      <c r="E64" s="47">
        <v>7095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7095</v>
      </c>
      <c r="O64" s="48">
        <f t="shared" si="8"/>
        <v>0.61433890380119494</v>
      </c>
      <c r="P64" s="9"/>
    </row>
    <row r="65" spans="1:119">
      <c r="A65" s="12"/>
      <c r="B65" s="25">
        <v>348.93200000000002</v>
      </c>
      <c r="C65" s="20" t="s">
        <v>71</v>
      </c>
      <c r="D65" s="47">
        <v>0</v>
      </c>
      <c r="E65" s="47">
        <v>1201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1201</v>
      </c>
      <c r="O65" s="48">
        <f t="shared" si="8"/>
        <v>0.10399168759199931</v>
      </c>
      <c r="P65" s="9"/>
    </row>
    <row r="66" spans="1:119">
      <c r="A66" s="12"/>
      <c r="B66" s="25">
        <v>348.99</v>
      </c>
      <c r="C66" s="20" t="s">
        <v>101</v>
      </c>
      <c r="D66" s="47">
        <v>0</v>
      </c>
      <c r="E66" s="47">
        <v>29707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29707</v>
      </c>
      <c r="O66" s="48">
        <f t="shared" si="8"/>
        <v>2.5722573382976881</v>
      </c>
      <c r="P66" s="9"/>
    </row>
    <row r="67" spans="1:119" ht="15.75">
      <c r="A67" s="29" t="s">
        <v>51</v>
      </c>
      <c r="B67" s="30"/>
      <c r="C67" s="31"/>
      <c r="D67" s="32">
        <f t="shared" ref="D67:M67" si="11">SUM(D68:D69)</f>
        <v>0</v>
      </c>
      <c r="E67" s="32">
        <f t="shared" si="11"/>
        <v>35211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9" si="12">SUM(D67:M67)</f>
        <v>35211</v>
      </c>
      <c r="O67" s="46">
        <f t="shared" si="8"/>
        <v>3.0488353970040696</v>
      </c>
      <c r="P67" s="10"/>
    </row>
    <row r="68" spans="1:119">
      <c r="A68" s="13"/>
      <c r="B68" s="40">
        <v>351.1</v>
      </c>
      <c r="C68" s="21" t="s">
        <v>75</v>
      </c>
      <c r="D68" s="47">
        <v>0</v>
      </c>
      <c r="E68" s="47">
        <v>10534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10534</v>
      </c>
      <c r="O68" s="48">
        <f t="shared" si="8"/>
        <v>0.91211360290934285</v>
      </c>
      <c r="P68" s="9"/>
    </row>
    <row r="69" spans="1:119">
      <c r="A69" s="13"/>
      <c r="B69" s="40">
        <v>351.9</v>
      </c>
      <c r="C69" s="21" t="s">
        <v>77</v>
      </c>
      <c r="D69" s="47">
        <v>0</v>
      </c>
      <c r="E69" s="47">
        <v>24677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24677</v>
      </c>
      <c r="O69" s="48">
        <f t="shared" ref="O69:O79" si="13">(N69/O$81)</f>
        <v>2.136721794094727</v>
      </c>
      <c r="P69" s="9"/>
    </row>
    <row r="70" spans="1:119" ht="15.75">
      <c r="A70" s="29" t="s">
        <v>5</v>
      </c>
      <c r="B70" s="30"/>
      <c r="C70" s="31"/>
      <c r="D70" s="32">
        <f t="shared" ref="D70:M70" si="14">SUM(D71:D75)</f>
        <v>596267</v>
      </c>
      <c r="E70" s="32">
        <f t="shared" si="14"/>
        <v>659468</v>
      </c>
      <c r="F70" s="32">
        <f t="shared" si="14"/>
        <v>0</v>
      </c>
      <c r="G70" s="32">
        <f t="shared" si="14"/>
        <v>5433</v>
      </c>
      <c r="H70" s="32">
        <f t="shared" si="14"/>
        <v>0</v>
      </c>
      <c r="I70" s="32">
        <f t="shared" si="14"/>
        <v>29026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 t="shared" si="12"/>
        <v>1290194</v>
      </c>
      <c r="O70" s="46">
        <f t="shared" si="13"/>
        <v>111.71478050047624</v>
      </c>
      <c r="P70" s="10"/>
    </row>
    <row r="71" spans="1:119">
      <c r="A71" s="12"/>
      <c r="B71" s="25">
        <v>361.1</v>
      </c>
      <c r="C71" s="20" t="s">
        <v>78</v>
      </c>
      <c r="D71" s="47">
        <v>91504</v>
      </c>
      <c r="E71" s="47">
        <v>137390</v>
      </c>
      <c r="F71" s="47">
        <v>0</v>
      </c>
      <c r="G71" s="47">
        <v>5433</v>
      </c>
      <c r="H71" s="47">
        <v>0</v>
      </c>
      <c r="I71" s="47">
        <v>5368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239695</v>
      </c>
      <c r="O71" s="48">
        <f t="shared" si="13"/>
        <v>20.754610788812883</v>
      </c>
      <c r="P71" s="9"/>
    </row>
    <row r="72" spans="1:119">
      <c r="A72" s="12"/>
      <c r="B72" s="25">
        <v>362</v>
      </c>
      <c r="C72" s="20" t="s">
        <v>79</v>
      </c>
      <c r="D72" s="47">
        <v>14832</v>
      </c>
      <c r="E72" s="47">
        <v>57082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71914</v>
      </c>
      <c r="O72" s="48">
        <f t="shared" si="13"/>
        <v>6.226859468352238</v>
      </c>
      <c r="P72" s="9"/>
    </row>
    <row r="73" spans="1:119">
      <c r="A73" s="12"/>
      <c r="B73" s="25">
        <v>365</v>
      </c>
      <c r="C73" s="20" t="s">
        <v>80</v>
      </c>
      <c r="D73" s="47">
        <v>25647</v>
      </c>
      <c r="E73" s="47">
        <v>15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25662</v>
      </c>
      <c r="O73" s="48">
        <f t="shared" si="13"/>
        <v>2.2220105636851675</v>
      </c>
      <c r="P73" s="9"/>
    </row>
    <row r="74" spans="1:119">
      <c r="A74" s="12"/>
      <c r="B74" s="25">
        <v>366</v>
      </c>
      <c r="C74" s="20" t="s">
        <v>81</v>
      </c>
      <c r="D74" s="47">
        <v>247799</v>
      </c>
      <c r="E74" s="47">
        <v>367293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615092</v>
      </c>
      <c r="O74" s="48">
        <f t="shared" si="13"/>
        <v>53.259329812104944</v>
      </c>
      <c r="P74" s="9"/>
    </row>
    <row r="75" spans="1:119">
      <c r="A75" s="12"/>
      <c r="B75" s="25">
        <v>369.9</v>
      </c>
      <c r="C75" s="20" t="s">
        <v>82</v>
      </c>
      <c r="D75" s="47">
        <v>216485</v>
      </c>
      <c r="E75" s="47">
        <v>97688</v>
      </c>
      <c r="F75" s="47">
        <v>0</v>
      </c>
      <c r="G75" s="47">
        <v>0</v>
      </c>
      <c r="H75" s="47">
        <v>0</v>
      </c>
      <c r="I75" s="47">
        <v>23658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337831</v>
      </c>
      <c r="O75" s="48">
        <f t="shared" si="13"/>
        <v>29.251969867520998</v>
      </c>
      <c r="P75" s="9"/>
    </row>
    <row r="76" spans="1:119" ht="15.75">
      <c r="A76" s="29" t="s">
        <v>52</v>
      </c>
      <c r="B76" s="30"/>
      <c r="C76" s="31"/>
      <c r="D76" s="32">
        <f t="shared" ref="D76:M76" si="15">SUM(D77:D78)</f>
        <v>5348658</v>
      </c>
      <c r="E76" s="32">
        <f t="shared" si="15"/>
        <v>506907</v>
      </c>
      <c r="F76" s="32">
        <f t="shared" si="15"/>
        <v>0</v>
      </c>
      <c r="G76" s="32">
        <f t="shared" si="15"/>
        <v>0</v>
      </c>
      <c r="H76" s="32">
        <f t="shared" si="15"/>
        <v>0</v>
      </c>
      <c r="I76" s="32">
        <f t="shared" si="15"/>
        <v>1945133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2"/>
        <v>7800698</v>
      </c>
      <c r="O76" s="46">
        <f t="shared" si="13"/>
        <v>675.44358818945364</v>
      </c>
      <c r="P76" s="9"/>
    </row>
    <row r="77" spans="1:119">
      <c r="A77" s="12"/>
      <c r="B77" s="25">
        <v>381</v>
      </c>
      <c r="C77" s="20" t="s">
        <v>83</v>
      </c>
      <c r="D77" s="47">
        <v>5348658</v>
      </c>
      <c r="E77" s="47">
        <v>506907</v>
      </c>
      <c r="F77" s="47">
        <v>0</v>
      </c>
      <c r="G77" s="47">
        <v>0</v>
      </c>
      <c r="H77" s="47">
        <v>0</v>
      </c>
      <c r="I77" s="47">
        <v>1888373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7743938</v>
      </c>
      <c r="O77" s="48">
        <f t="shared" si="13"/>
        <v>670.52887695904406</v>
      </c>
      <c r="P77" s="9"/>
    </row>
    <row r="78" spans="1:119" ht="15.75" thickBot="1">
      <c r="A78" s="12"/>
      <c r="B78" s="25">
        <v>389.3</v>
      </c>
      <c r="C78" s="20" t="s">
        <v>102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56760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56760</v>
      </c>
      <c r="O78" s="48">
        <f t="shared" si="13"/>
        <v>4.9147112304095595</v>
      </c>
      <c r="P78" s="9"/>
    </row>
    <row r="79" spans="1:119" ht="16.5" thickBot="1">
      <c r="A79" s="14" t="s">
        <v>72</v>
      </c>
      <c r="B79" s="23"/>
      <c r="C79" s="22"/>
      <c r="D79" s="15">
        <f t="shared" ref="D79:M79" si="16">SUM(D5,D13,D17,D48,D67,D70,D76)</f>
        <v>14240350</v>
      </c>
      <c r="E79" s="15">
        <f t="shared" si="16"/>
        <v>15072272</v>
      </c>
      <c r="F79" s="15">
        <f t="shared" si="16"/>
        <v>0</v>
      </c>
      <c r="G79" s="15">
        <f t="shared" si="16"/>
        <v>5433</v>
      </c>
      <c r="H79" s="15">
        <f t="shared" si="16"/>
        <v>0</v>
      </c>
      <c r="I79" s="15">
        <f t="shared" si="16"/>
        <v>8415253</v>
      </c>
      <c r="J79" s="15">
        <f t="shared" si="16"/>
        <v>0</v>
      </c>
      <c r="K79" s="15">
        <f t="shared" si="16"/>
        <v>0</v>
      </c>
      <c r="L79" s="15">
        <f t="shared" si="16"/>
        <v>0</v>
      </c>
      <c r="M79" s="15">
        <f t="shared" si="16"/>
        <v>0</v>
      </c>
      <c r="N79" s="15">
        <f t="shared" si="12"/>
        <v>37733308</v>
      </c>
      <c r="O79" s="38">
        <f t="shared" si="13"/>
        <v>3267.2359511646032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1"/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119" t="s">
        <v>103</v>
      </c>
      <c r="M81" s="119"/>
      <c r="N81" s="119"/>
      <c r="O81" s="44">
        <v>11549</v>
      </c>
    </row>
    <row r="82" spans="1:15">
      <c r="A82" s="120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8"/>
    </row>
    <row r="83" spans="1:15" ht="15.75" thickBot="1">
      <c r="A83" s="121" t="s">
        <v>104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1"/>
    </row>
  </sheetData>
  <mergeCells count="10">
    <mergeCell ref="A83:O83"/>
    <mergeCell ref="L81:N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74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6319219</v>
      </c>
      <c r="E5" s="27">
        <f t="shared" si="0"/>
        <v>7225956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13545175</v>
      </c>
      <c r="O5" s="33">
        <f t="shared" ref="O5:O36" si="2">(N5/O$81)</f>
        <v>1091.1209118736911</v>
      </c>
      <c r="P5" s="6"/>
    </row>
    <row r="6" spans="1:133">
      <c r="A6" s="12"/>
      <c r="B6" s="25">
        <v>311</v>
      </c>
      <c r="C6" s="20" t="s">
        <v>2</v>
      </c>
      <c r="D6" s="47">
        <v>6253563</v>
      </c>
      <c r="E6" s="47">
        <v>4830690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11084253</v>
      </c>
      <c r="O6" s="48">
        <f t="shared" si="2"/>
        <v>892.8832769453843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750890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750890</v>
      </c>
      <c r="O7" s="48">
        <f t="shared" si="2"/>
        <v>60.487352988561305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13371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13371</v>
      </c>
      <c r="O8" s="48">
        <f t="shared" si="2"/>
        <v>1.0770903818269695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260143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260143</v>
      </c>
      <c r="O9" s="48">
        <f t="shared" si="2"/>
        <v>20.95561462864508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1370862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1370862</v>
      </c>
      <c r="O10" s="48">
        <f t="shared" si="2"/>
        <v>110.42870952150797</v>
      </c>
      <c r="P10" s="9"/>
    </row>
    <row r="11" spans="1:133">
      <c r="A11" s="12"/>
      <c r="B11" s="25">
        <v>315</v>
      </c>
      <c r="C11" s="20" t="s">
        <v>16</v>
      </c>
      <c r="D11" s="47">
        <v>65656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65656</v>
      </c>
      <c r="O11" s="48">
        <f t="shared" si="2"/>
        <v>5.2888674077654265</v>
      </c>
      <c r="P11" s="9"/>
    </row>
    <row r="12" spans="1:133" ht="15.75">
      <c r="A12" s="29" t="s">
        <v>17</v>
      </c>
      <c r="B12" s="30"/>
      <c r="C12" s="31"/>
      <c r="D12" s="32">
        <f>SUM(D13:D15)</f>
        <v>117367</v>
      </c>
      <c r="E12" s="32">
        <f t="shared" ref="E12:M12" si="3">SUM(E13:E15)</f>
        <v>231447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348814</v>
      </c>
      <c r="O12" s="46">
        <f t="shared" si="2"/>
        <v>28.098437248268084</v>
      </c>
      <c r="P12" s="10"/>
    </row>
    <row r="13" spans="1:133">
      <c r="A13" s="12"/>
      <c r="B13" s="25">
        <v>322</v>
      </c>
      <c r="C13" s="20" t="s">
        <v>0</v>
      </c>
      <c r="D13" s="47">
        <v>78584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78584</v>
      </c>
      <c r="O13" s="48">
        <f t="shared" si="2"/>
        <v>6.3302722732398902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231447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231447</v>
      </c>
      <c r="O14" s="48">
        <f t="shared" si="2"/>
        <v>18.644030932817785</v>
      </c>
      <c r="P14" s="9"/>
    </row>
    <row r="15" spans="1:133">
      <c r="A15" s="12"/>
      <c r="B15" s="25">
        <v>329</v>
      </c>
      <c r="C15" s="20" t="s">
        <v>19</v>
      </c>
      <c r="D15" s="47">
        <v>38783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38783</v>
      </c>
      <c r="O15" s="48">
        <f t="shared" si="2"/>
        <v>3.1241340422104078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SUM(D17:D44)</f>
        <v>2548910</v>
      </c>
      <c r="E16" s="32">
        <f t="shared" si="4"/>
        <v>7691864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844980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11085754</v>
      </c>
      <c r="O16" s="46">
        <f t="shared" si="2"/>
        <v>893.00418881907524</v>
      </c>
      <c r="P16" s="10"/>
    </row>
    <row r="17" spans="1:16">
      <c r="A17" s="12"/>
      <c r="B17" s="25">
        <v>331.1</v>
      </c>
      <c r="C17" s="20" t="s">
        <v>20</v>
      </c>
      <c r="D17" s="47">
        <v>63848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63848</v>
      </c>
      <c r="O17" s="48">
        <f t="shared" si="2"/>
        <v>5.1432253906879328</v>
      </c>
      <c r="P17" s="9"/>
    </row>
    <row r="18" spans="1:16">
      <c r="A18" s="12"/>
      <c r="B18" s="25">
        <v>331.2</v>
      </c>
      <c r="C18" s="20" t="s">
        <v>21</v>
      </c>
      <c r="D18" s="47">
        <v>68736</v>
      </c>
      <c r="E18" s="47">
        <v>16922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85658</v>
      </c>
      <c r="O18" s="48">
        <f t="shared" si="2"/>
        <v>6.9001127758981795</v>
      </c>
      <c r="P18" s="9"/>
    </row>
    <row r="19" spans="1:16">
      <c r="A19" s="12"/>
      <c r="B19" s="25">
        <v>331.5</v>
      </c>
      <c r="C19" s="20" t="s">
        <v>23</v>
      </c>
      <c r="D19" s="47">
        <v>116377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5">SUM(D19:M19)</f>
        <v>116377</v>
      </c>
      <c r="O19" s="48">
        <f t="shared" si="2"/>
        <v>9.3746576445948122</v>
      </c>
      <c r="P19" s="9"/>
    </row>
    <row r="20" spans="1:16">
      <c r="A20" s="12"/>
      <c r="B20" s="25">
        <v>331.65</v>
      </c>
      <c r="C20" s="20" t="s">
        <v>27</v>
      </c>
      <c r="D20" s="47">
        <v>46495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46495</v>
      </c>
      <c r="O20" s="48">
        <f t="shared" si="2"/>
        <v>3.745368132753343</v>
      </c>
      <c r="P20" s="9"/>
    </row>
    <row r="21" spans="1:16">
      <c r="A21" s="12"/>
      <c r="B21" s="25">
        <v>331.7</v>
      </c>
      <c r="C21" s="20" t="s">
        <v>24</v>
      </c>
      <c r="D21" s="47">
        <v>55590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55590</v>
      </c>
      <c r="O21" s="48">
        <f t="shared" si="2"/>
        <v>4.4780086998550024</v>
      </c>
      <c r="P21" s="9"/>
    </row>
    <row r="22" spans="1:16">
      <c r="A22" s="12"/>
      <c r="B22" s="25">
        <v>331.81</v>
      </c>
      <c r="C22" s="20" t="s">
        <v>28</v>
      </c>
      <c r="D22" s="47">
        <v>0</v>
      </c>
      <c r="E22" s="47">
        <v>2389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2389</v>
      </c>
      <c r="O22" s="48">
        <f t="shared" si="2"/>
        <v>0.19244401482197518</v>
      </c>
      <c r="P22" s="9"/>
    </row>
    <row r="23" spans="1:16">
      <c r="A23" s="12"/>
      <c r="B23" s="25">
        <v>331.9</v>
      </c>
      <c r="C23" s="20" t="s">
        <v>25</v>
      </c>
      <c r="D23" s="47">
        <v>0</v>
      </c>
      <c r="E23" s="47">
        <v>20096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20096</v>
      </c>
      <c r="O23" s="48">
        <f t="shared" si="2"/>
        <v>1.6188174641533752</v>
      </c>
      <c r="P23" s="9"/>
    </row>
    <row r="24" spans="1:16">
      <c r="A24" s="12"/>
      <c r="B24" s="25">
        <v>333</v>
      </c>
      <c r="C24" s="20" t="s">
        <v>3</v>
      </c>
      <c r="D24" s="47">
        <v>260844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260844</v>
      </c>
      <c r="O24" s="48">
        <f t="shared" si="2"/>
        <v>21.012083131947801</v>
      </c>
      <c r="P24" s="9"/>
    </row>
    <row r="25" spans="1:16">
      <c r="A25" s="12"/>
      <c r="B25" s="25">
        <v>334.2</v>
      </c>
      <c r="C25" s="20" t="s">
        <v>26</v>
      </c>
      <c r="D25" s="47">
        <v>98726</v>
      </c>
      <c r="E25" s="47">
        <v>44699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143425</v>
      </c>
      <c r="O25" s="48">
        <f t="shared" si="2"/>
        <v>11.553487997422264</v>
      </c>
      <c r="P25" s="9"/>
    </row>
    <row r="26" spans="1:16">
      <c r="A26" s="12"/>
      <c r="B26" s="25">
        <v>334.39</v>
      </c>
      <c r="C26" s="20" t="s">
        <v>29</v>
      </c>
      <c r="D26" s="47">
        <v>277227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39" si="6">SUM(D26:M26)</f>
        <v>277227</v>
      </c>
      <c r="O26" s="48">
        <f t="shared" si="2"/>
        <v>22.33180280328661</v>
      </c>
      <c r="P26" s="9"/>
    </row>
    <row r="27" spans="1:16">
      <c r="A27" s="12"/>
      <c r="B27" s="25">
        <v>334.41</v>
      </c>
      <c r="C27" s="20" t="s">
        <v>30</v>
      </c>
      <c r="D27" s="47">
        <v>0</v>
      </c>
      <c r="E27" s="47">
        <v>849265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849265</v>
      </c>
      <c r="O27" s="48">
        <f t="shared" si="2"/>
        <v>68.411873690994042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4310843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4310843</v>
      </c>
      <c r="O28" s="48">
        <f t="shared" si="2"/>
        <v>347.25656516835829</v>
      </c>
      <c r="P28" s="9"/>
    </row>
    <row r="29" spans="1:16">
      <c r="A29" s="12"/>
      <c r="B29" s="25">
        <v>334.5</v>
      </c>
      <c r="C29" s="20" t="s">
        <v>32</v>
      </c>
      <c r="D29" s="47">
        <v>8714</v>
      </c>
      <c r="E29" s="47">
        <v>308177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316891</v>
      </c>
      <c r="O29" s="48">
        <f t="shared" si="2"/>
        <v>25.526905107137104</v>
      </c>
      <c r="P29" s="9"/>
    </row>
    <row r="30" spans="1:16">
      <c r="A30" s="12"/>
      <c r="B30" s="25">
        <v>334.61</v>
      </c>
      <c r="C30" s="20" t="s">
        <v>33</v>
      </c>
      <c r="D30" s="47">
        <v>257</v>
      </c>
      <c r="E30" s="47">
        <v>37023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37280</v>
      </c>
      <c r="O30" s="48">
        <f t="shared" si="2"/>
        <v>3.0030610600934429</v>
      </c>
      <c r="P30" s="9"/>
    </row>
    <row r="31" spans="1:16">
      <c r="A31" s="12"/>
      <c r="B31" s="25">
        <v>334.7</v>
      </c>
      <c r="C31" s="20" t="s">
        <v>34</v>
      </c>
      <c r="D31" s="47">
        <v>465650</v>
      </c>
      <c r="E31" s="47">
        <v>834979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1300629</v>
      </c>
      <c r="O31" s="48">
        <f t="shared" si="2"/>
        <v>104.77114548090866</v>
      </c>
      <c r="P31" s="9"/>
    </row>
    <row r="32" spans="1:16">
      <c r="A32" s="12"/>
      <c r="B32" s="25">
        <v>334.9</v>
      </c>
      <c r="C32" s="20" t="s">
        <v>35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397776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397776</v>
      </c>
      <c r="O32" s="48">
        <f t="shared" si="2"/>
        <v>32.042532624456257</v>
      </c>
      <c r="P32" s="9"/>
    </row>
    <row r="33" spans="1:16">
      <c r="A33" s="12"/>
      <c r="B33" s="25">
        <v>335.12</v>
      </c>
      <c r="C33" s="20" t="s">
        <v>36</v>
      </c>
      <c r="D33" s="47">
        <v>190556</v>
      </c>
      <c r="E33" s="47">
        <v>0</v>
      </c>
      <c r="F33" s="47">
        <v>0</v>
      </c>
      <c r="G33" s="47">
        <v>0</v>
      </c>
      <c r="H33" s="47">
        <v>0</v>
      </c>
      <c r="I33" s="47">
        <v>447204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637760</v>
      </c>
      <c r="O33" s="48">
        <f t="shared" si="2"/>
        <v>51.374254873529885</v>
      </c>
      <c r="P33" s="9"/>
    </row>
    <row r="34" spans="1:16">
      <c r="A34" s="12"/>
      <c r="B34" s="25">
        <v>335.13</v>
      </c>
      <c r="C34" s="20" t="s">
        <v>37</v>
      </c>
      <c r="D34" s="47">
        <v>20362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20362</v>
      </c>
      <c r="O34" s="48">
        <f t="shared" si="2"/>
        <v>1.6402448848074753</v>
      </c>
      <c r="P34" s="9"/>
    </row>
    <row r="35" spans="1:16">
      <c r="A35" s="12"/>
      <c r="B35" s="25">
        <v>335.14</v>
      </c>
      <c r="C35" s="20" t="s">
        <v>38</v>
      </c>
      <c r="D35" s="47">
        <v>1939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1939</v>
      </c>
      <c r="O35" s="48">
        <f t="shared" si="2"/>
        <v>0.15619461897857259</v>
      </c>
      <c r="P35" s="9"/>
    </row>
    <row r="36" spans="1:16">
      <c r="A36" s="12"/>
      <c r="B36" s="25">
        <v>335.15</v>
      </c>
      <c r="C36" s="20" t="s">
        <v>39</v>
      </c>
      <c r="D36" s="47">
        <v>4679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4679</v>
      </c>
      <c r="O36" s="48">
        <f t="shared" si="2"/>
        <v>0.37691316255840179</v>
      </c>
      <c r="P36" s="9"/>
    </row>
    <row r="37" spans="1:16">
      <c r="A37" s="12"/>
      <c r="B37" s="25">
        <v>335.16</v>
      </c>
      <c r="C37" s="20" t="s">
        <v>40</v>
      </c>
      <c r="D37" s="47">
        <v>140500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140500</v>
      </c>
      <c r="O37" s="48">
        <f t="shared" ref="O37:O68" si="7">(N37/O$81)</f>
        <v>11.317866924440148</v>
      </c>
      <c r="P37" s="9"/>
    </row>
    <row r="38" spans="1:16">
      <c r="A38" s="12"/>
      <c r="B38" s="25">
        <v>335.18</v>
      </c>
      <c r="C38" s="20" t="s">
        <v>41</v>
      </c>
      <c r="D38" s="47">
        <v>525238</v>
      </c>
      <c r="E38" s="47">
        <v>174930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700168</v>
      </c>
      <c r="O38" s="48">
        <f t="shared" si="7"/>
        <v>56.401482197518931</v>
      </c>
      <c r="P38" s="9"/>
    </row>
    <row r="39" spans="1:16">
      <c r="A39" s="12"/>
      <c r="B39" s="25">
        <v>335.19</v>
      </c>
      <c r="C39" s="20" t="s">
        <v>53</v>
      </c>
      <c r="D39" s="47">
        <v>123670</v>
      </c>
      <c r="E39" s="47">
        <v>14225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137895</v>
      </c>
      <c r="O39" s="48">
        <f t="shared" si="7"/>
        <v>11.10802319961334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19768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ref="N40:N46" si="8">SUM(D40:M40)</f>
        <v>19768</v>
      </c>
      <c r="O40" s="48">
        <f t="shared" si="7"/>
        <v>1.592395682294184</v>
      </c>
      <c r="P40" s="9"/>
    </row>
    <row r="41" spans="1:16">
      <c r="A41" s="12"/>
      <c r="B41" s="25">
        <v>335.42</v>
      </c>
      <c r="C41" s="20" t="s">
        <v>43</v>
      </c>
      <c r="D41" s="47">
        <v>0</v>
      </c>
      <c r="E41" s="47">
        <v>732786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8"/>
        <v>732786</v>
      </c>
      <c r="O41" s="48">
        <f t="shared" si="7"/>
        <v>59.028999516674723</v>
      </c>
      <c r="P41" s="9"/>
    </row>
    <row r="42" spans="1:16">
      <c r="A42" s="12"/>
      <c r="B42" s="25">
        <v>335.49</v>
      </c>
      <c r="C42" s="20" t="s">
        <v>44</v>
      </c>
      <c r="D42" s="47">
        <v>0</v>
      </c>
      <c r="E42" s="47">
        <v>322669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8"/>
        <v>322669</v>
      </c>
      <c r="O42" s="48">
        <f t="shared" si="7"/>
        <v>25.992347349766394</v>
      </c>
      <c r="P42" s="9"/>
    </row>
    <row r="43" spans="1:16">
      <c r="A43" s="12"/>
      <c r="B43" s="25">
        <v>335.5</v>
      </c>
      <c r="C43" s="20" t="s">
        <v>45</v>
      </c>
      <c r="D43" s="47">
        <v>0</v>
      </c>
      <c r="E43" s="47">
        <v>3093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8"/>
        <v>3093</v>
      </c>
      <c r="O43" s="48">
        <f t="shared" si="7"/>
        <v>0.24915418076365395</v>
      </c>
      <c r="P43" s="9"/>
    </row>
    <row r="44" spans="1:16">
      <c r="A44" s="12"/>
      <c r="B44" s="25">
        <v>336</v>
      </c>
      <c r="C44" s="20" t="s">
        <v>4</v>
      </c>
      <c r="D44" s="47">
        <v>79502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79502</v>
      </c>
      <c r="O44" s="48">
        <f t="shared" si="7"/>
        <v>6.4042210407604321</v>
      </c>
      <c r="P44" s="9"/>
    </row>
    <row r="45" spans="1:16" ht="15.75">
      <c r="A45" s="29" t="s">
        <v>50</v>
      </c>
      <c r="B45" s="30"/>
      <c r="C45" s="31"/>
      <c r="D45" s="32">
        <f t="shared" ref="D45:M45" si="9">SUM(D46:D64)</f>
        <v>319562</v>
      </c>
      <c r="E45" s="32">
        <f t="shared" si="9"/>
        <v>1284928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6127595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7732085</v>
      </c>
      <c r="O45" s="46">
        <f t="shared" si="7"/>
        <v>622.85202191074598</v>
      </c>
      <c r="P45" s="10"/>
    </row>
    <row r="46" spans="1:16">
      <c r="A46" s="12"/>
      <c r="B46" s="25">
        <v>341.1</v>
      </c>
      <c r="C46" s="20" t="s">
        <v>54</v>
      </c>
      <c r="D46" s="47">
        <v>0</v>
      </c>
      <c r="E46" s="47">
        <v>24525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24525</v>
      </c>
      <c r="O46" s="48">
        <f t="shared" si="7"/>
        <v>1.9755920734654422</v>
      </c>
      <c r="P46" s="9"/>
    </row>
    <row r="47" spans="1:16">
      <c r="A47" s="12"/>
      <c r="B47" s="25">
        <v>341.51</v>
      </c>
      <c r="C47" s="20" t="s">
        <v>55</v>
      </c>
      <c r="D47" s="47">
        <v>222695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8" si="10">SUM(D47:M47)</f>
        <v>222695</v>
      </c>
      <c r="O47" s="48">
        <f t="shared" si="7"/>
        <v>17.939020460770099</v>
      </c>
      <c r="P47" s="9"/>
    </row>
    <row r="48" spans="1:16">
      <c r="A48" s="12"/>
      <c r="B48" s="25">
        <v>341.52</v>
      </c>
      <c r="C48" s="20" t="s">
        <v>56</v>
      </c>
      <c r="D48" s="47">
        <v>0</v>
      </c>
      <c r="E48" s="47">
        <v>33111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33111</v>
      </c>
      <c r="O48" s="48">
        <f t="shared" si="7"/>
        <v>2.6672305461575641</v>
      </c>
      <c r="P48" s="9"/>
    </row>
    <row r="49" spans="1:16">
      <c r="A49" s="12"/>
      <c r="B49" s="25">
        <v>341.53</v>
      </c>
      <c r="C49" s="20" t="s">
        <v>57</v>
      </c>
      <c r="D49" s="47">
        <v>82096</v>
      </c>
      <c r="E49" s="47">
        <v>307835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389931</v>
      </c>
      <c r="O49" s="48">
        <f t="shared" si="7"/>
        <v>31.410584823586273</v>
      </c>
      <c r="P49" s="9"/>
    </row>
    <row r="50" spans="1:16">
      <c r="A50" s="12"/>
      <c r="B50" s="25">
        <v>341.56</v>
      </c>
      <c r="C50" s="20" t="s">
        <v>58</v>
      </c>
      <c r="D50" s="47">
        <v>0</v>
      </c>
      <c r="E50" s="47">
        <v>19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19</v>
      </c>
      <c r="O50" s="48">
        <f t="shared" si="7"/>
        <v>1.5305300467214436E-3</v>
      </c>
      <c r="P50" s="9"/>
    </row>
    <row r="51" spans="1:16">
      <c r="A51" s="12"/>
      <c r="B51" s="25">
        <v>342.3</v>
      </c>
      <c r="C51" s="20" t="s">
        <v>59</v>
      </c>
      <c r="D51" s="47">
        <v>0</v>
      </c>
      <c r="E51" s="47">
        <v>383510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383510</v>
      </c>
      <c r="O51" s="48">
        <f t="shared" si="7"/>
        <v>30.893346222007413</v>
      </c>
      <c r="P51" s="9"/>
    </row>
    <row r="52" spans="1:16">
      <c r="A52" s="12"/>
      <c r="B52" s="25">
        <v>342.4</v>
      </c>
      <c r="C52" s="20" t="s">
        <v>60</v>
      </c>
      <c r="D52" s="47">
        <v>0</v>
      </c>
      <c r="E52" s="47">
        <v>42166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42166</v>
      </c>
      <c r="O52" s="48">
        <f t="shared" si="7"/>
        <v>3.3966489447398098</v>
      </c>
      <c r="P52" s="9"/>
    </row>
    <row r="53" spans="1:16">
      <c r="A53" s="12"/>
      <c r="B53" s="25">
        <v>343.4</v>
      </c>
      <c r="C53" s="20" t="s">
        <v>61</v>
      </c>
      <c r="D53" s="47">
        <v>0</v>
      </c>
      <c r="E53" s="47">
        <v>438946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438946</v>
      </c>
      <c r="O53" s="48">
        <f t="shared" si="7"/>
        <v>35.358949573062674</v>
      </c>
      <c r="P53" s="9"/>
    </row>
    <row r="54" spans="1:16">
      <c r="A54" s="12"/>
      <c r="B54" s="25">
        <v>343.9</v>
      </c>
      <c r="C54" s="20" t="s">
        <v>62</v>
      </c>
      <c r="D54" s="47">
        <v>70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70</v>
      </c>
      <c r="O54" s="48">
        <f t="shared" si="7"/>
        <v>5.6387949089737391E-3</v>
      </c>
      <c r="P54" s="9"/>
    </row>
    <row r="55" spans="1:16">
      <c r="A55" s="12"/>
      <c r="B55" s="25">
        <v>346.2</v>
      </c>
      <c r="C55" s="20" t="s">
        <v>63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6127595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6127595</v>
      </c>
      <c r="O55" s="48">
        <f t="shared" si="7"/>
        <v>493.60359271789912</v>
      </c>
      <c r="P55" s="9"/>
    </row>
    <row r="56" spans="1:16">
      <c r="A56" s="12"/>
      <c r="B56" s="25">
        <v>346.4</v>
      </c>
      <c r="C56" s="20" t="s">
        <v>64</v>
      </c>
      <c r="D56" s="47">
        <v>1370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1370</v>
      </c>
      <c r="O56" s="48">
        <f t="shared" si="7"/>
        <v>0.11035927178991461</v>
      </c>
      <c r="P56" s="9"/>
    </row>
    <row r="57" spans="1:16">
      <c r="A57" s="12"/>
      <c r="B57" s="25">
        <v>347.2</v>
      </c>
      <c r="C57" s="20" t="s">
        <v>65</v>
      </c>
      <c r="D57" s="47">
        <v>3770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3770</v>
      </c>
      <c r="O57" s="48">
        <f t="shared" si="7"/>
        <v>0.30368938295472853</v>
      </c>
      <c r="P57" s="9"/>
    </row>
    <row r="58" spans="1:16">
      <c r="A58" s="12"/>
      <c r="B58" s="25">
        <v>347.5</v>
      </c>
      <c r="C58" s="20" t="s">
        <v>66</v>
      </c>
      <c r="D58" s="47">
        <v>9561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9561</v>
      </c>
      <c r="O58" s="48">
        <f t="shared" si="7"/>
        <v>0.77017883035282741</v>
      </c>
      <c r="P58" s="9"/>
    </row>
    <row r="59" spans="1:16">
      <c r="A59" s="12"/>
      <c r="B59" s="25">
        <v>348.53</v>
      </c>
      <c r="C59" s="39" t="s">
        <v>73</v>
      </c>
      <c r="D59" s="47">
        <v>0</v>
      </c>
      <c r="E59" s="47">
        <v>22196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9" si="11">SUM(D59:M59)</f>
        <v>22196</v>
      </c>
      <c r="O59" s="48">
        <f t="shared" si="7"/>
        <v>1.7879813114225873</v>
      </c>
      <c r="P59" s="9"/>
    </row>
    <row r="60" spans="1:16">
      <c r="A60" s="12"/>
      <c r="B60" s="25">
        <v>348.92099999999999</v>
      </c>
      <c r="C60" s="20" t="s">
        <v>67</v>
      </c>
      <c r="D60" s="47">
        <v>0</v>
      </c>
      <c r="E60" s="47">
        <v>7765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7765</v>
      </c>
      <c r="O60" s="48">
        <f t="shared" si="7"/>
        <v>0.6255034638311584</v>
      </c>
      <c r="P60" s="9"/>
    </row>
    <row r="61" spans="1:16">
      <c r="A61" s="12"/>
      <c r="B61" s="25">
        <v>348.92200000000003</v>
      </c>
      <c r="C61" s="20" t="s">
        <v>68</v>
      </c>
      <c r="D61" s="47">
        <v>0</v>
      </c>
      <c r="E61" s="47">
        <v>7765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7765</v>
      </c>
      <c r="O61" s="48">
        <f t="shared" si="7"/>
        <v>0.6255034638311584</v>
      </c>
      <c r="P61" s="9"/>
    </row>
    <row r="62" spans="1:16">
      <c r="A62" s="12"/>
      <c r="B62" s="25">
        <v>348.923</v>
      </c>
      <c r="C62" s="20" t="s">
        <v>69</v>
      </c>
      <c r="D62" s="47">
        <v>0</v>
      </c>
      <c r="E62" s="47">
        <v>7765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7765</v>
      </c>
      <c r="O62" s="48">
        <f t="shared" si="7"/>
        <v>0.6255034638311584</v>
      </c>
      <c r="P62" s="9"/>
    </row>
    <row r="63" spans="1:16">
      <c r="A63" s="12"/>
      <c r="B63" s="25">
        <v>348.92399999999998</v>
      </c>
      <c r="C63" s="20" t="s">
        <v>70</v>
      </c>
      <c r="D63" s="47">
        <v>0</v>
      </c>
      <c r="E63" s="47">
        <v>7765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7765</v>
      </c>
      <c r="O63" s="48">
        <f t="shared" si="7"/>
        <v>0.6255034638311584</v>
      </c>
      <c r="P63" s="9"/>
    </row>
    <row r="64" spans="1:16">
      <c r="A64" s="12"/>
      <c r="B64" s="25">
        <v>348.93200000000002</v>
      </c>
      <c r="C64" s="20" t="s">
        <v>71</v>
      </c>
      <c r="D64" s="47">
        <v>0</v>
      </c>
      <c r="E64" s="47">
        <v>1560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1560</v>
      </c>
      <c r="O64" s="48">
        <f t="shared" si="7"/>
        <v>0.12566457225712904</v>
      </c>
      <c r="P64" s="9"/>
    </row>
    <row r="65" spans="1:119" ht="15.75">
      <c r="A65" s="29" t="s">
        <v>51</v>
      </c>
      <c r="B65" s="30"/>
      <c r="C65" s="31"/>
      <c r="D65" s="32">
        <f t="shared" ref="D65:M65" si="12">SUM(D66:D68)</f>
        <v>0</v>
      </c>
      <c r="E65" s="32">
        <f t="shared" si="12"/>
        <v>27477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si="11"/>
        <v>27477</v>
      </c>
      <c r="O65" s="46">
        <f t="shared" si="7"/>
        <v>2.2133881101981632</v>
      </c>
      <c r="P65" s="10"/>
    </row>
    <row r="66" spans="1:119">
      <c r="A66" s="13"/>
      <c r="B66" s="40">
        <v>351.1</v>
      </c>
      <c r="C66" s="21" t="s">
        <v>75</v>
      </c>
      <c r="D66" s="47">
        <v>0</v>
      </c>
      <c r="E66" s="47">
        <v>11893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11893</v>
      </c>
      <c r="O66" s="48">
        <f t="shared" si="7"/>
        <v>0.95803125503463826</v>
      </c>
      <c r="P66" s="9"/>
    </row>
    <row r="67" spans="1:119">
      <c r="A67" s="13"/>
      <c r="B67" s="40">
        <v>351.3</v>
      </c>
      <c r="C67" s="21" t="s">
        <v>76</v>
      </c>
      <c r="D67" s="47">
        <v>0</v>
      </c>
      <c r="E67" s="47">
        <v>4386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4386</v>
      </c>
      <c r="O67" s="48">
        <f t="shared" si="7"/>
        <v>0.35331077815369744</v>
      </c>
      <c r="P67" s="9"/>
    </row>
    <row r="68" spans="1:119">
      <c r="A68" s="13"/>
      <c r="B68" s="40">
        <v>351.9</v>
      </c>
      <c r="C68" s="21" t="s">
        <v>77</v>
      </c>
      <c r="D68" s="47">
        <v>0</v>
      </c>
      <c r="E68" s="47">
        <v>11198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11198</v>
      </c>
      <c r="O68" s="48">
        <f t="shared" si="7"/>
        <v>0.90204607700982764</v>
      </c>
      <c r="P68" s="9"/>
    </row>
    <row r="69" spans="1:119" ht="15.75">
      <c r="A69" s="29" t="s">
        <v>5</v>
      </c>
      <c r="B69" s="30"/>
      <c r="C69" s="31"/>
      <c r="D69" s="32">
        <f t="shared" ref="D69:M69" si="13">SUM(D70:D74)</f>
        <v>337440</v>
      </c>
      <c r="E69" s="32">
        <f t="shared" si="13"/>
        <v>332569</v>
      </c>
      <c r="F69" s="32">
        <f t="shared" si="13"/>
        <v>0</v>
      </c>
      <c r="G69" s="32">
        <f t="shared" si="13"/>
        <v>7585</v>
      </c>
      <c r="H69" s="32">
        <f t="shared" si="13"/>
        <v>0</v>
      </c>
      <c r="I69" s="32">
        <f t="shared" si="13"/>
        <v>57524</v>
      </c>
      <c r="J69" s="32">
        <f t="shared" si="13"/>
        <v>0</v>
      </c>
      <c r="K69" s="32">
        <f t="shared" si="13"/>
        <v>0</v>
      </c>
      <c r="L69" s="32">
        <f t="shared" si="13"/>
        <v>0</v>
      </c>
      <c r="M69" s="32">
        <f t="shared" si="13"/>
        <v>0</v>
      </c>
      <c r="N69" s="32">
        <f t="shared" si="11"/>
        <v>735118</v>
      </c>
      <c r="O69" s="46">
        <f t="shared" ref="O69:O79" si="14">(N69/O$81)</f>
        <v>59.216851941356531</v>
      </c>
      <c r="P69" s="10"/>
    </row>
    <row r="70" spans="1:119">
      <c r="A70" s="12"/>
      <c r="B70" s="25">
        <v>361.1</v>
      </c>
      <c r="C70" s="20" t="s">
        <v>78</v>
      </c>
      <c r="D70" s="47">
        <v>164523</v>
      </c>
      <c r="E70" s="47">
        <v>117136</v>
      </c>
      <c r="F70" s="47">
        <v>0</v>
      </c>
      <c r="G70" s="47">
        <v>7585</v>
      </c>
      <c r="H70" s="47">
        <v>0</v>
      </c>
      <c r="I70" s="47">
        <v>8182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297426</v>
      </c>
      <c r="O70" s="48">
        <f t="shared" si="14"/>
        <v>23.958917351377476</v>
      </c>
      <c r="P70" s="9"/>
    </row>
    <row r="71" spans="1:119">
      <c r="A71" s="12"/>
      <c r="B71" s="25">
        <v>362</v>
      </c>
      <c r="C71" s="20" t="s">
        <v>79</v>
      </c>
      <c r="D71" s="47">
        <v>14708</v>
      </c>
      <c r="E71" s="47">
        <v>49919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64627</v>
      </c>
      <c r="O71" s="48">
        <f t="shared" si="14"/>
        <v>5.2059771226035121</v>
      </c>
      <c r="P71" s="9"/>
    </row>
    <row r="72" spans="1:119">
      <c r="A72" s="12"/>
      <c r="B72" s="25">
        <v>365</v>
      </c>
      <c r="C72" s="20" t="s">
        <v>80</v>
      </c>
      <c r="D72" s="47">
        <v>7400</v>
      </c>
      <c r="E72" s="47">
        <v>22309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29709</v>
      </c>
      <c r="O72" s="48">
        <f t="shared" si="14"/>
        <v>2.3931851135814401</v>
      </c>
      <c r="P72" s="9"/>
    </row>
    <row r="73" spans="1:119">
      <c r="A73" s="12"/>
      <c r="B73" s="25">
        <v>366</v>
      </c>
      <c r="C73" s="20" t="s">
        <v>81</v>
      </c>
      <c r="D73" s="47">
        <v>0</v>
      </c>
      <c r="E73" s="47">
        <v>7260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7260</v>
      </c>
      <c r="O73" s="48">
        <f t="shared" si="14"/>
        <v>0.58482358627356212</v>
      </c>
      <c r="P73" s="9"/>
    </row>
    <row r="74" spans="1:119">
      <c r="A74" s="12"/>
      <c r="B74" s="25">
        <v>369.9</v>
      </c>
      <c r="C74" s="20" t="s">
        <v>82</v>
      </c>
      <c r="D74" s="47">
        <v>150809</v>
      </c>
      <c r="E74" s="47">
        <v>135945</v>
      </c>
      <c r="F74" s="47">
        <v>0</v>
      </c>
      <c r="G74" s="47">
        <v>0</v>
      </c>
      <c r="H74" s="47">
        <v>0</v>
      </c>
      <c r="I74" s="47">
        <v>49342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336096</v>
      </c>
      <c r="O74" s="48">
        <f t="shared" si="14"/>
        <v>27.073948767520541</v>
      </c>
      <c r="P74" s="9"/>
    </row>
    <row r="75" spans="1:119" ht="15.75">
      <c r="A75" s="29" t="s">
        <v>52</v>
      </c>
      <c r="B75" s="30"/>
      <c r="C75" s="31"/>
      <c r="D75" s="32">
        <f t="shared" ref="D75:M75" si="15">SUM(D76:D78)</f>
        <v>5519036</v>
      </c>
      <c r="E75" s="32">
        <f t="shared" si="15"/>
        <v>1498375</v>
      </c>
      <c r="F75" s="32">
        <f t="shared" si="15"/>
        <v>0</v>
      </c>
      <c r="G75" s="32">
        <f t="shared" si="15"/>
        <v>140500</v>
      </c>
      <c r="H75" s="32">
        <f t="shared" si="15"/>
        <v>0</v>
      </c>
      <c r="I75" s="32">
        <f t="shared" si="15"/>
        <v>1245972</v>
      </c>
      <c r="J75" s="32">
        <f t="shared" si="15"/>
        <v>0</v>
      </c>
      <c r="K75" s="32">
        <f t="shared" si="15"/>
        <v>0</v>
      </c>
      <c r="L75" s="32">
        <f t="shared" si="15"/>
        <v>0</v>
      </c>
      <c r="M75" s="32">
        <f t="shared" si="15"/>
        <v>0</v>
      </c>
      <c r="N75" s="32">
        <f t="shared" si="11"/>
        <v>8403883</v>
      </c>
      <c r="O75" s="46">
        <f t="shared" si="14"/>
        <v>676.96818108587081</v>
      </c>
      <c r="P75" s="9"/>
    </row>
    <row r="76" spans="1:119">
      <c r="A76" s="12"/>
      <c r="B76" s="25">
        <v>381</v>
      </c>
      <c r="C76" s="20" t="s">
        <v>83</v>
      </c>
      <c r="D76" s="47">
        <v>5519036</v>
      </c>
      <c r="E76" s="47">
        <v>1123278</v>
      </c>
      <c r="F76" s="47">
        <v>0</v>
      </c>
      <c r="G76" s="47">
        <v>140500</v>
      </c>
      <c r="H76" s="47">
        <v>0</v>
      </c>
      <c r="I76" s="47">
        <v>1234758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8017572</v>
      </c>
      <c r="O76" s="48">
        <f t="shared" si="14"/>
        <v>645.8492025132914</v>
      </c>
      <c r="P76" s="9"/>
    </row>
    <row r="77" spans="1:119">
      <c r="A77" s="12"/>
      <c r="B77" s="25">
        <v>387.2</v>
      </c>
      <c r="C77" s="20" t="s">
        <v>84</v>
      </c>
      <c r="D77" s="47">
        <v>0</v>
      </c>
      <c r="E77" s="47">
        <v>375097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375097</v>
      </c>
      <c r="O77" s="48">
        <f t="shared" si="14"/>
        <v>30.215643628161754</v>
      </c>
      <c r="P77" s="9"/>
    </row>
    <row r="78" spans="1:119" ht="15.75" thickBot="1">
      <c r="A78" s="12"/>
      <c r="B78" s="25">
        <v>389.5</v>
      </c>
      <c r="C78" s="20" t="s">
        <v>85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11214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11214</v>
      </c>
      <c r="O78" s="48">
        <f t="shared" si="14"/>
        <v>0.90333494441759299</v>
      </c>
      <c r="P78" s="9"/>
    </row>
    <row r="79" spans="1:119" ht="16.5" thickBot="1">
      <c r="A79" s="14" t="s">
        <v>72</v>
      </c>
      <c r="B79" s="23"/>
      <c r="C79" s="22"/>
      <c r="D79" s="15">
        <f t="shared" ref="D79:M79" si="16">SUM(D5,D12,D16,D45,D65,D69,D75)</f>
        <v>15161534</v>
      </c>
      <c r="E79" s="15">
        <f t="shared" si="16"/>
        <v>18292616</v>
      </c>
      <c r="F79" s="15">
        <f t="shared" si="16"/>
        <v>0</v>
      </c>
      <c r="G79" s="15">
        <f t="shared" si="16"/>
        <v>148085</v>
      </c>
      <c r="H79" s="15">
        <f t="shared" si="16"/>
        <v>0</v>
      </c>
      <c r="I79" s="15">
        <f t="shared" si="16"/>
        <v>8276071</v>
      </c>
      <c r="J79" s="15">
        <f t="shared" si="16"/>
        <v>0</v>
      </c>
      <c r="K79" s="15">
        <f t="shared" si="16"/>
        <v>0</v>
      </c>
      <c r="L79" s="15">
        <f t="shared" si="16"/>
        <v>0</v>
      </c>
      <c r="M79" s="15">
        <f t="shared" si="16"/>
        <v>0</v>
      </c>
      <c r="N79" s="15">
        <f t="shared" si="11"/>
        <v>41878306</v>
      </c>
      <c r="O79" s="38">
        <f t="shared" si="14"/>
        <v>3373.4739809892058</v>
      </c>
      <c r="P79" s="6"/>
      <c r="Q79" s="2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</row>
    <row r="80" spans="1:119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9"/>
    </row>
    <row r="81" spans="1:15">
      <c r="A81" s="41"/>
      <c r="B81" s="42"/>
      <c r="C81" s="42"/>
      <c r="D81" s="43"/>
      <c r="E81" s="43"/>
      <c r="F81" s="43"/>
      <c r="G81" s="43"/>
      <c r="H81" s="43"/>
      <c r="I81" s="43"/>
      <c r="J81" s="43"/>
      <c r="K81" s="43"/>
      <c r="L81" s="119" t="s">
        <v>92</v>
      </c>
      <c r="M81" s="119"/>
      <c r="N81" s="119"/>
      <c r="O81" s="44">
        <v>12414</v>
      </c>
    </row>
    <row r="82" spans="1:15">
      <c r="A82" s="120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  <c r="M82" s="97"/>
      <c r="N82" s="97"/>
      <c r="O82" s="98"/>
    </row>
    <row r="83" spans="1:15" ht="15.75" thickBot="1">
      <c r="A83" s="121" t="s">
        <v>104</v>
      </c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L83" s="100"/>
      <c r="M83" s="100"/>
      <c r="N83" s="100"/>
      <c r="O83" s="101"/>
    </row>
  </sheetData>
  <mergeCells count="10">
    <mergeCell ref="A83:O83"/>
    <mergeCell ref="A82:O82"/>
    <mergeCell ref="L81:N8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112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7736296</v>
      </c>
      <c r="E5" s="27">
        <f t="shared" si="0"/>
        <v>7949782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15686078</v>
      </c>
      <c r="O5" s="33">
        <f t="shared" ref="O5:O36" si="1">(N5/O$85)</f>
        <v>1272.0848268591355</v>
      </c>
      <c r="P5" s="6"/>
    </row>
    <row r="6" spans="1:133">
      <c r="A6" s="12"/>
      <c r="B6" s="25">
        <v>311</v>
      </c>
      <c r="C6" s="20" t="s">
        <v>2</v>
      </c>
      <c r="D6" s="47">
        <v>7685325</v>
      </c>
      <c r="E6" s="47">
        <v>5686351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13371676</v>
      </c>
      <c r="O6" s="48">
        <f t="shared" si="1"/>
        <v>1084.3951017760116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774166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774166</v>
      </c>
      <c r="O7" s="48">
        <f t="shared" si="1"/>
        <v>62.782093909658585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16518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16518</v>
      </c>
      <c r="O8" s="48">
        <f t="shared" si="1"/>
        <v>1.3395507258129917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289994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289994</v>
      </c>
      <c r="O9" s="48">
        <f t="shared" si="1"/>
        <v>23.517476279296083</v>
      </c>
      <c r="P9" s="9"/>
    </row>
    <row r="10" spans="1:133">
      <c r="A10" s="12"/>
      <c r="B10" s="25">
        <v>312.42</v>
      </c>
      <c r="C10" s="20" t="s">
        <v>95</v>
      </c>
      <c r="D10" s="47">
        <v>0</v>
      </c>
      <c r="E10" s="47">
        <v>240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240</v>
      </c>
      <c r="O10" s="48">
        <f t="shared" si="1"/>
        <v>1.9463141675452114E-2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1182513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1182513</v>
      </c>
      <c r="O11" s="48">
        <f t="shared" si="1"/>
        <v>95.897575216932935</v>
      </c>
      <c r="P11" s="9"/>
    </row>
    <row r="12" spans="1:133">
      <c r="A12" s="12"/>
      <c r="B12" s="25">
        <v>315</v>
      </c>
      <c r="C12" s="20" t="s">
        <v>16</v>
      </c>
      <c r="D12" s="47">
        <v>50971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50971</v>
      </c>
      <c r="O12" s="48">
        <f t="shared" si="1"/>
        <v>4.1335658097477905</v>
      </c>
      <c r="P12" s="9"/>
    </row>
    <row r="13" spans="1:133" ht="15.75">
      <c r="A13" s="29" t="s">
        <v>113</v>
      </c>
      <c r="B13" s="30"/>
      <c r="C13" s="31"/>
      <c r="D13" s="32">
        <f t="shared" ref="D13:M13" si="3">SUM(D14:D15)</f>
        <v>117599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8" si="4">SUM(D13:M13)</f>
        <v>117599</v>
      </c>
      <c r="O13" s="46">
        <f t="shared" si="1"/>
        <v>9.5368583245478877</v>
      </c>
      <c r="P13" s="10"/>
    </row>
    <row r="14" spans="1:133">
      <c r="A14" s="12"/>
      <c r="B14" s="25">
        <v>322</v>
      </c>
      <c r="C14" s="20" t="s">
        <v>0</v>
      </c>
      <c r="D14" s="47">
        <v>71970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71970</v>
      </c>
      <c r="O14" s="48">
        <f t="shared" si="1"/>
        <v>5.8365096099262024</v>
      </c>
      <c r="P14" s="9"/>
    </row>
    <row r="15" spans="1:133">
      <c r="A15" s="12"/>
      <c r="B15" s="25">
        <v>329</v>
      </c>
      <c r="C15" s="20" t="s">
        <v>114</v>
      </c>
      <c r="D15" s="47">
        <v>45629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45629</v>
      </c>
      <c r="O15" s="48">
        <f t="shared" si="1"/>
        <v>3.7003487146216854</v>
      </c>
      <c r="P15" s="9"/>
    </row>
    <row r="16" spans="1:133" ht="15.75">
      <c r="A16" s="29" t="s">
        <v>22</v>
      </c>
      <c r="B16" s="30"/>
      <c r="C16" s="31"/>
      <c r="D16" s="32">
        <f t="shared" ref="D16:M16" si="5">SUM(D17:D45)</f>
        <v>4007747</v>
      </c>
      <c r="E16" s="32">
        <f t="shared" si="5"/>
        <v>4515979</v>
      </c>
      <c r="F16" s="32">
        <f t="shared" si="5"/>
        <v>140500</v>
      </c>
      <c r="G16" s="32">
        <f t="shared" si="5"/>
        <v>0</v>
      </c>
      <c r="H16" s="32">
        <f t="shared" si="5"/>
        <v>0</v>
      </c>
      <c r="I16" s="32">
        <f t="shared" si="5"/>
        <v>28048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5">
        <f t="shared" si="4"/>
        <v>8692274</v>
      </c>
      <c r="O16" s="46">
        <f t="shared" si="1"/>
        <v>704.91233476603679</v>
      </c>
      <c r="P16" s="10"/>
    </row>
    <row r="17" spans="1:16">
      <c r="A17" s="12"/>
      <c r="B17" s="25">
        <v>331.1</v>
      </c>
      <c r="C17" s="20" t="s">
        <v>20</v>
      </c>
      <c r="D17" s="47">
        <v>22423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22423</v>
      </c>
      <c r="O17" s="48">
        <f t="shared" si="1"/>
        <v>1.8184251074527613</v>
      </c>
      <c r="P17" s="9"/>
    </row>
    <row r="18" spans="1:16">
      <c r="A18" s="12"/>
      <c r="B18" s="25">
        <v>331.2</v>
      </c>
      <c r="C18" s="20" t="s">
        <v>21</v>
      </c>
      <c r="D18" s="47">
        <v>173718</v>
      </c>
      <c r="E18" s="47">
        <v>17063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190781</v>
      </c>
      <c r="O18" s="48">
        <f t="shared" si="1"/>
        <v>15.471656799935122</v>
      </c>
      <c r="P18" s="9"/>
    </row>
    <row r="19" spans="1:16">
      <c r="A19" s="12"/>
      <c r="B19" s="25">
        <v>331.39</v>
      </c>
      <c r="C19" s="20" t="s">
        <v>106</v>
      </c>
      <c r="D19" s="47">
        <v>0</v>
      </c>
      <c r="E19" s="47">
        <v>70000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6">SUM(D19:M19)</f>
        <v>70000</v>
      </c>
      <c r="O19" s="48">
        <f t="shared" si="1"/>
        <v>5.6767496553401999</v>
      </c>
      <c r="P19" s="9"/>
    </row>
    <row r="20" spans="1:16">
      <c r="A20" s="12"/>
      <c r="B20" s="25">
        <v>331.65</v>
      </c>
      <c r="C20" s="20" t="s">
        <v>27</v>
      </c>
      <c r="D20" s="47">
        <v>45431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6"/>
        <v>45431</v>
      </c>
      <c r="O20" s="48">
        <f t="shared" si="1"/>
        <v>3.6842916227394373</v>
      </c>
      <c r="P20" s="9"/>
    </row>
    <row r="21" spans="1:16">
      <c r="A21" s="12"/>
      <c r="B21" s="25">
        <v>331.7</v>
      </c>
      <c r="C21" s="20" t="s">
        <v>24</v>
      </c>
      <c r="D21" s="47">
        <v>903094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903094</v>
      </c>
      <c r="O21" s="48">
        <f t="shared" si="1"/>
        <v>73.237693617711457</v>
      </c>
      <c r="P21" s="9"/>
    </row>
    <row r="22" spans="1:16">
      <c r="A22" s="12"/>
      <c r="B22" s="25">
        <v>331.81</v>
      </c>
      <c r="C22" s="20" t="s">
        <v>28</v>
      </c>
      <c r="D22" s="47">
        <v>0</v>
      </c>
      <c r="E22" s="47">
        <v>1505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1505</v>
      </c>
      <c r="O22" s="48">
        <f t="shared" si="1"/>
        <v>0.12205011758981429</v>
      </c>
      <c r="P22" s="9"/>
    </row>
    <row r="23" spans="1:16">
      <c r="A23" s="12"/>
      <c r="B23" s="25">
        <v>331.9</v>
      </c>
      <c r="C23" s="20" t="s">
        <v>25</v>
      </c>
      <c r="D23" s="47">
        <v>0</v>
      </c>
      <c r="E23" s="47">
        <v>13492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13492</v>
      </c>
      <c r="O23" s="48">
        <f t="shared" si="1"/>
        <v>1.0941529478549996</v>
      </c>
      <c r="P23" s="9"/>
    </row>
    <row r="24" spans="1:16">
      <c r="A24" s="12"/>
      <c r="B24" s="25">
        <v>333</v>
      </c>
      <c r="C24" s="20" t="s">
        <v>3</v>
      </c>
      <c r="D24" s="47">
        <v>294529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294529</v>
      </c>
      <c r="O24" s="48">
        <f t="shared" si="1"/>
        <v>23.885248560538479</v>
      </c>
      <c r="P24" s="9"/>
    </row>
    <row r="25" spans="1:16">
      <c r="A25" s="12"/>
      <c r="B25" s="25">
        <v>334.2</v>
      </c>
      <c r="C25" s="20" t="s">
        <v>26</v>
      </c>
      <c r="D25" s="47">
        <v>102959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102959</v>
      </c>
      <c r="O25" s="48">
        <f t="shared" si="1"/>
        <v>8.3496066823453088</v>
      </c>
      <c r="P25" s="9"/>
    </row>
    <row r="26" spans="1:16">
      <c r="A26" s="12"/>
      <c r="B26" s="25">
        <v>334.39</v>
      </c>
      <c r="C26" s="20" t="s">
        <v>29</v>
      </c>
      <c r="D26" s="47">
        <v>277316</v>
      </c>
      <c r="E26" s="47">
        <v>104957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5" si="7">SUM(D26:M26)</f>
        <v>382273</v>
      </c>
      <c r="O26" s="48">
        <f t="shared" si="1"/>
        <v>31.000973157083774</v>
      </c>
      <c r="P26" s="9"/>
    </row>
    <row r="27" spans="1:16">
      <c r="A27" s="12"/>
      <c r="B27" s="25">
        <v>334.41</v>
      </c>
      <c r="C27" s="20" t="s">
        <v>30</v>
      </c>
      <c r="D27" s="47">
        <v>0</v>
      </c>
      <c r="E27" s="47">
        <v>798419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7"/>
        <v>798419</v>
      </c>
      <c r="O27" s="48">
        <f t="shared" si="1"/>
        <v>64.748925472386674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394152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394152</v>
      </c>
      <c r="O28" s="48">
        <f t="shared" si="1"/>
        <v>31.964317573595004</v>
      </c>
      <c r="P28" s="9"/>
    </row>
    <row r="29" spans="1:16">
      <c r="A29" s="12"/>
      <c r="B29" s="25">
        <v>334.5</v>
      </c>
      <c r="C29" s="20" t="s">
        <v>32</v>
      </c>
      <c r="D29" s="47">
        <v>195000</v>
      </c>
      <c r="E29" s="47">
        <v>636335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831335</v>
      </c>
      <c r="O29" s="48">
        <f t="shared" si="1"/>
        <v>67.418295353174926</v>
      </c>
      <c r="P29" s="9"/>
    </row>
    <row r="30" spans="1:16">
      <c r="A30" s="12"/>
      <c r="B30" s="25">
        <v>334.61</v>
      </c>
      <c r="C30" s="20" t="s">
        <v>33</v>
      </c>
      <c r="D30" s="47">
        <v>299</v>
      </c>
      <c r="E30" s="47">
        <v>37488</v>
      </c>
      <c r="F30" s="47">
        <v>0</v>
      </c>
      <c r="G30" s="47">
        <v>0</v>
      </c>
      <c r="H30" s="47">
        <v>0</v>
      </c>
      <c r="I30" s="47">
        <v>28048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65835</v>
      </c>
      <c r="O30" s="48">
        <f t="shared" si="1"/>
        <v>5.3389830508474576</v>
      </c>
      <c r="P30" s="9"/>
    </row>
    <row r="31" spans="1:16">
      <c r="A31" s="12"/>
      <c r="B31" s="25">
        <v>334.7</v>
      </c>
      <c r="C31" s="20" t="s">
        <v>34</v>
      </c>
      <c r="D31" s="47">
        <v>533780</v>
      </c>
      <c r="E31" s="47">
        <v>853506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1387286</v>
      </c>
      <c r="O31" s="48">
        <f t="shared" si="1"/>
        <v>112.50393317654691</v>
      </c>
      <c r="P31" s="9"/>
    </row>
    <row r="32" spans="1:16">
      <c r="A32" s="12"/>
      <c r="B32" s="25">
        <v>334.82</v>
      </c>
      <c r="C32" s="20" t="s">
        <v>115</v>
      </c>
      <c r="D32" s="47">
        <v>0</v>
      </c>
      <c r="E32" s="47">
        <v>291676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291676</v>
      </c>
      <c r="O32" s="48">
        <f t="shared" si="1"/>
        <v>23.653880463871545</v>
      </c>
      <c r="P32" s="9"/>
    </row>
    <row r="33" spans="1:16">
      <c r="A33" s="12"/>
      <c r="B33" s="25">
        <v>334.9</v>
      </c>
      <c r="C33" s="20" t="s">
        <v>35</v>
      </c>
      <c r="D33" s="47">
        <v>557035</v>
      </c>
      <c r="E33" s="47">
        <v>129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557164</v>
      </c>
      <c r="O33" s="48">
        <f t="shared" si="1"/>
        <v>45.184007785256668</v>
      </c>
      <c r="P33" s="9"/>
    </row>
    <row r="34" spans="1:16">
      <c r="A34" s="12"/>
      <c r="B34" s="25">
        <v>335.12</v>
      </c>
      <c r="C34" s="20" t="s">
        <v>36</v>
      </c>
      <c r="D34" s="47">
        <v>213615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213615</v>
      </c>
      <c r="O34" s="48">
        <f t="shared" si="1"/>
        <v>17.323412537507096</v>
      </c>
      <c r="P34" s="9"/>
    </row>
    <row r="35" spans="1:16">
      <c r="A35" s="12"/>
      <c r="B35" s="25">
        <v>335.13</v>
      </c>
      <c r="C35" s="20" t="s">
        <v>37</v>
      </c>
      <c r="D35" s="47">
        <v>22604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22604</v>
      </c>
      <c r="O35" s="48">
        <f t="shared" si="1"/>
        <v>1.8331035601329981</v>
      </c>
      <c r="P35" s="9"/>
    </row>
    <row r="36" spans="1:16">
      <c r="A36" s="12"/>
      <c r="B36" s="25">
        <v>335.14</v>
      </c>
      <c r="C36" s="20" t="s">
        <v>38</v>
      </c>
      <c r="D36" s="47">
        <v>1985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1985</v>
      </c>
      <c r="O36" s="48">
        <f t="shared" si="1"/>
        <v>0.16097640094071852</v>
      </c>
      <c r="P36" s="9"/>
    </row>
    <row r="37" spans="1:16">
      <c r="A37" s="12"/>
      <c r="B37" s="25">
        <v>335.15</v>
      </c>
      <c r="C37" s="20" t="s">
        <v>39</v>
      </c>
      <c r="D37" s="47">
        <v>5455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5455</v>
      </c>
      <c r="O37" s="48">
        <f t="shared" ref="O37:O68" si="8">(N37/O$85)</f>
        <v>0.44238099099829697</v>
      </c>
      <c r="P37" s="9"/>
    </row>
    <row r="38" spans="1:16">
      <c r="A38" s="12"/>
      <c r="B38" s="25">
        <v>335.16</v>
      </c>
      <c r="C38" s="20" t="s">
        <v>40</v>
      </c>
      <c r="D38" s="47">
        <v>0</v>
      </c>
      <c r="E38" s="47">
        <v>0</v>
      </c>
      <c r="F38" s="47">
        <v>140500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140500</v>
      </c>
      <c r="O38" s="48">
        <f t="shared" si="8"/>
        <v>11.394047522504257</v>
      </c>
      <c r="P38" s="9"/>
    </row>
    <row r="39" spans="1:16">
      <c r="A39" s="12"/>
      <c r="B39" s="25">
        <v>335.18</v>
      </c>
      <c r="C39" s="20" t="s">
        <v>41</v>
      </c>
      <c r="D39" s="47">
        <v>579002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579002</v>
      </c>
      <c r="O39" s="48">
        <f t="shared" si="8"/>
        <v>46.954991484875514</v>
      </c>
      <c r="P39" s="9"/>
    </row>
    <row r="40" spans="1:16">
      <c r="A40" s="12"/>
      <c r="B40" s="25">
        <v>335.19</v>
      </c>
      <c r="C40" s="20" t="s">
        <v>53</v>
      </c>
      <c r="D40" s="47">
        <v>0</v>
      </c>
      <c r="E40" s="47">
        <v>184990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184990</v>
      </c>
      <c r="O40" s="48">
        <f t="shared" si="8"/>
        <v>15.002027410591193</v>
      </c>
      <c r="P40" s="9"/>
    </row>
    <row r="41" spans="1:16">
      <c r="A41" s="12"/>
      <c r="B41" s="25">
        <v>335.22</v>
      </c>
      <c r="C41" s="20" t="s">
        <v>42</v>
      </c>
      <c r="D41" s="47">
        <v>0</v>
      </c>
      <c r="E41" s="47">
        <v>15580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15580</v>
      </c>
      <c r="O41" s="48">
        <f t="shared" si="8"/>
        <v>1.263482280431433</v>
      </c>
      <c r="P41" s="9"/>
    </row>
    <row r="42" spans="1:16">
      <c r="A42" s="12"/>
      <c r="B42" s="25">
        <v>335.42</v>
      </c>
      <c r="C42" s="20" t="s">
        <v>43</v>
      </c>
      <c r="D42" s="47">
        <v>0</v>
      </c>
      <c r="E42" s="47">
        <v>754593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754593</v>
      </c>
      <c r="O42" s="48">
        <f t="shared" si="8"/>
        <v>61.194793609601817</v>
      </c>
      <c r="P42" s="9"/>
    </row>
    <row r="43" spans="1:16">
      <c r="A43" s="12"/>
      <c r="B43" s="25">
        <v>335.49</v>
      </c>
      <c r="C43" s="20" t="s">
        <v>44</v>
      </c>
      <c r="D43" s="47">
        <v>0</v>
      </c>
      <c r="E43" s="47">
        <v>329643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329643</v>
      </c>
      <c r="O43" s="48">
        <f t="shared" si="8"/>
        <v>26.732868380504421</v>
      </c>
      <c r="P43" s="9"/>
    </row>
    <row r="44" spans="1:16">
      <c r="A44" s="12"/>
      <c r="B44" s="25">
        <v>335.5</v>
      </c>
      <c r="C44" s="20" t="s">
        <v>45</v>
      </c>
      <c r="D44" s="47">
        <v>0</v>
      </c>
      <c r="E44" s="47">
        <v>12451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12451</v>
      </c>
      <c r="O44" s="48">
        <f t="shared" si="8"/>
        <v>1.0097315708377261</v>
      </c>
      <c r="P44" s="9"/>
    </row>
    <row r="45" spans="1:16">
      <c r="A45" s="12"/>
      <c r="B45" s="25">
        <v>336</v>
      </c>
      <c r="C45" s="20" t="s">
        <v>4</v>
      </c>
      <c r="D45" s="47">
        <v>79502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79502</v>
      </c>
      <c r="O45" s="48">
        <f t="shared" si="8"/>
        <v>6.4473278728408081</v>
      </c>
      <c r="P45" s="9"/>
    </row>
    <row r="46" spans="1:16" ht="15.75">
      <c r="A46" s="29" t="s">
        <v>50</v>
      </c>
      <c r="B46" s="30"/>
      <c r="C46" s="31"/>
      <c r="D46" s="32">
        <f t="shared" ref="D46:M46" si="9">SUM(D47:D64)</f>
        <v>327312</v>
      </c>
      <c r="E46" s="32">
        <f t="shared" si="9"/>
        <v>1537375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4418313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6283000</v>
      </c>
      <c r="O46" s="46">
        <f t="shared" si="8"/>
        <v>509.52882977860679</v>
      </c>
      <c r="P46" s="10"/>
    </row>
    <row r="47" spans="1:16">
      <c r="A47" s="12"/>
      <c r="B47" s="25">
        <v>341.1</v>
      </c>
      <c r="C47" s="20" t="s">
        <v>54</v>
      </c>
      <c r="D47" s="47">
        <v>0</v>
      </c>
      <c r="E47" s="47">
        <v>32641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32641</v>
      </c>
      <c r="O47" s="48">
        <f t="shared" si="8"/>
        <v>2.6470683642851349</v>
      </c>
      <c r="P47" s="9"/>
    </row>
    <row r="48" spans="1:16">
      <c r="A48" s="12"/>
      <c r="B48" s="25">
        <v>341.51</v>
      </c>
      <c r="C48" s="20" t="s">
        <v>55</v>
      </c>
      <c r="D48" s="47">
        <v>201686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9" si="10">SUM(D48:M48)</f>
        <v>201686</v>
      </c>
      <c r="O48" s="48">
        <f t="shared" si="8"/>
        <v>16.35601329981348</v>
      </c>
      <c r="P48" s="9"/>
    </row>
    <row r="49" spans="1:16">
      <c r="A49" s="12"/>
      <c r="B49" s="25">
        <v>341.52</v>
      </c>
      <c r="C49" s="20" t="s">
        <v>56</v>
      </c>
      <c r="D49" s="47">
        <v>0</v>
      </c>
      <c r="E49" s="47">
        <v>38332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38332</v>
      </c>
      <c r="O49" s="48">
        <f t="shared" si="8"/>
        <v>3.1085881112642935</v>
      </c>
      <c r="P49" s="9"/>
    </row>
    <row r="50" spans="1:16">
      <c r="A50" s="12"/>
      <c r="B50" s="25">
        <v>341.53</v>
      </c>
      <c r="C50" s="20" t="s">
        <v>57</v>
      </c>
      <c r="D50" s="47">
        <v>108136</v>
      </c>
      <c r="E50" s="47">
        <v>433994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542130</v>
      </c>
      <c r="O50" s="48">
        <f t="shared" si="8"/>
        <v>43.964804152136892</v>
      </c>
      <c r="P50" s="9"/>
    </row>
    <row r="51" spans="1:16">
      <c r="A51" s="12"/>
      <c r="B51" s="25">
        <v>341.56</v>
      </c>
      <c r="C51" s="20" t="s">
        <v>58</v>
      </c>
      <c r="D51" s="47">
        <v>0</v>
      </c>
      <c r="E51" s="47">
        <v>2104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2104</v>
      </c>
      <c r="O51" s="48">
        <f t="shared" si="8"/>
        <v>0.17062687535479684</v>
      </c>
      <c r="P51" s="9"/>
    </row>
    <row r="52" spans="1:16">
      <c r="A52" s="12"/>
      <c r="B52" s="25">
        <v>342.3</v>
      </c>
      <c r="C52" s="20" t="s">
        <v>59</v>
      </c>
      <c r="D52" s="47">
        <v>0</v>
      </c>
      <c r="E52" s="47">
        <v>387509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387509</v>
      </c>
      <c r="O52" s="48">
        <f t="shared" si="8"/>
        <v>31.42559403130322</v>
      </c>
      <c r="P52" s="9"/>
    </row>
    <row r="53" spans="1:16">
      <c r="A53" s="12"/>
      <c r="B53" s="25">
        <v>342.4</v>
      </c>
      <c r="C53" s="20" t="s">
        <v>60</v>
      </c>
      <c r="D53" s="47">
        <v>0</v>
      </c>
      <c r="E53" s="47">
        <v>48090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48090</v>
      </c>
      <c r="O53" s="48">
        <f t="shared" si="8"/>
        <v>3.8999270132187172</v>
      </c>
      <c r="P53" s="9"/>
    </row>
    <row r="54" spans="1:16">
      <c r="A54" s="12"/>
      <c r="B54" s="25">
        <v>343.4</v>
      </c>
      <c r="C54" s="20" t="s">
        <v>61</v>
      </c>
      <c r="D54" s="47">
        <v>0</v>
      </c>
      <c r="E54" s="47">
        <v>537640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537640</v>
      </c>
      <c r="O54" s="48">
        <f t="shared" si="8"/>
        <v>43.600681209958644</v>
      </c>
      <c r="P54" s="9"/>
    </row>
    <row r="55" spans="1:16">
      <c r="A55" s="12"/>
      <c r="B55" s="25">
        <v>343.9</v>
      </c>
      <c r="C55" s="20" t="s">
        <v>62</v>
      </c>
      <c r="D55" s="47">
        <v>65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65</v>
      </c>
      <c r="O55" s="48">
        <f t="shared" si="8"/>
        <v>5.2712675371016137E-3</v>
      </c>
      <c r="P55" s="9"/>
    </row>
    <row r="56" spans="1:16">
      <c r="A56" s="12"/>
      <c r="B56" s="25">
        <v>346.2</v>
      </c>
      <c r="C56" s="20" t="s">
        <v>63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4418313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4418313</v>
      </c>
      <c r="O56" s="48">
        <f t="shared" si="8"/>
        <v>358.30938285621602</v>
      </c>
      <c r="P56" s="9"/>
    </row>
    <row r="57" spans="1:16">
      <c r="A57" s="12"/>
      <c r="B57" s="25">
        <v>346.4</v>
      </c>
      <c r="C57" s="20" t="s">
        <v>64</v>
      </c>
      <c r="D57" s="47">
        <v>1105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1105</v>
      </c>
      <c r="O57" s="48">
        <f t="shared" si="8"/>
        <v>8.9611548130727428E-2</v>
      </c>
      <c r="P57" s="9"/>
    </row>
    <row r="58" spans="1:16">
      <c r="A58" s="12"/>
      <c r="B58" s="25">
        <v>347.2</v>
      </c>
      <c r="C58" s="20" t="s">
        <v>65</v>
      </c>
      <c r="D58" s="47">
        <v>8031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8031</v>
      </c>
      <c r="O58" s="48">
        <f t="shared" si="8"/>
        <v>0.65128537831481637</v>
      </c>
      <c r="P58" s="9"/>
    </row>
    <row r="59" spans="1:16">
      <c r="A59" s="12"/>
      <c r="B59" s="25">
        <v>347.5</v>
      </c>
      <c r="C59" s="20" t="s">
        <v>66</v>
      </c>
      <c r="D59" s="47">
        <v>8289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8289</v>
      </c>
      <c r="O59" s="48">
        <f t="shared" si="8"/>
        <v>0.67220825561592734</v>
      </c>
      <c r="P59" s="9"/>
    </row>
    <row r="60" spans="1:16">
      <c r="A60" s="12"/>
      <c r="B60" s="25">
        <v>348.92099999999999</v>
      </c>
      <c r="C60" s="20" t="s">
        <v>67</v>
      </c>
      <c r="D60" s="47">
        <v>0</v>
      </c>
      <c r="E60" s="47">
        <v>8797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2" si="11">SUM(D60:M60)</f>
        <v>8797</v>
      </c>
      <c r="O60" s="48">
        <f t="shared" si="8"/>
        <v>0.71340523882896767</v>
      </c>
      <c r="P60" s="9"/>
    </row>
    <row r="61" spans="1:16">
      <c r="A61" s="12"/>
      <c r="B61" s="25">
        <v>348.92200000000003</v>
      </c>
      <c r="C61" s="20" t="s">
        <v>68</v>
      </c>
      <c r="D61" s="47">
        <v>0</v>
      </c>
      <c r="E61" s="47">
        <v>8797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8797</v>
      </c>
      <c r="O61" s="48">
        <f t="shared" si="8"/>
        <v>0.71340523882896767</v>
      </c>
      <c r="P61" s="9"/>
    </row>
    <row r="62" spans="1:16">
      <c r="A62" s="12"/>
      <c r="B62" s="25">
        <v>348.923</v>
      </c>
      <c r="C62" s="20" t="s">
        <v>69</v>
      </c>
      <c r="D62" s="47">
        <v>0</v>
      </c>
      <c r="E62" s="47">
        <v>8797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8797</v>
      </c>
      <c r="O62" s="48">
        <f t="shared" si="8"/>
        <v>0.71340523882896767</v>
      </c>
      <c r="P62" s="9"/>
    </row>
    <row r="63" spans="1:16">
      <c r="A63" s="12"/>
      <c r="B63" s="25">
        <v>348.92399999999998</v>
      </c>
      <c r="C63" s="20" t="s">
        <v>70</v>
      </c>
      <c r="D63" s="47">
        <v>0</v>
      </c>
      <c r="E63" s="47">
        <v>8797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8797</v>
      </c>
      <c r="O63" s="48">
        <f t="shared" si="8"/>
        <v>0.71340523882896767</v>
      </c>
      <c r="P63" s="9"/>
    </row>
    <row r="64" spans="1:16">
      <c r="A64" s="12"/>
      <c r="B64" s="25">
        <v>348.93</v>
      </c>
      <c r="C64" s="20" t="s">
        <v>108</v>
      </c>
      <c r="D64" s="47">
        <v>0</v>
      </c>
      <c r="E64" s="47">
        <v>21877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21877</v>
      </c>
      <c r="O64" s="48">
        <f t="shared" si="8"/>
        <v>1.7741464601411079</v>
      </c>
      <c r="P64" s="9"/>
    </row>
    <row r="65" spans="1:16" ht="15.75">
      <c r="A65" s="29" t="s">
        <v>51</v>
      </c>
      <c r="B65" s="30"/>
      <c r="C65" s="31"/>
      <c r="D65" s="32">
        <f t="shared" ref="D65:M65" si="12">SUM(D66:D70)</f>
        <v>0</v>
      </c>
      <c r="E65" s="32">
        <f t="shared" si="12"/>
        <v>30137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0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si="11"/>
        <v>30137</v>
      </c>
      <c r="O65" s="46">
        <f t="shared" si="8"/>
        <v>2.4440029194712514</v>
      </c>
      <c r="P65" s="10"/>
    </row>
    <row r="66" spans="1:16">
      <c r="A66" s="13"/>
      <c r="B66" s="40">
        <v>351.1</v>
      </c>
      <c r="C66" s="21" t="s">
        <v>75</v>
      </c>
      <c r="D66" s="47">
        <v>0</v>
      </c>
      <c r="E66" s="47">
        <v>5998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5998</v>
      </c>
      <c r="O66" s="48">
        <f t="shared" si="8"/>
        <v>0.48641634903900738</v>
      </c>
      <c r="P66" s="9"/>
    </row>
    <row r="67" spans="1:16">
      <c r="A67" s="13"/>
      <c r="B67" s="40">
        <v>351.2</v>
      </c>
      <c r="C67" s="21" t="s">
        <v>116</v>
      </c>
      <c r="D67" s="47">
        <v>0</v>
      </c>
      <c r="E67" s="47">
        <v>3972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3972</v>
      </c>
      <c r="O67" s="48">
        <f t="shared" si="8"/>
        <v>0.32211499472873245</v>
      </c>
      <c r="P67" s="9"/>
    </row>
    <row r="68" spans="1:16">
      <c r="A68" s="13"/>
      <c r="B68" s="40">
        <v>351.3</v>
      </c>
      <c r="C68" s="21" t="s">
        <v>76</v>
      </c>
      <c r="D68" s="47">
        <v>0</v>
      </c>
      <c r="E68" s="47">
        <v>4571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4571</v>
      </c>
      <c r="O68" s="48">
        <f t="shared" si="8"/>
        <v>0.37069175249371505</v>
      </c>
      <c r="P68" s="9"/>
    </row>
    <row r="69" spans="1:16">
      <c r="A69" s="13"/>
      <c r="B69" s="40">
        <v>351.5</v>
      </c>
      <c r="C69" s="21" t="s">
        <v>117</v>
      </c>
      <c r="D69" s="47">
        <v>0</v>
      </c>
      <c r="E69" s="47">
        <v>15143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15143</v>
      </c>
      <c r="O69" s="48">
        <f t="shared" ref="O69:O83" si="13">(N69/O$85)</f>
        <v>1.2280431432973806</v>
      </c>
      <c r="P69" s="9"/>
    </row>
    <row r="70" spans="1:16">
      <c r="A70" s="13"/>
      <c r="B70" s="40">
        <v>359</v>
      </c>
      <c r="C70" s="21" t="s">
        <v>118</v>
      </c>
      <c r="D70" s="47">
        <v>0</v>
      </c>
      <c r="E70" s="47">
        <v>453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453</v>
      </c>
      <c r="O70" s="48">
        <f t="shared" si="13"/>
        <v>3.6736679912415859E-2</v>
      </c>
      <c r="P70" s="9"/>
    </row>
    <row r="71" spans="1:16" ht="15.75">
      <c r="A71" s="29" t="s">
        <v>5</v>
      </c>
      <c r="B71" s="30"/>
      <c r="C71" s="31"/>
      <c r="D71" s="32">
        <f t="shared" ref="D71:M71" si="14">SUM(D72:D78)</f>
        <v>575498</v>
      </c>
      <c r="E71" s="32">
        <f t="shared" si="14"/>
        <v>816163</v>
      </c>
      <c r="F71" s="32">
        <f t="shared" si="14"/>
        <v>19108</v>
      </c>
      <c r="G71" s="32">
        <f t="shared" si="14"/>
        <v>16640</v>
      </c>
      <c r="H71" s="32">
        <f t="shared" si="14"/>
        <v>0</v>
      </c>
      <c r="I71" s="32">
        <f t="shared" si="14"/>
        <v>727809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1"/>
        <v>2155218</v>
      </c>
      <c r="O71" s="46">
        <f t="shared" si="13"/>
        <v>174.78047198118563</v>
      </c>
      <c r="P71" s="10"/>
    </row>
    <row r="72" spans="1:16">
      <c r="A72" s="12"/>
      <c r="B72" s="25">
        <v>361.1</v>
      </c>
      <c r="C72" s="20" t="s">
        <v>78</v>
      </c>
      <c r="D72" s="47">
        <v>279087</v>
      </c>
      <c r="E72" s="47">
        <v>248041</v>
      </c>
      <c r="F72" s="47">
        <v>19108</v>
      </c>
      <c r="G72" s="47">
        <v>16640</v>
      </c>
      <c r="H72" s="47">
        <v>0</v>
      </c>
      <c r="I72" s="47">
        <v>8969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571845</v>
      </c>
      <c r="O72" s="48">
        <f t="shared" si="13"/>
        <v>46.374584380828807</v>
      </c>
      <c r="P72" s="9"/>
    </row>
    <row r="73" spans="1:16">
      <c r="A73" s="12"/>
      <c r="B73" s="25">
        <v>362</v>
      </c>
      <c r="C73" s="20" t="s">
        <v>79</v>
      </c>
      <c r="D73" s="47">
        <v>14400</v>
      </c>
      <c r="E73" s="47">
        <v>25186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78" si="15">SUM(D73:M73)</f>
        <v>39586</v>
      </c>
      <c r="O73" s="48">
        <f t="shared" si="13"/>
        <v>3.2102830265185305</v>
      </c>
      <c r="P73" s="9"/>
    </row>
    <row r="74" spans="1:16">
      <c r="A74" s="12"/>
      <c r="B74" s="25">
        <v>363.12</v>
      </c>
      <c r="C74" s="20" t="s">
        <v>119</v>
      </c>
      <c r="D74" s="47">
        <v>0</v>
      </c>
      <c r="E74" s="47">
        <v>216905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5"/>
        <v>216905</v>
      </c>
      <c r="O74" s="48">
        <f t="shared" si="13"/>
        <v>17.590219771308085</v>
      </c>
      <c r="P74" s="9"/>
    </row>
    <row r="75" spans="1:16">
      <c r="A75" s="12"/>
      <c r="B75" s="25">
        <v>363.22</v>
      </c>
      <c r="C75" s="20" t="s">
        <v>120</v>
      </c>
      <c r="D75" s="47">
        <v>0</v>
      </c>
      <c r="E75" s="47">
        <v>17472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5"/>
        <v>17472</v>
      </c>
      <c r="O75" s="48">
        <f t="shared" si="13"/>
        <v>1.4169167139729137</v>
      </c>
      <c r="P75" s="9"/>
    </row>
    <row r="76" spans="1:16">
      <c r="A76" s="12"/>
      <c r="B76" s="25">
        <v>365</v>
      </c>
      <c r="C76" s="20" t="s">
        <v>80</v>
      </c>
      <c r="D76" s="47">
        <v>0</v>
      </c>
      <c r="E76" s="47">
        <v>55336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5"/>
        <v>55336</v>
      </c>
      <c r="O76" s="48">
        <f t="shared" si="13"/>
        <v>4.4875516989700754</v>
      </c>
      <c r="P76" s="9"/>
    </row>
    <row r="77" spans="1:16">
      <c r="A77" s="12"/>
      <c r="B77" s="25">
        <v>366</v>
      </c>
      <c r="C77" s="20" t="s">
        <v>81</v>
      </c>
      <c r="D77" s="47">
        <v>8390</v>
      </c>
      <c r="E77" s="47">
        <v>60500</v>
      </c>
      <c r="F77" s="47">
        <v>0</v>
      </c>
      <c r="G77" s="47">
        <v>0</v>
      </c>
      <c r="H77" s="47">
        <v>0</v>
      </c>
      <c r="I77" s="47">
        <v>590856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5"/>
        <v>659746</v>
      </c>
      <c r="O77" s="48">
        <f t="shared" si="13"/>
        <v>53.503041115886788</v>
      </c>
      <c r="P77" s="9"/>
    </row>
    <row r="78" spans="1:16">
      <c r="A78" s="12"/>
      <c r="B78" s="25">
        <v>369.9</v>
      </c>
      <c r="C78" s="20" t="s">
        <v>82</v>
      </c>
      <c r="D78" s="47">
        <v>273621</v>
      </c>
      <c r="E78" s="47">
        <v>192723</v>
      </c>
      <c r="F78" s="47">
        <v>0</v>
      </c>
      <c r="G78" s="47">
        <v>0</v>
      </c>
      <c r="H78" s="47">
        <v>0</v>
      </c>
      <c r="I78" s="47">
        <v>127984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5"/>
        <v>594328</v>
      </c>
      <c r="O78" s="48">
        <f t="shared" si="13"/>
        <v>48.197875273700433</v>
      </c>
      <c r="P78" s="9"/>
    </row>
    <row r="79" spans="1:16" ht="15.75">
      <c r="A79" s="29" t="s">
        <v>52</v>
      </c>
      <c r="B79" s="30"/>
      <c r="C79" s="31"/>
      <c r="D79" s="32">
        <f t="shared" ref="D79:M79" si="16">SUM(D80:D82)</f>
        <v>6168018</v>
      </c>
      <c r="E79" s="32">
        <f t="shared" si="16"/>
        <v>1039841</v>
      </c>
      <c r="F79" s="32">
        <f t="shared" si="16"/>
        <v>0</v>
      </c>
      <c r="G79" s="32">
        <f t="shared" si="16"/>
        <v>204353</v>
      </c>
      <c r="H79" s="32">
        <f t="shared" si="16"/>
        <v>0</v>
      </c>
      <c r="I79" s="32">
        <f t="shared" si="16"/>
        <v>1289394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>SUM(D79:M79)</f>
        <v>8701606</v>
      </c>
      <c r="O79" s="46">
        <f t="shared" si="13"/>
        <v>705.66912659151728</v>
      </c>
      <c r="P79" s="9"/>
    </row>
    <row r="80" spans="1:16">
      <c r="A80" s="12"/>
      <c r="B80" s="25">
        <v>381</v>
      </c>
      <c r="C80" s="20" t="s">
        <v>83</v>
      </c>
      <c r="D80" s="47">
        <v>5116916</v>
      </c>
      <c r="E80" s="47">
        <v>1037561</v>
      </c>
      <c r="F80" s="47">
        <v>0</v>
      </c>
      <c r="G80" s="47">
        <v>204353</v>
      </c>
      <c r="H80" s="47">
        <v>0</v>
      </c>
      <c r="I80" s="47">
        <v>1289394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7648224</v>
      </c>
      <c r="O80" s="48">
        <f t="shared" si="13"/>
        <v>620.24361365663776</v>
      </c>
      <c r="P80" s="9"/>
    </row>
    <row r="81" spans="1:119">
      <c r="A81" s="12"/>
      <c r="B81" s="25">
        <v>383</v>
      </c>
      <c r="C81" s="20" t="s">
        <v>109</v>
      </c>
      <c r="D81" s="47">
        <v>1050000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1050000</v>
      </c>
      <c r="O81" s="48">
        <f t="shared" si="13"/>
        <v>85.151244830102996</v>
      </c>
      <c r="P81" s="9"/>
    </row>
    <row r="82" spans="1:119" ht="15.75" thickBot="1">
      <c r="A82" s="12"/>
      <c r="B82" s="25">
        <v>388.2</v>
      </c>
      <c r="C82" s="20" t="s">
        <v>121</v>
      </c>
      <c r="D82" s="47">
        <v>1102</v>
      </c>
      <c r="E82" s="47">
        <v>2280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3382</v>
      </c>
      <c r="O82" s="48">
        <f t="shared" si="13"/>
        <v>0.27426810477657937</v>
      </c>
      <c r="P82" s="9"/>
    </row>
    <row r="83" spans="1:119" ht="16.5" thickBot="1">
      <c r="A83" s="14" t="s">
        <v>72</v>
      </c>
      <c r="B83" s="23"/>
      <c r="C83" s="22"/>
      <c r="D83" s="15">
        <f t="shared" ref="D83:M83" si="17">SUM(D5,D13,D16,D46,D65,D71,D79)</f>
        <v>18932470</v>
      </c>
      <c r="E83" s="15">
        <f t="shared" si="17"/>
        <v>15889277</v>
      </c>
      <c r="F83" s="15">
        <f t="shared" si="17"/>
        <v>159608</v>
      </c>
      <c r="G83" s="15">
        <f t="shared" si="17"/>
        <v>220993</v>
      </c>
      <c r="H83" s="15">
        <f t="shared" si="17"/>
        <v>0</v>
      </c>
      <c r="I83" s="15">
        <f t="shared" si="17"/>
        <v>6463564</v>
      </c>
      <c r="J83" s="15">
        <f t="shared" si="17"/>
        <v>0</v>
      </c>
      <c r="K83" s="15">
        <f t="shared" si="17"/>
        <v>0</v>
      </c>
      <c r="L83" s="15">
        <f t="shared" si="17"/>
        <v>0</v>
      </c>
      <c r="M83" s="15">
        <f t="shared" si="17"/>
        <v>0</v>
      </c>
      <c r="N83" s="15">
        <f>SUM(D83:M83)</f>
        <v>41665912</v>
      </c>
      <c r="O83" s="38">
        <f t="shared" si="13"/>
        <v>3378.9564512205011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1"/>
      <c r="B85" s="42"/>
      <c r="C85" s="42"/>
      <c r="D85" s="43"/>
      <c r="E85" s="43"/>
      <c r="F85" s="43"/>
      <c r="G85" s="43"/>
      <c r="H85" s="43"/>
      <c r="I85" s="43"/>
      <c r="J85" s="43"/>
      <c r="K85" s="43"/>
      <c r="L85" s="119" t="s">
        <v>122</v>
      </c>
      <c r="M85" s="119"/>
      <c r="N85" s="119"/>
      <c r="O85" s="44">
        <v>12331</v>
      </c>
    </row>
    <row r="86" spans="1:119">
      <c r="A86" s="120"/>
      <c r="B86" s="97"/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8"/>
    </row>
    <row r="87" spans="1:119" ht="15.75" customHeight="1" thickBot="1">
      <c r="A87" s="121" t="s">
        <v>104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1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8845380</v>
      </c>
      <c r="E5" s="27">
        <f t="shared" si="0"/>
        <v>7259634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16105014</v>
      </c>
      <c r="O5" s="33">
        <f t="shared" ref="O5:O36" si="2">(N5/O$88)</f>
        <v>1314.8023512123439</v>
      </c>
      <c r="P5" s="6"/>
    </row>
    <row r="6" spans="1:133">
      <c r="A6" s="12"/>
      <c r="B6" s="25">
        <v>311</v>
      </c>
      <c r="C6" s="20" t="s">
        <v>2</v>
      </c>
      <c r="D6" s="47">
        <v>8791349</v>
      </c>
      <c r="E6" s="47">
        <v>6168600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14959949</v>
      </c>
      <c r="O6" s="48">
        <f t="shared" si="2"/>
        <v>1221.3200261245815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752825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752825</v>
      </c>
      <c r="O7" s="48">
        <f t="shared" si="2"/>
        <v>61.460119193403543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18702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18702</v>
      </c>
      <c r="O8" s="48">
        <f t="shared" si="2"/>
        <v>1.5268185157972078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319098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319098</v>
      </c>
      <c r="O9" s="48">
        <f t="shared" si="2"/>
        <v>26.050942934117071</v>
      </c>
      <c r="P9" s="9"/>
    </row>
    <row r="10" spans="1:133">
      <c r="A10" s="12"/>
      <c r="B10" s="25">
        <v>312.42</v>
      </c>
      <c r="C10" s="20" t="s">
        <v>95</v>
      </c>
      <c r="D10" s="47">
        <v>0</v>
      </c>
      <c r="E10" s="47">
        <v>409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409</v>
      </c>
      <c r="O10" s="48">
        <f t="shared" si="2"/>
        <v>3.3390480855580044E-2</v>
      </c>
      <c r="P10" s="9"/>
    </row>
    <row r="11" spans="1:133">
      <c r="A11" s="12"/>
      <c r="B11" s="25">
        <v>315</v>
      </c>
      <c r="C11" s="20" t="s">
        <v>127</v>
      </c>
      <c r="D11" s="47">
        <v>54031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54031</v>
      </c>
      <c r="O11" s="48">
        <f t="shared" si="2"/>
        <v>4.4110539635888646</v>
      </c>
      <c r="P11" s="9"/>
    </row>
    <row r="12" spans="1:133" ht="15.75">
      <c r="A12" s="29" t="s">
        <v>185</v>
      </c>
      <c r="B12" s="30"/>
      <c r="C12" s="31"/>
      <c r="D12" s="32">
        <f t="shared" ref="D12:M12" si="3">SUM(D13:D14)</f>
        <v>178248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178248</v>
      </c>
      <c r="O12" s="46">
        <f t="shared" si="2"/>
        <v>14.552045064903258</v>
      </c>
      <c r="P12" s="10"/>
    </row>
    <row r="13" spans="1:133">
      <c r="A13" s="12"/>
      <c r="B13" s="25">
        <v>322</v>
      </c>
      <c r="C13" s="20" t="s">
        <v>0</v>
      </c>
      <c r="D13" s="47">
        <v>120716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120716</v>
      </c>
      <c r="O13" s="48">
        <f t="shared" si="2"/>
        <v>9.8551718507633268</v>
      </c>
      <c r="P13" s="9"/>
    </row>
    <row r="14" spans="1:133">
      <c r="A14" s="12"/>
      <c r="B14" s="25">
        <v>329</v>
      </c>
      <c r="C14" s="20" t="s">
        <v>179</v>
      </c>
      <c r="D14" s="47">
        <v>57532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57532</v>
      </c>
      <c r="O14" s="48">
        <f t="shared" si="2"/>
        <v>4.6968732141399299</v>
      </c>
      <c r="P14" s="9"/>
    </row>
    <row r="15" spans="1:133" ht="15.75">
      <c r="A15" s="29" t="s">
        <v>22</v>
      </c>
      <c r="B15" s="30"/>
      <c r="C15" s="31"/>
      <c r="D15" s="32">
        <f t="shared" ref="D15:M15" si="4">SUM(D16:D47)</f>
        <v>2258436</v>
      </c>
      <c r="E15" s="32">
        <f t="shared" si="4"/>
        <v>6623917</v>
      </c>
      <c r="F15" s="32">
        <f t="shared" si="4"/>
        <v>140500</v>
      </c>
      <c r="G15" s="32">
        <f t="shared" si="4"/>
        <v>0</v>
      </c>
      <c r="H15" s="32">
        <f t="shared" si="4"/>
        <v>0</v>
      </c>
      <c r="I15" s="32">
        <f t="shared" si="4"/>
        <v>676163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1"/>
        <v>9699016</v>
      </c>
      <c r="O15" s="46">
        <f t="shared" si="2"/>
        <v>791.82104661605024</v>
      </c>
      <c r="P15" s="10"/>
    </row>
    <row r="16" spans="1:133">
      <c r="A16" s="12"/>
      <c r="B16" s="25">
        <v>331.1</v>
      </c>
      <c r="C16" s="20" t="s">
        <v>20</v>
      </c>
      <c r="D16" s="47">
        <v>22422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22422</v>
      </c>
      <c r="O16" s="48">
        <f t="shared" si="2"/>
        <v>1.8305167768797452</v>
      </c>
      <c r="P16" s="9"/>
    </row>
    <row r="17" spans="1:16">
      <c r="A17" s="12"/>
      <c r="B17" s="25">
        <v>331.2</v>
      </c>
      <c r="C17" s="20" t="s">
        <v>21</v>
      </c>
      <c r="D17" s="47">
        <v>69258</v>
      </c>
      <c r="E17" s="47">
        <v>35514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104772</v>
      </c>
      <c r="O17" s="48">
        <f t="shared" si="2"/>
        <v>8.5535145726181732</v>
      </c>
      <c r="P17" s="9"/>
    </row>
    <row r="18" spans="1:16">
      <c r="A18" s="12"/>
      <c r="B18" s="25">
        <v>331.41</v>
      </c>
      <c r="C18" s="20" t="s">
        <v>96</v>
      </c>
      <c r="D18" s="47">
        <v>0</v>
      </c>
      <c r="E18" s="47">
        <v>794533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ref="N18:N24" si="5">SUM(D18:M18)</f>
        <v>794533</v>
      </c>
      <c r="O18" s="48">
        <f t="shared" si="2"/>
        <v>64.86513184749775</v>
      </c>
      <c r="P18" s="9"/>
    </row>
    <row r="19" spans="1:16">
      <c r="A19" s="12"/>
      <c r="B19" s="25">
        <v>331.5</v>
      </c>
      <c r="C19" s="20" t="s">
        <v>23</v>
      </c>
      <c r="D19" s="47">
        <v>17473</v>
      </c>
      <c r="E19" s="47">
        <v>490892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5"/>
        <v>508365</v>
      </c>
      <c r="O19" s="48">
        <f t="shared" si="2"/>
        <v>41.502571638501102</v>
      </c>
      <c r="P19" s="9"/>
    </row>
    <row r="20" spans="1:16">
      <c r="A20" s="12"/>
      <c r="B20" s="25">
        <v>331.65</v>
      </c>
      <c r="C20" s="20" t="s">
        <v>27</v>
      </c>
      <c r="D20" s="47">
        <v>31909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31909</v>
      </c>
      <c r="O20" s="48">
        <f t="shared" si="2"/>
        <v>2.605028981957711</v>
      </c>
      <c r="P20" s="9"/>
    </row>
    <row r="21" spans="1:16">
      <c r="A21" s="12"/>
      <c r="B21" s="25">
        <v>331.7</v>
      </c>
      <c r="C21" s="20" t="s">
        <v>24</v>
      </c>
      <c r="D21" s="47">
        <v>134421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134421</v>
      </c>
      <c r="O21" s="48">
        <f t="shared" si="2"/>
        <v>10.974038697036493</v>
      </c>
      <c r="P21" s="9"/>
    </row>
    <row r="22" spans="1:16">
      <c r="A22" s="12"/>
      <c r="B22" s="25">
        <v>331.9</v>
      </c>
      <c r="C22" s="20" t="s">
        <v>25</v>
      </c>
      <c r="D22" s="47">
        <v>0</v>
      </c>
      <c r="E22" s="47">
        <v>17044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17044</v>
      </c>
      <c r="O22" s="48">
        <f t="shared" si="2"/>
        <v>1.3914605273899909</v>
      </c>
      <c r="P22" s="9"/>
    </row>
    <row r="23" spans="1:16">
      <c r="A23" s="12"/>
      <c r="B23" s="25">
        <v>333</v>
      </c>
      <c r="C23" s="20" t="s">
        <v>3</v>
      </c>
      <c r="D23" s="47">
        <v>303929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303929</v>
      </c>
      <c r="O23" s="48">
        <f t="shared" si="2"/>
        <v>24.812556127030778</v>
      </c>
      <c r="P23" s="9"/>
    </row>
    <row r="24" spans="1:16">
      <c r="A24" s="12"/>
      <c r="B24" s="25">
        <v>334.2</v>
      </c>
      <c r="C24" s="20" t="s">
        <v>26</v>
      </c>
      <c r="D24" s="47">
        <v>182989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182989</v>
      </c>
      <c r="O24" s="48">
        <f t="shared" si="2"/>
        <v>14.939097069148502</v>
      </c>
      <c r="P24" s="9"/>
    </row>
    <row r="25" spans="1:16">
      <c r="A25" s="12"/>
      <c r="B25" s="25">
        <v>334.39</v>
      </c>
      <c r="C25" s="20" t="s">
        <v>29</v>
      </c>
      <c r="D25" s="47">
        <v>187832</v>
      </c>
      <c r="E25" s="47">
        <v>42644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4" si="6">SUM(D25:M25)</f>
        <v>230476</v>
      </c>
      <c r="O25" s="48">
        <f t="shared" si="2"/>
        <v>18.815903339048084</v>
      </c>
      <c r="P25" s="9"/>
    </row>
    <row r="26" spans="1:16">
      <c r="A26" s="12"/>
      <c r="B26" s="25">
        <v>334.41</v>
      </c>
      <c r="C26" s="20" t="s">
        <v>30</v>
      </c>
      <c r="D26" s="47">
        <v>0</v>
      </c>
      <c r="E26" s="47">
        <v>1178356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1178356</v>
      </c>
      <c r="O26" s="48">
        <f t="shared" si="2"/>
        <v>96.200179606498494</v>
      </c>
      <c r="P26" s="9"/>
    </row>
    <row r="27" spans="1:16">
      <c r="A27" s="12"/>
      <c r="B27" s="25">
        <v>334.49</v>
      </c>
      <c r="C27" s="20" t="s">
        <v>31</v>
      </c>
      <c r="D27" s="47">
        <v>0</v>
      </c>
      <c r="E27" s="47">
        <v>1854207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1854207</v>
      </c>
      <c r="O27" s="48">
        <f t="shared" si="2"/>
        <v>151.37619397501837</v>
      </c>
      <c r="P27" s="9"/>
    </row>
    <row r="28" spans="1:16">
      <c r="A28" s="12"/>
      <c r="B28" s="25">
        <v>334.5</v>
      </c>
      <c r="C28" s="20" t="s">
        <v>32</v>
      </c>
      <c r="D28" s="47">
        <v>51152</v>
      </c>
      <c r="E28" s="47">
        <v>318166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369318</v>
      </c>
      <c r="O28" s="48">
        <f t="shared" si="2"/>
        <v>30.150869458731325</v>
      </c>
      <c r="P28" s="9"/>
    </row>
    <row r="29" spans="1:16">
      <c r="A29" s="12"/>
      <c r="B29" s="25">
        <v>334.61</v>
      </c>
      <c r="C29" s="20" t="s">
        <v>33</v>
      </c>
      <c r="D29" s="47">
        <v>420</v>
      </c>
      <c r="E29" s="47">
        <v>37000</v>
      </c>
      <c r="F29" s="47">
        <v>0</v>
      </c>
      <c r="G29" s="47">
        <v>0</v>
      </c>
      <c r="H29" s="47">
        <v>0</v>
      </c>
      <c r="I29" s="47">
        <v>136532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173952</v>
      </c>
      <c r="O29" s="48">
        <f t="shared" si="2"/>
        <v>14.201322556943424</v>
      </c>
      <c r="P29" s="9"/>
    </row>
    <row r="30" spans="1:16">
      <c r="A30" s="12"/>
      <c r="B30" s="25">
        <v>334.7</v>
      </c>
      <c r="C30" s="20" t="s">
        <v>34</v>
      </c>
      <c r="D30" s="47">
        <v>233542</v>
      </c>
      <c r="E30" s="47">
        <v>66084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299626</v>
      </c>
      <c r="O30" s="48">
        <f t="shared" si="2"/>
        <v>24.461262143848476</v>
      </c>
      <c r="P30" s="9"/>
    </row>
    <row r="31" spans="1:16">
      <c r="A31" s="12"/>
      <c r="B31" s="25">
        <v>334.82</v>
      </c>
      <c r="C31" s="20" t="s">
        <v>115</v>
      </c>
      <c r="D31" s="47">
        <v>0</v>
      </c>
      <c r="E31" s="47">
        <v>280138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280138</v>
      </c>
      <c r="O31" s="48">
        <f t="shared" si="2"/>
        <v>22.870275124499958</v>
      </c>
      <c r="P31" s="9"/>
    </row>
    <row r="32" spans="1:16">
      <c r="A32" s="12"/>
      <c r="B32" s="25">
        <v>334.9</v>
      </c>
      <c r="C32" s="20" t="s">
        <v>35</v>
      </c>
      <c r="D32" s="47">
        <v>48004</v>
      </c>
      <c r="E32" s="47">
        <v>2389</v>
      </c>
      <c r="F32" s="47">
        <v>0</v>
      </c>
      <c r="G32" s="47">
        <v>0</v>
      </c>
      <c r="H32" s="47">
        <v>0</v>
      </c>
      <c r="I32" s="47">
        <v>12970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63363</v>
      </c>
      <c r="O32" s="48">
        <f t="shared" si="2"/>
        <v>5.1729120744550574</v>
      </c>
      <c r="P32" s="9"/>
    </row>
    <row r="33" spans="1:16">
      <c r="A33" s="12"/>
      <c r="B33" s="25">
        <v>335.12</v>
      </c>
      <c r="C33" s="20" t="s">
        <v>36</v>
      </c>
      <c r="D33" s="47">
        <v>235202</v>
      </c>
      <c r="E33" s="47">
        <v>0</v>
      </c>
      <c r="F33" s="47">
        <v>0</v>
      </c>
      <c r="G33" s="47">
        <v>0</v>
      </c>
      <c r="H33" s="47">
        <v>0</v>
      </c>
      <c r="I33" s="47">
        <v>526661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761863</v>
      </c>
      <c r="O33" s="48">
        <f t="shared" si="2"/>
        <v>62.197975344926114</v>
      </c>
      <c r="P33" s="9"/>
    </row>
    <row r="34" spans="1:16">
      <c r="A34" s="12"/>
      <c r="B34" s="25">
        <v>335.13</v>
      </c>
      <c r="C34" s="20" t="s">
        <v>37</v>
      </c>
      <c r="D34" s="47">
        <v>23533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23533</v>
      </c>
      <c r="O34" s="48">
        <f t="shared" si="2"/>
        <v>1.92121805861703</v>
      </c>
      <c r="P34" s="9"/>
    </row>
    <row r="35" spans="1:16">
      <c r="A35" s="12"/>
      <c r="B35" s="25">
        <v>335.14</v>
      </c>
      <c r="C35" s="20" t="s">
        <v>38</v>
      </c>
      <c r="D35" s="47">
        <v>2158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2158</v>
      </c>
      <c r="O35" s="48">
        <f t="shared" si="2"/>
        <v>0.17617764715486978</v>
      </c>
      <c r="P35" s="9"/>
    </row>
    <row r="36" spans="1:16">
      <c r="A36" s="12"/>
      <c r="B36" s="25">
        <v>335.15</v>
      </c>
      <c r="C36" s="20" t="s">
        <v>39</v>
      </c>
      <c r="D36" s="47">
        <v>4226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4226</v>
      </c>
      <c r="O36" s="48">
        <f t="shared" si="2"/>
        <v>0.34500775573516207</v>
      </c>
      <c r="P36" s="9"/>
    </row>
    <row r="37" spans="1:16">
      <c r="A37" s="12"/>
      <c r="B37" s="25">
        <v>335.16</v>
      </c>
      <c r="C37" s="20" t="s">
        <v>40</v>
      </c>
      <c r="D37" s="47">
        <v>0</v>
      </c>
      <c r="E37" s="47">
        <v>0</v>
      </c>
      <c r="F37" s="47">
        <v>140500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140500</v>
      </c>
      <c r="O37" s="48">
        <f t="shared" ref="O37:O68" si="7">(N37/O$88)</f>
        <v>11.470324108090457</v>
      </c>
      <c r="P37" s="9"/>
    </row>
    <row r="38" spans="1:16">
      <c r="A38" s="12"/>
      <c r="B38" s="25">
        <v>335.18</v>
      </c>
      <c r="C38" s="20" t="s">
        <v>41</v>
      </c>
      <c r="D38" s="47">
        <v>570408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570408</v>
      </c>
      <c r="O38" s="48">
        <f t="shared" si="7"/>
        <v>46.567719813862354</v>
      </c>
      <c r="P38" s="9"/>
    </row>
    <row r="39" spans="1:16">
      <c r="A39" s="12"/>
      <c r="B39" s="25">
        <v>335.19</v>
      </c>
      <c r="C39" s="20" t="s">
        <v>53</v>
      </c>
      <c r="D39" s="47">
        <v>0</v>
      </c>
      <c r="E39" s="47">
        <v>184446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184446</v>
      </c>
      <c r="O39" s="48">
        <f t="shared" si="7"/>
        <v>15.058045554739163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15282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15282</v>
      </c>
      <c r="O40" s="48">
        <f t="shared" si="7"/>
        <v>1.2476120499632624</v>
      </c>
      <c r="P40" s="9"/>
    </row>
    <row r="41" spans="1:16">
      <c r="A41" s="12"/>
      <c r="B41" s="25">
        <v>335.42</v>
      </c>
      <c r="C41" s="20" t="s">
        <v>43</v>
      </c>
      <c r="D41" s="47">
        <v>0</v>
      </c>
      <c r="E41" s="47">
        <v>807525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807525</v>
      </c>
      <c r="O41" s="48">
        <f t="shared" si="7"/>
        <v>65.925789860396762</v>
      </c>
      <c r="P41" s="9"/>
    </row>
    <row r="42" spans="1:16">
      <c r="A42" s="12"/>
      <c r="B42" s="25">
        <v>335.49</v>
      </c>
      <c r="C42" s="20" t="s">
        <v>44</v>
      </c>
      <c r="D42" s="47">
        <v>0</v>
      </c>
      <c r="E42" s="47">
        <v>355517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355517</v>
      </c>
      <c r="O42" s="48">
        <f t="shared" si="7"/>
        <v>29.024165237978611</v>
      </c>
      <c r="P42" s="9"/>
    </row>
    <row r="43" spans="1:16">
      <c r="A43" s="12"/>
      <c r="B43" s="25">
        <v>335.5</v>
      </c>
      <c r="C43" s="20" t="s">
        <v>45</v>
      </c>
      <c r="D43" s="47">
        <v>0</v>
      </c>
      <c r="E43" s="47">
        <v>44180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44180</v>
      </c>
      <c r="O43" s="48">
        <f t="shared" si="7"/>
        <v>3.6068250469426077</v>
      </c>
      <c r="P43" s="9"/>
    </row>
    <row r="44" spans="1:16">
      <c r="A44" s="12"/>
      <c r="B44" s="25">
        <v>336</v>
      </c>
      <c r="C44" s="20" t="s">
        <v>4</v>
      </c>
      <c r="D44" s="47">
        <v>79558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79558</v>
      </c>
      <c r="O44" s="48">
        <f t="shared" si="7"/>
        <v>6.4950608212915339</v>
      </c>
      <c r="P44" s="9"/>
    </row>
    <row r="45" spans="1:16">
      <c r="A45" s="12"/>
      <c r="B45" s="25">
        <v>337.4</v>
      </c>
      <c r="C45" s="20" t="s">
        <v>107</v>
      </c>
      <c r="D45" s="47">
        <v>0</v>
      </c>
      <c r="E45" s="47">
        <v>100000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100000</v>
      </c>
      <c r="O45" s="48">
        <f t="shared" si="7"/>
        <v>8.1639317495305743</v>
      </c>
      <c r="P45" s="9"/>
    </row>
    <row r="46" spans="1:16">
      <c r="A46" s="12"/>
      <c r="B46" s="25">
        <v>337.5</v>
      </c>
      <c r="C46" s="20" t="s">
        <v>180</v>
      </c>
      <c r="D46" s="47">
        <v>10000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10000</v>
      </c>
      <c r="O46" s="48">
        <f t="shared" si="7"/>
        <v>0.81639317495305741</v>
      </c>
      <c r="P46" s="9"/>
    </row>
    <row r="47" spans="1:16">
      <c r="A47" s="12"/>
      <c r="B47" s="25">
        <v>337.9</v>
      </c>
      <c r="C47" s="20" t="s">
        <v>181</v>
      </c>
      <c r="D47" s="47">
        <v>50000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50000</v>
      </c>
      <c r="O47" s="48">
        <f t="shared" si="7"/>
        <v>4.0819658747652872</v>
      </c>
      <c r="P47" s="9"/>
    </row>
    <row r="48" spans="1:16" ht="15.75">
      <c r="A48" s="29" t="s">
        <v>50</v>
      </c>
      <c r="B48" s="30"/>
      <c r="C48" s="31"/>
      <c r="D48" s="32">
        <f t="shared" ref="D48:M48" si="8">SUM(D49:D67)</f>
        <v>367982</v>
      </c>
      <c r="E48" s="32">
        <f t="shared" si="8"/>
        <v>1380061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4515496</v>
      </c>
      <c r="J48" s="32">
        <f t="shared" si="8"/>
        <v>0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6263539</v>
      </c>
      <c r="O48" s="46">
        <f t="shared" si="7"/>
        <v>511.3510490652298</v>
      </c>
      <c r="P48" s="10"/>
    </row>
    <row r="49" spans="1:16">
      <c r="A49" s="12"/>
      <c r="B49" s="25">
        <v>341.1</v>
      </c>
      <c r="C49" s="20" t="s">
        <v>54</v>
      </c>
      <c r="D49" s="47">
        <v>0</v>
      </c>
      <c r="E49" s="47">
        <v>46729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46729</v>
      </c>
      <c r="O49" s="48">
        <f t="shared" si="7"/>
        <v>3.8149236672381419</v>
      </c>
      <c r="P49" s="9"/>
    </row>
    <row r="50" spans="1:16">
      <c r="A50" s="12"/>
      <c r="B50" s="25">
        <v>341.51</v>
      </c>
      <c r="C50" s="20" t="s">
        <v>55</v>
      </c>
      <c r="D50" s="47">
        <v>192853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2" si="9">SUM(D50:M50)</f>
        <v>192853</v>
      </c>
      <c r="O50" s="48">
        <f t="shared" si="7"/>
        <v>15.744387296922199</v>
      </c>
      <c r="P50" s="9"/>
    </row>
    <row r="51" spans="1:16">
      <c r="A51" s="12"/>
      <c r="B51" s="25">
        <v>341.52</v>
      </c>
      <c r="C51" s="20" t="s">
        <v>56</v>
      </c>
      <c r="D51" s="47">
        <v>0</v>
      </c>
      <c r="E51" s="47">
        <v>29557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29557</v>
      </c>
      <c r="O51" s="48">
        <f t="shared" si="7"/>
        <v>2.4130133072087516</v>
      </c>
      <c r="P51" s="9"/>
    </row>
    <row r="52" spans="1:16">
      <c r="A52" s="12"/>
      <c r="B52" s="25">
        <v>341.53</v>
      </c>
      <c r="C52" s="20" t="s">
        <v>57</v>
      </c>
      <c r="D52" s="47">
        <v>150296</v>
      </c>
      <c r="E52" s="47">
        <v>472759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623055</v>
      </c>
      <c r="O52" s="48">
        <f t="shared" si="7"/>
        <v>50.865784962037715</v>
      </c>
      <c r="P52" s="9"/>
    </row>
    <row r="53" spans="1:16">
      <c r="A53" s="12"/>
      <c r="B53" s="25">
        <v>341.55</v>
      </c>
      <c r="C53" s="20" t="s">
        <v>182</v>
      </c>
      <c r="D53" s="47">
        <v>1338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1338</v>
      </c>
      <c r="O53" s="48">
        <f t="shared" si="7"/>
        <v>0.10923340680871908</v>
      </c>
      <c r="P53" s="9"/>
    </row>
    <row r="54" spans="1:16">
      <c r="A54" s="12"/>
      <c r="B54" s="25">
        <v>341.56</v>
      </c>
      <c r="C54" s="20" t="s">
        <v>58</v>
      </c>
      <c r="D54" s="47">
        <v>0</v>
      </c>
      <c r="E54" s="47">
        <v>3583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3583</v>
      </c>
      <c r="O54" s="48">
        <f t="shared" si="7"/>
        <v>0.29251367458568045</v>
      </c>
      <c r="P54" s="9"/>
    </row>
    <row r="55" spans="1:16">
      <c r="A55" s="12"/>
      <c r="B55" s="25">
        <v>342.3</v>
      </c>
      <c r="C55" s="20" t="s">
        <v>59</v>
      </c>
      <c r="D55" s="47">
        <v>0</v>
      </c>
      <c r="E55" s="47">
        <v>388416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388416</v>
      </c>
      <c r="O55" s="48">
        <f t="shared" si="7"/>
        <v>31.710017144256675</v>
      </c>
      <c r="P55" s="9"/>
    </row>
    <row r="56" spans="1:16">
      <c r="A56" s="12"/>
      <c r="B56" s="25">
        <v>342.4</v>
      </c>
      <c r="C56" s="20" t="s">
        <v>60</v>
      </c>
      <c r="D56" s="47">
        <v>0</v>
      </c>
      <c r="E56" s="47">
        <v>50413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50413</v>
      </c>
      <c r="O56" s="48">
        <f t="shared" si="7"/>
        <v>4.1156829128908479</v>
      </c>
      <c r="P56" s="9"/>
    </row>
    <row r="57" spans="1:16">
      <c r="A57" s="12"/>
      <c r="B57" s="25">
        <v>343.4</v>
      </c>
      <c r="C57" s="20" t="s">
        <v>61</v>
      </c>
      <c r="D57" s="47">
        <v>0</v>
      </c>
      <c r="E57" s="47">
        <v>326141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326141</v>
      </c>
      <c r="O57" s="48">
        <f t="shared" si="7"/>
        <v>26.62592864723651</v>
      </c>
      <c r="P57" s="9"/>
    </row>
    <row r="58" spans="1:16">
      <c r="A58" s="12"/>
      <c r="B58" s="25">
        <v>343.9</v>
      </c>
      <c r="C58" s="20" t="s">
        <v>62</v>
      </c>
      <c r="D58" s="47">
        <v>119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119</v>
      </c>
      <c r="O58" s="48">
        <f t="shared" si="7"/>
        <v>9.7150787819413834E-3</v>
      </c>
      <c r="P58" s="9"/>
    </row>
    <row r="59" spans="1:16">
      <c r="A59" s="12"/>
      <c r="B59" s="25">
        <v>346.2</v>
      </c>
      <c r="C59" s="20" t="s">
        <v>63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4515496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4515496</v>
      </c>
      <c r="O59" s="48">
        <f t="shared" si="7"/>
        <v>368.64201159278309</v>
      </c>
      <c r="P59" s="9"/>
    </row>
    <row r="60" spans="1:16">
      <c r="A60" s="12"/>
      <c r="B60" s="25">
        <v>346.4</v>
      </c>
      <c r="C60" s="20" t="s">
        <v>64</v>
      </c>
      <c r="D60" s="47">
        <v>2480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2480</v>
      </c>
      <c r="O60" s="48">
        <f t="shared" si="7"/>
        <v>0.20246550738835822</v>
      </c>
      <c r="P60" s="9"/>
    </row>
    <row r="61" spans="1:16">
      <c r="A61" s="12"/>
      <c r="B61" s="25">
        <v>347.2</v>
      </c>
      <c r="C61" s="20" t="s">
        <v>65</v>
      </c>
      <c r="D61" s="47">
        <v>8196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8196</v>
      </c>
      <c r="O61" s="48">
        <f t="shared" si="7"/>
        <v>0.66911584619152586</v>
      </c>
      <c r="P61" s="9"/>
    </row>
    <row r="62" spans="1:16">
      <c r="A62" s="12"/>
      <c r="B62" s="25">
        <v>347.5</v>
      </c>
      <c r="C62" s="20" t="s">
        <v>66</v>
      </c>
      <c r="D62" s="47">
        <v>12700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12700</v>
      </c>
      <c r="O62" s="48">
        <f t="shared" si="7"/>
        <v>1.0368193321903829</v>
      </c>
      <c r="P62" s="9"/>
    </row>
    <row r="63" spans="1:16">
      <c r="A63" s="12"/>
      <c r="B63" s="25">
        <v>348.92099999999999</v>
      </c>
      <c r="C63" s="20" t="s">
        <v>67</v>
      </c>
      <c r="D63" s="47">
        <v>0</v>
      </c>
      <c r="E63" s="47">
        <v>8579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5" si="10">SUM(D63:M63)</f>
        <v>8579</v>
      </c>
      <c r="O63" s="48">
        <f t="shared" si="7"/>
        <v>0.70038370479222789</v>
      </c>
      <c r="P63" s="9"/>
    </row>
    <row r="64" spans="1:16">
      <c r="A64" s="12"/>
      <c r="B64" s="25">
        <v>348.92200000000003</v>
      </c>
      <c r="C64" s="20" t="s">
        <v>68</v>
      </c>
      <c r="D64" s="47">
        <v>0</v>
      </c>
      <c r="E64" s="47">
        <v>8579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8579</v>
      </c>
      <c r="O64" s="48">
        <f t="shared" si="7"/>
        <v>0.70038370479222789</v>
      </c>
      <c r="P64" s="9"/>
    </row>
    <row r="65" spans="1:16">
      <c r="A65" s="12"/>
      <c r="B65" s="25">
        <v>348.923</v>
      </c>
      <c r="C65" s="20" t="s">
        <v>69</v>
      </c>
      <c r="D65" s="47">
        <v>0</v>
      </c>
      <c r="E65" s="47">
        <v>8579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8579</v>
      </c>
      <c r="O65" s="48">
        <f t="shared" si="7"/>
        <v>0.70038370479222789</v>
      </c>
      <c r="P65" s="9"/>
    </row>
    <row r="66" spans="1:16">
      <c r="A66" s="12"/>
      <c r="B66" s="25">
        <v>348.92399999999998</v>
      </c>
      <c r="C66" s="20" t="s">
        <v>70</v>
      </c>
      <c r="D66" s="47">
        <v>0</v>
      </c>
      <c r="E66" s="47">
        <v>8579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8579</v>
      </c>
      <c r="O66" s="48">
        <f t="shared" si="7"/>
        <v>0.70038370479222789</v>
      </c>
      <c r="P66" s="9"/>
    </row>
    <row r="67" spans="1:16">
      <c r="A67" s="12"/>
      <c r="B67" s="25">
        <v>348.93</v>
      </c>
      <c r="C67" s="20" t="s">
        <v>108</v>
      </c>
      <c r="D67" s="47">
        <v>0</v>
      </c>
      <c r="E67" s="47">
        <v>28147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28147</v>
      </c>
      <c r="O67" s="48">
        <f t="shared" si="7"/>
        <v>2.2979018695403708</v>
      </c>
      <c r="P67" s="9"/>
    </row>
    <row r="68" spans="1:16" ht="15.75">
      <c r="A68" s="29" t="s">
        <v>51</v>
      </c>
      <c r="B68" s="30"/>
      <c r="C68" s="31"/>
      <c r="D68" s="32">
        <f t="shared" ref="D68:M68" si="11">SUM(D69:D73)</f>
        <v>0</v>
      </c>
      <c r="E68" s="32">
        <f t="shared" si="11"/>
        <v>36558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si="10"/>
        <v>36558</v>
      </c>
      <c r="O68" s="46">
        <f t="shared" si="7"/>
        <v>2.984570168993387</v>
      </c>
      <c r="P68" s="10"/>
    </row>
    <row r="69" spans="1:16">
      <c r="A69" s="13"/>
      <c r="B69" s="40">
        <v>351.1</v>
      </c>
      <c r="C69" s="21" t="s">
        <v>75</v>
      </c>
      <c r="D69" s="47">
        <v>0</v>
      </c>
      <c r="E69" s="47">
        <v>6105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6105</v>
      </c>
      <c r="O69" s="48">
        <f t="shared" ref="O69:O86" si="12">(N69/O$88)</f>
        <v>0.49840803330884154</v>
      </c>
      <c r="P69" s="9"/>
    </row>
    <row r="70" spans="1:16">
      <c r="A70" s="13"/>
      <c r="B70" s="40">
        <v>351.2</v>
      </c>
      <c r="C70" s="21" t="s">
        <v>116</v>
      </c>
      <c r="D70" s="47">
        <v>0</v>
      </c>
      <c r="E70" s="47">
        <v>2573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2573</v>
      </c>
      <c r="O70" s="48">
        <f t="shared" si="12"/>
        <v>0.21005796391542167</v>
      </c>
      <c r="P70" s="9"/>
    </row>
    <row r="71" spans="1:16">
      <c r="A71" s="13"/>
      <c r="B71" s="40">
        <v>351.3</v>
      </c>
      <c r="C71" s="21" t="s">
        <v>76</v>
      </c>
      <c r="D71" s="47">
        <v>0</v>
      </c>
      <c r="E71" s="47">
        <v>5231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5231</v>
      </c>
      <c r="O71" s="48">
        <f t="shared" si="12"/>
        <v>0.42705526981794434</v>
      </c>
      <c r="P71" s="9"/>
    </row>
    <row r="72" spans="1:16">
      <c r="A72" s="13"/>
      <c r="B72" s="40">
        <v>351.5</v>
      </c>
      <c r="C72" s="21" t="s">
        <v>117</v>
      </c>
      <c r="D72" s="47">
        <v>0</v>
      </c>
      <c r="E72" s="47">
        <v>21310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21310</v>
      </c>
      <c r="O72" s="48">
        <f t="shared" si="12"/>
        <v>1.7397338558249653</v>
      </c>
      <c r="P72" s="9"/>
    </row>
    <row r="73" spans="1:16">
      <c r="A73" s="13"/>
      <c r="B73" s="40">
        <v>359</v>
      </c>
      <c r="C73" s="21" t="s">
        <v>118</v>
      </c>
      <c r="D73" s="47">
        <v>0</v>
      </c>
      <c r="E73" s="47">
        <v>1339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1339</v>
      </c>
      <c r="O73" s="48">
        <f t="shared" si="12"/>
        <v>0.10931504612621439</v>
      </c>
      <c r="P73" s="9"/>
    </row>
    <row r="74" spans="1:16" ht="15.75">
      <c r="A74" s="29" t="s">
        <v>5</v>
      </c>
      <c r="B74" s="30"/>
      <c r="C74" s="31"/>
      <c r="D74" s="32">
        <f t="shared" ref="D74:M74" si="13">SUM(D75:D81)</f>
        <v>590856</v>
      </c>
      <c r="E74" s="32">
        <f t="shared" si="13"/>
        <v>894484</v>
      </c>
      <c r="F74" s="32">
        <f t="shared" si="13"/>
        <v>30376</v>
      </c>
      <c r="G74" s="32">
        <f t="shared" si="13"/>
        <v>24408</v>
      </c>
      <c r="H74" s="32">
        <f t="shared" si="13"/>
        <v>0</v>
      </c>
      <c r="I74" s="32">
        <f t="shared" si="13"/>
        <v>36407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si="10"/>
        <v>1576531</v>
      </c>
      <c r="O74" s="46">
        <f t="shared" si="12"/>
        <v>128.70691485019185</v>
      </c>
      <c r="P74" s="10"/>
    </row>
    <row r="75" spans="1:16">
      <c r="A75" s="12"/>
      <c r="B75" s="25">
        <v>361.1</v>
      </c>
      <c r="C75" s="20" t="s">
        <v>78</v>
      </c>
      <c r="D75" s="47">
        <v>375357</v>
      </c>
      <c r="E75" s="47">
        <v>419618</v>
      </c>
      <c r="F75" s="47">
        <v>30376</v>
      </c>
      <c r="G75" s="47">
        <v>24408</v>
      </c>
      <c r="H75" s="47">
        <v>0</v>
      </c>
      <c r="I75" s="47">
        <v>6748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856507</v>
      </c>
      <c r="O75" s="48">
        <f t="shared" si="12"/>
        <v>69.924646909951832</v>
      </c>
      <c r="P75" s="9"/>
    </row>
    <row r="76" spans="1:16">
      <c r="A76" s="12"/>
      <c r="B76" s="25">
        <v>362</v>
      </c>
      <c r="C76" s="20" t="s">
        <v>79</v>
      </c>
      <c r="D76" s="47">
        <v>14400</v>
      </c>
      <c r="E76" s="47">
        <v>24980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ref="N76:N81" si="14">SUM(D76:M76)</f>
        <v>39380</v>
      </c>
      <c r="O76" s="48">
        <f t="shared" si="12"/>
        <v>3.2149563229651399</v>
      </c>
      <c r="P76" s="9"/>
    </row>
    <row r="77" spans="1:16">
      <c r="A77" s="12"/>
      <c r="B77" s="25">
        <v>363.12</v>
      </c>
      <c r="C77" s="20" t="s">
        <v>119</v>
      </c>
      <c r="D77" s="47">
        <v>0</v>
      </c>
      <c r="E77" s="47">
        <v>220520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220520</v>
      </c>
      <c r="O77" s="48">
        <f t="shared" si="12"/>
        <v>18.003102294064821</v>
      </c>
      <c r="P77" s="9"/>
    </row>
    <row r="78" spans="1:16">
      <c r="A78" s="12"/>
      <c r="B78" s="25">
        <v>363.22</v>
      </c>
      <c r="C78" s="20" t="s">
        <v>120</v>
      </c>
      <c r="D78" s="47">
        <v>0</v>
      </c>
      <c r="E78" s="47">
        <v>14491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14491</v>
      </c>
      <c r="O78" s="48">
        <f t="shared" si="12"/>
        <v>1.1830353498244754</v>
      </c>
      <c r="P78" s="9"/>
    </row>
    <row r="79" spans="1:16">
      <c r="A79" s="12"/>
      <c r="B79" s="25">
        <v>365</v>
      </c>
      <c r="C79" s="20" t="s">
        <v>166</v>
      </c>
      <c r="D79" s="47">
        <v>0</v>
      </c>
      <c r="E79" s="47">
        <v>35506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35506</v>
      </c>
      <c r="O79" s="48">
        <f t="shared" si="12"/>
        <v>2.8986856069883258</v>
      </c>
      <c r="P79" s="9"/>
    </row>
    <row r="80" spans="1:16">
      <c r="A80" s="12"/>
      <c r="B80" s="25">
        <v>366</v>
      </c>
      <c r="C80" s="20" t="s">
        <v>81</v>
      </c>
      <c r="D80" s="47">
        <v>9545</v>
      </c>
      <c r="E80" s="47">
        <v>18263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27808</v>
      </c>
      <c r="O80" s="48">
        <f t="shared" si="12"/>
        <v>2.270226140909462</v>
      </c>
      <c r="P80" s="9"/>
    </row>
    <row r="81" spans="1:119">
      <c r="A81" s="12"/>
      <c r="B81" s="25">
        <v>369.9</v>
      </c>
      <c r="C81" s="20" t="s">
        <v>82</v>
      </c>
      <c r="D81" s="47">
        <v>191554</v>
      </c>
      <c r="E81" s="47">
        <v>161106</v>
      </c>
      <c r="F81" s="47">
        <v>0</v>
      </c>
      <c r="G81" s="47">
        <v>0</v>
      </c>
      <c r="H81" s="47">
        <v>0</v>
      </c>
      <c r="I81" s="47">
        <v>29659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382319</v>
      </c>
      <c r="O81" s="48">
        <f t="shared" si="12"/>
        <v>31.212262225487795</v>
      </c>
      <c r="P81" s="9"/>
    </row>
    <row r="82" spans="1:119" ht="15.75">
      <c r="A82" s="29" t="s">
        <v>52</v>
      </c>
      <c r="B82" s="30"/>
      <c r="C82" s="31"/>
      <c r="D82" s="32">
        <f t="shared" ref="D82:M82" si="15">SUM(D83:D85)</f>
        <v>6353564</v>
      </c>
      <c r="E82" s="32">
        <f t="shared" si="15"/>
        <v>3523601</v>
      </c>
      <c r="F82" s="32">
        <f t="shared" si="15"/>
        <v>0</v>
      </c>
      <c r="G82" s="32">
        <f t="shared" si="15"/>
        <v>140000</v>
      </c>
      <c r="H82" s="32">
        <f t="shared" si="15"/>
        <v>0</v>
      </c>
      <c r="I82" s="32">
        <f t="shared" si="15"/>
        <v>663284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>SUM(D82:M82)</f>
        <v>10680449</v>
      </c>
      <c r="O82" s="46">
        <f t="shared" si="12"/>
        <v>871.94456690342065</v>
      </c>
      <c r="P82" s="9"/>
    </row>
    <row r="83" spans="1:119">
      <c r="A83" s="12"/>
      <c r="B83" s="25">
        <v>381</v>
      </c>
      <c r="C83" s="20" t="s">
        <v>83</v>
      </c>
      <c r="D83" s="47">
        <v>5957064</v>
      </c>
      <c r="E83" s="47">
        <v>3523601</v>
      </c>
      <c r="F83" s="47">
        <v>0</v>
      </c>
      <c r="G83" s="47">
        <v>140000</v>
      </c>
      <c r="H83" s="47">
        <v>0</v>
      </c>
      <c r="I83" s="47">
        <v>654020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10274685</v>
      </c>
      <c r="O83" s="48">
        <f t="shared" si="12"/>
        <v>838.81827087925546</v>
      </c>
      <c r="P83" s="9"/>
    </row>
    <row r="84" spans="1:119">
      <c r="A84" s="12"/>
      <c r="B84" s="25">
        <v>383</v>
      </c>
      <c r="C84" s="20" t="s">
        <v>109</v>
      </c>
      <c r="D84" s="47">
        <v>396500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396500</v>
      </c>
      <c r="O84" s="48">
        <f t="shared" si="12"/>
        <v>32.369989386888726</v>
      </c>
      <c r="P84" s="9"/>
    </row>
    <row r="85" spans="1:119" ht="15.75" thickBot="1">
      <c r="A85" s="12"/>
      <c r="B85" s="25">
        <v>389.8</v>
      </c>
      <c r="C85" s="20" t="s">
        <v>183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9264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9264</v>
      </c>
      <c r="O85" s="48">
        <f t="shared" si="12"/>
        <v>0.75630663727651237</v>
      </c>
      <c r="P85" s="9"/>
    </row>
    <row r="86" spans="1:119" ht="16.5" thickBot="1">
      <c r="A86" s="14" t="s">
        <v>72</v>
      </c>
      <c r="B86" s="23"/>
      <c r="C86" s="22"/>
      <c r="D86" s="15">
        <f t="shared" ref="D86:M86" si="16">SUM(D5,D12,D15,D48,D68,D74,D82)</f>
        <v>18594466</v>
      </c>
      <c r="E86" s="15">
        <f t="shared" si="16"/>
        <v>19718255</v>
      </c>
      <c r="F86" s="15">
        <f t="shared" si="16"/>
        <v>170876</v>
      </c>
      <c r="G86" s="15">
        <f t="shared" si="16"/>
        <v>164408</v>
      </c>
      <c r="H86" s="15">
        <f t="shared" si="16"/>
        <v>0</v>
      </c>
      <c r="I86" s="15">
        <f t="shared" si="16"/>
        <v>5891350</v>
      </c>
      <c r="J86" s="15">
        <f t="shared" si="16"/>
        <v>0</v>
      </c>
      <c r="K86" s="15">
        <f t="shared" si="16"/>
        <v>0</v>
      </c>
      <c r="L86" s="15">
        <f t="shared" si="16"/>
        <v>0</v>
      </c>
      <c r="M86" s="15">
        <f t="shared" si="16"/>
        <v>0</v>
      </c>
      <c r="N86" s="15">
        <f>SUM(D86:M86)</f>
        <v>44539355</v>
      </c>
      <c r="O86" s="38">
        <f t="shared" si="12"/>
        <v>3636.1625438811329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1"/>
      <c r="B88" s="42"/>
      <c r="C88" s="42"/>
      <c r="D88" s="43"/>
      <c r="E88" s="43"/>
      <c r="F88" s="43"/>
      <c r="G88" s="43"/>
      <c r="H88" s="43"/>
      <c r="I88" s="43"/>
      <c r="J88" s="43"/>
      <c r="K88" s="43"/>
      <c r="L88" s="119" t="s">
        <v>184</v>
      </c>
      <c r="M88" s="119"/>
      <c r="N88" s="119"/>
      <c r="O88" s="44">
        <v>12249</v>
      </c>
    </row>
    <row r="89" spans="1:119">
      <c r="A89" s="120"/>
      <c r="B89" s="97"/>
      <c r="C89" s="97"/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8"/>
    </row>
    <row r="90" spans="1:119" ht="15.75" customHeight="1" thickBot="1">
      <c r="A90" s="121" t="s">
        <v>104</v>
      </c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L90" s="100"/>
      <c r="M90" s="100"/>
      <c r="N90" s="100"/>
      <c r="O90" s="101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186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7120244</v>
      </c>
      <c r="E5" s="27">
        <f t="shared" si="0"/>
        <v>7005512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14125756</v>
      </c>
      <c r="O5" s="33">
        <f t="shared" ref="O5:O36" si="1">(N5/O$90)</f>
        <v>1185.4444444444443</v>
      </c>
      <c r="P5" s="6"/>
    </row>
    <row r="6" spans="1:133">
      <c r="A6" s="12"/>
      <c r="B6" s="25">
        <v>311</v>
      </c>
      <c r="C6" s="20" t="s">
        <v>2</v>
      </c>
      <c r="D6" s="47">
        <v>7066547</v>
      </c>
      <c r="E6" s="47">
        <v>5981332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13047879</v>
      </c>
      <c r="O6" s="48">
        <f t="shared" si="1"/>
        <v>1094.9881671701914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698262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4" si="2">SUM(D7:M7)</f>
        <v>698262</v>
      </c>
      <c r="O7" s="48">
        <f t="shared" si="1"/>
        <v>58.59869083585096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17396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17396</v>
      </c>
      <c r="O8" s="48">
        <f t="shared" si="1"/>
        <v>1.4598858677408526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308112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308112</v>
      </c>
      <c r="O9" s="48">
        <f t="shared" si="1"/>
        <v>25.856998992950654</v>
      </c>
      <c r="P9" s="9"/>
    </row>
    <row r="10" spans="1:133">
      <c r="A10" s="12"/>
      <c r="B10" s="25">
        <v>312.42</v>
      </c>
      <c r="C10" s="20" t="s">
        <v>95</v>
      </c>
      <c r="D10" s="47">
        <v>0</v>
      </c>
      <c r="E10" s="47">
        <v>410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410</v>
      </c>
      <c r="O10" s="48">
        <f t="shared" si="1"/>
        <v>3.440751930177912E-2</v>
      </c>
      <c r="P10" s="9"/>
    </row>
    <row r="11" spans="1:133">
      <c r="A11" s="12"/>
      <c r="B11" s="25">
        <v>315</v>
      </c>
      <c r="C11" s="20" t="s">
        <v>127</v>
      </c>
      <c r="D11" s="47">
        <v>53697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53697</v>
      </c>
      <c r="O11" s="48">
        <f t="shared" si="1"/>
        <v>4.5062940584088622</v>
      </c>
      <c r="P11" s="9"/>
    </row>
    <row r="12" spans="1:133" ht="15.75">
      <c r="A12" s="29" t="s">
        <v>187</v>
      </c>
      <c r="B12" s="30"/>
      <c r="C12" s="31"/>
      <c r="D12" s="32">
        <f t="shared" ref="D12:M12" si="3">SUM(D13:D14)</f>
        <v>319217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2"/>
        <v>319217</v>
      </c>
      <c r="O12" s="46">
        <f t="shared" si="1"/>
        <v>26.788939241356161</v>
      </c>
      <c r="P12" s="10"/>
    </row>
    <row r="13" spans="1:133">
      <c r="A13" s="12"/>
      <c r="B13" s="25">
        <v>322</v>
      </c>
      <c r="C13" s="20" t="s">
        <v>0</v>
      </c>
      <c r="D13" s="47">
        <v>239021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239021</v>
      </c>
      <c r="O13" s="48">
        <f t="shared" si="1"/>
        <v>20.058828465928165</v>
      </c>
      <c r="P13" s="9"/>
    </row>
    <row r="14" spans="1:133">
      <c r="A14" s="12"/>
      <c r="B14" s="25">
        <v>329</v>
      </c>
      <c r="C14" s="20" t="s">
        <v>179</v>
      </c>
      <c r="D14" s="47">
        <v>80196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80196</v>
      </c>
      <c r="O14" s="48">
        <f t="shared" si="1"/>
        <v>6.7301107754279963</v>
      </c>
      <c r="P14" s="9"/>
    </row>
    <row r="15" spans="1:133" ht="15.75">
      <c r="A15" s="29" t="s">
        <v>22</v>
      </c>
      <c r="B15" s="30"/>
      <c r="C15" s="31"/>
      <c r="D15" s="32">
        <f t="shared" ref="D15:M15" si="4">SUM(D16:D42)</f>
        <v>2423469</v>
      </c>
      <c r="E15" s="32">
        <f t="shared" si="4"/>
        <v>5747085</v>
      </c>
      <c r="F15" s="32">
        <f t="shared" si="4"/>
        <v>140500</v>
      </c>
      <c r="G15" s="32">
        <f t="shared" si="4"/>
        <v>0</v>
      </c>
      <c r="H15" s="32">
        <f t="shared" si="4"/>
        <v>0</v>
      </c>
      <c r="I15" s="32">
        <f t="shared" si="4"/>
        <v>672443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5">
        <f t="shared" si="2"/>
        <v>8983497</v>
      </c>
      <c r="O15" s="46">
        <f t="shared" si="1"/>
        <v>753.90206445115814</v>
      </c>
      <c r="P15" s="10"/>
    </row>
    <row r="16" spans="1:133">
      <c r="A16" s="12"/>
      <c r="B16" s="25">
        <v>331.2</v>
      </c>
      <c r="C16" s="20" t="s">
        <v>21</v>
      </c>
      <c r="D16" s="47">
        <v>61454</v>
      </c>
      <c r="E16" s="47">
        <v>110716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172170</v>
      </c>
      <c r="O16" s="48">
        <f t="shared" si="1"/>
        <v>14.448640483383686</v>
      </c>
      <c r="P16" s="9"/>
    </row>
    <row r="17" spans="1:16">
      <c r="A17" s="12"/>
      <c r="B17" s="25">
        <v>331.39</v>
      </c>
      <c r="C17" s="20" t="s">
        <v>106</v>
      </c>
      <c r="D17" s="47">
        <v>0</v>
      </c>
      <c r="E17" s="47">
        <v>1520000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1520000</v>
      </c>
      <c r="O17" s="48">
        <f t="shared" si="1"/>
        <v>127.55958375293723</v>
      </c>
      <c r="P17" s="9"/>
    </row>
    <row r="18" spans="1:16">
      <c r="A18" s="12"/>
      <c r="B18" s="25">
        <v>331.49</v>
      </c>
      <c r="C18" s="20" t="s">
        <v>171</v>
      </c>
      <c r="D18" s="47">
        <v>0</v>
      </c>
      <c r="E18" s="47">
        <v>103999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103999</v>
      </c>
      <c r="O18" s="48">
        <f t="shared" si="1"/>
        <v>8.7276770728432354</v>
      </c>
      <c r="P18" s="9"/>
    </row>
    <row r="19" spans="1:16">
      <c r="A19" s="12"/>
      <c r="B19" s="25">
        <v>331.5</v>
      </c>
      <c r="C19" s="20" t="s">
        <v>23</v>
      </c>
      <c r="D19" s="47">
        <v>40770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40770</v>
      </c>
      <c r="O19" s="48">
        <f t="shared" si="1"/>
        <v>3.4214501510574018</v>
      </c>
      <c r="P19" s="9"/>
    </row>
    <row r="20" spans="1:16">
      <c r="A20" s="12"/>
      <c r="B20" s="25">
        <v>331.69</v>
      </c>
      <c r="C20" s="20" t="s">
        <v>188</v>
      </c>
      <c r="D20" s="47">
        <v>14060</v>
      </c>
      <c r="E20" s="47">
        <v>297143</v>
      </c>
      <c r="F20" s="47">
        <v>0</v>
      </c>
      <c r="G20" s="47">
        <v>0</v>
      </c>
      <c r="H20" s="47">
        <v>0</v>
      </c>
      <c r="I20" s="47">
        <v>128052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439255</v>
      </c>
      <c r="O20" s="48">
        <f t="shared" si="1"/>
        <v>36.862621685129241</v>
      </c>
      <c r="P20" s="9"/>
    </row>
    <row r="21" spans="1:16">
      <c r="A21" s="12"/>
      <c r="B21" s="25">
        <v>331.7</v>
      </c>
      <c r="C21" s="20" t="s">
        <v>24</v>
      </c>
      <c r="D21" s="47">
        <v>7030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7030</v>
      </c>
      <c r="O21" s="48">
        <f t="shared" si="1"/>
        <v>0.58996307485733468</v>
      </c>
      <c r="P21" s="9"/>
    </row>
    <row r="22" spans="1:16">
      <c r="A22" s="12"/>
      <c r="B22" s="25">
        <v>333</v>
      </c>
      <c r="C22" s="20" t="s">
        <v>3</v>
      </c>
      <c r="D22" s="47">
        <v>328878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328878</v>
      </c>
      <c r="O22" s="48">
        <f t="shared" si="1"/>
        <v>27.599697885196374</v>
      </c>
      <c r="P22" s="9"/>
    </row>
    <row r="23" spans="1:16">
      <c r="A23" s="12"/>
      <c r="B23" s="25">
        <v>334.1</v>
      </c>
      <c r="C23" s="20" t="s">
        <v>189</v>
      </c>
      <c r="D23" s="47">
        <v>15000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15000</v>
      </c>
      <c r="O23" s="48">
        <f t="shared" si="1"/>
        <v>1.2588116817724069</v>
      </c>
      <c r="P23" s="9"/>
    </row>
    <row r="24" spans="1:16">
      <c r="A24" s="12"/>
      <c r="B24" s="25">
        <v>334.2</v>
      </c>
      <c r="C24" s="20" t="s">
        <v>26</v>
      </c>
      <c r="D24" s="47">
        <v>102959</v>
      </c>
      <c r="E24" s="47">
        <v>852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103811</v>
      </c>
      <c r="O24" s="48">
        <f t="shared" si="1"/>
        <v>8.7118999664316892</v>
      </c>
      <c r="P24" s="9"/>
    </row>
    <row r="25" spans="1:16">
      <c r="A25" s="12"/>
      <c r="B25" s="25">
        <v>334.39</v>
      </c>
      <c r="C25" s="20" t="s">
        <v>29</v>
      </c>
      <c r="D25" s="47">
        <v>191176</v>
      </c>
      <c r="E25" s="47">
        <v>65763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2" si="5">SUM(D25:M25)</f>
        <v>256939</v>
      </c>
      <c r="O25" s="48">
        <f t="shared" si="1"/>
        <v>21.562520980194698</v>
      </c>
      <c r="P25" s="9"/>
    </row>
    <row r="26" spans="1:16">
      <c r="A26" s="12"/>
      <c r="B26" s="25">
        <v>334.41</v>
      </c>
      <c r="C26" s="20" t="s">
        <v>30</v>
      </c>
      <c r="D26" s="47">
        <v>0</v>
      </c>
      <c r="E26" s="47">
        <v>276501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276501</v>
      </c>
      <c r="O26" s="48">
        <f t="shared" si="1"/>
        <v>23.204179254783483</v>
      </c>
      <c r="P26" s="9"/>
    </row>
    <row r="27" spans="1:16">
      <c r="A27" s="12"/>
      <c r="B27" s="25">
        <v>334.42</v>
      </c>
      <c r="C27" s="20" t="s">
        <v>190</v>
      </c>
      <c r="D27" s="47">
        <v>0</v>
      </c>
      <c r="E27" s="47">
        <v>1534103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1534103</v>
      </c>
      <c r="O27" s="48">
        <f t="shared" si="1"/>
        <v>128.74311849613966</v>
      </c>
      <c r="P27" s="9"/>
    </row>
    <row r="28" spans="1:16">
      <c r="A28" s="12"/>
      <c r="B28" s="25">
        <v>334.5</v>
      </c>
      <c r="C28" s="20" t="s">
        <v>32</v>
      </c>
      <c r="D28" s="47">
        <v>229922</v>
      </c>
      <c r="E28" s="47">
        <v>545608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775530</v>
      </c>
      <c r="O28" s="48">
        <f t="shared" si="1"/>
        <v>65.083081570996981</v>
      </c>
      <c r="P28" s="9"/>
    </row>
    <row r="29" spans="1:16">
      <c r="A29" s="12"/>
      <c r="B29" s="25">
        <v>334.61</v>
      </c>
      <c r="C29" s="20" t="s">
        <v>33</v>
      </c>
      <c r="D29" s="47">
        <v>494</v>
      </c>
      <c r="E29" s="47">
        <v>37822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38316</v>
      </c>
      <c r="O29" s="48">
        <f t="shared" si="1"/>
        <v>3.215508559919436</v>
      </c>
      <c r="P29" s="9"/>
    </row>
    <row r="30" spans="1:16">
      <c r="A30" s="12"/>
      <c r="B30" s="25">
        <v>334.7</v>
      </c>
      <c r="C30" s="20" t="s">
        <v>34</v>
      </c>
      <c r="D30" s="47">
        <v>374485</v>
      </c>
      <c r="E30" s="47">
        <v>62854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437339</v>
      </c>
      <c r="O30" s="48">
        <f t="shared" si="1"/>
        <v>36.701829472977508</v>
      </c>
      <c r="P30" s="9"/>
    </row>
    <row r="31" spans="1:16">
      <c r="A31" s="12"/>
      <c r="B31" s="25">
        <v>334.9</v>
      </c>
      <c r="C31" s="20" t="s">
        <v>35</v>
      </c>
      <c r="D31" s="47">
        <v>36123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36123</v>
      </c>
      <c r="O31" s="48">
        <f t="shared" si="1"/>
        <v>3.0314702920443102</v>
      </c>
      <c r="P31" s="9"/>
    </row>
    <row r="32" spans="1:16">
      <c r="A32" s="12"/>
      <c r="B32" s="25">
        <v>335.12</v>
      </c>
      <c r="C32" s="20" t="s">
        <v>36</v>
      </c>
      <c r="D32" s="47">
        <v>248062</v>
      </c>
      <c r="E32" s="47">
        <v>0</v>
      </c>
      <c r="F32" s="47">
        <v>0</v>
      </c>
      <c r="G32" s="47">
        <v>0</v>
      </c>
      <c r="H32" s="47">
        <v>0</v>
      </c>
      <c r="I32" s="47">
        <v>544391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792453</v>
      </c>
      <c r="O32" s="48">
        <f t="shared" si="1"/>
        <v>66.503272910372601</v>
      </c>
      <c r="P32" s="9"/>
    </row>
    <row r="33" spans="1:16">
      <c r="A33" s="12"/>
      <c r="B33" s="25">
        <v>335.13</v>
      </c>
      <c r="C33" s="20" t="s">
        <v>37</v>
      </c>
      <c r="D33" s="47">
        <v>24840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24840</v>
      </c>
      <c r="O33" s="48">
        <f t="shared" si="1"/>
        <v>2.0845921450151059</v>
      </c>
      <c r="P33" s="9"/>
    </row>
    <row r="34" spans="1:16">
      <c r="A34" s="12"/>
      <c r="B34" s="25">
        <v>335.14</v>
      </c>
      <c r="C34" s="20" t="s">
        <v>38</v>
      </c>
      <c r="D34" s="47">
        <v>2497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2497</v>
      </c>
      <c r="O34" s="48">
        <f t="shared" si="1"/>
        <v>0.20955018462571331</v>
      </c>
      <c r="P34" s="9"/>
    </row>
    <row r="35" spans="1:16">
      <c r="A35" s="12"/>
      <c r="B35" s="25">
        <v>335.15</v>
      </c>
      <c r="C35" s="20" t="s">
        <v>39</v>
      </c>
      <c r="D35" s="47">
        <v>13643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13643</v>
      </c>
      <c r="O35" s="48">
        <f t="shared" si="1"/>
        <v>1.1449311849613963</v>
      </c>
      <c r="P35" s="9"/>
    </row>
    <row r="36" spans="1:16">
      <c r="A36" s="12"/>
      <c r="B36" s="25">
        <v>335.16</v>
      </c>
      <c r="C36" s="20" t="s">
        <v>40</v>
      </c>
      <c r="D36" s="47">
        <v>0</v>
      </c>
      <c r="E36" s="47">
        <v>0</v>
      </c>
      <c r="F36" s="47">
        <v>140500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140500</v>
      </c>
      <c r="O36" s="48">
        <f t="shared" si="1"/>
        <v>11.79086941926821</v>
      </c>
      <c r="P36" s="9"/>
    </row>
    <row r="37" spans="1:16">
      <c r="A37" s="12"/>
      <c r="B37" s="25">
        <v>335.18</v>
      </c>
      <c r="C37" s="20" t="s">
        <v>41</v>
      </c>
      <c r="D37" s="47">
        <v>593175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593175</v>
      </c>
      <c r="O37" s="48">
        <f t="shared" ref="O37:O68" si="6">(N37/O$90)</f>
        <v>49.77970795568983</v>
      </c>
      <c r="P37" s="9"/>
    </row>
    <row r="38" spans="1:16">
      <c r="A38" s="12"/>
      <c r="B38" s="25">
        <v>335.19</v>
      </c>
      <c r="C38" s="20" t="s">
        <v>53</v>
      </c>
      <c r="D38" s="47">
        <v>0</v>
      </c>
      <c r="E38" s="47">
        <v>16023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16023</v>
      </c>
      <c r="O38" s="48">
        <f t="shared" si="6"/>
        <v>1.344662638469285</v>
      </c>
      <c r="P38" s="9"/>
    </row>
    <row r="39" spans="1:16">
      <c r="A39" s="12"/>
      <c r="B39" s="25">
        <v>335.42</v>
      </c>
      <c r="C39" s="20" t="s">
        <v>43</v>
      </c>
      <c r="D39" s="47">
        <v>0</v>
      </c>
      <c r="E39" s="47">
        <v>1137775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1137775</v>
      </c>
      <c r="O39" s="48">
        <f t="shared" si="6"/>
        <v>95.482964081906687</v>
      </c>
      <c r="P39" s="9"/>
    </row>
    <row r="40" spans="1:16">
      <c r="A40" s="12"/>
      <c r="B40" s="25">
        <v>335.49</v>
      </c>
      <c r="C40" s="20" t="s">
        <v>44</v>
      </c>
      <c r="D40" s="47">
        <v>0</v>
      </c>
      <c r="E40" s="47">
        <v>4072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4072</v>
      </c>
      <c r="O40" s="48">
        <f t="shared" si="6"/>
        <v>0.34172541121181604</v>
      </c>
      <c r="P40" s="9"/>
    </row>
    <row r="41" spans="1:16">
      <c r="A41" s="12"/>
      <c r="B41" s="25">
        <v>335.5</v>
      </c>
      <c r="C41" s="20" t="s">
        <v>45</v>
      </c>
      <c r="D41" s="47">
        <v>0</v>
      </c>
      <c r="E41" s="47">
        <v>33854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33854</v>
      </c>
      <c r="O41" s="48">
        <f t="shared" si="6"/>
        <v>2.8410540449815374</v>
      </c>
      <c r="P41" s="9"/>
    </row>
    <row r="42" spans="1:16">
      <c r="A42" s="12"/>
      <c r="B42" s="25">
        <v>336</v>
      </c>
      <c r="C42" s="20" t="s">
        <v>4</v>
      </c>
      <c r="D42" s="47">
        <v>138901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138901</v>
      </c>
      <c r="O42" s="48">
        <f t="shared" si="6"/>
        <v>11.656680093991271</v>
      </c>
      <c r="P42" s="9"/>
    </row>
    <row r="43" spans="1:16" ht="15.75">
      <c r="A43" s="29" t="s">
        <v>50</v>
      </c>
      <c r="B43" s="30"/>
      <c r="C43" s="31"/>
      <c r="D43" s="32">
        <f t="shared" ref="D43:M43" si="7">SUM(D44:D71)</f>
        <v>362603</v>
      </c>
      <c r="E43" s="32">
        <f t="shared" si="7"/>
        <v>1339795</v>
      </c>
      <c r="F43" s="32">
        <f t="shared" si="7"/>
        <v>0</v>
      </c>
      <c r="G43" s="32">
        <f t="shared" si="7"/>
        <v>0</v>
      </c>
      <c r="H43" s="32">
        <f t="shared" si="7"/>
        <v>0</v>
      </c>
      <c r="I43" s="32">
        <f t="shared" si="7"/>
        <v>3342499</v>
      </c>
      <c r="J43" s="32">
        <f t="shared" si="7"/>
        <v>0</v>
      </c>
      <c r="K43" s="32">
        <f t="shared" si="7"/>
        <v>0</v>
      </c>
      <c r="L43" s="32">
        <f t="shared" si="7"/>
        <v>0</v>
      </c>
      <c r="M43" s="32">
        <f t="shared" si="7"/>
        <v>0</v>
      </c>
      <c r="N43" s="32">
        <f>SUM(D43:M43)</f>
        <v>5044897</v>
      </c>
      <c r="O43" s="46">
        <f t="shared" si="6"/>
        <v>423.37168512923802</v>
      </c>
      <c r="P43" s="10"/>
    </row>
    <row r="44" spans="1:16">
      <c r="A44" s="12"/>
      <c r="B44" s="25">
        <v>341.1</v>
      </c>
      <c r="C44" s="20" t="s">
        <v>54</v>
      </c>
      <c r="D44" s="47">
        <v>138958</v>
      </c>
      <c r="E44" s="47">
        <v>61153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200111</v>
      </c>
      <c r="O44" s="48">
        <f t="shared" si="6"/>
        <v>16.793470963410542</v>
      </c>
      <c r="P44" s="9"/>
    </row>
    <row r="45" spans="1:16">
      <c r="A45" s="12"/>
      <c r="B45" s="25">
        <v>341.2</v>
      </c>
      <c r="C45" s="20" t="s">
        <v>191</v>
      </c>
      <c r="D45" s="47">
        <v>23236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1" si="8">SUM(D45:M45)</f>
        <v>23236</v>
      </c>
      <c r="O45" s="48">
        <f t="shared" si="6"/>
        <v>1.9499832158442429</v>
      </c>
      <c r="P45" s="9"/>
    </row>
    <row r="46" spans="1:16">
      <c r="A46" s="12"/>
      <c r="B46" s="25">
        <v>341.51</v>
      </c>
      <c r="C46" s="20" t="s">
        <v>55</v>
      </c>
      <c r="D46" s="47">
        <v>149185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149185</v>
      </c>
      <c r="O46" s="48">
        <f t="shared" si="6"/>
        <v>12.519721383014435</v>
      </c>
      <c r="P46" s="9"/>
    </row>
    <row r="47" spans="1:16">
      <c r="A47" s="12"/>
      <c r="B47" s="25">
        <v>341.52</v>
      </c>
      <c r="C47" s="20" t="s">
        <v>56</v>
      </c>
      <c r="D47" s="47">
        <v>0</v>
      </c>
      <c r="E47" s="47">
        <v>32450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32450</v>
      </c>
      <c r="O47" s="48">
        <f t="shared" si="6"/>
        <v>2.7232292715676403</v>
      </c>
      <c r="P47" s="9"/>
    </row>
    <row r="48" spans="1:16">
      <c r="A48" s="12"/>
      <c r="B48" s="25">
        <v>341.55</v>
      </c>
      <c r="C48" s="20" t="s">
        <v>182</v>
      </c>
      <c r="D48" s="47">
        <v>1344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1344</v>
      </c>
      <c r="O48" s="48">
        <f t="shared" si="6"/>
        <v>0.11278952668680765</v>
      </c>
      <c r="P48" s="9"/>
    </row>
    <row r="49" spans="1:16">
      <c r="A49" s="12"/>
      <c r="B49" s="25">
        <v>341.9</v>
      </c>
      <c r="C49" s="20" t="s">
        <v>100</v>
      </c>
      <c r="D49" s="47">
        <v>42011</v>
      </c>
      <c r="E49" s="47">
        <v>77144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119155</v>
      </c>
      <c r="O49" s="48">
        <f t="shared" si="6"/>
        <v>9.9995803961060759</v>
      </c>
      <c r="P49" s="9"/>
    </row>
    <row r="50" spans="1:16">
      <c r="A50" s="12"/>
      <c r="B50" s="25">
        <v>342.3</v>
      </c>
      <c r="C50" s="20" t="s">
        <v>59</v>
      </c>
      <c r="D50" s="47">
        <v>0</v>
      </c>
      <c r="E50" s="47">
        <v>391474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391474</v>
      </c>
      <c r="O50" s="48">
        <f t="shared" si="6"/>
        <v>32.852802954011416</v>
      </c>
      <c r="P50" s="9"/>
    </row>
    <row r="51" spans="1:16">
      <c r="A51" s="12"/>
      <c r="B51" s="25">
        <v>342.4</v>
      </c>
      <c r="C51" s="20" t="s">
        <v>60</v>
      </c>
      <c r="D51" s="47">
        <v>0</v>
      </c>
      <c r="E51" s="47">
        <v>69071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69071</v>
      </c>
      <c r="O51" s="48">
        <f t="shared" si="6"/>
        <v>5.7964921114467947</v>
      </c>
      <c r="P51" s="9"/>
    </row>
    <row r="52" spans="1:16">
      <c r="A52" s="12"/>
      <c r="B52" s="25">
        <v>343.4</v>
      </c>
      <c r="C52" s="20" t="s">
        <v>61</v>
      </c>
      <c r="D52" s="47">
        <v>0</v>
      </c>
      <c r="E52" s="47">
        <v>411075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411075</v>
      </c>
      <c r="O52" s="48">
        <f t="shared" si="6"/>
        <v>34.49773413897281</v>
      </c>
      <c r="P52" s="9"/>
    </row>
    <row r="53" spans="1:16">
      <c r="A53" s="12"/>
      <c r="B53" s="25">
        <v>343.9</v>
      </c>
      <c r="C53" s="20" t="s">
        <v>62</v>
      </c>
      <c r="D53" s="47">
        <v>438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438</v>
      </c>
      <c r="O53" s="48">
        <f t="shared" si="6"/>
        <v>3.6757301107754277E-2</v>
      </c>
      <c r="P53" s="9"/>
    </row>
    <row r="54" spans="1:16">
      <c r="A54" s="12"/>
      <c r="B54" s="25">
        <v>346.2</v>
      </c>
      <c r="C54" s="20" t="s">
        <v>63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3342499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3342499</v>
      </c>
      <c r="O54" s="48">
        <f t="shared" si="6"/>
        <v>280.50511916750588</v>
      </c>
      <c r="P54" s="9"/>
    </row>
    <row r="55" spans="1:16">
      <c r="A55" s="12"/>
      <c r="B55" s="25">
        <v>346.4</v>
      </c>
      <c r="C55" s="20" t="s">
        <v>64</v>
      </c>
      <c r="D55" s="47">
        <v>2394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2394</v>
      </c>
      <c r="O55" s="48">
        <f t="shared" si="6"/>
        <v>0.20090634441087613</v>
      </c>
      <c r="P55" s="9"/>
    </row>
    <row r="56" spans="1:16">
      <c r="A56" s="12"/>
      <c r="B56" s="25">
        <v>347.2</v>
      </c>
      <c r="C56" s="20" t="s">
        <v>65</v>
      </c>
      <c r="D56" s="47">
        <v>5037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5037</v>
      </c>
      <c r="O56" s="48">
        <f t="shared" si="6"/>
        <v>0.42270896273917424</v>
      </c>
      <c r="P56" s="9"/>
    </row>
    <row r="57" spans="1:16">
      <c r="A57" s="12"/>
      <c r="B57" s="25">
        <v>348.13</v>
      </c>
      <c r="C57" s="39" t="s">
        <v>192</v>
      </c>
      <c r="D57" s="47">
        <v>0</v>
      </c>
      <c r="E57" s="47">
        <v>24809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24809</v>
      </c>
      <c r="O57" s="48">
        <f t="shared" si="6"/>
        <v>2.0819906008727762</v>
      </c>
      <c r="P57" s="9"/>
    </row>
    <row r="58" spans="1:16">
      <c r="A58" s="12"/>
      <c r="B58" s="25">
        <v>348.15</v>
      </c>
      <c r="C58" s="39" t="s">
        <v>193</v>
      </c>
      <c r="D58" s="47">
        <v>0</v>
      </c>
      <c r="E58" s="47">
        <v>38939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>SUM(D58:M58)</f>
        <v>38939</v>
      </c>
      <c r="O58" s="48">
        <f t="shared" si="6"/>
        <v>3.2677912051023834</v>
      </c>
      <c r="P58" s="9"/>
    </row>
    <row r="59" spans="1:16">
      <c r="A59" s="12"/>
      <c r="B59" s="25">
        <v>348.21</v>
      </c>
      <c r="C59" s="39" t="s">
        <v>194</v>
      </c>
      <c r="D59" s="47">
        <v>0</v>
      </c>
      <c r="E59" s="47">
        <v>1542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1542</v>
      </c>
      <c r="O59" s="48">
        <f t="shared" si="6"/>
        <v>0.12940584088620341</v>
      </c>
      <c r="P59" s="9"/>
    </row>
    <row r="60" spans="1:16">
      <c r="A60" s="12"/>
      <c r="B60" s="25">
        <v>348.22</v>
      </c>
      <c r="C60" s="39" t="s">
        <v>195</v>
      </c>
      <c r="D60" s="47">
        <v>0</v>
      </c>
      <c r="E60" s="47">
        <v>7568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7568</v>
      </c>
      <c r="O60" s="48">
        <f t="shared" si="6"/>
        <v>0.63511245384357162</v>
      </c>
      <c r="P60" s="9"/>
    </row>
    <row r="61" spans="1:16">
      <c r="A61" s="12"/>
      <c r="B61" s="25">
        <v>348.23</v>
      </c>
      <c r="C61" s="39" t="s">
        <v>196</v>
      </c>
      <c r="D61" s="47">
        <v>0</v>
      </c>
      <c r="E61" s="47">
        <v>17361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17361</v>
      </c>
      <c r="O61" s="48">
        <f t="shared" si="6"/>
        <v>1.4569486404833838</v>
      </c>
      <c r="P61" s="9"/>
    </row>
    <row r="62" spans="1:16">
      <c r="A62" s="12"/>
      <c r="B62" s="25">
        <v>348.31</v>
      </c>
      <c r="C62" s="39" t="s">
        <v>197</v>
      </c>
      <c r="D62" s="47">
        <v>0</v>
      </c>
      <c r="E62" s="47">
        <v>43530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43530</v>
      </c>
      <c r="O62" s="48">
        <f t="shared" si="6"/>
        <v>3.6530715005035246</v>
      </c>
      <c r="P62" s="9"/>
    </row>
    <row r="63" spans="1:16">
      <c r="A63" s="12"/>
      <c r="B63" s="25">
        <v>348.32</v>
      </c>
      <c r="C63" s="39" t="s">
        <v>198</v>
      </c>
      <c r="D63" s="47">
        <v>0</v>
      </c>
      <c r="E63" s="47">
        <v>1368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1368</v>
      </c>
      <c r="O63" s="48">
        <f t="shared" si="6"/>
        <v>0.11480362537764351</v>
      </c>
      <c r="P63" s="9"/>
    </row>
    <row r="64" spans="1:16">
      <c r="A64" s="12"/>
      <c r="B64" s="25">
        <v>348.41</v>
      </c>
      <c r="C64" s="39" t="s">
        <v>199</v>
      </c>
      <c r="D64" s="47">
        <v>0</v>
      </c>
      <c r="E64" s="47">
        <v>33033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33033</v>
      </c>
      <c r="O64" s="48">
        <f t="shared" si="6"/>
        <v>2.7721550855991945</v>
      </c>
      <c r="P64" s="9"/>
    </row>
    <row r="65" spans="1:16">
      <c r="A65" s="12"/>
      <c r="B65" s="25">
        <v>348.42</v>
      </c>
      <c r="C65" s="39" t="s">
        <v>200</v>
      </c>
      <c r="D65" s="47">
        <v>0</v>
      </c>
      <c r="E65" s="47">
        <v>10499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10499</v>
      </c>
      <c r="O65" s="48">
        <f t="shared" si="6"/>
        <v>0.88108425646189992</v>
      </c>
      <c r="P65" s="9"/>
    </row>
    <row r="66" spans="1:16">
      <c r="A66" s="12"/>
      <c r="B66" s="25">
        <v>348.48</v>
      </c>
      <c r="C66" s="39" t="s">
        <v>201</v>
      </c>
      <c r="D66" s="47">
        <v>0</v>
      </c>
      <c r="E66" s="47">
        <v>1781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1781</v>
      </c>
      <c r="O66" s="48">
        <f t="shared" si="6"/>
        <v>0.14946290701577711</v>
      </c>
      <c r="P66" s="9"/>
    </row>
    <row r="67" spans="1:16">
      <c r="A67" s="12"/>
      <c r="B67" s="25">
        <v>348.52</v>
      </c>
      <c r="C67" s="39" t="s">
        <v>202</v>
      </c>
      <c r="D67" s="47">
        <v>0</v>
      </c>
      <c r="E67" s="47">
        <v>12489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12489</v>
      </c>
      <c r="O67" s="48">
        <f t="shared" si="6"/>
        <v>1.048086606243706</v>
      </c>
      <c r="P67" s="9"/>
    </row>
    <row r="68" spans="1:16">
      <c r="A68" s="12"/>
      <c r="B68" s="25">
        <v>348.53</v>
      </c>
      <c r="C68" s="39" t="s">
        <v>73</v>
      </c>
      <c r="D68" s="47">
        <v>0</v>
      </c>
      <c r="E68" s="47">
        <v>64652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64652</v>
      </c>
      <c r="O68" s="48">
        <f t="shared" si="6"/>
        <v>5.4256461899966428</v>
      </c>
      <c r="P68" s="9"/>
    </row>
    <row r="69" spans="1:16">
      <c r="A69" s="12"/>
      <c r="B69" s="25">
        <v>348.55</v>
      </c>
      <c r="C69" s="39" t="s">
        <v>203</v>
      </c>
      <c r="D69" s="47">
        <v>0</v>
      </c>
      <c r="E69" s="47">
        <v>28194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28194</v>
      </c>
      <c r="O69" s="48">
        <f t="shared" ref="O69:O88" si="9">(N69/O$90)</f>
        <v>2.3660624370594161</v>
      </c>
      <c r="P69" s="9"/>
    </row>
    <row r="70" spans="1:16">
      <c r="A70" s="12"/>
      <c r="B70" s="25">
        <v>348.71</v>
      </c>
      <c r="C70" s="39" t="s">
        <v>204</v>
      </c>
      <c r="D70" s="47">
        <v>0</v>
      </c>
      <c r="E70" s="47">
        <v>10435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10435</v>
      </c>
      <c r="O70" s="48">
        <f t="shared" si="9"/>
        <v>0.87571332661967105</v>
      </c>
      <c r="P70" s="9"/>
    </row>
    <row r="71" spans="1:16">
      <c r="A71" s="12"/>
      <c r="B71" s="25">
        <v>348.72</v>
      </c>
      <c r="C71" s="39" t="s">
        <v>205</v>
      </c>
      <c r="D71" s="47">
        <v>0</v>
      </c>
      <c r="E71" s="47">
        <v>1228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1228</v>
      </c>
      <c r="O71" s="48">
        <f t="shared" si="9"/>
        <v>0.10305471634776771</v>
      </c>
      <c r="P71" s="9"/>
    </row>
    <row r="72" spans="1:16" ht="15.75">
      <c r="A72" s="29" t="s">
        <v>51</v>
      </c>
      <c r="B72" s="30"/>
      <c r="C72" s="31"/>
      <c r="D72" s="32">
        <f t="shared" ref="D72:M72" si="10">SUM(D73:D77)</f>
        <v>0</v>
      </c>
      <c r="E72" s="32">
        <f t="shared" si="10"/>
        <v>180824</v>
      </c>
      <c r="F72" s="32">
        <f t="shared" si="10"/>
        <v>0</v>
      </c>
      <c r="G72" s="32">
        <f t="shared" si="10"/>
        <v>0</v>
      </c>
      <c r="H72" s="32">
        <f t="shared" si="10"/>
        <v>0</v>
      </c>
      <c r="I72" s="32">
        <f t="shared" si="10"/>
        <v>0</v>
      </c>
      <c r="J72" s="32">
        <f t="shared" si="10"/>
        <v>0</v>
      </c>
      <c r="K72" s="32">
        <f t="shared" si="10"/>
        <v>0</v>
      </c>
      <c r="L72" s="32">
        <f t="shared" si="10"/>
        <v>0</v>
      </c>
      <c r="M72" s="32">
        <f t="shared" si="10"/>
        <v>0</v>
      </c>
      <c r="N72" s="32">
        <f t="shared" ref="N72:N88" si="11">SUM(D72:M72)</f>
        <v>180824</v>
      </c>
      <c r="O72" s="46">
        <f t="shared" si="9"/>
        <v>15.174890902987579</v>
      </c>
      <c r="P72" s="10"/>
    </row>
    <row r="73" spans="1:16">
      <c r="A73" s="13"/>
      <c r="B73" s="40">
        <v>351.1</v>
      </c>
      <c r="C73" s="21" t="s">
        <v>75</v>
      </c>
      <c r="D73" s="47">
        <v>0</v>
      </c>
      <c r="E73" s="47">
        <v>84570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84570</v>
      </c>
      <c r="O73" s="48">
        <f t="shared" si="9"/>
        <v>7.0971802618328299</v>
      </c>
      <c r="P73" s="9"/>
    </row>
    <row r="74" spans="1:16">
      <c r="A74" s="13"/>
      <c r="B74" s="40">
        <v>351.2</v>
      </c>
      <c r="C74" s="21" t="s">
        <v>116</v>
      </c>
      <c r="D74" s="47">
        <v>0</v>
      </c>
      <c r="E74" s="47">
        <v>2333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2333</v>
      </c>
      <c r="O74" s="48">
        <f t="shared" si="9"/>
        <v>0.19578717690500169</v>
      </c>
      <c r="P74" s="9"/>
    </row>
    <row r="75" spans="1:16">
      <c r="A75" s="13"/>
      <c r="B75" s="40">
        <v>351.3</v>
      </c>
      <c r="C75" s="21" t="s">
        <v>76</v>
      </c>
      <c r="D75" s="47">
        <v>0</v>
      </c>
      <c r="E75" s="47">
        <v>5273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5273</v>
      </c>
      <c r="O75" s="48">
        <f t="shared" si="9"/>
        <v>0.4425142665323934</v>
      </c>
      <c r="P75" s="9"/>
    </row>
    <row r="76" spans="1:16">
      <c r="A76" s="13"/>
      <c r="B76" s="40">
        <v>351.5</v>
      </c>
      <c r="C76" s="21" t="s">
        <v>117</v>
      </c>
      <c r="D76" s="47">
        <v>0</v>
      </c>
      <c r="E76" s="47">
        <v>81114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81114</v>
      </c>
      <c r="O76" s="48">
        <f t="shared" si="9"/>
        <v>6.8071500503524671</v>
      </c>
      <c r="P76" s="9"/>
    </row>
    <row r="77" spans="1:16">
      <c r="A77" s="13"/>
      <c r="B77" s="40">
        <v>359</v>
      </c>
      <c r="C77" s="21" t="s">
        <v>118</v>
      </c>
      <c r="D77" s="47">
        <v>0</v>
      </c>
      <c r="E77" s="47">
        <v>7534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7534</v>
      </c>
      <c r="O77" s="48">
        <f t="shared" si="9"/>
        <v>0.63225914736488753</v>
      </c>
      <c r="P77" s="9"/>
    </row>
    <row r="78" spans="1:16" ht="15.75">
      <c r="A78" s="29" t="s">
        <v>5</v>
      </c>
      <c r="B78" s="30"/>
      <c r="C78" s="31"/>
      <c r="D78" s="32">
        <f t="shared" ref="D78:M78" si="12">SUM(D79:D84)</f>
        <v>728309</v>
      </c>
      <c r="E78" s="32">
        <f t="shared" si="12"/>
        <v>683360</v>
      </c>
      <c r="F78" s="32">
        <f t="shared" si="12"/>
        <v>24103</v>
      </c>
      <c r="G78" s="32">
        <f t="shared" si="12"/>
        <v>13327</v>
      </c>
      <c r="H78" s="32">
        <f t="shared" si="12"/>
        <v>0</v>
      </c>
      <c r="I78" s="32">
        <f t="shared" si="12"/>
        <v>50336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si="11"/>
        <v>1499435</v>
      </c>
      <c r="O78" s="46">
        <f t="shared" si="9"/>
        <v>125.83375293722726</v>
      </c>
      <c r="P78" s="10"/>
    </row>
    <row r="79" spans="1:16">
      <c r="A79" s="12"/>
      <c r="B79" s="25">
        <v>361.1</v>
      </c>
      <c r="C79" s="20" t="s">
        <v>78</v>
      </c>
      <c r="D79" s="47">
        <v>352677</v>
      </c>
      <c r="E79" s="47">
        <v>233232</v>
      </c>
      <c r="F79" s="47">
        <v>24103</v>
      </c>
      <c r="G79" s="47">
        <v>13327</v>
      </c>
      <c r="H79" s="47">
        <v>0</v>
      </c>
      <c r="I79" s="47">
        <v>3962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627301</v>
      </c>
      <c r="O79" s="48">
        <f t="shared" si="9"/>
        <v>52.643588452500836</v>
      </c>
      <c r="P79" s="9"/>
    </row>
    <row r="80" spans="1:16">
      <c r="A80" s="12"/>
      <c r="B80" s="25">
        <v>362</v>
      </c>
      <c r="C80" s="20" t="s">
        <v>79</v>
      </c>
      <c r="D80" s="47">
        <v>14400</v>
      </c>
      <c r="E80" s="47">
        <v>23432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37832</v>
      </c>
      <c r="O80" s="48">
        <f t="shared" si="9"/>
        <v>3.1748909029875798</v>
      </c>
      <c r="P80" s="9"/>
    </row>
    <row r="81" spans="1:119">
      <c r="A81" s="12"/>
      <c r="B81" s="25">
        <v>363.1</v>
      </c>
      <c r="C81" s="20" t="s">
        <v>206</v>
      </c>
      <c r="D81" s="47">
        <v>0</v>
      </c>
      <c r="E81" s="47">
        <v>242184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242184</v>
      </c>
      <c r="O81" s="48">
        <f t="shared" si="9"/>
        <v>20.324269889224571</v>
      </c>
      <c r="P81" s="9"/>
    </row>
    <row r="82" spans="1:119">
      <c r="A82" s="12"/>
      <c r="B82" s="25">
        <v>365</v>
      </c>
      <c r="C82" s="20" t="s">
        <v>166</v>
      </c>
      <c r="D82" s="47">
        <v>850</v>
      </c>
      <c r="E82" s="47">
        <v>23300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24150</v>
      </c>
      <c r="O82" s="48">
        <f t="shared" si="9"/>
        <v>2.0266868076535749</v>
      </c>
      <c r="P82" s="9"/>
    </row>
    <row r="83" spans="1:119">
      <c r="A83" s="12"/>
      <c r="B83" s="25">
        <v>366</v>
      </c>
      <c r="C83" s="20" t="s">
        <v>81</v>
      </c>
      <c r="D83" s="47">
        <v>151000</v>
      </c>
      <c r="E83" s="47">
        <v>10764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161764</v>
      </c>
      <c r="O83" s="48">
        <f t="shared" si="9"/>
        <v>13.575360859348775</v>
      </c>
      <c r="P83" s="9"/>
    </row>
    <row r="84" spans="1:119">
      <c r="A84" s="12"/>
      <c r="B84" s="25">
        <v>369</v>
      </c>
      <c r="C84" s="20" t="s">
        <v>207</v>
      </c>
      <c r="D84" s="47">
        <v>209382</v>
      </c>
      <c r="E84" s="47">
        <v>150448</v>
      </c>
      <c r="F84" s="47">
        <v>0</v>
      </c>
      <c r="G84" s="47">
        <v>0</v>
      </c>
      <c r="H84" s="47">
        <v>0</v>
      </c>
      <c r="I84" s="47">
        <v>46374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406204</v>
      </c>
      <c r="O84" s="48">
        <f t="shared" si="9"/>
        <v>34.088956025511919</v>
      </c>
      <c r="P84" s="9"/>
    </row>
    <row r="85" spans="1:119" ht="15.75">
      <c r="A85" s="29" t="s">
        <v>52</v>
      </c>
      <c r="B85" s="30"/>
      <c r="C85" s="31"/>
      <c r="D85" s="32">
        <f t="shared" ref="D85:M85" si="13">SUM(D86:D87)</f>
        <v>5626678</v>
      </c>
      <c r="E85" s="32">
        <f t="shared" si="13"/>
        <v>2699802</v>
      </c>
      <c r="F85" s="32">
        <f t="shared" si="13"/>
        <v>0</v>
      </c>
      <c r="G85" s="32">
        <f t="shared" si="13"/>
        <v>140000</v>
      </c>
      <c r="H85" s="32">
        <f t="shared" si="13"/>
        <v>0</v>
      </c>
      <c r="I85" s="32">
        <f t="shared" si="13"/>
        <v>2368501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1"/>
        <v>10834981</v>
      </c>
      <c r="O85" s="46">
        <f t="shared" si="9"/>
        <v>909.28004363880495</v>
      </c>
      <c r="P85" s="9"/>
    </row>
    <row r="86" spans="1:119">
      <c r="A86" s="12"/>
      <c r="B86" s="25">
        <v>381</v>
      </c>
      <c r="C86" s="20" t="s">
        <v>83</v>
      </c>
      <c r="D86" s="47">
        <v>5626678</v>
      </c>
      <c r="E86" s="47">
        <v>2699802</v>
      </c>
      <c r="F86" s="47">
        <v>0</v>
      </c>
      <c r="G86" s="47">
        <v>140000</v>
      </c>
      <c r="H86" s="47">
        <v>0</v>
      </c>
      <c r="I86" s="47">
        <v>1786402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10252882</v>
      </c>
      <c r="O86" s="48">
        <f t="shared" si="9"/>
        <v>860.42984222893585</v>
      </c>
      <c r="P86" s="9"/>
    </row>
    <row r="87" spans="1:119" ht="15.75" thickBot="1">
      <c r="A87" s="12"/>
      <c r="B87" s="25">
        <v>382</v>
      </c>
      <c r="C87" s="20" t="s">
        <v>208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582099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582099</v>
      </c>
      <c r="O87" s="48">
        <f t="shared" si="9"/>
        <v>48.850201409869086</v>
      </c>
      <c r="P87" s="9"/>
    </row>
    <row r="88" spans="1:119" ht="16.5" thickBot="1">
      <c r="A88" s="14" t="s">
        <v>72</v>
      </c>
      <c r="B88" s="23"/>
      <c r="C88" s="22"/>
      <c r="D88" s="15">
        <f t="shared" ref="D88:M88" si="14">SUM(D5,D12,D15,D43,D72,D78,D85)</f>
        <v>16580520</v>
      </c>
      <c r="E88" s="15">
        <f t="shared" si="14"/>
        <v>17656378</v>
      </c>
      <c r="F88" s="15">
        <f t="shared" si="14"/>
        <v>164603</v>
      </c>
      <c r="G88" s="15">
        <f t="shared" si="14"/>
        <v>153327</v>
      </c>
      <c r="H88" s="15">
        <f t="shared" si="14"/>
        <v>0</v>
      </c>
      <c r="I88" s="15">
        <f t="shared" si="14"/>
        <v>6433779</v>
      </c>
      <c r="J88" s="15">
        <f t="shared" si="14"/>
        <v>0</v>
      </c>
      <c r="K88" s="15">
        <f t="shared" si="14"/>
        <v>0</v>
      </c>
      <c r="L88" s="15">
        <f t="shared" si="14"/>
        <v>0</v>
      </c>
      <c r="M88" s="15">
        <f t="shared" si="14"/>
        <v>0</v>
      </c>
      <c r="N88" s="15">
        <f t="shared" si="11"/>
        <v>40988607</v>
      </c>
      <c r="O88" s="38">
        <f t="shared" si="9"/>
        <v>3439.7958207452166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119" t="s">
        <v>209</v>
      </c>
      <c r="M90" s="119"/>
      <c r="N90" s="119"/>
      <c r="O90" s="44">
        <v>11916</v>
      </c>
    </row>
    <row r="91" spans="1:119">
      <c r="A91" s="120"/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8"/>
    </row>
    <row r="92" spans="1:119" ht="15.75" customHeight="1" thickBot="1">
      <c r="A92" s="121" t="s">
        <v>104</v>
      </c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L92" s="100"/>
      <c r="M92" s="100"/>
      <c r="N92" s="100"/>
      <c r="O92" s="101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240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0"/>
      <c r="M3" s="131"/>
      <c r="N3" s="36"/>
      <c r="O3" s="37"/>
      <c r="P3" s="132" t="s">
        <v>227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228</v>
      </c>
      <c r="N4" s="35" t="s">
        <v>11</v>
      </c>
      <c r="O4" s="35" t="s">
        <v>229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SUM(D6:D11)</f>
        <v>12691987</v>
      </c>
      <c r="E5" s="27">
        <f t="shared" si="0"/>
        <v>7227966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19919953</v>
      </c>
      <c r="P5" s="33">
        <f t="shared" ref="P5:P36" si="1">(O5/P$101)</f>
        <v>1564.9267813653862</v>
      </c>
      <c r="Q5" s="6"/>
    </row>
    <row r="6" spans="1:134">
      <c r="A6" s="12"/>
      <c r="B6" s="25">
        <v>311</v>
      </c>
      <c r="C6" s="20" t="s">
        <v>2</v>
      </c>
      <c r="D6" s="47">
        <v>12646531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12646531</v>
      </c>
      <c r="P6" s="48">
        <f t="shared" si="1"/>
        <v>993.52117212663995</v>
      </c>
      <c r="Q6" s="9"/>
    </row>
    <row r="7" spans="1:134">
      <c r="A7" s="12"/>
      <c r="B7" s="25">
        <v>312.13</v>
      </c>
      <c r="C7" s="20" t="s">
        <v>241</v>
      </c>
      <c r="D7" s="47">
        <v>0</v>
      </c>
      <c r="E7" s="47">
        <v>3480276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1" si="2">SUM(D7:N7)</f>
        <v>3480276</v>
      </c>
      <c r="P7" s="48">
        <f t="shared" si="1"/>
        <v>273.41315107235448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14608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14608</v>
      </c>
      <c r="P8" s="48">
        <f t="shared" si="1"/>
        <v>1.1476156807290439</v>
      </c>
      <c r="Q8" s="9"/>
    </row>
    <row r="9" spans="1:134">
      <c r="A9" s="12"/>
      <c r="B9" s="25">
        <v>312.41000000000003</v>
      </c>
      <c r="C9" s="20" t="s">
        <v>231</v>
      </c>
      <c r="D9" s="47">
        <v>0</v>
      </c>
      <c r="E9" s="47">
        <v>305474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305474</v>
      </c>
      <c r="P9" s="48">
        <f t="shared" si="1"/>
        <v>23.998271663131433</v>
      </c>
      <c r="Q9" s="9"/>
    </row>
    <row r="10" spans="1:134">
      <c r="A10" s="12"/>
      <c r="B10" s="25">
        <v>312.64</v>
      </c>
      <c r="C10" s="20" t="s">
        <v>242</v>
      </c>
      <c r="D10" s="47">
        <v>0</v>
      </c>
      <c r="E10" s="47">
        <v>3427608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3427608</v>
      </c>
      <c r="P10" s="48">
        <f t="shared" si="1"/>
        <v>269.27551260900304</v>
      </c>
      <c r="Q10" s="9"/>
    </row>
    <row r="11" spans="1:134">
      <c r="A11" s="12"/>
      <c r="B11" s="25">
        <v>315.2</v>
      </c>
      <c r="C11" s="20" t="s">
        <v>243</v>
      </c>
      <c r="D11" s="47">
        <v>45456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45456</v>
      </c>
      <c r="P11" s="48">
        <f t="shared" si="1"/>
        <v>3.5710582135281639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SUM(D13:D15)</f>
        <v>648145</v>
      </c>
      <c r="E12" s="32">
        <f t="shared" si="3"/>
        <v>467893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>SUM(D12:N12)</f>
        <v>1116038</v>
      </c>
      <c r="P12" s="46">
        <f t="shared" si="1"/>
        <v>87.676801005577815</v>
      </c>
      <c r="Q12" s="10"/>
    </row>
    <row r="13" spans="1:134">
      <c r="A13" s="12"/>
      <c r="B13" s="25">
        <v>322</v>
      </c>
      <c r="C13" s="20" t="s">
        <v>233</v>
      </c>
      <c r="D13" s="47">
        <v>629966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>SUM(D13:N13)</f>
        <v>629966</v>
      </c>
      <c r="P13" s="48">
        <f t="shared" si="1"/>
        <v>49.490611988373004</v>
      </c>
      <c r="Q13" s="9"/>
    </row>
    <row r="14" spans="1:134">
      <c r="A14" s="12"/>
      <c r="B14" s="25">
        <v>325.2</v>
      </c>
      <c r="C14" s="20" t="s">
        <v>18</v>
      </c>
      <c r="D14" s="47">
        <v>0</v>
      </c>
      <c r="E14" s="47">
        <v>467893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ref="O14:O15" si="4">SUM(D14:N14)</f>
        <v>467893</v>
      </c>
      <c r="P14" s="48">
        <f t="shared" si="1"/>
        <v>36.758032838400503</v>
      </c>
      <c r="Q14" s="9"/>
    </row>
    <row r="15" spans="1:134">
      <c r="A15" s="12"/>
      <c r="B15" s="25">
        <v>329.5</v>
      </c>
      <c r="C15" s="20" t="s">
        <v>244</v>
      </c>
      <c r="D15" s="47">
        <v>18179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4"/>
        <v>18179</v>
      </c>
      <c r="P15" s="48">
        <f t="shared" si="1"/>
        <v>1.4281561788043051</v>
      </c>
      <c r="Q15" s="9"/>
    </row>
    <row r="16" spans="1:134" ht="15.75">
      <c r="A16" s="29" t="s">
        <v>234</v>
      </c>
      <c r="B16" s="30"/>
      <c r="C16" s="31"/>
      <c r="D16" s="32">
        <f t="shared" ref="D16:N16" si="5">SUM(D17:D48)</f>
        <v>15886921</v>
      </c>
      <c r="E16" s="32">
        <f t="shared" si="5"/>
        <v>9631150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5">
        <f>SUM(D16:N16)</f>
        <v>25518071</v>
      </c>
      <c r="P16" s="46">
        <f t="shared" si="1"/>
        <v>2004.7192238196244</v>
      </c>
      <c r="Q16" s="10"/>
    </row>
    <row r="17" spans="1:17">
      <c r="A17" s="12"/>
      <c r="B17" s="25">
        <v>331.1</v>
      </c>
      <c r="C17" s="20" t="s">
        <v>20</v>
      </c>
      <c r="D17" s="47">
        <v>53504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>SUM(D17:N17)</f>
        <v>53504</v>
      </c>
      <c r="P17" s="48">
        <f t="shared" si="1"/>
        <v>4.2033152643569798</v>
      </c>
      <c r="Q17" s="9"/>
    </row>
    <row r="18" spans="1:17">
      <c r="A18" s="12"/>
      <c r="B18" s="25">
        <v>331.2</v>
      </c>
      <c r="C18" s="20" t="s">
        <v>21</v>
      </c>
      <c r="D18" s="47">
        <v>0</v>
      </c>
      <c r="E18" s="47">
        <v>143877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>SUM(D18:N18)</f>
        <v>143877</v>
      </c>
      <c r="P18" s="48">
        <f t="shared" si="1"/>
        <v>11.303087438133396</v>
      </c>
      <c r="Q18" s="9"/>
    </row>
    <row r="19" spans="1:17">
      <c r="A19" s="12"/>
      <c r="B19" s="25">
        <v>331.39</v>
      </c>
      <c r="C19" s="20" t="s">
        <v>106</v>
      </c>
      <c r="D19" s="47">
        <v>122940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ref="O19:O42" si="6">SUM(D19:N19)</f>
        <v>122940</v>
      </c>
      <c r="P19" s="48">
        <f t="shared" si="1"/>
        <v>9.6582606646240876</v>
      </c>
      <c r="Q19" s="9"/>
    </row>
    <row r="20" spans="1:17">
      <c r="A20" s="12"/>
      <c r="B20" s="25">
        <v>331.41</v>
      </c>
      <c r="C20" s="20" t="s">
        <v>96</v>
      </c>
      <c r="D20" s="47">
        <v>0</v>
      </c>
      <c r="E20" s="47">
        <v>35264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6"/>
        <v>35264</v>
      </c>
      <c r="P20" s="48">
        <f t="shared" si="1"/>
        <v>2.7703668787807367</v>
      </c>
      <c r="Q20" s="9"/>
    </row>
    <row r="21" spans="1:17">
      <c r="A21" s="12"/>
      <c r="B21" s="25">
        <v>331.5</v>
      </c>
      <c r="C21" s="20" t="s">
        <v>23</v>
      </c>
      <c r="D21" s="47">
        <v>9803044</v>
      </c>
      <c r="E21" s="47">
        <v>609740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6"/>
        <v>10412784</v>
      </c>
      <c r="P21" s="48">
        <f t="shared" si="1"/>
        <v>818.03629507423989</v>
      </c>
      <c r="Q21" s="9"/>
    </row>
    <row r="22" spans="1:17">
      <c r="A22" s="12"/>
      <c r="B22" s="25">
        <v>331.65</v>
      </c>
      <c r="C22" s="20" t="s">
        <v>27</v>
      </c>
      <c r="D22" s="47">
        <v>53566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6"/>
        <v>53566</v>
      </c>
      <c r="P22" s="48">
        <f t="shared" si="1"/>
        <v>4.2081860318956714</v>
      </c>
      <c r="Q22" s="9"/>
    </row>
    <row r="23" spans="1:17">
      <c r="A23" s="12"/>
      <c r="B23" s="25">
        <v>331.7</v>
      </c>
      <c r="C23" s="20" t="s">
        <v>24</v>
      </c>
      <c r="D23" s="47">
        <v>554542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6"/>
        <v>554542</v>
      </c>
      <c r="P23" s="48">
        <f t="shared" si="1"/>
        <v>43.565244716788435</v>
      </c>
      <c r="Q23" s="9"/>
    </row>
    <row r="24" spans="1:17">
      <c r="A24" s="12"/>
      <c r="B24" s="25">
        <v>331.81</v>
      </c>
      <c r="C24" s="20" t="s">
        <v>28</v>
      </c>
      <c r="D24" s="47">
        <v>462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6"/>
        <v>462</v>
      </c>
      <c r="P24" s="48">
        <f t="shared" si="1"/>
        <v>3.6295074239924584E-2</v>
      </c>
      <c r="Q24" s="9"/>
    </row>
    <row r="25" spans="1:17">
      <c r="A25" s="12"/>
      <c r="B25" s="25">
        <v>331.9</v>
      </c>
      <c r="C25" s="20" t="s">
        <v>25</v>
      </c>
      <c r="D25" s="47">
        <v>0</v>
      </c>
      <c r="E25" s="47">
        <v>16272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16272</v>
      </c>
      <c r="P25" s="48">
        <f t="shared" si="1"/>
        <v>1.2783407966061748</v>
      </c>
      <c r="Q25" s="9"/>
    </row>
    <row r="26" spans="1:17">
      <c r="A26" s="12"/>
      <c r="B26" s="25">
        <v>332</v>
      </c>
      <c r="C26" s="20" t="s">
        <v>221</v>
      </c>
      <c r="D26" s="47">
        <v>0</v>
      </c>
      <c r="E26" s="47">
        <v>116590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116590</v>
      </c>
      <c r="P26" s="48">
        <f t="shared" si="1"/>
        <v>9.1593997957420061</v>
      </c>
      <c r="Q26" s="9"/>
    </row>
    <row r="27" spans="1:17">
      <c r="A27" s="12"/>
      <c r="B27" s="25">
        <v>332.1</v>
      </c>
      <c r="C27" s="20" t="s">
        <v>245</v>
      </c>
      <c r="D27" s="47">
        <v>0</v>
      </c>
      <c r="E27" s="47">
        <v>127560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>SUM(D27:N27)</f>
        <v>127560</v>
      </c>
      <c r="P27" s="48">
        <f t="shared" si="1"/>
        <v>10.021211407023333</v>
      </c>
      <c r="Q27" s="9"/>
    </row>
    <row r="28" spans="1:17">
      <c r="A28" s="12"/>
      <c r="B28" s="25">
        <v>333</v>
      </c>
      <c r="C28" s="20" t="s">
        <v>3</v>
      </c>
      <c r="D28" s="47">
        <v>202061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202061</v>
      </c>
      <c r="P28" s="48">
        <f t="shared" si="1"/>
        <v>15.874067090894806</v>
      </c>
      <c r="Q28" s="9"/>
    </row>
    <row r="29" spans="1:17">
      <c r="A29" s="12"/>
      <c r="B29" s="25">
        <v>334.2</v>
      </c>
      <c r="C29" s="20" t="s">
        <v>26</v>
      </c>
      <c r="D29" s="47">
        <v>367076</v>
      </c>
      <c r="E29" s="47">
        <v>131394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498470</v>
      </c>
      <c r="P29" s="48">
        <f t="shared" si="1"/>
        <v>39.160185403409535</v>
      </c>
      <c r="Q29" s="9"/>
    </row>
    <row r="30" spans="1:17">
      <c r="A30" s="12"/>
      <c r="B30" s="25">
        <v>334.39</v>
      </c>
      <c r="C30" s="20" t="s">
        <v>29</v>
      </c>
      <c r="D30" s="47">
        <v>93739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93739</v>
      </c>
      <c r="P30" s="48">
        <f t="shared" si="1"/>
        <v>7.3642077146672955</v>
      </c>
      <c r="Q30" s="9"/>
    </row>
    <row r="31" spans="1:17">
      <c r="A31" s="12"/>
      <c r="B31" s="25">
        <v>334.49</v>
      </c>
      <c r="C31" s="20" t="s">
        <v>31</v>
      </c>
      <c r="D31" s="47">
        <v>0</v>
      </c>
      <c r="E31" s="47">
        <v>5424549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5424549</v>
      </c>
      <c r="P31" s="48">
        <f t="shared" si="1"/>
        <v>426.15672872967241</v>
      </c>
      <c r="Q31" s="9"/>
    </row>
    <row r="32" spans="1:17">
      <c r="A32" s="12"/>
      <c r="B32" s="25">
        <v>334.5</v>
      </c>
      <c r="C32" s="20" t="s">
        <v>32</v>
      </c>
      <c r="D32" s="47">
        <v>1233677</v>
      </c>
      <c r="E32" s="47">
        <v>512272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1745949</v>
      </c>
      <c r="P32" s="48">
        <f t="shared" si="1"/>
        <v>137.16309215177941</v>
      </c>
      <c r="Q32" s="9"/>
    </row>
    <row r="33" spans="1:17">
      <c r="A33" s="12"/>
      <c r="B33" s="25">
        <v>334.61</v>
      </c>
      <c r="C33" s="20" t="s">
        <v>33</v>
      </c>
      <c r="D33" s="47">
        <v>0</v>
      </c>
      <c r="E33" s="47">
        <v>38025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38025</v>
      </c>
      <c r="P33" s="48">
        <f t="shared" si="1"/>
        <v>2.9872731557860006</v>
      </c>
      <c r="Q33" s="9"/>
    </row>
    <row r="34" spans="1:17">
      <c r="A34" s="12"/>
      <c r="B34" s="25">
        <v>334.7</v>
      </c>
      <c r="C34" s="20" t="s">
        <v>34</v>
      </c>
      <c r="D34" s="47">
        <v>62000</v>
      </c>
      <c r="E34" s="47">
        <v>16774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78774</v>
      </c>
      <c r="P34" s="48">
        <f t="shared" si="1"/>
        <v>6.1885458402074001</v>
      </c>
      <c r="Q34" s="9"/>
    </row>
    <row r="35" spans="1:17">
      <c r="A35" s="12"/>
      <c r="B35" s="25">
        <v>334.82</v>
      </c>
      <c r="C35" s="20" t="s">
        <v>235</v>
      </c>
      <c r="D35" s="47">
        <v>0</v>
      </c>
      <c r="E35" s="47">
        <v>502048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502048</v>
      </c>
      <c r="P35" s="48">
        <f t="shared" si="1"/>
        <v>39.44127582685207</v>
      </c>
      <c r="Q35" s="9"/>
    </row>
    <row r="36" spans="1:17">
      <c r="A36" s="12"/>
      <c r="B36" s="25">
        <v>335.13</v>
      </c>
      <c r="C36" s="20" t="s">
        <v>129</v>
      </c>
      <c r="D36" s="47">
        <v>17421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17421</v>
      </c>
      <c r="P36" s="48">
        <f t="shared" si="1"/>
        <v>1.3686071176054679</v>
      </c>
      <c r="Q36" s="9"/>
    </row>
    <row r="37" spans="1:17">
      <c r="A37" s="12"/>
      <c r="B37" s="25">
        <v>335.14</v>
      </c>
      <c r="C37" s="20" t="s">
        <v>130</v>
      </c>
      <c r="D37" s="47">
        <v>3449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3449</v>
      </c>
      <c r="P37" s="48">
        <f t="shared" ref="P37:P68" si="7">(O37/P$101)</f>
        <v>0.27095608453138503</v>
      </c>
      <c r="Q37" s="9"/>
    </row>
    <row r="38" spans="1:17">
      <c r="A38" s="12"/>
      <c r="B38" s="25">
        <v>335.15</v>
      </c>
      <c r="C38" s="20" t="s">
        <v>131</v>
      </c>
      <c r="D38" s="47">
        <v>1332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1332</v>
      </c>
      <c r="P38" s="48">
        <f t="shared" si="7"/>
        <v>0.10464294131510724</v>
      </c>
      <c r="Q38" s="9"/>
    </row>
    <row r="39" spans="1:17">
      <c r="A39" s="12"/>
      <c r="B39" s="25">
        <v>335.16</v>
      </c>
      <c r="C39" s="20" t="s">
        <v>236</v>
      </c>
      <c r="D39" s="47">
        <v>140500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140500</v>
      </c>
      <c r="P39" s="48">
        <f t="shared" si="7"/>
        <v>11.037787728808233</v>
      </c>
      <c r="Q39" s="9"/>
    </row>
    <row r="40" spans="1:17">
      <c r="A40" s="12"/>
      <c r="B40" s="25">
        <v>335.18</v>
      </c>
      <c r="C40" s="20" t="s">
        <v>237</v>
      </c>
      <c r="D40" s="47">
        <v>1142084</v>
      </c>
      <c r="E40" s="47">
        <v>243123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1385207</v>
      </c>
      <c r="P40" s="48">
        <f t="shared" si="7"/>
        <v>108.82292403173855</v>
      </c>
      <c r="Q40" s="9"/>
    </row>
    <row r="41" spans="1:17">
      <c r="A41" s="12"/>
      <c r="B41" s="25">
        <v>335.19</v>
      </c>
      <c r="C41" s="20" t="s">
        <v>134</v>
      </c>
      <c r="D41" s="47">
        <v>608357</v>
      </c>
      <c r="E41" s="47">
        <v>11871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620228</v>
      </c>
      <c r="P41" s="48">
        <f t="shared" si="7"/>
        <v>48.725587241731482</v>
      </c>
      <c r="Q41" s="9"/>
    </row>
    <row r="42" spans="1:17">
      <c r="A42" s="12"/>
      <c r="B42" s="25">
        <v>335.22</v>
      </c>
      <c r="C42" s="20" t="s">
        <v>42</v>
      </c>
      <c r="D42" s="47">
        <v>0</v>
      </c>
      <c r="E42" s="47">
        <v>158377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158377</v>
      </c>
      <c r="P42" s="48">
        <f t="shared" si="7"/>
        <v>12.442218556053106</v>
      </c>
      <c r="Q42" s="9"/>
    </row>
    <row r="43" spans="1:17">
      <c r="A43" s="12"/>
      <c r="B43" s="25">
        <v>335.43</v>
      </c>
      <c r="C43" s="20" t="s">
        <v>246</v>
      </c>
      <c r="D43" s="47">
        <v>0</v>
      </c>
      <c r="E43" s="47">
        <v>857246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47" si="8">SUM(D43:N43)</f>
        <v>857246</v>
      </c>
      <c r="P43" s="48">
        <f t="shared" si="7"/>
        <v>67.345903056013825</v>
      </c>
      <c r="Q43" s="9"/>
    </row>
    <row r="44" spans="1:17">
      <c r="A44" s="12"/>
      <c r="B44" s="25">
        <v>335.44</v>
      </c>
      <c r="C44" s="20" t="s">
        <v>247</v>
      </c>
      <c r="D44" s="47">
        <v>0</v>
      </c>
      <c r="E44" s="47">
        <v>375670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375670</v>
      </c>
      <c r="P44" s="48">
        <f t="shared" si="7"/>
        <v>29.512923246130882</v>
      </c>
      <c r="Q44" s="9"/>
    </row>
    <row r="45" spans="1:17">
      <c r="A45" s="12"/>
      <c r="B45" s="25">
        <v>335.5</v>
      </c>
      <c r="C45" s="20" t="s">
        <v>45</v>
      </c>
      <c r="D45" s="47">
        <v>0</v>
      </c>
      <c r="E45" s="47">
        <v>294931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294931</v>
      </c>
      <c r="P45" s="48">
        <f t="shared" si="7"/>
        <v>23.170005499253673</v>
      </c>
      <c r="Q45" s="9"/>
    </row>
    <row r="46" spans="1:17">
      <c r="A46" s="12"/>
      <c r="B46" s="25">
        <v>335.9</v>
      </c>
      <c r="C46" s="20" t="s">
        <v>213</v>
      </c>
      <c r="D46" s="47">
        <v>405311</v>
      </c>
      <c r="E46" s="47">
        <v>15567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420878</v>
      </c>
      <c r="P46" s="48">
        <f t="shared" si="7"/>
        <v>33.06449838950428</v>
      </c>
      <c r="Q46" s="9"/>
    </row>
    <row r="47" spans="1:17">
      <c r="A47" s="12"/>
      <c r="B47" s="25">
        <v>336</v>
      </c>
      <c r="C47" s="20" t="s">
        <v>4</v>
      </c>
      <c r="D47" s="47">
        <v>76935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76935</v>
      </c>
      <c r="P47" s="48">
        <f t="shared" si="7"/>
        <v>6.0440725901484802</v>
      </c>
      <c r="Q47" s="9"/>
    </row>
    <row r="48" spans="1:17">
      <c r="A48" s="12"/>
      <c r="B48" s="25">
        <v>339</v>
      </c>
      <c r="C48" s="20" t="s">
        <v>222</v>
      </c>
      <c r="D48" s="47">
        <v>944921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>SUM(D48:N48)</f>
        <v>944921</v>
      </c>
      <c r="P48" s="48">
        <f t="shared" si="7"/>
        <v>74.233718281090418</v>
      </c>
      <c r="Q48" s="9"/>
    </row>
    <row r="49" spans="1:17" ht="15.75">
      <c r="A49" s="29" t="s">
        <v>50</v>
      </c>
      <c r="B49" s="30"/>
      <c r="C49" s="31"/>
      <c r="D49" s="32">
        <f t="shared" ref="D49:N49" si="9">SUM(D50:D83)</f>
        <v>367272</v>
      </c>
      <c r="E49" s="32">
        <f t="shared" si="9"/>
        <v>1402291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6663688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8433251</v>
      </c>
      <c r="P49" s="46">
        <f t="shared" si="7"/>
        <v>662.52266478120828</v>
      </c>
      <c r="Q49" s="10"/>
    </row>
    <row r="50" spans="1:17">
      <c r="A50" s="12"/>
      <c r="B50" s="25">
        <v>341.1</v>
      </c>
      <c r="C50" s="20" t="s">
        <v>135</v>
      </c>
      <c r="D50" s="47">
        <v>91528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>SUM(D50:N50)</f>
        <v>91528</v>
      </c>
      <c r="P50" s="48">
        <f t="shared" si="7"/>
        <v>7.1905098593762276</v>
      </c>
      <c r="Q50" s="9"/>
    </row>
    <row r="51" spans="1:17">
      <c r="A51" s="12"/>
      <c r="B51" s="25">
        <v>341.15</v>
      </c>
      <c r="C51" s="20" t="s">
        <v>136</v>
      </c>
      <c r="D51" s="47">
        <v>0</v>
      </c>
      <c r="E51" s="47">
        <v>40573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ref="O51:O83" si="10">SUM(D51:N51)</f>
        <v>40573</v>
      </c>
      <c r="P51" s="48">
        <f t="shared" si="7"/>
        <v>3.1874459894728573</v>
      </c>
      <c r="Q51" s="9"/>
    </row>
    <row r="52" spans="1:17">
      <c r="A52" s="12"/>
      <c r="B52" s="25">
        <v>341.16</v>
      </c>
      <c r="C52" s="20" t="s">
        <v>137</v>
      </c>
      <c r="D52" s="47">
        <v>42708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42708</v>
      </c>
      <c r="P52" s="48">
        <f t="shared" si="7"/>
        <v>3.3551732264906904</v>
      </c>
      <c r="Q52" s="9"/>
    </row>
    <row r="53" spans="1:17">
      <c r="A53" s="12"/>
      <c r="B53" s="25">
        <v>341.51</v>
      </c>
      <c r="C53" s="20" t="s">
        <v>138</v>
      </c>
      <c r="D53" s="47">
        <v>112861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112861</v>
      </c>
      <c r="P53" s="48">
        <f t="shared" si="7"/>
        <v>8.8664466965197573</v>
      </c>
      <c r="Q53" s="9"/>
    </row>
    <row r="54" spans="1:17">
      <c r="A54" s="12"/>
      <c r="B54" s="25">
        <v>341.52</v>
      </c>
      <c r="C54" s="20" t="s">
        <v>139</v>
      </c>
      <c r="D54" s="47">
        <v>6162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6162</v>
      </c>
      <c r="P54" s="48">
        <f t="shared" si="7"/>
        <v>0.4840914447325006</v>
      </c>
      <c r="Q54" s="9"/>
    </row>
    <row r="55" spans="1:17">
      <c r="A55" s="12"/>
      <c r="B55" s="25">
        <v>341.9</v>
      </c>
      <c r="C55" s="20" t="s">
        <v>140</v>
      </c>
      <c r="D55" s="47">
        <v>31240</v>
      </c>
      <c r="E55" s="47">
        <v>13654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44894</v>
      </c>
      <c r="P55" s="48">
        <f t="shared" si="7"/>
        <v>3.5269070626129313</v>
      </c>
      <c r="Q55" s="9"/>
    </row>
    <row r="56" spans="1:17">
      <c r="A56" s="12"/>
      <c r="B56" s="25">
        <v>343.4</v>
      </c>
      <c r="C56" s="20" t="s">
        <v>61</v>
      </c>
      <c r="D56" s="47">
        <v>0</v>
      </c>
      <c r="E56" s="47">
        <v>1199746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1199746</v>
      </c>
      <c r="P56" s="48">
        <f t="shared" si="7"/>
        <v>94.252965668944924</v>
      </c>
      <c r="Q56" s="9"/>
    </row>
    <row r="57" spans="1:17">
      <c r="A57" s="12"/>
      <c r="B57" s="25">
        <v>343.9</v>
      </c>
      <c r="C57" s="20" t="s">
        <v>62</v>
      </c>
      <c r="D57" s="47">
        <v>7104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7104</v>
      </c>
      <c r="P57" s="48">
        <f t="shared" si="7"/>
        <v>0.55809568701390522</v>
      </c>
      <c r="Q57" s="9"/>
    </row>
    <row r="58" spans="1:17">
      <c r="A58" s="12"/>
      <c r="B58" s="25">
        <v>346.2</v>
      </c>
      <c r="C58" s="20" t="s">
        <v>63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6663688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6663688</v>
      </c>
      <c r="P58" s="48">
        <f t="shared" si="7"/>
        <v>523.5044386833215</v>
      </c>
      <c r="Q58" s="9"/>
    </row>
    <row r="59" spans="1:17">
      <c r="A59" s="12"/>
      <c r="B59" s="25">
        <v>346.4</v>
      </c>
      <c r="C59" s="20" t="s">
        <v>64</v>
      </c>
      <c r="D59" s="47">
        <v>14110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14110</v>
      </c>
      <c r="P59" s="48">
        <f t="shared" si="7"/>
        <v>1.1084924188860084</v>
      </c>
      <c r="Q59" s="9"/>
    </row>
    <row r="60" spans="1:17">
      <c r="A60" s="12"/>
      <c r="B60" s="25">
        <v>348.12</v>
      </c>
      <c r="C60" s="20" t="s">
        <v>142</v>
      </c>
      <c r="D60" s="47">
        <v>0</v>
      </c>
      <c r="E60" s="47">
        <v>2170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75" si="11">SUM(D60:N60)</f>
        <v>2170</v>
      </c>
      <c r="P60" s="48">
        <f t="shared" si="7"/>
        <v>0.17047686385419122</v>
      </c>
      <c r="Q60" s="9"/>
    </row>
    <row r="61" spans="1:17">
      <c r="A61" s="12"/>
      <c r="B61" s="25">
        <v>348.13</v>
      </c>
      <c r="C61" s="20" t="s">
        <v>143</v>
      </c>
      <c r="D61" s="47">
        <v>0</v>
      </c>
      <c r="E61" s="47">
        <v>9140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9140</v>
      </c>
      <c r="P61" s="48">
        <f t="shared" si="7"/>
        <v>0.71804540812318329</v>
      </c>
      <c r="Q61" s="9"/>
    </row>
    <row r="62" spans="1:17">
      <c r="A62" s="12"/>
      <c r="B62" s="25">
        <v>348.21</v>
      </c>
      <c r="C62" s="20" t="s">
        <v>172</v>
      </c>
      <c r="D62" s="47">
        <v>0</v>
      </c>
      <c r="E62" s="47">
        <v>120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120</v>
      </c>
      <c r="P62" s="48">
        <f t="shared" si="7"/>
        <v>9.4272920103700211E-3</v>
      </c>
      <c r="Q62" s="9"/>
    </row>
    <row r="63" spans="1:17">
      <c r="A63" s="12"/>
      <c r="B63" s="25">
        <v>348.22</v>
      </c>
      <c r="C63" s="20" t="s">
        <v>144</v>
      </c>
      <c r="D63" s="47">
        <v>0</v>
      </c>
      <c r="E63" s="47">
        <v>3120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3120</v>
      </c>
      <c r="P63" s="48">
        <f t="shared" si="7"/>
        <v>0.24510959226962056</v>
      </c>
      <c r="Q63" s="9"/>
    </row>
    <row r="64" spans="1:17">
      <c r="A64" s="12"/>
      <c r="B64" s="25">
        <v>348.23</v>
      </c>
      <c r="C64" s="20" t="s">
        <v>145</v>
      </c>
      <c r="D64" s="47">
        <v>0</v>
      </c>
      <c r="E64" s="47">
        <v>20008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20008</v>
      </c>
      <c r="P64" s="48">
        <f t="shared" si="7"/>
        <v>1.5718438211956949</v>
      </c>
      <c r="Q64" s="9"/>
    </row>
    <row r="65" spans="1:17">
      <c r="A65" s="12"/>
      <c r="B65" s="25">
        <v>348.31</v>
      </c>
      <c r="C65" s="20" t="s">
        <v>146</v>
      </c>
      <c r="D65" s="47">
        <v>0</v>
      </c>
      <c r="E65" s="47">
        <v>31055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31055</v>
      </c>
      <c r="P65" s="48">
        <f t="shared" si="7"/>
        <v>2.4397046115170085</v>
      </c>
      <c r="Q65" s="9"/>
    </row>
    <row r="66" spans="1:17">
      <c r="A66" s="12"/>
      <c r="B66" s="25">
        <v>348.32</v>
      </c>
      <c r="C66" s="20" t="s">
        <v>147</v>
      </c>
      <c r="D66" s="47">
        <v>0</v>
      </c>
      <c r="E66" s="47">
        <v>204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204</v>
      </c>
      <c r="P66" s="48">
        <f t="shared" si="7"/>
        <v>1.6026396417629037E-2</v>
      </c>
      <c r="Q66" s="9"/>
    </row>
    <row r="67" spans="1:17">
      <c r="A67" s="12"/>
      <c r="B67" s="25">
        <v>348.41</v>
      </c>
      <c r="C67" s="20" t="s">
        <v>148</v>
      </c>
      <c r="D67" s="47">
        <v>0</v>
      </c>
      <c r="E67" s="47">
        <v>28099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28099</v>
      </c>
      <c r="P67" s="48">
        <f t="shared" si="7"/>
        <v>2.2074789849948937</v>
      </c>
      <c r="Q67" s="9"/>
    </row>
    <row r="68" spans="1:17">
      <c r="A68" s="12"/>
      <c r="B68" s="25">
        <v>348.42</v>
      </c>
      <c r="C68" s="20" t="s">
        <v>149</v>
      </c>
      <c r="D68" s="47">
        <v>0</v>
      </c>
      <c r="E68" s="47">
        <v>4164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4164</v>
      </c>
      <c r="P68" s="48">
        <f t="shared" si="7"/>
        <v>0.32712703275983973</v>
      </c>
      <c r="Q68" s="9"/>
    </row>
    <row r="69" spans="1:17">
      <c r="A69" s="12"/>
      <c r="B69" s="25">
        <v>348.48</v>
      </c>
      <c r="C69" s="20" t="s">
        <v>150</v>
      </c>
      <c r="D69" s="47">
        <v>0</v>
      </c>
      <c r="E69" s="47">
        <v>549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549</v>
      </c>
      <c r="P69" s="48">
        <f t="shared" ref="P69:P99" si="12">(O69/P$101)</f>
        <v>4.3129860947442845E-2</v>
      </c>
      <c r="Q69" s="9"/>
    </row>
    <row r="70" spans="1:17">
      <c r="A70" s="12"/>
      <c r="B70" s="25">
        <v>348.52</v>
      </c>
      <c r="C70" s="20" t="s">
        <v>248</v>
      </c>
      <c r="D70" s="47">
        <v>0</v>
      </c>
      <c r="E70" s="47">
        <v>4295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4295</v>
      </c>
      <c r="P70" s="48">
        <f t="shared" si="12"/>
        <v>0.33741849320449369</v>
      </c>
      <c r="Q70" s="9"/>
    </row>
    <row r="71" spans="1:17">
      <c r="A71" s="12"/>
      <c r="B71" s="25">
        <v>348.53</v>
      </c>
      <c r="C71" s="20" t="s">
        <v>249</v>
      </c>
      <c r="D71" s="47">
        <v>0</v>
      </c>
      <c r="E71" s="47">
        <v>22378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1"/>
        <v>22378</v>
      </c>
      <c r="P71" s="48">
        <f t="shared" si="12"/>
        <v>1.7580328384005028</v>
      </c>
      <c r="Q71" s="9"/>
    </row>
    <row r="72" spans="1:17">
      <c r="A72" s="12"/>
      <c r="B72" s="25">
        <v>348.61</v>
      </c>
      <c r="C72" s="20" t="s">
        <v>250</v>
      </c>
      <c r="D72" s="47">
        <v>0</v>
      </c>
      <c r="E72" s="47">
        <v>745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745</v>
      </c>
      <c r="P72" s="48">
        <f t="shared" si="12"/>
        <v>5.8527771231047215E-2</v>
      </c>
      <c r="Q72" s="9"/>
    </row>
    <row r="73" spans="1:17">
      <c r="A73" s="12"/>
      <c r="B73" s="25">
        <v>348.62</v>
      </c>
      <c r="C73" s="20" t="s">
        <v>153</v>
      </c>
      <c r="D73" s="47">
        <v>0</v>
      </c>
      <c r="E73" s="47">
        <v>178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178</v>
      </c>
      <c r="P73" s="48">
        <f t="shared" si="12"/>
        <v>1.3983816482048864E-2</v>
      </c>
      <c r="Q73" s="9"/>
    </row>
    <row r="74" spans="1:17">
      <c r="A74" s="12"/>
      <c r="B74" s="25">
        <v>348.71</v>
      </c>
      <c r="C74" s="20" t="s">
        <v>154</v>
      </c>
      <c r="D74" s="47">
        <v>0</v>
      </c>
      <c r="E74" s="47">
        <v>18985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18985</v>
      </c>
      <c r="P74" s="48">
        <f t="shared" si="12"/>
        <v>1.4914761568072905</v>
      </c>
      <c r="Q74" s="9"/>
    </row>
    <row r="75" spans="1:17">
      <c r="A75" s="12"/>
      <c r="B75" s="25">
        <v>348.72</v>
      </c>
      <c r="C75" s="20" t="s">
        <v>155</v>
      </c>
      <c r="D75" s="47">
        <v>0</v>
      </c>
      <c r="E75" s="47">
        <v>677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677</v>
      </c>
      <c r="P75" s="48">
        <f t="shared" si="12"/>
        <v>5.3185639091837537E-2</v>
      </c>
      <c r="Q75" s="9"/>
    </row>
    <row r="76" spans="1:17">
      <c r="A76" s="12"/>
      <c r="B76" s="25">
        <v>348.92099999999999</v>
      </c>
      <c r="C76" s="20" t="s">
        <v>156</v>
      </c>
      <c r="D76" s="47">
        <v>5993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ref="O76:O82" si="13">SUM(D76:N76)</f>
        <v>5993</v>
      </c>
      <c r="P76" s="48">
        <f t="shared" si="12"/>
        <v>0.47081467515122949</v>
      </c>
      <c r="Q76" s="9"/>
    </row>
    <row r="77" spans="1:17">
      <c r="A77" s="12"/>
      <c r="B77" s="25">
        <v>348.92200000000003</v>
      </c>
      <c r="C77" s="20" t="s">
        <v>157</v>
      </c>
      <c r="D77" s="47">
        <v>5993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5993</v>
      </c>
      <c r="P77" s="48">
        <f t="shared" si="12"/>
        <v>0.47081467515122949</v>
      </c>
      <c r="Q77" s="9"/>
    </row>
    <row r="78" spans="1:17">
      <c r="A78" s="12"/>
      <c r="B78" s="25">
        <v>348.923</v>
      </c>
      <c r="C78" s="20" t="s">
        <v>158</v>
      </c>
      <c r="D78" s="47">
        <v>5993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5993</v>
      </c>
      <c r="P78" s="48">
        <f t="shared" si="12"/>
        <v>0.47081467515122949</v>
      </c>
      <c r="Q78" s="9"/>
    </row>
    <row r="79" spans="1:17">
      <c r="A79" s="12"/>
      <c r="B79" s="25">
        <v>348.92399999999998</v>
      </c>
      <c r="C79" s="20" t="s">
        <v>159</v>
      </c>
      <c r="D79" s="47">
        <v>5993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3"/>
        <v>5993</v>
      </c>
      <c r="P79" s="48">
        <f t="shared" si="12"/>
        <v>0.47081467515122949</v>
      </c>
      <c r="Q79" s="9"/>
    </row>
    <row r="80" spans="1:17">
      <c r="A80" s="12"/>
      <c r="B80" s="25">
        <v>348.93</v>
      </c>
      <c r="C80" s="20" t="s">
        <v>160</v>
      </c>
      <c r="D80" s="47">
        <v>20799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20799</v>
      </c>
      <c r="P80" s="48">
        <f t="shared" si="12"/>
        <v>1.633985387697384</v>
      </c>
      <c r="Q80" s="9"/>
    </row>
    <row r="81" spans="1:17">
      <c r="A81" s="12"/>
      <c r="B81" s="25">
        <v>348.93200000000002</v>
      </c>
      <c r="C81" s="20" t="s">
        <v>161</v>
      </c>
      <c r="D81" s="47">
        <v>2563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2563</v>
      </c>
      <c r="P81" s="48">
        <f t="shared" si="12"/>
        <v>0.20135124518815303</v>
      </c>
      <c r="Q81" s="9"/>
    </row>
    <row r="82" spans="1:17">
      <c r="A82" s="12"/>
      <c r="B82" s="25">
        <v>348.99</v>
      </c>
      <c r="C82" s="20" t="s">
        <v>162</v>
      </c>
      <c r="D82" s="47">
        <v>10128</v>
      </c>
      <c r="E82" s="47">
        <v>2431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12559</v>
      </c>
      <c r="P82" s="48">
        <f t="shared" si="12"/>
        <v>0.98664466965197584</v>
      </c>
      <c r="Q82" s="9"/>
    </row>
    <row r="83" spans="1:17">
      <c r="A83" s="12"/>
      <c r="B83" s="25">
        <v>349</v>
      </c>
      <c r="C83" s="20" t="s">
        <v>238</v>
      </c>
      <c r="D83" s="47">
        <v>4097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4097</v>
      </c>
      <c r="P83" s="48">
        <f t="shared" si="12"/>
        <v>0.32186346138738314</v>
      </c>
      <c r="Q83" s="9"/>
    </row>
    <row r="84" spans="1:17" ht="15.75">
      <c r="A84" s="29" t="s">
        <v>51</v>
      </c>
      <c r="B84" s="30"/>
      <c r="C84" s="31"/>
      <c r="D84" s="32">
        <f t="shared" ref="D84:N84" si="14">SUM(D85:D88)</f>
        <v>5697</v>
      </c>
      <c r="E84" s="32">
        <f t="shared" si="14"/>
        <v>79804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4"/>
        <v>0</v>
      </c>
      <c r="O84" s="32">
        <f>SUM(D84:N84)</f>
        <v>85501</v>
      </c>
      <c r="P84" s="46">
        <f t="shared" si="12"/>
        <v>6.7170241181553934</v>
      </c>
      <c r="Q84" s="10"/>
    </row>
    <row r="85" spans="1:17">
      <c r="A85" s="13"/>
      <c r="B85" s="40">
        <v>351.1</v>
      </c>
      <c r="C85" s="21" t="s">
        <v>75</v>
      </c>
      <c r="D85" s="47">
        <v>0</v>
      </c>
      <c r="E85" s="47">
        <v>24604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24604</v>
      </c>
      <c r="P85" s="48">
        <f t="shared" si="12"/>
        <v>1.9329091051928666</v>
      </c>
      <c r="Q85" s="9"/>
    </row>
    <row r="86" spans="1:17">
      <c r="A86" s="13"/>
      <c r="B86" s="40">
        <v>351.2</v>
      </c>
      <c r="C86" s="21" t="s">
        <v>116</v>
      </c>
      <c r="D86" s="47">
        <v>0</v>
      </c>
      <c r="E86" s="47">
        <v>12967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:O88" si="15">SUM(D86:N86)</f>
        <v>12967</v>
      </c>
      <c r="P86" s="48">
        <f t="shared" si="12"/>
        <v>1.0186974624872338</v>
      </c>
      <c r="Q86" s="9"/>
    </row>
    <row r="87" spans="1:17">
      <c r="A87" s="13"/>
      <c r="B87" s="40">
        <v>351.5</v>
      </c>
      <c r="C87" s="21" t="s">
        <v>117</v>
      </c>
      <c r="D87" s="47">
        <v>0</v>
      </c>
      <c r="E87" s="47">
        <v>42233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5"/>
        <v>42233</v>
      </c>
      <c r="P87" s="48">
        <f t="shared" si="12"/>
        <v>3.317856862282976</v>
      </c>
      <c r="Q87" s="9"/>
    </row>
    <row r="88" spans="1:17">
      <c r="A88" s="13"/>
      <c r="B88" s="40">
        <v>351.7</v>
      </c>
      <c r="C88" s="21" t="s">
        <v>164</v>
      </c>
      <c r="D88" s="47">
        <v>5697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5"/>
        <v>5697</v>
      </c>
      <c r="P88" s="48">
        <f t="shared" si="12"/>
        <v>0.44756068819231676</v>
      </c>
      <c r="Q88" s="9"/>
    </row>
    <row r="89" spans="1:17" ht="15.75">
      <c r="A89" s="29" t="s">
        <v>5</v>
      </c>
      <c r="B89" s="30"/>
      <c r="C89" s="31"/>
      <c r="D89" s="32">
        <f t="shared" ref="D89:N89" si="16">SUM(D90:D95)</f>
        <v>328324</v>
      </c>
      <c r="E89" s="32">
        <f t="shared" si="16"/>
        <v>493865</v>
      </c>
      <c r="F89" s="32">
        <f t="shared" si="16"/>
        <v>0</v>
      </c>
      <c r="G89" s="32">
        <f t="shared" si="16"/>
        <v>0</v>
      </c>
      <c r="H89" s="32">
        <f t="shared" si="16"/>
        <v>0</v>
      </c>
      <c r="I89" s="32">
        <f t="shared" si="16"/>
        <v>514931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39438149</v>
      </c>
      <c r="N89" s="32">
        <f t="shared" si="16"/>
        <v>0</v>
      </c>
      <c r="O89" s="32">
        <f>SUM(D89:N89)</f>
        <v>40775269</v>
      </c>
      <c r="P89" s="46">
        <f t="shared" si="12"/>
        <v>3203.3363972032366</v>
      </c>
      <c r="Q89" s="10"/>
    </row>
    <row r="90" spans="1:17">
      <c r="A90" s="12"/>
      <c r="B90" s="25">
        <v>361.1</v>
      </c>
      <c r="C90" s="20" t="s">
        <v>78</v>
      </c>
      <c r="D90" s="47">
        <v>21874</v>
      </c>
      <c r="E90" s="47">
        <v>72682</v>
      </c>
      <c r="F90" s="47">
        <v>0</v>
      </c>
      <c r="G90" s="47">
        <v>0</v>
      </c>
      <c r="H90" s="47">
        <v>0</v>
      </c>
      <c r="I90" s="47">
        <v>5471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>SUM(D90:N90)</f>
        <v>100027</v>
      </c>
      <c r="P90" s="48">
        <f t="shared" si="12"/>
        <v>7.8581978160106845</v>
      </c>
      <c r="Q90" s="9"/>
    </row>
    <row r="91" spans="1:17">
      <c r="A91" s="12"/>
      <c r="B91" s="25">
        <v>362</v>
      </c>
      <c r="C91" s="20" t="s">
        <v>79</v>
      </c>
      <c r="D91" s="47">
        <v>22669</v>
      </c>
      <c r="E91" s="47">
        <v>259733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ref="O91:O95" si="17">SUM(D91:N91)</f>
        <v>282402</v>
      </c>
      <c r="P91" s="48">
        <f t="shared" si="12"/>
        <v>22.185717652604289</v>
      </c>
      <c r="Q91" s="9"/>
    </row>
    <row r="92" spans="1:17">
      <c r="A92" s="12"/>
      <c r="B92" s="25">
        <v>365</v>
      </c>
      <c r="C92" s="20" t="s">
        <v>166</v>
      </c>
      <c r="D92" s="47">
        <v>108744</v>
      </c>
      <c r="E92" s="47">
        <v>5937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7"/>
        <v>114681</v>
      </c>
      <c r="P92" s="48">
        <f t="shared" si="12"/>
        <v>9.0094272920103702</v>
      </c>
      <c r="Q92" s="9"/>
    </row>
    <row r="93" spans="1:17">
      <c r="A93" s="12"/>
      <c r="B93" s="25">
        <v>366</v>
      </c>
      <c r="C93" s="20" t="s">
        <v>81</v>
      </c>
      <c r="D93" s="47">
        <v>50150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7"/>
        <v>50150</v>
      </c>
      <c r="P93" s="48">
        <f t="shared" si="12"/>
        <v>3.9398224526671379</v>
      </c>
      <c r="Q93" s="9"/>
    </row>
    <row r="94" spans="1:17">
      <c r="A94" s="12"/>
      <c r="B94" s="25">
        <v>369.3</v>
      </c>
      <c r="C94" s="20" t="s">
        <v>176</v>
      </c>
      <c r="D94" s="47">
        <v>0</v>
      </c>
      <c r="E94" s="47">
        <v>49431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7"/>
        <v>49431</v>
      </c>
      <c r="P94" s="48">
        <f t="shared" si="12"/>
        <v>3.883337261371671</v>
      </c>
      <c r="Q94" s="9"/>
    </row>
    <row r="95" spans="1:17">
      <c r="A95" s="12"/>
      <c r="B95" s="25">
        <v>369.9</v>
      </c>
      <c r="C95" s="20" t="s">
        <v>82</v>
      </c>
      <c r="D95" s="47">
        <v>124887</v>
      </c>
      <c r="E95" s="47">
        <v>106082</v>
      </c>
      <c r="F95" s="47">
        <v>0</v>
      </c>
      <c r="G95" s="47">
        <v>0</v>
      </c>
      <c r="H95" s="47">
        <v>0</v>
      </c>
      <c r="I95" s="47">
        <v>509460</v>
      </c>
      <c r="J95" s="47">
        <v>0</v>
      </c>
      <c r="K95" s="47">
        <v>0</v>
      </c>
      <c r="L95" s="47">
        <v>0</v>
      </c>
      <c r="M95" s="47">
        <v>39438149</v>
      </c>
      <c r="N95" s="47">
        <v>0</v>
      </c>
      <c r="O95" s="47">
        <f t="shared" si="17"/>
        <v>40178578</v>
      </c>
      <c r="P95" s="48">
        <f t="shared" si="12"/>
        <v>3156.4598947285726</v>
      </c>
      <c r="Q95" s="9"/>
    </row>
    <row r="96" spans="1:17" ht="15.75">
      <c r="A96" s="29" t="s">
        <v>52</v>
      </c>
      <c r="B96" s="30"/>
      <c r="C96" s="31"/>
      <c r="D96" s="32">
        <f t="shared" ref="D96:N96" si="18">SUM(D97:D98)</f>
        <v>1501930</v>
      </c>
      <c r="E96" s="32">
        <f t="shared" si="18"/>
        <v>471133</v>
      </c>
      <c r="F96" s="32">
        <f t="shared" si="18"/>
        <v>0</v>
      </c>
      <c r="G96" s="32">
        <f t="shared" si="18"/>
        <v>0</v>
      </c>
      <c r="H96" s="32">
        <f t="shared" si="18"/>
        <v>0</v>
      </c>
      <c r="I96" s="32">
        <f t="shared" si="18"/>
        <v>2598054</v>
      </c>
      <c r="J96" s="32">
        <f t="shared" si="18"/>
        <v>0</v>
      </c>
      <c r="K96" s="32">
        <f t="shared" si="18"/>
        <v>0</v>
      </c>
      <c r="L96" s="32">
        <f t="shared" si="18"/>
        <v>0</v>
      </c>
      <c r="M96" s="32">
        <f t="shared" si="18"/>
        <v>0</v>
      </c>
      <c r="N96" s="32">
        <f t="shared" si="18"/>
        <v>0</v>
      </c>
      <c r="O96" s="32">
        <f>SUM(D96:N96)</f>
        <v>4571117</v>
      </c>
      <c r="P96" s="46">
        <f t="shared" si="12"/>
        <v>359.11045643805483</v>
      </c>
      <c r="Q96" s="9"/>
    </row>
    <row r="97" spans="1:120">
      <c r="A97" s="12"/>
      <c r="B97" s="25">
        <v>381</v>
      </c>
      <c r="C97" s="20" t="s">
        <v>83</v>
      </c>
      <c r="D97" s="47">
        <v>906827</v>
      </c>
      <c r="E97" s="47">
        <v>471133</v>
      </c>
      <c r="F97" s="47">
        <v>0</v>
      </c>
      <c r="G97" s="47">
        <v>0</v>
      </c>
      <c r="H97" s="47">
        <v>0</v>
      </c>
      <c r="I97" s="47">
        <v>2598054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>SUM(D97:N97)</f>
        <v>3976014</v>
      </c>
      <c r="P97" s="48">
        <f t="shared" si="12"/>
        <v>312.35870846099459</v>
      </c>
      <c r="Q97" s="9"/>
    </row>
    <row r="98" spans="1:120" ht="15.75" thickBot="1">
      <c r="A98" s="12"/>
      <c r="B98" s="25">
        <v>384</v>
      </c>
      <c r="C98" s="20" t="s">
        <v>216</v>
      </c>
      <c r="D98" s="47">
        <v>595103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ref="O98" si="19">SUM(D98:N98)</f>
        <v>595103</v>
      </c>
      <c r="P98" s="48">
        <f t="shared" si="12"/>
        <v>46.751747977060255</v>
      </c>
      <c r="Q98" s="9"/>
    </row>
    <row r="99" spans="1:120" ht="16.5" thickBot="1">
      <c r="A99" s="14" t="s">
        <v>72</v>
      </c>
      <c r="B99" s="23"/>
      <c r="C99" s="22"/>
      <c r="D99" s="15">
        <f t="shared" ref="D99:N99" si="20">SUM(D5,D12,D16,D49,D84,D89,D96)</f>
        <v>31430276</v>
      </c>
      <c r="E99" s="15">
        <f t="shared" si="20"/>
        <v>19774102</v>
      </c>
      <c r="F99" s="15">
        <f t="shared" si="20"/>
        <v>0</v>
      </c>
      <c r="G99" s="15">
        <f t="shared" si="20"/>
        <v>0</v>
      </c>
      <c r="H99" s="15">
        <f t="shared" si="20"/>
        <v>0</v>
      </c>
      <c r="I99" s="15">
        <f t="shared" si="20"/>
        <v>9776673</v>
      </c>
      <c r="J99" s="15">
        <f t="shared" si="20"/>
        <v>0</v>
      </c>
      <c r="K99" s="15">
        <f t="shared" si="20"/>
        <v>0</v>
      </c>
      <c r="L99" s="15">
        <f t="shared" si="20"/>
        <v>0</v>
      </c>
      <c r="M99" s="15">
        <f t="shared" si="20"/>
        <v>39438149</v>
      </c>
      <c r="N99" s="15">
        <f t="shared" si="20"/>
        <v>0</v>
      </c>
      <c r="O99" s="15">
        <f>SUM(D99:N99)</f>
        <v>100419200</v>
      </c>
      <c r="P99" s="38">
        <f t="shared" si="12"/>
        <v>7889.0093487312433</v>
      </c>
      <c r="Q99" s="6"/>
      <c r="R99" s="2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</row>
    <row r="100" spans="1:120">
      <c r="A100" s="16"/>
      <c r="B100" s="18"/>
      <c r="C100" s="1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9"/>
    </row>
    <row r="101" spans="1:120">
      <c r="A101" s="41"/>
      <c r="B101" s="42"/>
      <c r="C101" s="42"/>
      <c r="D101" s="43"/>
      <c r="E101" s="43"/>
      <c r="F101" s="43"/>
      <c r="G101" s="43"/>
      <c r="H101" s="43"/>
      <c r="I101" s="43"/>
      <c r="J101" s="43"/>
      <c r="K101" s="43"/>
      <c r="L101" s="43"/>
      <c r="M101" s="119" t="s">
        <v>251</v>
      </c>
      <c r="N101" s="119"/>
      <c r="O101" s="119"/>
      <c r="P101" s="44">
        <v>12729</v>
      </c>
    </row>
    <row r="102" spans="1:120">
      <c r="A102" s="120"/>
      <c r="B102" s="97"/>
      <c r="C102" s="97"/>
      <c r="D102" s="97"/>
      <c r="E102" s="97"/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8"/>
    </row>
    <row r="103" spans="1:120" ht="15.75" customHeight="1" thickBot="1">
      <c r="A103" s="121" t="s">
        <v>104</v>
      </c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1"/>
    </row>
  </sheetData>
  <mergeCells count="10">
    <mergeCell ref="M101:O101"/>
    <mergeCell ref="A102:P102"/>
    <mergeCell ref="A103:P10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4"/>
      <c r="Q1" s="7"/>
      <c r="R1"/>
    </row>
    <row r="2" spans="1:134" ht="24" thickBot="1">
      <c r="A2" s="125" t="s">
        <v>225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7"/>
      <c r="Q2" s="7"/>
      <c r="R2"/>
    </row>
    <row r="3" spans="1:134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0"/>
      <c r="M3" s="131"/>
      <c r="N3" s="36"/>
      <c r="O3" s="37"/>
      <c r="P3" s="132" t="s">
        <v>227</v>
      </c>
      <c r="Q3" s="11"/>
      <c r="R3"/>
    </row>
    <row r="4" spans="1:134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228</v>
      </c>
      <c r="N4" s="35" t="s">
        <v>11</v>
      </c>
      <c r="O4" s="35" t="s">
        <v>229</v>
      </c>
      <c r="P4" s="118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230</v>
      </c>
      <c r="B5" s="26"/>
      <c r="C5" s="26"/>
      <c r="D5" s="27">
        <f t="shared" ref="D5:N5" si="0">SUM(D6:D9)</f>
        <v>12035504</v>
      </c>
      <c r="E5" s="27">
        <f t="shared" si="0"/>
        <v>5794877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5" si="1">SUM(D5:N5)</f>
        <v>17830381</v>
      </c>
      <c r="P5" s="33">
        <f t="shared" ref="P5:P36" si="2">(O5/P$78)</f>
        <v>1442.1207538013589</v>
      </c>
      <c r="Q5" s="6"/>
    </row>
    <row r="6" spans="1:134">
      <c r="A6" s="12"/>
      <c r="B6" s="25">
        <v>311</v>
      </c>
      <c r="C6" s="20" t="s">
        <v>2</v>
      </c>
      <c r="D6" s="47">
        <v>11994917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11994917</v>
      </c>
      <c r="P6" s="48">
        <f t="shared" si="2"/>
        <v>970.14857651245552</v>
      </c>
      <c r="Q6" s="9"/>
    </row>
    <row r="7" spans="1:134">
      <c r="A7" s="12"/>
      <c r="B7" s="25">
        <v>312.3</v>
      </c>
      <c r="C7" s="20" t="s">
        <v>13</v>
      </c>
      <c r="D7" s="47">
        <v>0</v>
      </c>
      <c r="E7" s="47">
        <v>2471917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2471917</v>
      </c>
      <c r="P7" s="48">
        <f t="shared" si="2"/>
        <v>199.92858298285344</v>
      </c>
      <c r="Q7" s="9"/>
    </row>
    <row r="8" spans="1:134">
      <c r="A8" s="12"/>
      <c r="B8" s="25">
        <v>312.41000000000003</v>
      </c>
      <c r="C8" s="20" t="s">
        <v>231</v>
      </c>
      <c r="D8" s="47">
        <v>0</v>
      </c>
      <c r="E8" s="47">
        <v>324381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324381</v>
      </c>
      <c r="P8" s="48">
        <f t="shared" si="2"/>
        <v>26.235926884503396</v>
      </c>
      <c r="Q8" s="9"/>
    </row>
    <row r="9" spans="1:134">
      <c r="A9" s="12"/>
      <c r="B9" s="25">
        <v>315.10000000000002</v>
      </c>
      <c r="C9" s="20" t="s">
        <v>232</v>
      </c>
      <c r="D9" s="47">
        <v>40587</v>
      </c>
      <c r="E9" s="47">
        <v>2998579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3039166</v>
      </c>
      <c r="P9" s="48">
        <f t="shared" si="2"/>
        <v>245.80766742154643</v>
      </c>
      <c r="Q9" s="9"/>
    </row>
    <row r="10" spans="1:134" ht="15.75">
      <c r="A10" s="29" t="s">
        <v>17</v>
      </c>
      <c r="B10" s="30"/>
      <c r="C10" s="31"/>
      <c r="D10" s="32">
        <f t="shared" ref="D10:N10" si="3">SUM(D11:D12)</f>
        <v>574587</v>
      </c>
      <c r="E10" s="32">
        <f t="shared" si="3"/>
        <v>502171</v>
      </c>
      <c r="F10" s="32">
        <f t="shared" si="3"/>
        <v>0</v>
      </c>
      <c r="G10" s="32">
        <f t="shared" si="3"/>
        <v>0</v>
      </c>
      <c r="H10" s="32">
        <f t="shared" si="3"/>
        <v>0</v>
      </c>
      <c r="I10" s="32">
        <f t="shared" si="3"/>
        <v>0</v>
      </c>
      <c r="J10" s="32">
        <f t="shared" si="3"/>
        <v>0</v>
      </c>
      <c r="K10" s="32">
        <f t="shared" si="3"/>
        <v>0</v>
      </c>
      <c r="L10" s="32">
        <f t="shared" si="3"/>
        <v>0</v>
      </c>
      <c r="M10" s="32">
        <f t="shared" si="3"/>
        <v>0</v>
      </c>
      <c r="N10" s="32">
        <f t="shared" si="3"/>
        <v>0</v>
      </c>
      <c r="O10" s="45">
        <f t="shared" si="1"/>
        <v>1076758</v>
      </c>
      <c r="P10" s="46">
        <f t="shared" si="2"/>
        <v>87.088159171789059</v>
      </c>
      <c r="Q10" s="10"/>
    </row>
    <row r="11" spans="1:134">
      <c r="A11" s="12"/>
      <c r="B11" s="25">
        <v>322</v>
      </c>
      <c r="C11" s="20" t="s">
        <v>233</v>
      </c>
      <c r="D11" s="47">
        <v>546445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546445</v>
      </c>
      <c r="P11" s="48">
        <f t="shared" si="2"/>
        <v>44.196457457133612</v>
      </c>
      <c r="Q11" s="9"/>
    </row>
    <row r="12" spans="1:134">
      <c r="A12" s="12"/>
      <c r="B12" s="25">
        <v>325.2</v>
      </c>
      <c r="C12" s="20" t="s">
        <v>239</v>
      </c>
      <c r="D12" s="47">
        <v>28142</v>
      </c>
      <c r="E12" s="47">
        <v>502171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1"/>
        <v>530313</v>
      </c>
      <c r="P12" s="48">
        <f t="shared" si="2"/>
        <v>42.891701714655454</v>
      </c>
      <c r="Q12" s="9"/>
    </row>
    <row r="13" spans="1:134" ht="15.75">
      <c r="A13" s="29" t="s">
        <v>234</v>
      </c>
      <c r="B13" s="30"/>
      <c r="C13" s="31"/>
      <c r="D13" s="32">
        <f t="shared" ref="D13:N13" si="4">SUM(D14:D41)</f>
        <v>7985360</v>
      </c>
      <c r="E13" s="32">
        <f t="shared" si="4"/>
        <v>7195331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32">
        <f t="shared" si="4"/>
        <v>0</v>
      </c>
      <c r="O13" s="45">
        <f t="shared" si="1"/>
        <v>15180691</v>
      </c>
      <c r="P13" s="46">
        <f t="shared" si="2"/>
        <v>1227.8138951795536</v>
      </c>
      <c r="Q13" s="10"/>
    </row>
    <row r="14" spans="1:134">
      <c r="A14" s="12"/>
      <c r="B14" s="25">
        <v>331.1</v>
      </c>
      <c r="C14" s="20" t="s">
        <v>20</v>
      </c>
      <c r="D14" s="47">
        <v>53720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53720</v>
      </c>
      <c r="P14" s="48">
        <f t="shared" si="2"/>
        <v>4.3448722096408927</v>
      </c>
      <c r="Q14" s="9"/>
    </row>
    <row r="15" spans="1:134">
      <c r="A15" s="12"/>
      <c r="B15" s="25">
        <v>331.2</v>
      </c>
      <c r="C15" s="20" t="s">
        <v>21</v>
      </c>
      <c r="D15" s="47">
        <v>18922</v>
      </c>
      <c r="E15" s="47">
        <v>44393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63315</v>
      </c>
      <c r="P15" s="48">
        <f t="shared" si="2"/>
        <v>5.1209155613070205</v>
      </c>
      <c r="Q15" s="9"/>
    </row>
    <row r="16" spans="1:134">
      <c r="A16" s="12"/>
      <c r="B16" s="25">
        <v>331.39</v>
      </c>
      <c r="C16" s="20" t="s">
        <v>106</v>
      </c>
      <c r="D16" s="47">
        <v>838883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38" si="5">SUM(D16:N16)</f>
        <v>838883</v>
      </c>
      <c r="P16" s="48">
        <f t="shared" si="2"/>
        <v>67.848835328372701</v>
      </c>
      <c r="Q16" s="9"/>
    </row>
    <row r="17" spans="1:17">
      <c r="A17" s="12"/>
      <c r="B17" s="25">
        <v>331.41</v>
      </c>
      <c r="C17" s="20" t="s">
        <v>96</v>
      </c>
      <c r="D17" s="47">
        <v>0</v>
      </c>
      <c r="E17" s="47">
        <v>55790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5"/>
        <v>55790</v>
      </c>
      <c r="P17" s="48">
        <f t="shared" si="2"/>
        <v>4.5122937560659979</v>
      </c>
      <c r="Q17" s="9"/>
    </row>
    <row r="18" spans="1:17">
      <c r="A18" s="12"/>
      <c r="B18" s="25">
        <v>331.5</v>
      </c>
      <c r="C18" s="20" t="s">
        <v>23</v>
      </c>
      <c r="D18" s="47">
        <v>1101587</v>
      </c>
      <c r="E18" s="47">
        <v>69203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5"/>
        <v>1170790</v>
      </c>
      <c r="P18" s="48">
        <f t="shared" si="2"/>
        <v>94.693464898091236</v>
      </c>
      <c r="Q18" s="9"/>
    </row>
    <row r="19" spans="1:17">
      <c r="A19" s="12"/>
      <c r="B19" s="25">
        <v>331.65</v>
      </c>
      <c r="C19" s="20" t="s">
        <v>27</v>
      </c>
      <c r="D19" s="47">
        <v>42893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5"/>
        <v>42893</v>
      </c>
      <c r="P19" s="48">
        <f t="shared" si="2"/>
        <v>3.4691847298608867</v>
      </c>
      <c r="Q19" s="9"/>
    </row>
    <row r="20" spans="1:17">
      <c r="A20" s="12"/>
      <c r="B20" s="25">
        <v>331.7</v>
      </c>
      <c r="C20" s="20" t="s">
        <v>24</v>
      </c>
      <c r="D20" s="47">
        <v>115921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5"/>
        <v>115921</v>
      </c>
      <c r="P20" s="48">
        <f t="shared" si="2"/>
        <v>9.3756874797800069</v>
      </c>
      <c r="Q20" s="9"/>
    </row>
    <row r="21" spans="1:17">
      <c r="A21" s="12"/>
      <c r="B21" s="25">
        <v>331.81</v>
      </c>
      <c r="C21" s="20" t="s">
        <v>28</v>
      </c>
      <c r="D21" s="47">
        <v>356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356</v>
      </c>
      <c r="P21" s="48">
        <f t="shared" si="2"/>
        <v>2.879327078615335E-2</v>
      </c>
      <c r="Q21" s="9"/>
    </row>
    <row r="22" spans="1:17">
      <c r="A22" s="12"/>
      <c r="B22" s="25">
        <v>331.9</v>
      </c>
      <c r="C22" s="20" t="s">
        <v>25</v>
      </c>
      <c r="D22" s="47">
        <v>0</v>
      </c>
      <c r="E22" s="47">
        <v>12884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12884</v>
      </c>
      <c r="P22" s="48">
        <f t="shared" si="2"/>
        <v>1.0420575865415722</v>
      </c>
      <c r="Q22" s="9"/>
    </row>
    <row r="23" spans="1:17">
      <c r="A23" s="12"/>
      <c r="B23" s="25">
        <v>332</v>
      </c>
      <c r="C23" s="20" t="s">
        <v>221</v>
      </c>
      <c r="D23" s="47">
        <v>1860477</v>
      </c>
      <c r="E23" s="47">
        <v>169658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2030135</v>
      </c>
      <c r="P23" s="48">
        <f t="shared" si="2"/>
        <v>164.1972662568748</v>
      </c>
      <c r="Q23" s="9"/>
    </row>
    <row r="24" spans="1:17">
      <c r="A24" s="12"/>
      <c r="B24" s="25">
        <v>333</v>
      </c>
      <c r="C24" s="20" t="s">
        <v>3</v>
      </c>
      <c r="D24" s="47">
        <v>200373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200373</v>
      </c>
      <c r="P24" s="48">
        <f t="shared" si="2"/>
        <v>16.206163054027822</v>
      </c>
      <c r="Q24" s="9"/>
    </row>
    <row r="25" spans="1:17">
      <c r="A25" s="12"/>
      <c r="B25" s="25">
        <v>334.2</v>
      </c>
      <c r="C25" s="20" t="s">
        <v>26</v>
      </c>
      <c r="D25" s="47">
        <v>288158</v>
      </c>
      <c r="E25" s="47">
        <v>59260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347418</v>
      </c>
      <c r="P25" s="48">
        <f t="shared" si="2"/>
        <v>28.09915884826917</v>
      </c>
      <c r="Q25" s="9"/>
    </row>
    <row r="26" spans="1:17">
      <c r="A26" s="12"/>
      <c r="B26" s="25">
        <v>334.39</v>
      </c>
      <c r="C26" s="20" t="s">
        <v>29</v>
      </c>
      <c r="D26" s="47">
        <v>195590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195590</v>
      </c>
      <c r="P26" s="48">
        <f t="shared" si="2"/>
        <v>15.819314137819475</v>
      </c>
      <c r="Q26" s="9"/>
    </row>
    <row r="27" spans="1:17">
      <c r="A27" s="12"/>
      <c r="B27" s="25">
        <v>334.49</v>
      </c>
      <c r="C27" s="20" t="s">
        <v>31</v>
      </c>
      <c r="D27" s="47">
        <v>0</v>
      </c>
      <c r="E27" s="47">
        <v>3813761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3813761</v>
      </c>
      <c r="P27" s="48">
        <f t="shared" si="2"/>
        <v>308.45689097379488</v>
      </c>
      <c r="Q27" s="9"/>
    </row>
    <row r="28" spans="1:17">
      <c r="A28" s="12"/>
      <c r="B28" s="25">
        <v>334.5</v>
      </c>
      <c r="C28" s="20" t="s">
        <v>32</v>
      </c>
      <c r="D28" s="47">
        <v>359347</v>
      </c>
      <c r="E28" s="47">
        <v>684123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1043470</v>
      </c>
      <c r="P28" s="48">
        <f t="shared" si="2"/>
        <v>84.395826593335485</v>
      </c>
      <c r="Q28" s="9"/>
    </row>
    <row r="29" spans="1:17">
      <c r="A29" s="12"/>
      <c r="B29" s="25">
        <v>334.61</v>
      </c>
      <c r="C29" s="20" t="s">
        <v>33</v>
      </c>
      <c r="D29" s="47">
        <v>156</v>
      </c>
      <c r="E29" s="47">
        <v>36960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37116</v>
      </c>
      <c r="P29" s="48">
        <f t="shared" si="2"/>
        <v>3.0019411193788419</v>
      </c>
      <c r="Q29" s="9"/>
    </row>
    <row r="30" spans="1:17">
      <c r="A30" s="12"/>
      <c r="B30" s="25">
        <v>334.7</v>
      </c>
      <c r="C30" s="20" t="s">
        <v>34</v>
      </c>
      <c r="D30" s="47">
        <v>59433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59433</v>
      </c>
      <c r="P30" s="48">
        <f t="shared" si="2"/>
        <v>4.8069395017793592</v>
      </c>
      <c r="Q30" s="9"/>
    </row>
    <row r="31" spans="1:17">
      <c r="A31" s="12"/>
      <c r="B31" s="25">
        <v>334.82</v>
      </c>
      <c r="C31" s="20" t="s">
        <v>235</v>
      </c>
      <c r="D31" s="47">
        <v>0</v>
      </c>
      <c r="E31" s="47">
        <v>467916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467916</v>
      </c>
      <c r="P31" s="48">
        <f t="shared" si="2"/>
        <v>37.845033969589132</v>
      </c>
      <c r="Q31" s="9"/>
    </row>
    <row r="32" spans="1:17">
      <c r="A32" s="12"/>
      <c r="B32" s="25">
        <v>335.13</v>
      </c>
      <c r="C32" s="20" t="s">
        <v>129</v>
      </c>
      <c r="D32" s="47">
        <v>334925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334925</v>
      </c>
      <c r="P32" s="48">
        <f t="shared" si="2"/>
        <v>27.088725331607893</v>
      </c>
      <c r="Q32" s="9"/>
    </row>
    <row r="33" spans="1:17">
      <c r="A33" s="12"/>
      <c r="B33" s="25">
        <v>335.14</v>
      </c>
      <c r="C33" s="20" t="s">
        <v>130</v>
      </c>
      <c r="D33" s="47">
        <v>3495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3495</v>
      </c>
      <c r="P33" s="48">
        <f t="shared" si="2"/>
        <v>0.28267550954383697</v>
      </c>
      <c r="Q33" s="9"/>
    </row>
    <row r="34" spans="1:17">
      <c r="A34" s="12"/>
      <c r="B34" s="25">
        <v>335.15</v>
      </c>
      <c r="C34" s="20" t="s">
        <v>131</v>
      </c>
      <c r="D34" s="47">
        <v>13765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13765</v>
      </c>
      <c r="P34" s="48">
        <f t="shared" si="2"/>
        <v>1.11331284373989</v>
      </c>
      <c r="Q34" s="9"/>
    </row>
    <row r="35" spans="1:17">
      <c r="A35" s="12"/>
      <c r="B35" s="25">
        <v>335.16</v>
      </c>
      <c r="C35" s="20" t="s">
        <v>236</v>
      </c>
      <c r="D35" s="47">
        <v>140500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140500</v>
      </c>
      <c r="P35" s="48">
        <f t="shared" si="2"/>
        <v>11.363636363636363</v>
      </c>
      <c r="Q35" s="9"/>
    </row>
    <row r="36" spans="1:17">
      <c r="A36" s="12"/>
      <c r="B36" s="25">
        <v>335.18</v>
      </c>
      <c r="C36" s="20" t="s">
        <v>237</v>
      </c>
      <c r="D36" s="47">
        <v>1057282</v>
      </c>
      <c r="E36" s="47">
        <v>258994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1316276</v>
      </c>
      <c r="P36" s="48">
        <f t="shared" si="2"/>
        <v>106.46036881268198</v>
      </c>
      <c r="Q36" s="9"/>
    </row>
    <row r="37" spans="1:17">
      <c r="A37" s="12"/>
      <c r="B37" s="25">
        <v>335.19</v>
      </c>
      <c r="C37" s="20" t="s">
        <v>134</v>
      </c>
      <c r="D37" s="47">
        <v>515398</v>
      </c>
      <c r="E37" s="47">
        <v>11062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526460</v>
      </c>
      <c r="P37" s="48">
        <f t="shared" ref="P37:P68" si="6">(O37/P$78)</f>
        <v>42.580071174377224</v>
      </c>
      <c r="Q37" s="9"/>
    </row>
    <row r="38" spans="1:17">
      <c r="A38" s="12"/>
      <c r="B38" s="25">
        <v>335.22</v>
      </c>
      <c r="C38" s="20" t="s">
        <v>42</v>
      </c>
      <c r="D38" s="47">
        <v>0</v>
      </c>
      <c r="E38" s="47">
        <v>153170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5"/>
        <v>153170</v>
      </c>
      <c r="P38" s="48">
        <f t="shared" si="6"/>
        <v>12.388385635716597</v>
      </c>
      <c r="Q38" s="9"/>
    </row>
    <row r="39" spans="1:17">
      <c r="A39" s="12"/>
      <c r="B39" s="25">
        <v>335.5</v>
      </c>
      <c r="C39" s="20" t="s">
        <v>45</v>
      </c>
      <c r="D39" s="47">
        <v>0</v>
      </c>
      <c r="E39" s="47">
        <v>1358157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>SUM(D39:N39)</f>
        <v>1358157</v>
      </c>
      <c r="P39" s="48">
        <f t="shared" si="6"/>
        <v>109.84770300873504</v>
      </c>
      <c r="Q39" s="9"/>
    </row>
    <row r="40" spans="1:17">
      <c r="A40" s="12"/>
      <c r="B40" s="25">
        <v>336</v>
      </c>
      <c r="C40" s="20" t="s">
        <v>4</v>
      </c>
      <c r="D40" s="47">
        <v>73606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>SUM(D40:N40)</f>
        <v>73606</v>
      </c>
      <c r="P40" s="48">
        <f t="shared" si="6"/>
        <v>5.9532513749595601</v>
      </c>
      <c r="Q40" s="9"/>
    </row>
    <row r="41" spans="1:17">
      <c r="A41" s="12"/>
      <c r="B41" s="25">
        <v>339</v>
      </c>
      <c r="C41" s="20" t="s">
        <v>222</v>
      </c>
      <c r="D41" s="47">
        <v>710573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>SUM(D41:N41)</f>
        <v>710573</v>
      </c>
      <c r="P41" s="48">
        <f t="shared" si="6"/>
        <v>57.471125849239726</v>
      </c>
      <c r="Q41" s="9"/>
    </row>
    <row r="42" spans="1:17" ht="15.75">
      <c r="A42" s="29" t="s">
        <v>50</v>
      </c>
      <c r="B42" s="30"/>
      <c r="C42" s="31"/>
      <c r="D42" s="32">
        <f t="shared" ref="D42:N42" si="7">SUM(D43:D61)</f>
        <v>367438</v>
      </c>
      <c r="E42" s="32">
        <f t="shared" si="7"/>
        <v>1211999</v>
      </c>
      <c r="F42" s="32">
        <f t="shared" si="7"/>
        <v>0</v>
      </c>
      <c r="G42" s="32">
        <f t="shared" si="7"/>
        <v>0</v>
      </c>
      <c r="H42" s="32">
        <f t="shared" si="7"/>
        <v>0</v>
      </c>
      <c r="I42" s="32">
        <f t="shared" si="7"/>
        <v>8128862</v>
      </c>
      <c r="J42" s="32">
        <f t="shared" si="7"/>
        <v>0</v>
      </c>
      <c r="K42" s="32">
        <f t="shared" si="7"/>
        <v>0</v>
      </c>
      <c r="L42" s="32">
        <f t="shared" si="7"/>
        <v>0</v>
      </c>
      <c r="M42" s="32">
        <f t="shared" si="7"/>
        <v>0</v>
      </c>
      <c r="N42" s="32">
        <f t="shared" si="7"/>
        <v>0</v>
      </c>
      <c r="O42" s="32">
        <f>SUM(D42:N42)</f>
        <v>9708299</v>
      </c>
      <c r="P42" s="46">
        <f t="shared" si="6"/>
        <v>785.20697185376901</v>
      </c>
      <c r="Q42" s="10"/>
    </row>
    <row r="43" spans="1:17">
      <c r="A43" s="12"/>
      <c r="B43" s="25">
        <v>341.1</v>
      </c>
      <c r="C43" s="20" t="s">
        <v>135</v>
      </c>
      <c r="D43" s="47">
        <v>109022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>SUM(D43:N43)</f>
        <v>109022</v>
      </c>
      <c r="P43" s="48">
        <f t="shared" si="6"/>
        <v>8.817696538337108</v>
      </c>
      <c r="Q43" s="9"/>
    </row>
    <row r="44" spans="1:17">
      <c r="A44" s="12"/>
      <c r="B44" s="25">
        <v>341.15</v>
      </c>
      <c r="C44" s="20" t="s">
        <v>136</v>
      </c>
      <c r="D44" s="47">
        <v>0</v>
      </c>
      <c r="E44" s="47">
        <v>48406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ref="O44:O61" si="8">SUM(D44:N44)</f>
        <v>48406</v>
      </c>
      <c r="P44" s="48">
        <f t="shared" si="6"/>
        <v>3.9150760271756715</v>
      </c>
      <c r="Q44" s="9"/>
    </row>
    <row r="45" spans="1:17">
      <c r="A45" s="12"/>
      <c r="B45" s="25">
        <v>341.16</v>
      </c>
      <c r="C45" s="20" t="s">
        <v>137</v>
      </c>
      <c r="D45" s="47">
        <v>50954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8"/>
        <v>50954</v>
      </c>
      <c r="P45" s="48">
        <f t="shared" si="6"/>
        <v>4.1211582012293757</v>
      </c>
      <c r="Q45" s="9"/>
    </row>
    <row r="46" spans="1:17">
      <c r="A46" s="12"/>
      <c r="B46" s="25">
        <v>341.51</v>
      </c>
      <c r="C46" s="20" t="s">
        <v>138</v>
      </c>
      <c r="D46" s="47">
        <v>107300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8"/>
        <v>107300</v>
      </c>
      <c r="P46" s="48">
        <f t="shared" si="6"/>
        <v>8.6784212229052091</v>
      </c>
      <c r="Q46" s="9"/>
    </row>
    <row r="47" spans="1:17">
      <c r="A47" s="12"/>
      <c r="B47" s="25">
        <v>341.52</v>
      </c>
      <c r="C47" s="20" t="s">
        <v>139</v>
      </c>
      <c r="D47" s="47">
        <v>5353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5353</v>
      </c>
      <c r="P47" s="48">
        <f t="shared" si="6"/>
        <v>0.43295050145583952</v>
      </c>
      <c r="Q47" s="9"/>
    </row>
    <row r="48" spans="1:17">
      <c r="A48" s="12"/>
      <c r="B48" s="25">
        <v>341.9</v>
      </c>
      <c r="C48" s="20" t="s">
        <v>140</v>
      </c>
      <c r="D48" s="47">
        <v>33923</v>
      </c>
      <c r="E48" s="47">
        <v>16079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50002</v>
      </c>
      <c r="P48" s="48">
        <f t="shared" si="6"/>
        <v>4.044160465868651</v>
      </c>
      <c r="Q48" s="9"/>
    </row>
    <row r="49" spans="1:17">
      <c r="A49" s="12"/>
      <c r="B49" s="25">
        <v>343.4</v>
      </c>
      <c r="C49" s="20" t="s">
        <v>61</v>
      </c>
      <c r="D49" s="47">
        <v>0</v>
      </c>
      <c r="E49" s="47">
        <v>1145335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1145335</v>
      </c>
      <c r="P49" s="48">
        <f t="shared" si="6"/>
        <v>92.634665156907147</v>
      </c>
      <c r="Q49" s="9"/>
    </row>
    <row r="50" spans="1:17">
      <c r="A50" s="12"/>
      <c r="B50" s="25">
        <v>343.9</v>
      </c>
      <c r="C50" s="20" t="s">
        <v>62</v>
      </c>
      <c r="D50" s="47">
        <v>3615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3615</v>
      </c>
      <c r="P50" s="48">
        <f t="shared" si="6"/>
        <v>0.29238110643804593</v>
      </c>
      <c r="Q50" s="9"/>
    </row>
    <row r="51" spans="1:17">
      <c r="A51" s="12"/>
      <c r="B51" s="25">
        <v>346.2</v>
      </c>
      <c r="C51" s="20" t="s">
        <v>63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8128862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8128862</v>
      </c>
      <c r="P51" s="48">
        <f t="shared" si="6"/>
        <v>657.46214817211262</v>
      </c>
      <c r="Q51" s="9"/>
    </row>
    <row r="52" spans="1:17">
      <c r="A52" s="12"/>
      <c r="B52" s="25">
        <v>346.4</v>
      </c>
      <c r="C52" s="20" t="s">
        <v>64</v>
      </c>
      <c r="D52" s="47">
        <v>515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515</v>
      </c>
      <c r="P52" s="48">
        <f t="shared" si="6"/>
        <v>4.1653186670980266E-2</v>
      </c>
      <c r="Q52" s="9"/>
    </row>
    <row r="53" spans="1:17">
      <c r="A53" s="12"/>
      <c r="B53" s="25">
        <v>347.5</v>
      </c>
      <c r="C53" s="20" t="s">
        <v>66</v>
      </c>
      <c r="D53" s="47">
        <v>-1575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-1575</v>
      </c>
      <c r="P53" s="48">
        <f t="shared" si="6"/>
        <v>-0.12738595923649304</v>
      </c>
      <c r="Q53" s="9"/>
    </row>
    <row r="54" spans="1:17">
      <c r="A54" s="12"/>
      <c r="B54" s="25">
        <v>348.92099999999999</v>
      </c>
      <c r="C54" s="20" t="s">
        <v>156</v>
      </c>
      <c r="D54" s="47">
        <v>5128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60" si="9">SUM(D54:N54)</f>
        <v>5128</v>
      </c>
      <c r="P54" s="48">
        <f t="shared" si="6"/>
        <v>0.41475250727919766</v>
      </c>
      <c r="Q54" s="9"/>
    </row>
    <row r="55" spans="1:17">
      <c r="A55" s="12"/>
      <c r="B55" s="25">
        <v>348.92200000000003</v>
      </c>
      <c r="C55" s="20" t="s">
        <v>157</v>
      </c>
      <c r="D55" s="47">
        <v>5128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5128</v>
      </c>
      <c r="P55" s="48">
        <f t="shared" si="6"/>
        <v>0.41475250727919766</v>
      </c>
      <c r="Q55" s="9"/>
    </row>
    <row r="56" spans="1:17">
      <c r="A56" s="12"/>
      <c r="B56" s="25">
        <v>348.923</v>
      </c>
      <c r="C56" s="20" t="s">
        <v>158</v>
      </c>
      <c r="D56" s="47">
        <v>5128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5128</v>
      </c>
      <c r="P56" s="48">
        <f t="shared" si="6"/>
        <v>0.41475250727919766</v>
      </c>
      <c r="Q56" s="9"/>
    </row>
    <row r="57" spans="1:17">
      <c r="A57" s="12"/>
      <c r="B57" s="25">
        <v>348.92399999999998</v>
      </c>
      <c r="C57" s="20" t="s">
        <v>159</v>
      </c>
      <c r="D57" s="47">
        <v>5128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5128</v>
      </c>
      <c r="P57" s="48">
        <f t="shared" si="6"/>
        <v>0.41475250727919766</v>
      </c>
      <c r="Q57" s="9"/>
    </row>
    <row r="58" spans="1:17">
      <c r="A58" s="12"/>
      <c r="B58" s="25">
        <v>348.93</v>
      </c>
      <c r="C58" s="20" t="s">
        <v>160</v>
      </c>
      <c r="D58" s="47">
        <v>19726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19726</v>
      </c>
      <c r="P58" s="48">
        <f t="shared" si="6"/>
        <v>1.5954383694597218</v>
      </c>
      <c r="Q58" s="9"/>
    </row>
    <row r="59" spans="1:17">
      <c r="A59" s="12"/>
      <c r="B59" s="25">
        <v>348.93200000000002</v>
      </c>
      <c r="C59" s="20" t="s">
        <v>161</v>
      </c>
      <c r="D59" s="47">
        <v>4128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4128</v>
      </c>
      <c r="P59" s="48">
        <f t="shared" si="6"/>
        <v>0.33387253316078941</v>
      </c>
      <c r="Q59" s="9"/>
    </row>
    <row r="60" spans="1:17">
      <c r="A60" s="12"/>
      <c r="B60" s="25">
        <v>348.99</v>
      </c>
      <c r="C60" s="20" t="s">
        <v>162</v>
      </c>
      <c r="D60" s="47">
        <v>8486</v>
      </c>
      <c r="E60" s="47">
        <v>2179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10665</v>
      </c>
      <c r="P60" s="48">
        <f t="shared" si="6"/>
        <v>0.86258492397282438</v>
      </c>
      <c r="Q60" s="9"/>
    </row>
    <row r="61" spans="1:17">
      <c r="A61" s="12"/>
      <c r="B61" s="25">
        <v>349</v>
      </c>
      <c r="C61" s="20" t="s">
        <v>238</v>
      </c>
      <c r="D61" s="47">
        <v>5479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5479</v>
      </c>
      <c r="P61" s="48">
        <f t="shared" si="6"/>
        <v>0.44314137819475896</v>
      </c>
      <c r="Q61" s="9"/>
    </row>
    <row r="62" spans="1:17" ht="15.75">
      <c r="A62" s="29" t="s">
        <v>51</v>
      </c>
      <c r="B62" s="30"/>
      <c r="C62" s="31"/>
      <c r="D62" s="32">
        <f t="shared" ref="D62:N62" si="10">SUM(D63:D63)</f>
        <v>5019</v>
      </c>
      <c r="E62" s="32">
        <f t="shared" si="10"/>
        <v>0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 t="shared" si="10"/>
        <v>0</v>
      </c>
      <c r="O62" s="32">
        <f t="shared" ref="O62:O76" si="11">SUM(D62:N62)</f>
        <v>5019</v>
      </c>
      <c r="P62" s="46">
        <f t="shared" si="6"/>
        <v>0.40593659010029115</v>
      </c>
      <c r="Q62" s="10"/>
    </row>
    <row r="63" spans="1:17">
      <c r="A63" s="13"/>
      <c r="B63" s="40">
        <v>351.7</v>
      </c>
      <c r="C63" s="21" t="s">
        <v>164</v>
      </c>
      <c r="D63" s="47">
        <v>5019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5019</v>
      </c>
      <c r="P63" s="48">
        <f t="shared" si="6"/>
        <v>0.40593659010029115</v>
      </c>
      <c r="Q63" s="9"/>
    </row>
    <row r="64" spans="1:17" ht="15.75">
      <c r="A64" s="29" t="s">
        <v>5</v>
      </c>
      <c r="B64" s="30"/>
      <c r="C64" s="31"/>
      <c r="D64" s="32">
        <f t="shared" ref="D64:N64" si="12">SUM(D65:D70)</f>
        <v>174386</v>
      </c>
      <c r="E64" s="32">
        <f t="shared" si="12"/>
        <v>552454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535017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38790653</v>
      </c>
      <c r="N64" s="32">
        <f t="shared" si="12"/>
        <v>0</v>
      </c>
      <c r="O64" s="32">
        <f t="shared" si="11"/>
        <v>40052510</v>
      </c>
      <c r="P64" s="46">
        <f t="shared" si="6"/>
        <v>3239.4459721772887</v>
      </c>
      <c r="Q64" s="10"/>
    </row>
    <row r="65" spans="1:120">
      <c r="A65" s="12"/>
      <c r="B65" s="25">
        <v>361.1</v>
      </c>
      <c r="C65" s="20" t="s">
        <v>78</v>
      </c>
      <c r="D65" s="47">
        <v>18627</v>
      </c>
      <c r="E65" s="47">
        <v>28864</v>
      </c>
      <c r="F65" s="47">
        <v>0</v>
      </c>
      <c r="G65" s="47">
        <v>0</v>
      </c>
      <c r="H65" s="47">
        <v>0</v>
      </c>
      <c r="I65" s="47">
        <v>6438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53929</v>
      </c>
      <c r="P65" s="48">
        <f t="shared" si="6"/>
        <v>4.36177612423164</v>
      </c>
      <c r="Q65" s="9"/>
    </row>
    <row r="66" spans="1:120">
      <c r="A66" s="12"/>
      <c r="B66" s="25">
        <v>362</v>
      </c>
      <c r="C66" s="20" t="s">
        <v>79</v>
      </c>
      <c r="D66" s="47">
        <v>22669</v>
      </c>
      <c r="E66" s="47">
        <v>72220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94889</v>
      </c>
      <c r="P66" s="48">
        <f t="shared" si="6"/>
        <v>7.6746198641216434</v>
      </c>
      <c r="Q66" s="9"/>
    </row>
    <row r="67" spans="1:120">
      <c r="A67" s="12"/>
      <c r="B67" s="25">
        <v>365</v>
      </c>
      <c r="C67" s="20" t="s">
        <v>166</v>
      </c>
      <c r="D67" s="47">
        <v>26268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26268</v>
      </c>
      <c r="P67" s="48">
        <f t="shared" si="6"/>
        <v>2.1245551601423487</v>
      </c>
      <c r="Q67" s="9"/>
    </row>
    <row r="68" spans="1:120">
      <c r="A68" s="12"/>
      <c r="B68" s="25">
        <v>366</v>
      </c>
      <c r="C68" s="20" t="s">
        <v>81</v>
      </c>
      <c r="D68" s="47">
        <v>10100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10100</v>
      </c>
      <c r="P68" s="48">
        <f t="shared" si="6"/>
        <v>0.81688773859592367</v>
      </c>
      <c r="Q68" s="9"/>
    </row>
    <row r="69" spans="1:120">
      <c r="A69" s="12"/>
      <c r="B69" s="25">
        <v>369.3</v>
      </c>
      <c r="C69" s="20" t="s">
        <v>176</v>
      </c>
      <c r="D69" s="47">
        <v>0</v>
      </c>
      <c r="E69" s="47">
        <v>46098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46098</v>
      </c>
      <c r="P69" s="48">
        <f t="shared" ref="P69:P76" si="13">(O69/P$78)</f>
        <v>3.7284050469103849</v>
      </c>
      <c r="Q69" s="9"/>
    </row>
    <row r="70" spans="1:120">
      <c r="A70" s="12"/>
      <c r="B70" s="25">
        <v>369.9</v>
      </c>
      <c r="C70" s="20" t="s">
        <v>82</v>
      </c>
      <c r="D70" s="47">
        <v>96722</v>
      </c>
      <c r="E70" s="47">
        <v>405272</v>
      </c>
      <c r="F70" s="47">
        <v>0</v>
      </c>
      <c r="G70" s="47">
        <v>0</v>
      </c>
      <c r="H70" s="47">
        <v>0</v>
      </c>
      <c r="I70" s="47">
        <v>528579</v>
      </c>
      <c r="J70" s="47">
        <v>0</v>
      </c>
      <c r="K70" s="47">
        <v>0</v>
      </c>
      <c r="L70" s="47">
        <v>0</v>
      </c>
      <c r="M70" s="47">
        <v>38790653</v>
      </c>
      <c r="N70" s="47">
        <v>0</v>
      </c>
      <c r="O70" s="47">
        <f t="shared" si="11"/>
        <v>39821226</v>
      </c>
      <c r="P70" s="48">
        <f t="shared" si="13"/>
        <v>3220.7397282432871</v>
      </c>
      <c r="Q70" s="9"/>
    </row>
    <row r="71" spans="1:120" ht="15.75">
      <c r="A71" s="29" t="s">
        <v>52</v>
      </c>
      <c r="B71" s="30"/>
      <c r="C71" s="31"/>
      <c r="D71" s="32">
        <f t="shared" ref="D71:N71" si="14">SUM(D72:D75)</f>
        <v>8877227</v>
      </c>
      <c r="E71" s="32">
        <f t="shared" si="14"/>
        <v>2173469</v>
      </c>
      <c r="F71" s="32">
        <f t="shared" si="14"/>
        <v>0</v>
      </c>
      <c r="G71" s="32">
        <f t="shared" si="14"/>
        <v>0</v>
      </c>
      <c r="H71" s="32">
        <f t="shared" si="14"/>
        <v>0</v>
      </c>
      <c r="I71" s="32">
        <f t="shared" si="14"/>
        <v>2402292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 t="shared" si="11"/>
        <v>13452988</v>
      </c>
      <c r="P71" s="46">
        <f t="shared" si="13"/>
        <v>1088.0773212552572</v>
      </c>
      <c r="Q71" s="9"/>
    </row>
    <row r="72" spans="1:120">
      <c r="A72" s="12"/>
      <c r="B72" s="25">
        <v>381</v>
      </c>
      <c r="C72" s="20" t="s">
        <v>83</v>
      </c>
      <c r="D72" s="47">
        <v>8691569</v>
      </c>
      <c r="E72" s="47">
        <v>438203</v>
      </c>
      <c r="F72" s="47">
        <v>0</v>
      </c>
      <c r="G72" s="47">
        <v>0</v>
      </c>
      <c r="H72" s="47">
        <v>0</v>
      </c>
      <c r="I72" s="47">
        <v>2402292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1"/>
        <v>11532064</v>
      </c>
      <c r="P72" s="48">
        <f t="shared" si="13"/>
        <v>932.71303785182783</v>
      </c>
      <c r="Q72" s="9"/>
    </row>
    <row r="73" spans="1:120">
      <c r="A73" s="12"/>
      <c r="B73" s="25">
        <v>383</v>
      </c>
      <c r="C73" s="20" t="s">
        <v>109</v>
      </c>
      <c r="D73" s="47">
        <v>0</v>
      </c>
      <c r="E73" s="47">
        <v>1062228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1"/>
        <v>1062228</v>
      </c>
      <c r="P73" s="48">
        <f t="shared" si="13"/>
        <v>85.912973147848589</v>
      </c>
      <c r="Q73" s="9"/>
    </row>
    <row r="74" spans="1:120">
      <c r="A74" s="12"/>
      <c r="B74" s="25">
        <v>384</v>
      </c>
      <c r="C74" s="20" t="s">
        <v>216</v>
      </c>
      <c r="D74" s="47">
        <v>185658</v>
      </c>
      <c r="E74" s="47">
        <v>336038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1"/>
        <v>521696</v>
      </c>
      <c r="P74" s="48">
        <f t="shared" si="13"/>
        <v>42.194758977677125</v>
      </c>
      <c r="Q74" s="9"/>
    </row>
    <row r="75" spans="1:120" ht="15.75" thickBot="1">
      <c r="A75" s="12"/>
      <c r="B75" s="25">
        <v>388.2</v>
      </c>
      <c r="C75" s="20" t="s">
        <v>121</v>
      </c>
      <c r="D75" s="47">
        <v>0</v>
      </c>
      <c r="E75" s="47">
        <v>337000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1"/>
        <v>337000</v>
      </c>
      <c r="P75" s="48">
        <f t="shared" si="13"/>
        <v>27.25655127790359</v>
      </c>
      <c r="Q75" s="9"/>
    </row>
    <row r="76" spans="1:120" ht="16.5" thickBot="1">
      <c r="A76" s="14" t="s">
        <v>72</v>
      </c>
      <c r="B76" s="23"/>
      <c r="C76" s="22"/>
      <c r="D76" s="15">
        <f t="shared" ref="D76:N76" si="15">SUM(D5,D10,D13,D42,D62,D64,D71)</f>
        <v>30019521</v>
      </c>
      <c r="E76" s="15">
        <f t="shared" si="15"/>
        <v>17430301</v>
      </c>
      <c r="F76" s="15">
        <f t="shared" si="15"/>
        <v>0</v>
      </c>
      <c r="G76" s="15">
        <f t="shared" si="15"/>
        <v>0</v>
      </c>
      <c r="H76" s="15">
        <f t="shared" si="15"/>
        <v>0</v>
      </c>
      <c r="I76" s="15">
        <f t="shared" si="15"/>
        <v>11066171</v>
      </c>
      <c r="J76" s="15">
        <f t="shared" si="15"/>
        <v>0</v>
      </c>
      <c r="K76" s="15">
        <f t="shared" si="15"/>
        <v>0</v>
      </c>
      <c r="L76" s="15">
        <f t="shared" si="15"/>
        <v>0</v>
      </c>
      <c r="M76" s="15">
        <f t="shared" si="15"/>
        <v>38790653</v>
      </c>
      <c r="N76" s="15">
        <f t="shared" si="15"/>
        <v>0</v>
      </c>
      <c r="O76" s="15">
        <f t="shared" si="11"/>
        <v>97306646</v>
      </c>
      <c r="P76" s="38">
        <f t="shared" si="13"/>
        <v>7870.1590100291169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1"/>
      <c r="B78" s="42"/>
      <c r="C78" s="42"/>
      <c r="D78" s="43"/>
      <c r="E78" s="43"/>
      <c r="F78" s="43"/>
      <c r="G78" s="43"/>
      <c r="H78" s="43"/>
      <c r="I78" s="43"/>
      <c r="J78" s="43"/>
      <c r="K78" s="43"/>
      <c r="L78" s="43"/>
      <c r="M78" s="119" t="s">
        <v>226</v>
      </c>
      <c r="N78" s="119"/>
      <c r="O78" s="119"/>
      <c r="P78" s="44">
        <v>12364</v>
      </c>
    </row>
    <row r="79" spans="1:120">
      <c r="A79" s="120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8"/>
    </row>
    <row r="80" spans="1:120" ht="15.75" customHeight="1" thickBot="1">
      <c r="A80" s="121" t="s">
        <v>104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1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220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11714777</v>
      </c>
      <c r="E5" s="27">
        <f t="shared" si="0"/>
        <v>4200464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15915241</v>
      </c>
      <c r="O5" s="33">
        <f t="shared" ref="O5:O36" si="2">(N5/O$100)</f>
        <v>1341.4734490896831</v>
      </c>
      <c r="P5" s="6"/>
    </row>
    <row r="6" spans="1:133">
      <c r="A6" s="12"/>
      <c r="B6" s="25">
        <v>311</v>
      </c>
      <c r="C6" s="20" t="s">
        <v>2</v>
      </c>
      <c r="D6" s="47">
        <v>11677612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11677612</v>
      </c>
      <c r="O6" s="48">
        <f t="shared" si="2"/>
        <v>984.28961564396491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1432091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1432091</v>
      </c>
      <c r="O7" s="48">
        <f t="shared" si="2"/>
        <v>120.70895144976399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13023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13023</v>
      </c>
      <c r="O8" s="48">
        <f t="shared" si="2"/>
        <v>1.0976904922454485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309389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309389</v>
      </c>
      <c r="O9" s="48">
        <f t="shared" si="2"/>
        <v>26.077966958867162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2445961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2445961</v>
      </c>
      <c r="O10" s="48">
        <f t="shared" si="2"/>
        <v>206.16663857046527</v>
      </c>
      <c r="P10" s="9"/>
    </row>
    <row r="11" spans="1:133">
      <c r="A11" s="12"/>
      <c r="B11" s="25">
        <v>315</v>
      </c>
      <c r="C11" s="20" t="s">
        <v>127</v>
      </c>
      <c r="D11" s="47">
        <v>37165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37165</v>
      </c>
      <c r="O11" s="48">
        <f t="shared" si="2"/>
        <v>3.1325859743762643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339587</v>
      </c>
      <c r="E12" s="32">
        <f t="shared" si="3"/>
        <v>499102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838689</v>
      </c>
      <c r="O12" s="46">
        <f t="shared" si="2"/>
        <v>70.691925151719488</v>
      </c>
      <c r="P12" s="10"/>
    </row>
    <row r="13" spans="1:133">
      <c r="A13" s="12"/>
      <c r="B13" s="25">
        <v>322</v>
      </c>
      <c r="C13" s="20" t="s">
        <v>0</v>
      </c>
      <c r="D13" s="47">
        <v>296911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296911</v>
      </c>
      <c r="O13" s="48">
        <f t="shared" si="2"/>
        <v>25.026213755900201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499102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499102</v>
      </c>
      <c r="O14" s="48">
        <f t="shared" si="2"/>
        <v>42.068610923803099</v>
      </c>
      <c r="P14" s="9"/>
    </row>
    <row r="15" spans="1:133">
      <c r="A15" s="12"/>
      <c r="B15" s="25">
        <v>329</v>
      </c>
      <c r="C15" s="20" t="s">
        <v>19</v>
      </c>
      <c r="D15" s="47">
        <v>42676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42676</v>
      </c>
      <c r="O15" s="48">
        <f t="shared" si="2"/>
        <v>3.5971004720161832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SUM(D17:D47)</f>
        <v>4941845</v>
      </c>
      <c r="E16" s="32">
        <f t="shared" si="4"/>
        <v>5185285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10127130</v>
      </c>
      <c r="O16" s="46">
        <f t="shared" si="2"/>
        <v>853.60165205664191</v>
      </c>
      <c r="P16" s="10"/>
    </row>
    <row r="17" spans="1:16">
      <c r="A17" s="12"/>
      <c r="B17" s="25">
        <v>331.1</v>
      </c>
      <c r="C17" s="20" t="s">
        <v>20</v>
      </c>
      <c r="D17" s="47">
        <v>77727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77727</v>
      </c>
      <c r="O17" s="48">
        <f t="shared" si="2"/>
        <v>6.5515003371544172</v>
      </c>
      <c r="P17" s="9"/>
    </row>
    <row r="18" spans="1:16">
      <c r="A18" s="12"/>
      <c r="B18" s="25">
        <v>331.2</v>
      </c>
      <c r="C18" s="20" t="s">
        <v>21</v>
      </c>
      <c r="D18" s="47">
        <v>4991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4991</v>
      </c>
      <c r="O18" s="48">
        <f t="shared" si="2"/>
        <v>0.42068442346594742</v>
      </c>
      <c r="P18" s="9"/>
    </row>
    <row r="19" spans="1:16">
      <c r="A19" s="12"/>
      <c r="B19" s="25">
        <v>331.39</v>
      </c>
      <c r="C19" s="20" t="s">
        <v>106</v>
      </c>
      <c r="D19" s="47">
        <v>968047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8" si="5">SUM(D19:M19)</f>
        <v>968047</v>
      </c>
      <c r="O19" s="48">
        <f t="shared" si="2"/>
        <v>81.595330411328391</v>
      </c>
      <c r="P19" s="9"/>
    </row>
    <row r="20" spans="1:16">
      <c r="A20" s="12"/>
      <c r="B20" s="25">
        <v>331.41</v>
      </c>
      <c r="C20" s="20" t="s">
        <v>96</v>
      </c>
      <c r="D20" s="47">
        <v>0</v>
      </c>
      <c r="E20" s="47">
        <v>139251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139251</v>
      </c>
      <c r="O20" s="48">
        <f t="shared" si="2"/>
        <v>11.737272420768711</v>
      </c>
      <c r="P20" s="9"/>
    </row>
    <row r="21" spans="1:16">
      <c r="A21" s="12"/>
      <c r="B21" s="25">
        <v>331.5</v>
      </c>
      <c r="C21" s="20" t="s">
        <v>23</v>
      </c>
      <c r="D21" s="47">
        <v>140651</v>
      </c>
      <c r="E21" s="47">
        <v>228523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369174</v>
      </c>
      <c r="O21" s="48">
        <f t="shared" si="2"/>
        <v>31.117161159811193</v>
      </c>
      <c r="P21" s="9"/>
    </row>
    <row r="22" spans="1:16">
      <c r="A22" s="12"/>
      <c r="B22" s="25">
        <v>331.65</v>
      </c>
      <c r="C22" s="20" t="s">
        <v>27</v>
      </c>
      <c r="D22" s="47">
        <v>42500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42500</v>
      </c>
      <c r="O22" s="48">
        <f t="shared" si="2"/>
        <v>3.5822656776803776</v>
      </c>
      <c r="P22" s="9"/>
    </row>
    <row r="23" spans="1:16">
      <c r="A23" s="12"/>
      <c r="B23" s="25">
        <v>331.7</v>
      </c>
      <c r="C23" s="20" t="s">
        <v>24</v>
      </c>
      <c r="D23" s="47">
        <v>268773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268773</v>
      </c>
      <c r="O23" s="48">
        <f t="shared" si="2"/>
        <v>22.65450101146325</v>
      </c>
      <c r="P23" s="9"/>
    </row>
    <row r="24" spans="1:16">
      <c r="A24" s="12"/>
      <c r="B24" s="25">
        <v>331.81</v>
      </c>
      <c r="C24" s="20" t="s">
        <v>28</v>
      </c>
      <c r="D24" s="47">
        <v>554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554</v>
      </c>
      <c r="O24" s="48">
        <f t="shared" si="2"/>
        <v>4.6695886716115978E-2</v>
      </c>
      <c r="P24" s="9"/>
    </row>
    <row r="25" spans="1:16">
      <c r="A25" s="12"/>
      <c r="B25" s="25">
        <v>331.9</v>
      </c>
      <c r="C25" s="20" t="s">
        <v>25</v>
      </c>
      <c r="D25" s="47">
        <v>0</v>
      </c>
      <c r="E25" s="47">
        <v>14215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14215</v>
      </c>
      <c r="O25" s="48">
        <f t="shared" si="2"/>
        <v>1.1981625084288605</v>
      </c>
      <c r="P25" s="9"/>
    </row>
    <row r="26" spans="1:16">
      <c r="A26" s="12"/>
      <c r="B26" s="25">
        <v>332</v>
      </c>
      <c r="C26" s="20" t="s">
        <v>221</v>
      </c>
      <c r="D26" s="47">
        <v>93213</v>
      </c>
      <c r="E26" s="47">
        <v>230024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323237</v>
      </c>
      <c r="O26" s="48">
        <f t="shared" si="2"/>
        <v>27.2451955495617</v>
      </c>
      <c r="P26" s="9"/>
    </row>
    <row r="27" spans="1:16">
      <c r="A27" s="12"/>
      <c r="B27" s="25">
        <v>333</v>
      </c>
      <c r="C27" s="20" t="s">
        <v>3</v>
      </c>
      <c r="D27" s="47">
        <v>208243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208243</v>
      </c>
      <c r="O27" s="48">
        <f t="shared" si="2"/>
        <v>17.552511800404584</v>
      </c>
      <c r="P27" s="9"/>
    </row>
    <row r="28" spans="1:16">
      <c r="A28" s="12"/>
      <c r="B28" s="25">
        <v>334.2</v>
      </c>
      <c r="C28" s="20" t="s">
        <v>26</v>
      </c>
      <c r="D28" s="47">
        <v>235589</v>
      </c>
      <c r="E28" s="47">
        <v>30017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265606</v>
      </c>
      <c r="O28" s="48">
        <f t="shared" si="2"/>
        <v>22.387559002022925</v>
      </c>
      <c r="P28" s="9"/>
    </row>
    <row r="29" spans="1:16">
      <c r="A29" s="12"/>
      <c r="B29" s="25">
        <v>334.39</v>
      </c>
      <c r="C29" s="20" t="s">
        <v>29</v>
      </c>
      <c r="D29" s="47">
        <v>277848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6" si="6">SUM(D29:M29)</f>
        <v>277848</v>
      </c>
      <c r="O29" s="48">
        <f t="shared" si="2"/>
        <v>23.419420094403236</v>
      </c>
      <c r="P29" s="9"/>
    </row>
    <row r="30" spans="1:16">
      <c r="A30" s="12"/>
      <c r="B30" s="25">
        <v>334.49</v>
      </c>
      <c r="C30" s="20" t="s">
        <v>31</v>
      </c>
      <c r="D30" s="47">
        <v>0</v>
      </c>
      <c r="E30" s="47">
        <v>1511760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1511760</v>
      </c>
      <c r="O30" s="48">
        <f t="shared" si="2"/>
        <v>127.42414025623735</v>
      </c>
      <c r="P30" s="9"/>
    </row>
    <row r="31" spans="1:16">
      <c r="A31" s="12"/>
      <c r="B31" s="25">
        <v>334.5</v>
      </c>
      <c r="C31" s="20" t="s">
        <v>32</v>
      </c>
      <c r="D31" s="47">
        <v>38435</v>
      </c>
      <c r="E31" s="47">
        <v>617612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656047</v>
      </c>
      <c r="O31" s="48">
        <f t="shared" si="2"/>
        <v>55.297285906945383</v>
      </c>
      <c r="P31" s="9"/>
    </row>
    <row r="32" spans="1:16">
      <c r="A32" s="12"/>
      <c r="B32" s="25">
        <v>334.61</v>
      </c>
      <c r="C32" s="20" t="s">
        <v>33</v>
      </c>
      <c r="D32" s="47">
        <v>91</v>
      </c>
      <c r="E32" s="47">
        <v>34497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34588</v>
      </c>
      <c r="O32" s="48">
        <f t="shared" si="2"/>
        <v>2.9153742414025623</v>
      </c>
      <c r="P32" s="9"/>
    </row>
    <row r="33" spans="1:16">
      <c r="A33" s="12"/>
      <c r="B33" s="25">
        <v>334.7</v>
      </c>
      <c r="C33" s="20" t="s">
        <v>34</v>
      </c>
      <c r="D33" s="47">
        <v>75758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75758</v>
      </c>
      <c r="O33" s="48">
        <f t="shared" si="2"/>
        <v>6.3855360755225892</v>
      </c>
      <c r="P33" s="9"/>
    </row>
    <row r="34" spans="1:16">
      <c r="A34" s="12"/>
      <c r="B34" s="25">
        <v>334.82</v>
      </c>
      <c r="C34" s="20" t="s">
        <v>115</v>
      </c>
      <c r="D34" s="47">
        <v>0</v>
      </c>
      <c r="E34" s="47">
        <v>377776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377776</v>
      </c>
      <c r="O34" s="48">
        <f t="shared" si="2"/>
        <v>31.842211732973702</v>
      </c>
      <c r="P34" s="9"/>
    </row>
    <row r="35" spans="1:16">
      <c r="A35" s="12"/>
      <c r="B35" s="25">
        <v>335.12</v>
      </c>
      <c r="C35" s="20" t="s">
        <v>128</v>
      </c>
      <c r="D35" s="47">
        <v>265387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265387</v>
      </c>
      <c r="O35" s="48">
        <f t="shared" si="2"/>
        <v>22.369099797707349</v>
      </c>
      <c r="P35" s="9"/>
    </row>
    <row r="36" spans="1:16">
      <c r="A36" s="12"/>
      <c r="B36" s="25">
        <v>335.13</v>
      </c>
      <c r="C36" s="20" t="s">
        <v>129</v>
      </c>
      <c r="D36" s="47">
        <v>23615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23615</v>
      </c>
      <c r="O36" s="48">
        <f t="shared" si="2"/>
        <v>1.9904753877275791</v>
      </c>
      <c r="P36" s="9"/>
    </row>
    <row r="37" spans="1:16">
      <c r="A37" s="12"/>
      <c r="B37" s="25">
        <v>335.14</v>
      </c>
      <c r="C37" s="20" t="s">
        <v>130</v>
      </c>
      <c r="D37" s="47">
        <v>3023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3023</v>
      </c>
      <c r="O37" s="48">
        <f t="shared" ref="O37:O68" si="7">(N37/O$100)</f>
        <v>0.25480445043830074</v>
      </c>
      <c r="P37" s="9"/>
    </row>
    <row r="38" spans="1:16">
      <c r="A38" s="12"/>
      <c r="B38" s="25">
        <v>335.15</v>
      </c>
      <c r="C38" s="20" t="s">
        <v>131</v>
      </c>
      <c r="D38" s="47">
        <v>7790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7790</v>
      </c>
      <c r="O38" s="48">
        <f t="shared" si="7"/>
        <v>0.65660822656776807</v>
      </c>
      <c r="P38" s="9"/>
    </row>
    <row r="39" spans="1:16">
      <c r="A39" s="12"/>
      <c r="B39" s="25">
        <v>335.16</v>
      </c>
      <c r="C39" s="20" t="s">
        <v>132</v>
      </c>
      <c r="D39" s="47">
        <v>140500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140500</v>
      </c>
      <c r="O39" s="48">
        <f t="shared" si="7"/>
        <v>11.842548887390425</v>
      </c>
      <c r="P39" s="9"/>
    </row>
    <row r="40" spans="1:16">
      <c r="A40" s="12"/>
      <c r="B40" s="25">
        <v>335.18</v>
      </c>
      <c r="C40" s="20" t="s">
        <v>133</v>
      </c>
      <c r="D40" s="47">
        <v>812744</v>
      </c>
      <c r="E40" s="47">
        <v>283107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1095851</v>
      </c>
      <c r="O40" s="48">
        <f t="shared" si="7"/>
        <v>92.367751180040457</v>
      </c>
      <c r="P40" s="9"/>
    </row>
    <row r="41" spans="1:16">
      <c r="A41" s="12"/>
      <c r="B41" s="25">
        <v>335.19</v>
      </c>
      <c r="C41" s="20" t="s">
        <v>134</v>
      </c>
      <c r="D41" s="47">
        <v>610721</v>
      </c>
      <c r="E41" s="47">
        <v>10592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621313</v>
      </c>
      <c r="O41" s="48">
        <f t="shared" si="7"/>
        <v>52.369605529332432</v>
      </c>
      <c r="P41" s="9"/>
    </row>
    <row r="42" spans="1:16">
      <c r="A42" s="12"/>
      <c r="B42" s="25">
        <v>335.22</v>
      </c>
      <c r="C42" s="20" t="s">
        <v>42</v>
      </c>
      <c r="D42" s="47">
        <v>0</v>
      </c>
      <c r="E42" s="47">
        <v>184627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184627</v>
      </c>
      <c r="O42" s="48">
        <f t="shared" si="7"/>
        <v>15.561952124072825</v>
      </c>
      <c r="P42" s="9"/>
    </row>
    <row r="43" spans="1:16">
      <c r="A43" s="12"/>
      <c r="B43" s="25">
        <v>335.49</v>
      </c>
      <c r="C43" s="20" t="s">
        <v>44</v>
      </c>
      <c r="D43" s="47">
        <v>0</v>
      </c>
      <c r="E43" s="47">
        <v>1101514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1101514</v>
      </c>
      <c r="O43" s="48">
        <f t="shared" si="7"/>
        <v>92.845077545515849</v>
      </c>
      <c r="P43" s="9"/>
    </row>
    <row r="44" spans="1:16">
      <c r="A44" s="12"/>
      <c r="B44" s="25">
        <v>335.5</v>
      </c>
      <c r="C44" s="20" t="s">
        <v>45</v>
      </c>
      <c r="D44" s="47">
        <v>0</v>
      </c>
      <c r="E44" s="47">
        <v>347815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347815</v>
      </c>
      <c r="O44" s="48">
        <f t="shared" si="7"/>
        <v>29.316840863115306</v>
      </c>
      <c r="P44" s="9"/>
    </row>
    <row r="45" spans="1:16">
      <c r="A45" s="12"/>
      <c r="B45" s="25">
        <v>335.9</v>
      </c>
      <c r="C45" s="20" t="s">
        <v>213</v>
      </c>
      <c r="D45" s="47">
        <v>0</v>
      </c>
      <c r="E45" s="47">
        <v>13104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13104</v>
      </c>
      <c r="O45" s="48">
        <f t="shared" si="7"/>
        <v>1.1045178691840862</v>
      </c>
      <c r="P45" s="9"/>
    </row>
    <row r="46" spans="1:16">
      <c r="A46" s="12"/>
      <c r="B46" s="25">
        <v>336</v>
      </c>
      <c r="C46" s="20" t="s">
        <v>4</v>
      </c>
      <c r="D46" s="47">
        <v>75444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75444</v>
      </c>
      <c r="O46" s="48">
        <f t="shared" si="7"/>
        <v>6.3590694538098447</v>
      </c>
      <c r="P46" s="9"/>
    </row>
    <row r="47" spans="1:16">
      <c r="A47" s="12"/>
      <c r="B47" s="25">
        <v>339</v>
      </c>
      <c r="C47" s="20" t="s">
        <v>222</v>
      </c>
      <c r="D47" s="47">
        <v>570201</v>
      </c>
      <c r="E47" s="47">
        <v>60851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631052</v>
      </c>
      <c r="O47" s="48">
        <f t="shared" si="7"/>
        <v>53.190492245448418</v>
      </c>
      <c r="P47" s="9"/>
    </row>
    <row r="48" spans="1:16" ht="15.75">
      <c r="A48" s="29" t="s">
        <v>50</v>
      </c>
      <c r="B48" s="30"/>
      <c r="C48" s="31"/>
      <c r="D48" s="32">
        <f t="shared" ref="D48:M48" si="8">SUM(D49:D83)</f>
        <v>288571</v>
      </c>
      <c r="E48" s="32">
        <f t="shared" si="8"/>
        <v>1443372</v>
      </c>
      <c r="F48" s="32">
        <f t="shared" si="8"/>
        <v>0</v>
      </c>
      <c r="G48" s="32">
        <f t="shared" si="8"/>
        <v>0</v>
      </c>
      <c r="H48" s="32">
        <f t="shared" si="8"/>
        <v>0</v>
      </c>
      <c r="I48" s="32">
        <f t="shared" si="8"/>
        <v>7587643</v>
      </c>
      <c r="J48" s="32">
        <f t="shared" si="8"/>
        <v>0</v>
      </c>
      <c r="K48" s="32">
        <f t="shared" si="8"/>
        <v>0</v>
      </c>
      <c r="L48" s="32">
        <f t="shared" si="8"/>
        <v>0</v>
      </c>
      <c r="M48" s="32">
        <f t="shared" si="8"/>
        <v>0</v>
      </c>
      <c r="N48" s="32">
        <f>SUM(D48:M48)</f>
        <v>9319586</v>
      </c>
      <c r="O48" s="46">
        <f t="shared" si="7"/>
        <v>785.53489548213076</v>
      </c>
      <c r="P48" s="10"/>
    </row>
    <row r="49" spans="1:16">
      <c r="A49" s="12"/>
      <c r="B49" s="25">
        <v>341.1</v>
      </c>
      <c r="C49" s="20" t="s">
        <v>135</v>
      </c>
      <c r="D49" s="47">
        <v>77235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77235</v>
      </c>
      <c r="O49" s="48">
        <f t="shared" si="7"/>
        <v>6.5100303438975047</v>
      </c>
      <c r="P49" s="9"/>
    </row>
    <row r="50" spans="1:16">
      <c r="A50" s="12"/>
      <c r="B50" s="25">
        <v>341.15</v>
      </c>
      <c r="C50" s="20" t="s">
        <v>136</v>
      </c>
      <c r="D50" s="47">
        <v>0</v>
      </c>
      <c r="E50" s="47">
        <v>34206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83" si="9">SUM(D50:M50)</f>
        <v>34206</v>
      </c>
      <c r="O50" s="48">
        <f t="shared" si="7"/>
        <v>2.8831759946055295</v>
      </c>
      <c r="P50" s="9"/>
    </row>
    <row r="51" spans="1:16">
      <c r="A51" s="12"/>
      <c r="B51" s="25">
        <v>341.16</v>
      </c>
      <c r="C51" s="20" t="s">
        <v>137</v>
      </c>
      <c r="D51" s="47">
        <v>36006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36006</v>
      </c>
      <c r="O51" s="48">
        <f t="shared" si="7"/>
        <v>3.0348954821308158</v>
      </c>
      <c r="P51" s="9"/>
    </row>
    <row r="52" spans="1:16">
      <c r="A52" s="12"/>
      <c r="B52" s="25">
        <v>341.51</v>
      </c>
      <c r="C52" s="20" t="s">
        <v>138</v>
      </c>
      <c r="D52" s="47">
        <v>91604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91604</v>
      </c>
      <c r="O52" s="48">
        <f t="shared" si="7"/>
        <v>7.7211732973701954</v>
      </c>
      <c r="P52" s="9"/>
    </row>
    <row r="53" spans="1:16">
      <c r="A53" s="12"/>
      <c r="B53" s="25">
        <v>341.52</v>
      </c>
      <c r="C53" s="20" t="s">
        <v>139</v>
      </c>
      <c r="D53" s="47">
        <v>4125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4125</v>
      </c>
      <c r="O53" s="48">
        <f t="shared" si="7"/>
        <v>0.3476904922454484</v>
      </c>
      <c r="P53" s="9"/>
    </row>
    <row r="54" spans="1:16">
      <c r="A54" s="12"/>
      <c r="B54" s="25">
        <v>341.55</v>
      </c>
      <c r="C54" s="20" t="s">
        <v>223</v>
      </c>
      <c r="D54" s="47">
        <v>3817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3817</v>
      </c>
      <c r="O54" s="48">
        <f t="shared" si="7"/>
        <v>0.32172960215778829</v>
      </c>
      <c r="P54" s="9"/>
    </row>
    <row r="55" spans="1:16">
      <c r="A55" s="12"/>
      <c r="B55" s="25">
        <v>341.9</v>
      </c>
      <c r="C55" s="20" t="s">
        <v>140</v>
      </c>
      <c r="D55" s="47">
        <v>18704</v>
      </c>
      <c r="E55" s="47">
        <v>11444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30148</v>
      </c>
      <c r="O55" s="48">
        <f t="shared" si="7"/>
        <v>2.5411328388401886</v>
      </c>
      <c r="P55" s="9"/>
    </row>
    <row r="56" spans="1:16">
      <c r="A56" s="12"/>
      <c r="B56" s="25">
        <v>343.4</v>
      </c>
      <c r="C56" s="20" t="s">
        <v>61</v>
      </c>
      <c r="D56" s="47">
        <v>0</v>
      </c>
      <c r="E56" s="47">
        <v>1176385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1176385</v>
      </c>
      <c r="O56" s="48">
        <f t="shared" si="7"/>
        <v>99.155849629130145</v>
      </c>
      <c r="P56" s="9"/>
    </row>
    <row r="57" spans="1:16">
      <c r="A57" s="12"/>
      <c r="B57" s="25">
        <v>343.9</v>
      </c>
      <c r="C57" s="20" t="s">
        <v>62</v>
      </c>
      <c r="D57" s="47">
        <v>839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839</v>
      </c>
      <c r="O57" s="48">
        <f t="shared" si="7"/>
        <v>7.0718138907619688E-2</v>
      </c>
      <c r="P57" s="9"/>
    </row>
    <row r="58" spans="1:16">
      <c r="A58" s="12"/>
      <c r="B58" s="25">
        <v>346.2</v>
      </c>
      <c r="C58" s="20" t="s">
        <v>63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7587643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7587643</v>
      </c>
      <c r="O58" s="48">
        <f t="shared" si="7"/>
        <v>639.55183749157118</v>
      </c>
      <c r="P58" s="9"/>
    </row>
    <row r="59" spans="1:16">
      <c r="A59" s="12"/>
      <c r="B59" s="25">
        <v>346.4</v>
      </c>
      <c r="C59" s="20" t="s">
        <v>64</v>
      </c>
      <c r="D59" s="47">
        <v>7930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7930</v>
      </c>
      <c r="O59" s="48">
        <f t="shared" si="7"/>
        <v>0.66840863115306814</v>
      </c>
      <c r="P59" s="9"/>
    </row>
    <row r="60" spans="1:16">
      <c r="A60" s="12"/>
      <c r="B60" s="25">
        <v>347.5</v>
      </c>
      <c r="C60" s="20" t="s">
        <v>66</v>
      </c>
      <c r="D60" s="47">
        <v>3407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3407</v>
      </c>
      <c r="O60" s="48">
        <f t="shared" si="7"/>
        <v>0.28717127444369522</v>
      </c>
      <c r="P60" s="9"/>
    </row>
    <row r="61" spans="1:16">
      <c r="A61" s="12"/>
      <c r="B61" s="25">
        <v>348.12</v>
      </c>
      <c r="C61" s="20" t="s">
        <v>142</v>
      </c>
      <c r="D61" s="47">
        <v>0</v>
      </c>
      <c r="E61" s="47">
        <v>1674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ref="N61:N75" si="10">SUM(D61:M61)</f>
        <v>1674</v>
      </c>
      <c r="O61" s="48">
        <f t="shared" si="7"/>
        <v>0.14109912339851652</v>
      </c>
      <c r="P61" s="9"/>
    </row>
    <row r="62" spans="1:16">
      <c r="A62" s="12"/>
      <c r="B62" s="25">
        <v>348.13</v>
      </c>
      <c r="C62" s="20" t="s">
        <v>143</v>
      </c>
      <c r="D62" s="47">
        <v>0</v>
      </c>
      <c r="E62" s="47">
        <v>5304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5304</v>
      </c>
      <c r="O62" s="48">
        <f t="shared" si="7"/>
        <v>0.44706675657451111</v>
      </c>
      <c r="P62" s="9"/>
    </row>
    <row r="63" spans="1:16">
      <c r="A63" s="12"/>
      <c r="B63" s="25">
        <v>348.21</v>
      </c>
      <c r="C63" s="20" t="s">
        <v>172</v>
      </c>
      <c r="D63" s="47">
        <v>0</v>
      </c>
      <c r="E63" s="47">
        <v>160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160</v>
      </c>
      <c r="O63" s="48">
        <f t="shared" si="7"/>
        <v>1.3486176668914362E-2</v>
      </c>
      <c r="P63" s="9"/>
    </row>
    <row r="64" spans="1:16">
      <c r="A64" s="12"/>
      <c r="B64" s="25">
        <v>348.22</v>
      </c>
      <c r="C64" s="20" t="s">
        <v>144</v>
      </c>
      <c r="D64" s="47">
        <v>0</v>
      </c>
      <c r="E64" s="47">
        <v>1219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1219</v>
      </c>
      <c r="O64" s="48">
        <f t="shared" si="7"/>
        <v>0.1027478084962913</v>
      </c>
      <c r="P64" s="9"/>
    </row>
    <row r="65" spans="1:16">
      <c r="A65" s="12"/>
      <c r="B65" s="25">
        <v>348.23</v>
      </c>
      <c r="C65" s="20" t="s">
        <v>145</v>
      </c>
      <c r="D65" s="47">
        <v>0</v>
      </c>
      <c r="E65" s="47">
        <v>10956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10956</v>
      </c>
      <c r="O65" s="48">
        <f t="shared" si="7"/>
        <v>0.92346594740391097</v>
      </c>
      <c r="P65" s="9"/>
    </row>
    <row r="66" spans="1:16">
      <c r="A66" s="12"/>
      <c r="B66" s="25">
        <v>348.31</v>
      </c>
      <c r="C66" s="20" t="s">
        <v>146</v>
      </c>
      <c r="D66" s="47">
        <v>0</v>
      </c>
      <c r="E66" s="47">
        <v>27525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27525</v>
      </c>
      <c r="O66" s="48">
        <f t="shared" si="7"/>
        <v>2.3200438300741739</v>
      </c>
      <c r="P66" s="9"/>
    </row>
    <row r="67" spans="1:16">
      <c r="A67" s="12"/>
      <c r="B67" s="25">
        <v>348.32</v>
      </c>
      <c r="C67" s="20" t="s">
        <v>147</v>
      </c>
      <c r="D67" s="47">
        <v>0</v>
      </c>
      <c r="E67" s="47">
        <v>74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74</v>
      </c>
      <c r="O67" s="48">
        <f t="shared" si="7"/>
        <v>6.2373567093728932E-3</v>
      </c>
      <c r="P67" s="9"/>
    </row>
    <row r="68" spans="1:16">
      <c r="A68" s="12"/>
      <c r="B68" s="25">
        <v>348.41</v>
      </c>
      <c r="C68" s="20" t="s">
        <v>148</v>
      </c>
      <c r="D68" s="47">
        <v>0</v>
      </c>
      <c r="E68" s="47">
        <v>29370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29370</v>
      </c>
      <c r="O68" s="48">
        <f t="shared" si="7"/>
        <v>2.4755563047875926</v>
      </c>
      <c r="P68" s="9"/>
    </row>
    <row r="69" spans="1:16">
      <c r="A69" s="12"/>
      <c r="B69" s="25">
        <v>348.42</v>
      </c>
      <c r="C69" s="20" t="s">
        <v>149</v>
      </c>
      <c r="D69" s="47">
        <v>0</v>
      </c>
      <c r="E69" s="47">
        <v>4729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4729</v>
      </c>
      <c r="O69" s="48">
        <f t="shared" ref="O69:O98" si="11">(N69/O$100)</f>
        <v>0.39860080917060015</v>
      </c>
      <c r="P69" s="9"/>
    </row>
    <row r="70" spans="1:16">
      <c r="A70" s="12"/>
      <c r="B70" s="25">
        <v>348.48</v>
      </c>
      <c r="C70" s="20" t="s">
        <v>150</v>
      </c>
      <c r="D70" s="47">
        <v>0</v>
      </c>
      <c r="E70" s="47">
        <v>699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699</v>
      </c>
      <c r="O70" s="48">
        <f t="shared" si="11"/>
        <v>5.8917734322319622E-2</v>
      </c>
      <c r="P70" s="9"/>
    </row>
    <row r="71" spans="1:16">
      <c r="A71" s="12"/>
      <c r="B71" s="25">
        <v>348.52</v>
      </c>
      <c r="C71" s="20" t="s">
        <v>151</v>
      </c>
      <c r="D71" s="47">
        <v>0</v>
      </c>
      <c r="E71" s="47">
        <v>4654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4654</v>
      </c>
      <c r="O71" s="48">
        <f t="shared" si="11"/>
        <v>0.39227916385704653</v>
      </c>
      <c r="P71" s="9"/>
    </row>
    <row r="72" spans="1:16">
      <c r="A72" s="12"/>
      <c r="B72" s="25">
        <v>348.53</v>
      </c>
      <c r="C72" s="20" t="s">
        <v>152</v>
      </c>
      <c r="D72" s="47">
        <v>0</v>
      </c>
      <c r="E72" s="47">
        <v>18308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18308</v>
      </c>
      <c r="O72" s="48">
        <f t="shared" si="11"/>
        <v>1.5431557653405259</v>
      </c>
      <c r="P72" s="9"/>
    </row>
    <row r="73" spans="1:16">
      <c r="A73" s="12"/>
      <c r="B73" s="25">
        <v>348.62</v>
      </c>
      <c r="C73" s="20" t="s">
        <v>153</v>
      </c>
      <c r="D73" s="47">
        <v>0</v>
      </c>
      <c r="E73" s="47">
        <v>36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36</v>
      </c>
      <c r="O73" s="48">
        <f t="shared" si="11"/>
        <v>3.0343897505057315E-3</v>
      </c>
      <c r="P73" s="9"/>
    </row>
    <row r="74" spans="1:16">
      <c r="A74" s="12"/>
      <c r="B74" s="25">
        <v>348.71</v>
      </c>
      <c r="C74" s="20" t="s">
        <v>154</v>
      </c>
      <c r="D74" s="47">
        <v>0</v>
      </c>
      <c r="E74" s="47">
        <v>12655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12655</v>
      </c>
      <c r="O74" s="48">
        <f t="shared" si="11"/>
        <v>1.0666722859069453</v>
      </c>
      <c r="P74" s="9"/>
    </row>
    <row r="75" spans="1:16">
      <c r="A75" s="12"/>
      <c r="B75" s="25">
        <v>348.72</v>
      </c>
      <c r="C75" s="20" t="s">
        <v>155</v>
      </c>
      <c r="D75" s="47">
        <v>0</v>
      </c>
      <c r="E75" s="47">
        <v>441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441</v>
      </c>
      <c r="O75" s="48">
        <f t="shared" si="11"/>
        <v>3.717127444369521E-2</v>
      </c>
      <c r="P75" s="9"/>
    </row>
    <row r="76" spans="1:16">
      <c r="A76" s="12"/>
      <c r="B76" s="25">
        <v>348.92099999999999</v>
      </c>
      <c r="C76" s="20" t="s">
        <v>156</v>
      </c>
      <c r="D76" s="47">
        <v>3515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3515</v>
      </c>
      <c r="O76" s="48">
        <f t="shared" si="11"/>
        <v>0.29627444369521239</v>
      </c>
      <c r="P76" s="9"/>
    </row>
    <row r="77" spans="1:16">
      <c r="A77" s="12"/>
      <c r="B77" s="25">
        <v>348.92200000000003</v>
      </c>
      <c r="C77" s="20" t="s">
        <v>157</v>
      </c>
      <c r="D77" s="47">
        <v>3515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3515</v>
      </c>
      <c r="O77" s="48">
        <f t="shared" si="11"/>
        <v>0.29627444369521239</v>
      </c>
      <c r="P77" s="9"/>
    </row>
    <row r="78" spans="1:16">
      <c r="A78" s="12"/>
      <c r="B78" s="25">
        <v>348.923</v>
      </c>
      <c r="C78" s="20" t="s">
        <v>158</v>
      </c>
      <c r="D78" s="47">
        <v>3515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3515</v>
      </c>
      <c r="O78" s="48">
        <f t="shared" si="11"/>
        <v>0.29627444369521239</v>
      </c>
      <c r="P78" s="9"/>
    </row>
    <row r="79" spans="1:16">
      <c r="A79" s="12"/>
      <c r="B79" s="25">
        <v>348.92399999999998</v>
      </c>
      <c r="C79" s="20" t="s">
        <v>159</v>
      </c>
      <c r="D79" s="47">
        <v>3515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3515</v>
      </c>
      <c r="O79" s="48">
        <f t="shared" si="11"/>
        <v>0.29627444369521239</v>
      </c>
      <c r="P79" s="9"/>
    </row>
    <row r="80" spans="1:16">
      <c r="A80" s="12"/>
      <c r="B80" s="25">
        <v>348.93</v>
      </c>
      <c r="C80" s="20" t="s">
        <v>160</v>
      </c>
      <c r="D80" s="47">
        <v>18229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18229</v>
      </c>
      <c r="O80" s="48">
        <f t="shared" si="11"/>
        <v>1.5364969656102494</v>
      </c>
      <c r="P80" s="9"/>
    </row>
    <row r="81" spans="1:16">
      <c r="A81" s="12"/>
      <c r="B81" s="25">
        <v>348.93200000000002</v>
      </c>
      <c r="C81" s="20" t="s">
        <v>161</v>
      </c>
      <c r="D81" s="47">
        <v>2239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2239</v>
      </c>
      <c r="O81" s="48">
        <f t="shared" si="11"/>
        <v>0.18872218476062036</v>
      </c>
      <c r="P81" s="9"/>
    </row>
    <row r="82" spans="1:16">
      <c r="A82" s="12"/>
      <c r="B82" s="25">
        <v>348.99</v>
      </c>
      <c r="C82" s="20" t="s">
        <v>162</v>
      </c>
      <c r="D82" s="47">
        <v>5720</v>
      </c>
      <c r="E82" s="47">
        <v>1754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7474</v>
      </c>
      <c r="O82" s="48">
        <f t="shared" si="11"/>
        <v>0.62997302764666219</v>
      </c>
      <c r="P82" s="9"/>
    </row>
    <row r="83" spans="1:16">
      <c r="A83" s="12"/>
      <c r="B83" s="25">
        <v>349</v>
      </c>
      <c r="C83" s="20" t="s">
        <v>163</v>
      </c>
      <c r="D83" s="47">
        <v>4656</v>
      </c>
      <c r="E83" s="47">
        <v>101779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106435</v>
      </c>
      <c r="O83" s="48">
        <f t="shared" si="11"/>
        <v>8.9712575859743762</v>
      </c>
      <c r="P83" s="9"/>
    </row>
    <row r="84" spans="1:16" ht="15.75">
      <c r="A84" s="29" t="s">
        <v>51</v>
      </c>
      <c r="B84" s="30"/>
      <c r="C84" s="31"/>
      <c r="D84" s="32">
        <f t="shared" ref="D84:M84" si="12">SUM(D85:D88)</f>
        <v>4381</v>
      </c>
      <c r="E84" s="32">
        <f t="shared" si="12"/>
        <v>47701</v>
      </c>
      <c r="F84" s="32">
        <f t="shared" si="12"/>
        <v>0</v>
      </c>
      <c r="G84" s="32">
        <f t="shared" si="12"/>
        <v>0</v>
      </c>
      <c r="H84" s="32">
        <f t="shared" si="12"/>
        <v>0</v>
      </c>
      <c r="I84" s="32">
        <f t="shared" si="12"/>
        <v>0</v>
      </c>
      <c r="J84" s="32">
        <f t="shared" si="12"/>
        <v>0</v>
      </c>
      <c r="K84" s="32">
        <f t="shared" si="12"/>
        <v>0</v>
      </c>
      <c r="L84" s="32">
        <f t="shared" si="12"/>
        <v>0</v>
      </c>
      <c r="M84" s="32">
        <f t="shared" si="12"/>
        <v>0</v>
      </c>
      <c r="N84" s="32">
        <f t="shared" ref="N84:N98" si="13">SUM(D84:M84)</f>
        <v>52082</v>
      </c>
      <c r="O84" s="46">
        <f t="shared" si="11"/>
        <v>4.3899190829399863</v>
      </c>
      <c r="P84" s="10"/>
    </row>
    <row r="85" spans="1:16">
      <c r="A85" s="13"/>
      <c r="B85" s="40">
        <v>351.1</v>
      </c>
      <c r="C85" s="21" t="s">
        <v>75</v>
      </c>
      <c r="D85" s="47">
        <v>0</v>
      </c>
      <c r="E85" s="47">
        <v>17414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17414</v>
      </c>
      <c r="O85" s="48">
        <f t="shared" si="11"/>
        <v>1.467801753202967</v>
      </c>
      <c r="P85" s="9"/>
    </row>
    <row r="86" spans="1:16">
      <c r="A86" s="13"/>
      <c r="B86" s="40">
        <v>351.2</v>
      </c>
      <c r="C86" s="21" t="s">
        <v>116</v>
      </c>
      <c r="D86" s="47">
        <v>0</v>
      </c>
      <c r="E86" s="47">
        <v>6465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6465</v>
      </c>
      <c r="O86" s="48">
        <f t="shared" si="11"/>
        <v>0.54492582602832096</v>
      </c>
      <c r="P86" s="9"/>
    </row>
    <row r="87" spans="1:16">
      <c r="A87" s="13"/>
      <c r="B87" s="40">
        <v>351.5</v>
      </c>
      <c r="C87" s="21" t="s">
        <v>117</v>
      </c>
      <c r="D87" s="47">
        <v>0</v>
      </c>
      <c r="E87" s="47">
        <v>23822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23822</v>
      </c>
      <c r="O87" s="48">
        <f t="shared" si="11"/>
        <v>2.0079231287929873</v>
      </c>
      <c r="P87" s="9"/>
    </row>
    <row r="88" spans="1:16">
      <c r="A88" s="13"/>
      <c r="B88" s="40">
        <v>351.7</v>
      </c>
      <c r="C88" s="21" t="s">
        <v>164</v>
      </c>
      <c r="D88" s="47">
        <v>4381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4381</v>
      </c>
      <c r="O88" s="48">
        <f t="shared" si="11"/>
        <v>0.36926837491571141</v>
      </c>
      <c r="P88" s="9"/>
    </row>
    <row r="89" spans="1:16" ht="15.75">
      <c r="A89" s="29" t="s">
        <v>5</v>
      </c>
      <c r="B89" s="30"/>
      <c r="C89" s="31"/>
      <c r="D89" s="32">
        <f t="shared" ref="D89:M89" si="14">SUM(D90:D94)</f>
        <v>176973</v>
      </c>
      <c r="E89" s="32">
        <f t="shared" si="14"/>
        <v>404996</v>
      </c>
      <c r="F89" s="32">
        <f t="shared" si="14"/>
        <v>0</v>
      </c>
      <c r="G89" s="32">
        <f t="shared" si="14"/>
        <v>0</v>
      </c>
      <c r="H89" s="32">
        <f t="shared" si="14"/>
        <v>0</v>
      </c>
      <c r="I89" s="32">
        <f t="shared" si="14"/>
        <v>3459378</v>
      </c>
      <c r="J89" s="32">
        <f t="shared" si="14"/>
        <v>0</v>
      </c>
      <c r="K89" s="32">
        <f t="shared" si="14"/>
        <v>0</v>
      </c>
      <c r="L89" s="32">
        <f t="shared" si="14"/>
        <v>0</v>
      </c>
      <c r="M89" s="32">
        <f t="shared" si="14"/>
        <v>0</v>
      </c>
      <c r="N89" s="32">
        <f t="shared" si="13"/>
        <v>4041347</v>
      </c>
      <c r="O89" s="46">
        <f t="shared" si="11"/>
        <v>340.63949763991906</v>
      </c>
      <c r="P89" s="10"/>
    </row>
    <row r="90" spans="1:16">
      <c r="A90" s="12"/>
      <c r="B90" s="25">
        <v>361.1</v>
      </c>
      <c r="C90" s="20" t="s">
        <v>78</v>
      </c>
      <c r="D90" s="47">
        <v>29634</v>
      </c>
      <c r="E90" s="47">
        <v>72490</v>
      </c>
      <c r="F90" s="47">
        <v>0</v>
      </c>
      <c r="G90" s="47">
        <v>0</v>
      </c>
      <c r="H90" s="47">
        <v>0</v>
      </c>
      <c r="I90" s="47">
        <v>580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102704</v>
      </c>
      <c r="O90" s="48">
        <f t="shared" si="11"/>
        <v>8.656776803776129</v>
      </c>
      <c r="P90" s="9"/>
    </row>
    <row r="91" spans="1:16">
      <c r="A91" s="12"/>
      <c r="B91" s="25">
        <v>362</v>
      </c>
      <c r="C91" s="20" t="s">
        <v>79</v>
      </c>
      <c r="D91" s="47">
        <v>23005</v>
      </c>
      <c r="E91" s="47">
        <v>78640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101645</v>
      </c>
      <c r="O91" s="48">
        <f t="shared" si="11"/>
        <v>8.5675151719487523</v>
      </c>
      <c r="P91" s="9"/>
    </row>
    <row r="92" spans="1:16">
      <c r="A92" s="12"/>
      <c r="B92" s="25">
        <v>365</v>
      </c>
      <c r="C92" s="20" t="s">
        <v>166</v>
      </c>
      <c r="D92" s="47">
        <v>26904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26904</v>
      </c>
      <c r="O92" s="48">
        <f t="shared" si="11"/>
        <v>2.2677006068779502</v>
      </c>
      <c r="P92" s="9"/>
    </row>
    <row r="93" spans="1:16">
      <c r="A93" s="12"/>
      <c r="B93" s="25">
        <v>366</v>
      </c>
      <c r="C93" s="20" t="s">
        <v>81</v>
      </c>
      <c r="D93" s="47">
        <v>150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150</v>
      </c>
      <c r="O93" s="48">
        <f t="shared" si="11"/>
        <v>1.2643290627107215E-2</v>
      </c>
      <c r="P93" s="9"/>
    </row>
    <row r="94" spans="1:16">
      <c r="A94" s="12"/>
      <c r="B94" s="25">
        <v>369.9</v>
      </c>
      <c r="C94" s="20" t="s">
        <v>82</v>
      </c>
      <c r="D94" s="47">
        <v>97280</v>
      </c>
      <c r="E94" s="47">
        <v>253866</v>
      </c>
      <c r="F94" s="47">
        <v>0</v>
      </c>
      <c r="G94" s="47">
        <v>0</v>
      </c>
      <c r="H94" s="47">
        <v>0</v>
      </c>
      <c r="I94" s="47">
        <v>3458798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3809944</v>
      </c>
      <c r="O94" s="48">
        <f t="shared" si="11"/>
        <v>321.13486176668914</v>
      </c>
      <c r="P94" s="9"/>
    </row>
    <row r="95" spans="1:16" ht="15.75">
      <c r="A95" s="29" t="s">
        <v>52</v>
      </c>
      <c r="B95" s="30"/>
      <c r="C95" s="31"/>
      <c r="D95" s="32">
        <f t="shared" ref="D95:M95" si="15">SUM(D96:D97)</f>
        <v>774969</v>
      </c>
      <c r="E95" s="32">
        <f t="shared" si="15"/>
        <v>1735140</v>
      </c>
      <c r="F95" s="32">
        <f t="shared" si="15"/>
        <v>0</v>
      </c>
      <c r="G95" s="32">
        <f t="shared" si="15"/>
        <v>0</v>
      </c>
      <c r="H95" s="32">
        <f t="shared" si="15"/>
        <v>0</v>
      </c>
      <c r="I95" s="32">
        <f t="shared" si="15"/>
        <v>2499559</v>
      </c>
      <c r="J95" s="32">
        <f t="shared" si="15"/>
        <v>0</v>
      </c>
      <c r="K95" s="32">
        <f t="shared" si="15"/>
        <v>0</v>
      </c>
      <c r="L95" s="32">
        <f t="shared" si="15"/>
        <v>0</v>
      </c>
      <c r="M95" s="32">
        <f t="shared" si="15"/>
        <v>0</v>
      </c>
      <c r="N95" s="32">
        <f t="shared" si="13"/>
        <v>5009668</v>
      </c>
      <c r="O95" s="46">
        <f t="shared" si="11"/>
        <v>422.25792312879298</v>
      </c>
      <c r="P95" s="9"/>
    </row>
    <row r="96" spans="1:16">
      <c r="A96" s="12"/>
      <c r="B96" s="25">
        <v>381</v>
      </c>
      <c r="C96" s="20" t="s">
        <v>83</v>
      </c>
      <c r="D96" s="47">
        <v>706331</v>
      </c>
      <c r="E96" s="47">
        <v>1399181</v>
      </c>
      <c r="F96" s="47">
        <v>0</v>
      </c>
      <c r="G96" s="47">
        <v>0</v>
      </c>
      <c r="H96" s="47">
        <v>0</v>
      </c>
      <c r="I96" s="47">
        <v>2499559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4605071</v>
      </c>
      <c r="O96" s="48">
        <f t="shared" si="11"/>
        <v>388.15500674308834</v>
      </c>
      <c r="P96" s="9"/>
    </row>
    <row r="97" spans="1:119" ht="15.75" thickBot="1">
      <c r="A97" s="12"/>
      <c r="B97" s="25">
        <v>383</v>
      </c>
      <c r="C97" s="20" t="s">
        <v>109</v>
      </c>
      <c r="D97" s="47">
        <v>68638</v>
      </c>
      <c r="E97" s="47">
        <v>335959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404597</v>
      </c>
      <c r="O97" s="48">
        <f t="shared" si="11"/>
        <v>34.102916385704653</v>
      </c>
      <c r="P97" s="9"/>
    </row>
    <row r="98" spans="1:119" ht="16.5" thickBot="1">
      <c r="A98" s="14" t="s">
        <v>72</v>
      </c>
      <c r="B98" s="23"/>
      <c r="C98" s="22"/>
      <c r="D98" s="15">
        <f t="shared" ref="D98:M98" si="16">SUM(D5,D12,D16,D48,D84,D89,D95)</f>
        <v>18241103</v>
      </c>
      <c r="E98" s="15">
        <f t="shared" si="16"/>
        <v>13516060</v>
      </c>
      <c r="F98" s="15">
        <f t="shared" si="16"/>
        <v>0</v>
      </c>
      <c r="G98" s="15">
        <f t="shared" si="16"/>
        <v>0</v>
      </c>
      <c r="H98" s="15">
        <f t="shared" si="16"/>
        <v>0</v>
      </c>
      <c r="I98" s="15">
        <f t="shared" si="16"/>
        <v>13546580</v>
      </c>
      <c r="J98" s="15">
        <f t="shared" si="16"/>
        <v>0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 t="shared" si="13"/>
        <v>45303743</v>
      </c>
      <c r="O98" s="38">
        <f t="shared" si="11"/>
        <v>3818.5892616318274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224</v>
      </c>
      <c r="M100" s="119"/>
      <c r="N100" s="119"/>
      <c r="O100" s="44">
        <v>11864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104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218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11565959</v>
      </c>
      <c r="E5" s="27">
        <f t="shared" si="0"/>
        <v>3880200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15446159</v>
      </c>
      <c r="O5" s="33">
        <f t="shared" ref="O5:O36" si="2">(N5/O$100)</f>
        <v>1258.5479507862788</v>
      </c>
      <c r="P5" s="6"/>
    </row>
    <row r="6" spans="1:133">
      <c r="A6" s="12"/>
      <c r="B6" s="25">
        <v>311</v>
      </c>
      <c r="C6" s="20" t="s">
        <v>2</v>
      </c>
      <c r="D6" s="47">
        <v>11527142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11527142</v>
      </c>
      <c r="O6" s="48">
        <f t="shared" si="2"/>
        <v>939.22773567994784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1401732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1401732</v>
      </c>
      <c r="O7" s="48">
        <f t="shared" si="2"/>
        <v>114.21266194084576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13496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13496</v>
      </c>
      <c r="O8" s="48">
        <f t="shared" si="2"/>
        <v>1.0996496374154647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307968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307968</v>
      </c>
      <c r="O9" s="48">
        <f t="shared" si="2"/>
        <v>25.093131263749694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2157004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2157004</v>
      </c>
      <c r="O10" s="48">
        <f t="shared" si="2"/>
        <v>175.75197588201743</v>
      </c>
      <c r="P10" s="9"/>
    </row>
    <row r="11" spans="1:133">
      <c r="A11" s="12"/>
      <c r="B11" s="25">
        <v>315</v>
      </c>
      <c r="C11" s="20" t="s">
        <v>127</v>
      </c>
      <c r="D11" s="47">
        <v>38817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38817</v>
      </c>
      <c r="O11" s="48">
        <f t="shared" si="2"/>
        <v>3.1627963823026155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243541</v>
      </c>
      <c r="E12" s="32">
        <f t="shared" si="3"/>
        <v>499628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743169</v>
      </c>
      <c r="O12" s="46">
        <f t="shared" si="2"/>
        <v>60.553165485211437</v>
      </c>
      <c r="P12" s="10"/>
    </row>
    <row r="13" spans="1:133">
      <c r="A13" s="12"/>
      <c r="B13" s="25">
        <v>322</v>
      </c>
      <c r="C13" s="20" t="s">
        <v>0</v>
      </c>
      <c r="D13" s="47">
        <v>186076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186076</v>
      </c>
      <c r="O13" s="48">
        <f t="shared" si="2"/>
        <v>15.16141122789864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499628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499628</v>
      </c>
      <c r="O14" s="48">
        <f t="shared" si="2"/>
        <v>40.709524973519109</v>
      </c>
      <c r="P14" s="9"/>
    </row>
    <row r="15" spans="1:133">
      <c r="A15" s="12"/>
      <c r="B15" s="25">
        <v>329</v>
      </c>
      <c r="C15" s="20" t="s">
        <v>19</v>
      </c>
      <c r="D15" s="47">
        <v>57465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57465</v>
      </c>
      <c r="O15" s="48">
        <f t="shared" si="2"/>
        <v>4.6822292837936939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SUM(D17:D45)</f>
        <v>4235006</v>
      </c>
      <c r="E16" s="32">
        <f t="shared" si="4"/>
        <v>3873228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8108234</v>
      </c>
      <c r="O16" s="46">
        <f t="shared" si="2"/>
        <v>660.65623726880142</v>
      </c>
      <c r="P16" s="10"/>
    </row>
    <row r="17" spans="1:16">
      <c r="A17" s="12"/>
      <c r="B17" s="25">
        <v>331.1</v>
      </c>
      <c r="C17" s="20" t="s">
        <v>20</v>
      </c>
      <c r="D17" s="47">
        <v>69756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69756</v>
      </c>
      <c r="O17" s="48">
        <f t="shared" si="2"/>
        <v>5.6836959178684916</v>
      </c>
      <c r="P17" s="9"/>
    </row>
    <row r="18" spans="1:16">
      <c r="A18" s="12"/>
      <c r="B18" s="25">
        <v>331.2</v>
      </c>
      <c r="C18" s="20" t="s">
        <v>21</v>
      </c>
      <c r="D18" s="47">
        <v>5000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5000</v>
      </c>
      <c r="O18" s="48">
        <f t="shared" si="2"/>
        <v>0.4073983541106494</v>
      </c>
      <c r="P18" s="9"/>
    </row>
    <row r="19" spans="1:16">
      <c r="A19" s="12"/>
      <c r="B19" s="25">
        <v>331.39</v>
      </c>
      <c r="C19" s="20" t="s">
        <v>106</v>
      </c>
      <c r="D19" s="47">
        <v>387627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7" si="5">SUM(D19:M19)</f>
        <v>387627</v>
      </c>
      <c r="O19" s="48">
        <f t="shared" si="2"/>
        <v>31.583720361769739</v>
      </c>
      <c r="P19" s="9"/>
    </row>
    <row r="20" spans="1:16">
      <c r="A20" s="12"/>
      <c r="B20" s="25">
        <v>331.41</v>
      </c>
      <c r="C20" s="20" t="s">
        <v>96</v>
      </c>
      <c r="D20" s="47">
        <v>0</v>
      </c>
      <c r="E20" s="47">
        <v>51944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51944</v>
      </c>
      <c r="O20" s="48">
        <f t="shared" si="2"/>
        <v>4.2323800211847145</v>
      </c>
      <c r="P20" s="9"/>
    </row>
    <row r="21" spans="1:16">
      <c r="A21" s="12"/>
      <c r="B21" s="25">
        <v>331.5</v>
      </c>
      <c r="C21" s="20" t="s">
        <v>23</v>
      </c>
      <c r="D21" s="47">
        <v>696650</v>
      </c>
      <c r="E21" s="47">
        <v>143328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839978</v>
      </c>
      <c r="O21" s="48">
        <f t="shared" si="2"/>
        <v>68.441130937831005</v>
      </c>
      <c r="P21" s="9"/>
    </row>
    <row r="22" spans="1:16">
      <c r="A22" s="12"/>
      <c r="B22" s="25">
        <v>331.65</v>
      </c>
      <c r="C22" s="20" t="s">
        <v>27</v>
      </c>
      <c r="D22" s="47">
        <v>49851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49851</v>
      </c>
      <c r="O22" s="48">
        <f t="shared" si="2"/>
        <v>4.0618430701539969</v>
      </c>
      <c r="P22" s="9"/>
    </row>
    <row r="23" spans="1:16">
      <c r="A23" s="12"/>
      <c r="B23" s="25">
        <v>331.7</v>
      </c>
      <c r="C23" s="20" t="s">
        <v>24</v>
      </c>
      <c r="D23" s="47">
        <v>4381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4381</v>
      </c>
      <c r="O23" s="48">
        <f t="shared" si="2"/>
        <v>0.35696243787175097</v>
      </c>
      <c r="P23" s="9"/>
    </row>
    <row r="24" spans="1:16">
      <c r="A24" s="12"/>
      <c r="B24" s="25">
        <v>331.81</v>
      </c>
      <c r="C24" s="20" t="s">
        <v>28</v>
      </c>
      <c r="D24" s="47">
        <v>739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739</v>
      </c>
      <c r="O24" s="48">
        <f t="shared" si="2"/>
        <v>6.0213476737553978E-2</v>
      </c>
      <c r="P24" s="9"/>
    </row>
    <row r="25" spans="1:16">
      <c r="A25" s="12"/>
      <c r="B25" s="25">
        <v>331.9</v>
      </c>
      <c r="C25" s="20" t="s">
        <v>25</v>
      </c>
      <c r="D25" s="47">
        <v>0</v>
      </c>
      <c r="E25" s="47">
        <v>14957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14957</v>
      </c>
      <c r="O25" s="48">
        <f t="shared" si="2"/>
        <v>1.2186914364865966</v>
      </c>
      <c r="P25" s="9"/>
    </row>
    <row r="26" spans="1:16">
      <c r="A26" s="12"/>
      <c r="B26" s="25">
        <v>333</v>
      </c>
      <c r="C26" s="20" t="s">
        <v>3</v>
      </c>
      <c r="D26" s="47">
        <v>232312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232312</v>
      </c>
      <c r="O26" s="48">
        <f t="shared" si="2"/>
        <v>18.928705288030635</v>
      </c>
      <c r="P26" s="9"/>
    </row>
    <row r="27" spans="1:16">
      <c r="A27" s="12"/>
      <c r="B27" s="25">
        <v>334.2</v>
      </c>
      <c r="C27" s="20" t="s">
        <v>26</v>
      </c>
      <c r="D27" s="47">
        <v>106090</v>
      </c>
      <c r="E27" s="47">
        <v>27455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133545</v>
      </c>
      <c r="O27" s="48">
        <f t="shared" si="2"/>
        <v>10.881202639941336</v>
      </c>
      <c r="P27" s="9"/>
    </row>
    <row r="28" spans="1:16">
      <c r="A28" s="12"/>
      <c r="B28" s="25">
        <v>334.39</v>
      </c>
      <c r="C28" s="20" t="s">
        <v>29</v>
      </c>
      <c r="D28" s="47">
        <v>111670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5" si="6">SUM(D28:M28)</f>
        <v>111670</v>
      </c>
      <c r="O28" s="48">
        <f t="shared" si="2"/>
        <v>9.0988348407072444</v>
      </c>
      <c r="P28" s="9"/>
    </row>
    <row r="29" spans="1:16">
      <c r="A29" s="12"/>
      <c r="B29" s="25">
        <v>334.49</v>
      </c>
      <c r="C29" s="20" t="s">
        <v>31</v>
      </c>
      <c r="D29" s="47">
        <v>0</v>
      </c>
      <c r="E29" s="47">
        <v>1034650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1034650</v>
      </c>
      <c r="O29" s="48">
        <f t="shared" si="2"/>
        <v>84.302941416116681</v>
      </c>
      <c r="P29" s="9"/>
    </row>
    <row r="30" spans="1:16">
      <c r="A30" s="12"/>
      <c r="B30" s="25">
        <v>334.5</v>
      </c>
      <c r="C30" s="20" t="s">
        <v>32</v>
      </c>
      <c r="D30" s="47">
        <v>67299</v>
      </c>
      <c r="E30" s="47">
        <v>10826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78125</v>
      </c>
      <c r="O30" s="48">
        <f t="shared" si="2"/>
        <v>6.3655992829788968</v>
      </c>
      <c r="P30" s="9"/>
    </row>
    <row r="31" spans="1:16">
      <c r="A31" s="12"/>
      <c r="B31" s="25">
        <v>334.61</v>
      </c>
      <c r="C31" s="20" t="s">
        <v>33</v>
      </c>
      <c r="D31" s="47">
        <v>0</v>
      </c>
      <c r="E31" s="47">
        <v>34481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34481</v>
      </c>
      <c r="O31" s="48">
        <f t="shared" si="2"/>
        <v>2.8095005296178606</v>
      </c>
      <c r="P31" s="9"/>
    </row>
    <row r="32" spans="1:16">
      <c r="A32" s="12"/>
      <c r="B32" s="25">
        <v>334.7</v>
      </c>
      <c r="C32" s="20" t="s">
        <v>34</v>
      </c>
      <c r="D32" s="47">
        <v>66121</v>
      </c>
      <c r="E32" s="47">
        <v>26949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93070</v>
      </c>
      <c r="O32" s="48">
        <f t="shared" si="2"/>
        <v>7.5833129634156276</v>
      </c>
      <c r="P32" s="9"/>
    </row>
    <row r="33" spans="1:16">
      <c r="A33" s="12"/>
      <c r="B33" s="25">
        <v>334.82</v>
      </c>
      <c r="C33" s="20" t="s">
        <v>115</v>
      </c>
      <c r="D33" s="47">
        <v>0</v>
      </c>
      <c r="E33" s="47">
        <v>409704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>SUM(D33:M33)</f>
        <v>409704</v>
      </c>
      <c r="O33" s="48">
        <f t="shared" si="2"/>
        <v>33.382547054509899</v>
      </c>
      <c r="P33" s="9"/>
    </row>
    <row r="34" spans="1:16">
      <c r="A34" s="12"/>
      <c r="B34" s="25">
        <v>335.12</v>
      </c>
      <c r="C34" s="20" t="s">
        <v>128</v>
      </c>
      <c r="D34" s="47">
        <v>262268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262268</v>
      </c>
      <c r="O34" s="48">
        <f t="shared" si="2"/>
        <v>21.369510307178359</v>
      </c>
      <c r="P34" s="9"/>
    </row>
    <row r="35" spans="1:16">
      <c r="A35" s="12"/>
      <c r="B35" s="25">
        <v>335.13</v>
      </c>
      <c r="C35" s="20" t="s">
        <v>129</v>
      </c>
      <c r="D35" s="47">
        <v>19624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19624</v>
      </c>
      <c r="O35" s="48">
        <f t="shared" si="2"/>
        <v>1.5989570602134768</v>
      </c>
      <c r="P35" s="9"/>
    </row>
    <row r="36" spans="1:16">
      <c r="A36" s="12"/>
      <c r="B36" s="25">
        <v>335.14</v>
      </c>
      <c r="C36" s="20" t="s">
        <v>130</v>
      </c>
      <c r="D36" s="47">
        <v>2149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2149</v>
      </c>
      <c r="O36" s="48">
        <f t="shared" si="2"/>
        <v>0.17509981259675711</v>
      </c>
      <c r="P36" s="9"/>
    </row>
    <row r="37" spans="1:16">
      <c r="A37" s="12"/>
      <c r="B37" s="25">
        <v>335.15</v>
      </c>
      <c r="C37" s="20" t="s">
        <v>131</v>
      </c>
      <c r="D37" s="47">
        <v>16017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16017</v>
      </c>
      <c r="O37" s="48">
        <f t="shared" ref="O37:O68" si="7">(N37/O$100)</f>
        <v>1.3050598875580544</v>
      </c>
      <c r="P37" s="9"/>
    </row>
    <row r="38" spans="1:16">
      <c r="A38" s="12"/>
      <c r="B38" s="25">
        <v>335.16</v>
      </c>
      <c r="C38" s="20" t="s">
        <v>132</v>
      </c>
      <c r="D38" s="47">
        <v>140500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140500</v>
      </c>
      <c r="O38" s="48">
        <f t="shared" si="7"/>
        <v>11.447893750509248</v>
      </c>
      <c r="P38" s="9"/>
    </row>
    <row r="39" spans="1:16">
      <c r="A39" s="12"/>
      <c r="B39" s="25">
        <v>335.18</v>
      </c>
      <c r="C39" s="20" t="s">
        <v>133</v>
      </c>
      <c r="D39" s="47">
        <v>806186</v>
      </c>
      <c r="E39" s="47">
        <v>313886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1120072</v>
      </c>
      <c r="O39" s="48">
        <f t="shared" si="7"/>
        <v>91.263097857084659</v>
      </c>
      <c r="P39" s="9"/>
    </row>
    <row r="40" spans="1:16">
      <c r="A40" s="12"/>
      <c r="B40" s="25">
        <v>335.19</v>
      </c>
      <c r="C40" s="20" t="s">
        <v>134</v>
      </c>
      <c r="D40" s="47">
        <v>1114672</v>
      </c>
      <c r="E40" s="47">
        <v>13705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1128377</v>
      </c>
      <c r="O40" s="48">
        <f t="shared" si="7"/>
        <v>91.939786523262441</v>
      </c>
      <c r="P40" s="9"/>
    </row>
    <row r="41" spans="1:16">
      <c r="A41" s="12"/>
      <c r="B41" s="25">
        <v>335.22</v>
      </c>
      <c r="C41" s="20" t="s">
        <v>42</v>
      </c>
      <c r="D41" s="47">
        <v>0</v>
      </c>
      <c r="E41" s="47">
        <v>133318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133318</v>
      </c>
      <c r="O41" s="48">
        <f t="shared" si="7"/>
        <v>10.86270675466471</v>
      </c>
      <c r="P41" s="9"/>
    </row>
    <row r="42" spans="1:16">
      <c r="A42" s="12"/>
      <c r="B42" s="25">
        <v>335.49</v>
      </c>
      <c r="C42" s="20" t="s">
        <v>44</v>
      </c>
      <c r="D42" s="47">
        <v>0</v>
      </c>
      <c r="E42" s="47">
        <v>1205486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1205486</v>
      </c>
      <c r="O42" s="48">
        <f t="shared" si="7"/>
        <v>98.222602460686062</v>
      </c>
      <c r="P42" s="9"/>
    </row>
    <row r="43" spans="1:16">
      <c r="A43" s="12"/>
      <c r="B43" s="25">
        <v>335.5</v>
      </c>
      <c r="C43" s="20" t="s">
        <v>45</v>
      </c>
      <c r="D43" s="47">
        <v>0</v>
      </c>
      <c r="E43" s="47">
        <v>437920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437920</v>
      </c>
      <c r="O43" s="48">
        <f t="shared" si="7"/>
        <v>35.681577446427113</v>
      </c>
      <c r="P43" s="9"/>
    </row>
    <row r="44" spans="1:16">
      <c r="A44" s="12"/>
      <c r="B44" s="25">
        <v>335.9</v>
      </c>
      <c r="C44" s="20" t="s">
        <v>213</v>
      </c>
      <c r="D44" s="47">
        <v>0</v>
      </c>
      <c r="E44" s="47">
        <v>14619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14619</v>
      </c>
      <c r="O44" s="48">
        <f t="shared" si="7"/>
        <v>1.1911513077487168</v>
      </c>
      <c r="P44" s="9"/>
    </row>
    <row r="45" spans="1:16">
      <c r="A45" s="12"/>
      <c r="B45" s="25">
        <v>336</v>
      </c>
      <c r="C45" s="20" t="s">
        <v>4</v>
      </c>
      <c r="D45" s="47">
        <v>76094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76094</v>
      </c>
      <c r="O45" s="48">
        <f t="shared" si="7"/>
        <v>6.2001140715391507</v>
      </c>
      <c r="P45" s="9"/>
    </row>
    <row r="46" spans="1:16" ht="15.75">
      <c r="A46" s="29" t="s">
        <v>50</v>
      </c>
      <c r="B46" s="30"/>
      <c r="C46" s="31"/>
      <c r="D46" s="32">
        <f t="shared" ref="D46:M46" si="8">SUM(D47:D81)</f>
        <v>260672</v>
      </c>
      <c r="E46" s="32">
        <f t="shared" si="8"/>
        <v>2957556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6226738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9444966</v>
      </c>
      <c r="O46" s="46">
        <f t="shared" si="7"/>
        <v>769.5727206062088</v>
      </c>
      <c r="P46" s="10"/>
    </row>
    <row r="47" spans="1:16">
      <c r="A47" s="12"/>
      <c r="B47" s="25">
        <v>341.1</v>
      </c>
      <c r="C47" s="20" t="s">
        <v>135</v>
      </c>
      <c r="D47" s="47">
        <v>59281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59281</v>
      </c>
      <c r="O47" s="48">
        <f t="shared" si="7"/>
        <v>4.8301963660066809</v>
      </c>
      <c r="P47" s="9"/>
    </row>
    <row r="48" spans="1:16">
      <c r="A48" s="12"/>
      <c r="B48" s="25">
        <v>341.15</v>
      </c>
      <c r="C48" s="20" t="s">
        <v>136</v>
      </c>
      <c r="D48" s="47">
        <v>0</v>
      </c>
      <c r="E48" s="47">
        <v>25960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1" si="9">SUM(D48:M48)</f>
        <v>25960</v>
      </c>
      <c r="O48" s="48">
        <f t="shared" si="7"/>
        <v>2.1152122545424916</v>
      </c>
      <c r="P48" s="9"/>
    </row>
    <row r="49" spans="1:16">
      <c r="A49" s="12"/>
      <c r="B49" s="25">
        <v>341.16</v>
      </c>
      <c r="C49" s="20" t="s">
        <v>137</v>
      </c>
      <c r="D49" s="47">
        <v>27332</v>
      </c>
      <c r="E49" s="47"/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27332</v>
      </c>
      <c r="O49" s="48">
        <f t="shared" si="7"/>
        <v>2.2270023629104538</v>
      </c>
      <c r="P49" s="9"/>
    </row>
    <row r="50" spans="1:16">
      <c r="A50" s="12"/>
      <c r="B50" s="25">
        <v>341.51</v>
      </c>
      <c r="C50" s="20" t="s">
        <v>138</v>
      </c>
      <c r="D50" s="47">
        <v>88708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88708</v>
      </c>
      <c r="O50" s="48">
        <f t="shared" si="7"/>
        <v>7.2278986392894975</v>
      </c>
      <c r="P50" s="9"/>
    </row>
    <row r="51" spans="1:16">
      <c r="A51" s="12"/>
      <c r="B51" s="25">
        <v>341.52</v>
      </c>
      <c r="C51" s="20" t="s">
        <v>139</v>
      </c>
      <c r="D51" s="47">
        <v>7607</v>
      </c>
      <c r="E51" s="47">
        <v>76632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84239</v>
      </c>
      <c r="O51" s="48">
        <f t="shared" si="7"/>
        <v>6.8637659903853985</v>
      </c>
      <c r="P51" s="9"/>
    </row>
    <row r="52" spans="1:16">
      <c r="A52" s="12"/>
      <c r="B52" s="25">
        <v>341.9</v>
      </c>
      <c r="C52" s="20" t="s">
        <v>140</v>
      </c>
      <c r="D52" s="47">
        <v>16243</v>
      </c>
      <c r="E52" s="47">
        <v>9019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25262</v>
      </c>
      <c r="O52" s="48">
        <f t="shared" si="7"/>
        <v>2.0583394443086451</v>
      </c>
      <c r="P52" s="9"/>
    </row>
    <row r="53" spans="1:16">
      <c r="A53" s="12"/>
      <c r="B53" s="25">
        <v>343.4</v>
      </c>
      <c r="C53" s="20" t="s">
        <v>61</v>
      </c>
      <c r="D53" s="47">
        <v>0</v>
      </c>
      <c r="E53" s="47">
        <v>2604883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2604883</v>
      </c>
      <c r="O53" s="48">
        <f t="shared" si="7"/>
        <v>212.24500937016214</v>
      </c>
      <c r="P53" s="9"/>
    </row>
    <row r="54" spans="1:16">
      <c r="A54" s="12"/>
      <c r="B54" s="25">
        <v>343.9</v>
      </c>
      <c r="C54" s="20" t="s">
        <v>62</v>
      </c>
      <c r="D54" s="47">
        <v>1700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1700</v>
      </c>
      <c r="O54" s="48">
        <f t="shared" si="7"/>
        <v>0.13851544039762079</v>
      </c>
      <c r="P54" s="9"/>
    </row>
    <row r="55" spans="1:16">
      <c r="A55" s="12"/>
      <c r="B55" s="25">
        <v>344.1</v>
      </c>
      <c r="C55" s="20" t="s">
        <v>141</v>
      </c>
      <c r="D55" s="47">
        <v>0</v>
      </c>
      <c r="E55" s="47">
        <v>110802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110802</v>
      </c>
      <c r="O55" s="48">
        <f t="shared" si="7"/>
        <v>9.0281104864336346</v>
      </c>
      <c r="P55" s="9"/>
    </row>
    <row r="56" spans="1:16">
      <c r="A56" s="12"/>
      <c r="B56" s="25">
        <v>346.2</v>
      </c>
      <c r="C56" s="20" t="s">
        <v>63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6226738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6226738</v>
      </c>
      <c r="O56" s="48">
        <f t="shared" si="7"/>
        <v>507.35256253564734</v>
      </c>
      <c r="P56" s="9"/>
    </row>
    <row r="57" spans="1:16">
      <c r="A57" s="12"/>
      <c r="B57" s="25">
        <v>346.4</v>
      </c>
      <c r="C57" s="20" t="s">
        <v>64</v>
      </c>
      <c r="D57" s="47">
        <v>310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310</v>
      </c>
      <c r="O57" s="48">
        <f t="shared" si="7"/>
        <v>2.5258697954860264E-2</v>
      </c>
      <c r="P57" s="9"/>
    </row>
    <row r="58" spans="1:16">
      <c r="A58" s="12"/>
      <c r="B58" s="25">
        <v>347.5</v>
      </c>
      <c r="C58" s="20" t="s">
        <v>66</v>
      </c>
      <c r="D58" s="47">
        <v>11324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11324</v>
      </c>
      <c r="O58" s="48">
        <f t="shared" si="7"/>
        <v>0.9226757923897988</v>
      </c>
      <c r="P58" s="9"/>
    </row>
    <row r="59" spans="1:16">
      <c r="A59" s="12"/>
      <c r="B59" s="25">
        <v>348.12</v>
      </c>
      <c r="C59" s="20" t="s">
        <v>142</v>
      </c>
      <c r="D59" s="47">
        <v>0</v>
      </c>
      <c r="E59" s="47">
        <v>2384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3" si="10">SUM(D59:M59)</f>
        <v>2384</v>
      </c>
      <c r="O59" s="48">
        <f t="shared" si="7"/>
        <v>0.19424753523995764</v>
      </c>
      <c r="P59" s="9"/>
    </row>
    <row r="60" spans="1:16">
      <c r="A60" s="12"/>
      <c r="B60" s="25">
        <v>348.13</v>
      </c>
      <c r="C60" s="20" t="s">
        <v>143</v>
      </c>
      <c r="D60" s="47">
        <v>0</v>
      </c>
      <c r="E60" s="47">
        <v>6833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6833</v>
      </c>
      <c r="O60" s="48">
        <f t="shared" si="7"/>
        <v>0.55675059072761346</v>
      </c>
      <c r="P60" s="9"/>
    </row>
    <row r="61" spans="1:16">
      <c r="A61" s="12"/>
      <c r="B61" s="25">
        <v>348.21</v>
      </c>
      <c r="C61" s="20" t="s">
        <v>172</v>
      </c>
      <c r="D61" s="47">
        <v>0</v>
      </c>
      <c r="E61" s="47">
        <v>630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630</v>
      </c>
      <c r="O61" s="48">
        <f t="shared" si="7"/>
        <v>5.1332192617941821E-2</v>
      </c>
      <c r="P61" s="9"/>
    </row>
    <row r="62" spans="1:16">
      <c r="A62" s="12"/>
      <c r="B62" s="25">
        <v>348.22</v>
      </c>
      <c r="C62" s="20" t="s">
        <v>144</v>
      </c>
      <c r="D62" s="47">
        <v>0</v>
      </c>
      <c r="E62" s="47">
        <v>1589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1589</v>
      </c>
      <c r="O62" s="48">
        <f t="shared" si="7"/>
        <v>0.12947119693636439</v>
      </c>
      <c r="P62" s="9"/>
    </row>
    <row r="63" spans="1:16">
      <c r="A63" s="12"/>
      <c r="B63" s="25">
        <v>348.23</v>
      </c>
      <c r="C63" s="20" t="s">
        <v>145</v>
      </c>
      <c r="D63" s="47">
        <v>0</v>
      </c>
      <c r="E63" s="47">
        <v>9884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9884</v>
      </c>
      <c r="O63" s="48">
        <f t="shared" si="7"/>
        <v>0.80534506640593173</v>
      </c>
      <c r="P63" s="9"/>
    </row>
    <row r="64" spans="1:16">
      <c r="A64" s="12"/>
      <c r="B64" s="25">
        <v>348.31</v>
      </c>
      <c r="C64" s="20" t="s">
        <v>146</v>
      </c>
      <c r="D64" s="47">
        <v>0</v>
      </c>
      <c r="E64" s="47">
        <v>26915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26915</v>
      </c>
      <c r="O64" s="48">
        <f t="shared" si="7"/>
        <v>2.1930253401776256</v>
      </c>
      <c r="P64" s="9"/>
    </row>
    <row r="65" spans="1:16">
      <c r="A65" s="12"/>
      <c r="B65" s="25">
        <v>348.32</v>
      </c>
      <c r="C65" s="20" t="s">
        <v>147</v>
      </c>
      <c r="D65" s="47">
        <v>0</v>
      </c>
      <c r="E65" s="47">
        <v>124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124</v>
      </c>
      <c r="O65" s="48">
        <f t="shared" si="7"/>
        <v>1.0103479181944104E-2</v>
      </c>
      <c r="P65" s="9"/>
    </row>
    <row r="66" spans="1:16">
      <c r="A66" s="12"/>
      <c r="B66" s="25">
        <v>348.41</v>
      </c>
      <c r="C66" s="20" t="s">
        <v>148</v>
      </c>
      <c r="D66" s="47">
        <v>0</v>
      </c>
      <c r="E66" s="47">
        <v>31508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31508</v>
      </c>
      <c r="O66" s="48">
        <f t="shared" si="7"/>
        <v>2.5672614682636681</v>
      </c>
      <c r="P66" s="9"/>
    </row>
    <row r="67" spans="1:16">
      <c r="A67" s="12"/>
      <c r="B67" s="25">
        <v>348.42</v>
      </c>
      <c r="C67" s="20" t="s">
        <v>149</v>
      </c>
      <c r="D67" s="47">
        <v>0</v>
      </c>
      <c r="E67" s="47">
        <v>8738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8738</v>
      </c>
      <c r="O67" s="48">
        <f t="shared" si="7"/>
        <v>0.71196936364377084</v>
      </c>
      <c r="P67" s="9"/>
    </row>
    <row r="68" spans="1:16">
      <c r="A68" s="12"/>
      <c r="B68" s="25">
        <v>348.48</v>
      </c>
      <c r="C68" s="20" t="s">
        <v>150</v>
      </c>
      <c r="D68" s="47">
        <v>0</v>
      </c>
      <c r="E68" s="47">
        <v>508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508</v>
      </c>
      <c r="O68" s="48">
        <f t="shared" si="7"/>
        <v>4.1391672777641976E-2</v>
      </c>
      <c r="P68" s="9"/>
    </row>
    <row r="69" spans="1:16">
      <c r="A69" s="12"/>
      <c r="B69" s="25">
        <v>348.52</v>
      </c>
      <c r="C69" s="20" t="s">
        <v>151</v>
      </c>
      <c r="D69" s="47">
        <v>0</v>
      </c>
      <c r="E69" s="47">
        <v>4851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4851</v>
      </c>
      <c r="O69" s="48">
        <f t="shared" ref="O69:O98" si="11">(N69/O$100)</f>
        <v>0.39525788315815202</v>
      </c>
      <c r="P69" s="9"/>
    </row>
    <row r="70" spans="1:16">
      <c r="A70" s="12"/>
      <c r="B70" s="25">
        <v>348.53</v>
      </c>
      <c r="C70" s="20" t="s">
        <v>152</v>
      </c>
      <c r="D70" s="47">
        <v>0</v>
      </c>
      <c r="E70" s="47">
        <v>20480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20480</v>
      </c>
      <c r="O70" s="48">
        <f t="shared" si="11"/>
        <v>1.6687036584372199</v>
      </c>
      <c r="P70" s="9"/>
    </row>
    <row r="71" spans="1:16">
      <c r="A71" s="12"/>
      <c r="B71" s="25">
        <v>348.62</v>
      </c>
      <c r="C71" s="20" t="s">
        <v>153</v>
      </c>
      <c r="D71" s="47">
        <v>0</v>
      </c>
      <c r="E71" s="47">
        <v>83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83</v>
      </c>
      <c r="O71" s="48">
        <f t="shared" si="11"/>
        <v>6.7628126782367801E-3</v>
      </c>
      <c r="P71" s="9"/>
    </row>
    <row r="72" spans="1:16">
      <c r="A72" s="12"/>
      <c r="B72" s="25">
        <v>348.71</v>
      </c>
      <c r="C72" s="20" t="s">
        <v>154</v>
      </c>
      <c r="D72" s="47">
        <v>0</v>
      </c>
      <c r="E72" s="47">
        <v>13200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13200</v>
      </c>
      <c r="O72" s="48">
        <f t="shared" si="11"/>
        <v>1.0755316548521143</v>
      </c>
      <c r="P72" s="9"/>
    </row>
    <row r="73" spans="1:16">
      <c r="A73" s="12"/>
      <c r="B73" s="25">
        <v>348.72</v>
      </c>
      <c r="C73" s="20" t="s">
        <v>155</v>
      </c>
      <c r="D73" s="47">
        <v>0</v>
      </c>
      <c r="E73" s="47">
        <v>738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738</v>
      </c>
      <c r="O73" s="48">
        <f t="shared" si="11"/>
        <v>6.0131997066731849E-2</v>
      </c>
      <c r="P73" s="9"/>
    </row>
    <row r="74" spans="1:16">
      <c r="A74" s="12"/>
      <c r="B74" s="25">
        <v>348.92099999999999</v>
      </c>
      <c r="C74" s="20" t="s">
        <v>156</v>
      </c>
      <c r="D74" s="47">
        <v>4006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4006</v>
      </c>
      <c r="O74" s="48">
        <f t="shared" si="11"/>
        <v>0.32640756131345228</v>
      </c>
      <c r="P74" s="9"/>
    </row>
    <row r="75" spans="1:16">
      <c r="A75" s="12"/>
      <c r="B75" s="25">
        <v>348.92200000000003</v>
      </c>
      <c r="C75" s="20" t="s">
        <v>157</v>
      </c>
      <c r="D75" s="47">
        <v>4006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4006</v>
      </c>
      <c r="O75" s="48">
        <f t="shared" si="11"/>
        <v>0.32640756131345228</v>
      </c>
      <c r="P75" s="9"/>
    </row>
    <row r="76" spans="1:16">
      <c r="A76" s="12"/>
      <c r="B76" s="25">
        <v>348.923</v>
      </c>
      <c r="C76" s="20" t="s">
        <v>158</v>
      </c>
      <c r="D76" s="47">
        <v>4006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4006</v>
      </c>
      <c r="O76" s="48">
        <f t="shared" si="11"/>
        <v>0.32640756131345228</v>
      </c>
      <c r="P76" s="9"/>
    </row>
    <row r="77" spans="1:16">
      <c r="A77" s="12"/>
      <c r="B77" s="25">
        <v>348.92399999999998</v>
      </c>
      <c r="C77" s="20" t="s">
        <v>159</v>
      </c>
      <c r="D77" s="47">
        <v>4006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4006</v>
      </c>
      <c r="O77" s="48">
        <f t="shared" si="11"/>
        <v>0.32640756131345228</v>
      </c>
      <c r="P77" s="9"/>
    </row>
    <row r="78" spans="1:16">
      <c r="A78" s="12"/>
      <c r="B78" s="25">
        <v>348.93</v>
      </c>
      <c r="C78" s="20" t="s">
        <v>160</v>
      </c>
      <c r="D78" s="47">
        <v>19432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19432</v>
      </c>
      <c r="O78" s="48">
        <f t="shared" si="11"/>
        <v>1.5833129634156278</v>
      </c>
      <c r="P78" s="9"/>
    </row>
    <row r="79" spans="1:16">
      <c r="A79" s="12"/>
      <c r="B79" s="25">
        <v>348.93200000000002</v>
      </c>
      <c r="C79" s="20" t="s">
        <v>161</v>
      </c>
      <c r="D79" s="47">
        <v>2329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2329</v>
      </c>
      <c r="O79" s="48">
        <f t="shared" si="11"/>
        <v>0.18976615334474048</v>
      </c>
      <c r="P79" s="9"/>
    </row>
    <row r="80" spans="1:16">
      <c r="A80" s="12"/>
      <c r="B80" s="25">
        <v>348.99</v>
      </c>
      <c r="C80" s="20" t="s">
        <v>162</v>
      </c>
      <c r="D80" s="47">
        <v>6298</v>
      </c>
      <c r="E80" s="47">
        <v>1795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8093</v>
      </c>
      <c r="O80" s="48">
        <f t="shared" si="11"/>
        <v>0.65941497596349707</v>
      </c>
      <c r="P80" s="9"/>
    </row>
    <row r="81" spans="1:16">
      <c r="A81" s="12"/>
      <c r="B81" s="25">
        <v>349</v>
      </c>
      <c r="C81" s="20" t="s">
        <v>163</v>
      </c>
      <c r="D81" s="47">
        <v>4084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4084</v>
      </c>
      <c r="O81" s="48">
        <f t="shared" si="11"/>
        <v>0.33276297563757845</v>
      </c>
      <c r="P81" s="9"/>
    </row>
    <row r="82" spans="1:16" ht="15.75">
      <c r="A82" s="29" t="s">
        <v>51</v>
      </c>
      <c r="B82" s="30"/>
      <c r="C82" s="31"/>
      <c r="D82" s="32">
        <f t="shared" ref="D82:M82" si="12">SUM(D83:D86)</f>
        <v>5358</v>
      </c>
      <c r="E82" s="32">
        <f t="shared" si="12"/>
        <v>65681</v>
      </c>
      <c r="F82" s="32">
        <f t="shared" si="12"/>
        <v>0</v>
      </c>
      <c r="G82" s="32">
        <f t="shared" si="12"/>
        <v>0</v>
      </c>
      <c r="H82" s="32">
        <f t="shared" si="12"/>
        <v>0</v>
      </c>
      <c r="I82" s="32">
        <f t="shared" si="12"/>
        <v>0</v>
      </c>
      <c r="J82" s="32">
        <f t="shared" si="12"/>
        <v>0</v>
      </c>
      <c r="K82" s="32">
        <f t="shared" si="12"/>
        <v>0</v>
      </c>
      <c r="L82" s="32">
        <f t="shared" si="12"/>
        <v>0</v>
      </c>
      <c r="M82" s="32">
        <f t="shared" si="12"/>
        <v>0</v>
      </c>
      <c r="N82" s="32">
        <f t="shared" ref="N82:N98" si="13">SUM(D82:M82)</f>
        <v>71039</v>
      </c>
      <c r="O82" s="46">
        <f t="shared" si="11"/>
        <v>5.7882343355332848</v>
      </c>
      <c r="P82" s="10"/>
    </row>
    <row r="83" spans="1:16">
      <c r="A83" s="13"/>
      <c r="B83" s="40">
        <v>351.1</v>
      </c>
      <c r="C83" s="21" t="s">
        <v>75</v>
      </c>
      <c r="D83" s="47">
        <v>0</v>
      </c>
      <c r="E83" s="47">
        <v>19716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19716</v>
      </c>
      <c r="O83" s="48">
        <f t="shared" si="11"/>
        <v>1.6064531899291128</v>
      </c>
      <c r="P83" s="9"/>
    </row>
    <row r="84" spans="1:16">
      <c r="A84" s="13"/>
      <c r="B84" s="40">
        <v>351.2</v>
      </c>
      <c r="C84" s="21" t="s">
        <v>116</v>
      </c>
      <c r="D84" s="47">
        <v>0</v>
      </c>
      <c r="E84" s="47">
        <v>7259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7259</v>
      </c>
      <c r="O84" s="48">
        <f t="shared" si="11"/>
        <v>0.59146093049784076</v>
      </c>
      <c r="P84" s="9"/>
    </row>
    <row r="85" spans="1:16">
      <c r="A85" s="13"/>
      <c r="B85" s="40">
        <v>351.5</v>
      </c>
      <c r="C85" s="21" t="s">
        <v>117</v>
      </c>
      <c r="D85" s="47">
        <v>0</v>
      </c>
      <c r="E85" s="47">
        <v>38706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38706</v>
      </c>
      <c r="O85" s="48">
        <f t="shared" si="11"/>
        <v>3.1537521388413592</v>
      </c>
      <c r="P85" s="9"/>
    </row>
    <row r="86" spans="1:16">
      <c r="A86" s="13"/>
      <c r="B86" s="40">
        <v>351.7</v>
      </c>
      <c r="C86" s="21" t="s">
        <v>164</v>
      </c>
      <c r="D86" s="47">
        <v>5358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5358</v>
      </c>
      <c r="O86" s="48">
        <f t="shared" si="11"/>
        <v>0.4365680762649719</v>
      </c>
      <c r="P86" s="9"/>
    </row>
    <row r="87" spans="1:16" ht="15.75">
      <c r="A87" s="29" t="s">
        <v>5</v>
      </c>
      <c r="B87" s="30"/>
      <c r="C87" s="31"/>
      <c r="D87" s="32">
        <f t="shared" ref="D87:M87" si="14">SUM(D88:D93)</f>
        <v>454397</v>
      </c>
      <c r="E87" s="32">
        <f t="shared" si="14"/>
        <v>362075</v>
      </c>
      <c r="F87" s="32">
        <f t="shared" si="14"/>
        <v>0</v>
      </c>
      <c r="G87" s="32">
        <f t="shared" si="14"/>
        <v>0</v>
      </c>
      <c r="H87" s="32">
        <f t="shared" si="14"/>
        <v>0</v>
      </c>
      <c r="I87" s="32">
        <f t="shared" si="14"/>
        <v>1476781</v>
      </c>
      <c r="J87" s="32">
        <f t="shared" si="14"/>
        <v>0</v>
      </c>
      <c r="K87" s="32">
        <f t="shared" si="14"/>
        <v>0</v>
      </c>
      <c r="L87" s="32">
        <f t="shared" si="14"/>
        <v>0</v>
      </c>
      <c r="M87" s="32">
        <f t="shared" si="14"/>
        <v>0</v>
      </c>
      <c r="N87" s="32">
        <f t="shared" si="13"/>
        <v>2293253</v>
      </c>
      <c r="O87" s="46">
        <f t="shared" si="11"/>
        <v>186.8534995518618</v>
      </c>
      <c r="P87" s="10"/>
    </row>
    <row r="88" spans="1:16">
      <c r="A88" s="12"/>
      <c r="B88" s="25">
        <v>361.1</v>
      </c>
      <c r="C88" s="20" t="s">
        <v>78</v>
      </c>
      <c r="D88" s="47">
        <v>37817</v>
      </c>
      <c r="E88" s="47">
        <v>71546</v>
      </c>
      <c r="F88" s="47">
        <v>0</v>
      </c>
      <c r="G88" s="47">
        <v>0</v>
      </c>
      <c r="H88" s="47">
        <v>0</v>
      </c>
      <c r="I88" s="47">
        <v>2507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111870</v>
      </c>
      <c r="O88" s="48">
        <f t="shared" si="11"/>
        <v>9.1151307748716697</v>
      </c>
      <c r="P88" s="9"/>
    </row>
    <row r="89" spans="1:16">
      <c r="A89" s="12"/>
      <c r="B89" s="25">
        <v>362</v>
      </c>
      <c r="C89" s="20" t="s">
        <v>79</v>
      </c>
      <c r="D89" s="47">
        <v>23005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23005</v>
      </c>
      <c r="O89" s="48">
        <f t="shared" si="11"/>
        <v>1.8744398272630978</v>
      </c>
      <c r="P89" s="9"/>
    </row>
    <row r="90" spans="1:16">
      <c r="A90" s="12"/>
      <c r="B90" s="25">
        <v>365</v>
      </c>
      <c r="C90" s="20" t="s">
        <v>166</v>
      </c>
      <c r="D90" s="47">
        <v>34740</v>
      </c>
      <c r="E90" s="47">
        <v>0</v>
      </c>
      <c r="F90" s="47">
        <v>0</v>
      </c>
      <c r="G90" s="47">
        <v>0</v>
      </c>
      <c r="H90" s="47">
        <v>0</v>
      </c>
      <c r="I90" s="47">
        <v>16110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50850</v>
      </c>
      <c r="O90" s="48">
        <f t="shared" si="11"/>
        <v>4.1432412613053042</v>
      </c>
      <c r="P90" s="9"/>
    </row>
    <row r="91" spans="1:16">
      <c r="A91" s="12"/>
      <c r="B91" s="25">
        <v>366</v>
      </c>
      <c r="C91" s="20" t="s">
        <v>81</v>
      </c>
      <c r="D91" s="47">
        <v>14780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14780</v>
      </c>
      <c r="O91" s="48">
        <f t="shared" si="11"/>
        <v>1.2042695347510797</v>
      </c>
      <c r="P91" s="9"/>
    </row>
    <row r="92" spans="1:16">
      <c r="A92" s="12"/>
      <c r="B92" s="25">
        <v>369.3</v>
      </c>
      <c r="C92" s="20" t="s">
        <v>176</v>
      </c>
      <c r="D92" s="47">
        <v>0</v>
      </c>
      <c r="E92" s="47">
        <v>3427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3427</v>
      </c>
      <c r="O92" s="48">
        <f t="shared" si="11"/>
        <v>0.27923083190743908</v>
      </c>
      <c r="P92" s="9"/>
    </row>
    <row r="93" spans="1:16">
      <c r="A93" s="12"/>
      <c r="B93" s="25">
        <v>369.9</v>
      </c>
      <c r="C93" s="20" t="s">
        <v>82</v>
      </c>
      <c r="D93" s="47">
        <v>344055</v>
      </c>
      <c r="E93" s="47">
        <v>287102</v>
      </c>
      <c r="F93" s="47">
        <v>0</v>
      </c>
      <c r="G93" s="47">
        <v>0</v>
      </c>
      <c r="H93" s="47">
        <v>0</v>
      </c>
      <c r="I93" s="47">
        <v>1458164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2089321</v>
      </c>
      <c r="O93" s="48">
        <f t="shared" si="11"/>
        <v>170.23718732176323</v>
      </c>
      <c r="P93" s="9"/>
    </row>
    <row r="94" spans="1:16" ht="15.75">
      <c r="A94" s="29" t="s">
        <v>52</v>
      </c>
      <c r="B94" s="30"/>
      <c r="C94" s="31"/>
      <c r="D94" s="32">
        <f t="shared" ref="D94:M94" si="15">SUM(D95:D97)</f>
        <v>1270966</v>
      </c>
      <c r="E94" s="32">
        <f t="shared" si="15"/>
        <v>873231</v>
      </c>
      <c r="F94" s="32">
        <f t="shared" si="15"/>
        <v>0</v>
      </c>
      <c r="G94" s="32">
        <f t="shared" si="15"/>
        <v>0</v>
      </c>
      <c r="H94" s="32">
        <f t="shared" si="15"/>
        <v>0</v>
      </c>
      <c r="I94" s="32">
        <f t="shared" si="15"/>
        <v>3013393</v>
      </c>
      <c r="J94" s="32">
        <f t="shared" si="15"/>
        <v>0</v>
      </c>
      <c r="K94" s="32">
        <f t="shared" si="15"/>
        <v>0</v>
      </c>
      <c r="L94" s="32">
        <f t="shared" si="15"/>
        <v>0</v>
      </c>
      <c r="M94" s="32">
        <f t="shared" si="15"/>
        <v>0</v>
      </c>
      <c r="N94" s="32">
        <f t="shared" si="13"/>
        <v>5157590</v>
      </c>
      <c r="O94" s="46">
        <f t="shared" si="11"/>
        <v>420.23873543550883</v>
      </c>
      <c r="P94" s="9"/>
    </row>
    <row r="95" spans="1:16">
      <c r="A95" s="12"/>
      <c r="B95" s="25">
        <v>381</v>
      </c>
      <c r="C95" s="20" t="s">
        <v>83</v>
      </c>
      <c r="D95" s="47">
        <v>388438</v>
      </c>
      <c r="E95" s="47">
        <v>391637</v>
      </c>
      <c r="F95" s="47">
        <v>0</v>
      </c>
      <c r="G95" s="47">
        <v>0</v>
      </c>
      <c r="H95" s="47">
        <v>0</v>
      </c>
      <c r="I95" s="47">
        <v>3013393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3793468</v>
      </c>
      <c r="O95" s="48">
        <f t="shared" si="11"/>
        <v>309.09052391428338</v>
      </c>
      <c r="P95" s="9"/>
    </row>
    <row r="96" spans="1:16">
      <c r="A96" s="12"/>
      <c r="B96" s="25">
        <v>384</v>
      </c>
      <c r="C96" s="20" t="s">
        <v>216</v>
      </c>
      <c r="D96" s="47">
        <v>731466</v>
      </c>
      <c r="E96" s="47">
        <v>481594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1213060</v>
      </c>
      <c r="O96" s="48">
        <f t="shared" si="11"/>
        <v>98.839729487492875</v>
      </c>
      <c r="P96" s="9"/>
    </row>
    <row r="97" spans="1:119" ht="15.75" thickBot="1">
      <c r="A97" s="12"/>
      <c r="B97" s="25">
        <v>388.2</v>
      </c>
      <c r="C97" s="20" t="s">
        <v>121</v>
      </c>
      <c r="D97" s="47">
        <v>151062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151062</v>
      </c>
      <c r="O97" s="48">
        <f t="shared" si="11"/>
        <v>12.308482033732584</v>
      </c>
      <c r="P97" s="9"/>
    </row>
    <row r="98" spans="1:119" ht="16.5" thickBot="1">
      <c r="A98" s="14" t="s">
        <v>72</v>
      </c>
      <c r="B98" s="23"/>
      <c r="C98" s="22"/>
      <c r="D98" s="15">
        <f t="shared" ref="D98:M98" si="16">SUM(D5,D12,D16,D46,D82,D87,D94)</f>
        <v>18035899</v>
      </c>
      <c r="E98" s="15">
        <f t="shared" si="16"/>
        <v>12511599</v>
      </c>
      <c r="F98" s="15">
        <f t="shared" si="16"/>
        <v>0</v>
      </c>
      <c r="G98" s="15">
        <f t="shared" si="16"/>
        <v>0</v>
      </c>
      <c r="H98" s="15">
        <f t="shared" si="16"/>
        <v>0</v>
      </c>
      <c r="I98" s="15">
        <f t="shared" si="16"/>
        <v>10716912</v>
      </c>
      <c r="J98" s="15">
        <f t="shared" si="16"/>
        <v>0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 t="shared" si="13"/>
        <v>41264410</v>
      </c>
      <c r="O98" s="38">
        <f t="shared" si="11"/>
        <v>3362.2105434694045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119" t="s">
        <v>219</v>
      </c>
      <c r="M100" s="119"/>
      <c r="N100" s="119"/>
      <c r="O100" s="44">
        <v>12273</v>
      </c>
    </row>
    <row r="101" spans="1:119">
      <c r="A101" s="120"/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8"/>
    </row>
    <row r="102" spans="1:119" ht="15.75" customHeight="1" thickBot="1">
      <c r="A102" s="121" t="s">
        <v>104</v>
      </c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L102" s="100"/>
      <c r="M102" s="100"/>
      <c r="N102" s="100"/>
      <c r="O102" s="101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11159136</v>
      </c>
      <c r="E5" s="27">
        <f t="shared" si="0"/>
        <v>3756133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14915269</v>
      </c>
      <c r="O5" s="33">
        <f t="shared" ref="O5:O36" si="2">(N5/O$97)</f>
        <v>1242.0075776500958</v>
      </c>
      <c r="P5" s="6"/>
    </row>
    <row r="6" spans="1:133">
      <c r="A6" s="12"/>
      <c r="B6" s="25">
        <v>311</v>
      </c>
      <c r="C6" s="20" t="s">
        <v>2</v>
      </c>
      <c r="D6" s="47">
        <v>11115127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11115127</v>
      </c>
      <c r="O6" s="48">
        <f t="shared" si="2"/>
        <v>925.56640852693818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1304398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1304398</v>
      </c>
      <c r="O7" s="48">
        <f t="shared" si="2"/>
        <v>108.61836955616621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13652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13652</v>
      </c>
      <c r="O8" s="48">
        <f t="shared" si="2"/>
        <v>1.1368140561245732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297579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297579</v>
      </c>
      <c r="O9" s="48">
        <f t="shared" si="2"/>
        <v>24.779665251061704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2140504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2140504</v>
      </c>
      <c r="O10" s="48">
        <f t="shared" si="2"/>
        <v>178.24165209426263</v>
      </c>
      <c r="P10" s="9"/>
    </row>
    <row r="11" spans="1:133">
      <c r="A11" s="12"/>
      <c r="B11" s="25">
        <v>315</v>
      </c>
      <c r="C11" s="20" t="s">
        <v>127</v>
      </c>
      <c r="D11" s="47">
        <v>44009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44009</v>
      </c>
      <c r="O11" s="48">
        <f t="shared" si="2"/>
        <v>3.6646681655425097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179324</v>
      </c>
      <c r="E12" s="32">
        <f t="shared" si="3"/>
        <v>494073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673397</v>
      </c>
      <c r="O12" s="46">
        <f t="shared" si="2"/>
        <v>56.074360895994673</v>
      </c>
      <c r="P12" s="10"/>
    </row>
    <row r="13" spans="1:133">
      <c r="A13" s="12"/>
      <c r="B13" s="25">
        <v>322</v>
      </c>
      <c r="C13" s="20" t="s">
        <v>0</v>
      </c>
      <c r="D13" s="47">
        <v>144917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144917</v>
      </c>
      <c r="O13" s="48">
        <f t="shared" si="2"/>
        <v>12.067366142060122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494073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494073</v>
      </c>
      <c r="O14" s="48">
        <f t="shared" si="2"/>
        <v>41.14189357981514</v>
      </c>
      <c r="P14" s="9"/>
    </row>
    <row r="15" spans="1:133">
      <c r="A15" s="12"/>
      <c r="B15" s="25">
        <v>329</v>
      </c>
      <c r="C15" s="20" t="s">
        <v>19</v>
      </c>
      <c r="D15" s="47">
        <v>34407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34407</v>
      </c>
      <c r="O15" s="48">
        <f t="shared" si="2"/>
        <v>2.8651011741194106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SUM(D17:D44)</f>
        <v>3895348</v>
      </c>
      <c r="E16" s="32">
        <f t="shared" si="4"/>
        <v>5506571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9401919</v>
      </c>
      <c r="O16" s="46">
        <f t="shared" si="2"/>
        <v>782.90607044716467</v>
      </c>
      <c r="P16" s="10"/>
    </row>
    <row r="17" spans="1:16">
      <c r="A17" s="12"/>
      <c r="B17" s="25">
        <v>331.1</v>
      </c>
      <c r="C17" s="20" t="s">
        <v>20</v>
      </c>
      <c r="D17" s="47">
        <v>69682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69682</v>
      </c>
      <c r="O17" s="48">
        <f t="shared" si="2"/>
        <v>5.8024814722291618</v>
      </c>
      <c r="P17" s="9"/>
    </row>
    <row r="18" spans="1:16">
      <c r="A18" s="12"/>
      <c r="B18" s="25">
        <v>331.2</v>
      </c>
      <c r="C18" s="20" t="s">
        <v>21</v>
      </c>
      <c r="D18" s="47">
        <v>7000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7000</v>
      </c>
      <c r="O18" s="48">
        <f t="shared" si="2"/>
        <v>0.58289616121242405</v>
      </c>
      <c r="P18" s="9"/>
    </row>
    <row r="19" spans="1:16">
      <c r="A19" s="12"/>
      <c r="B19" s="25">
        <v>331.39</v>
      </c>
      <c r="C19" s="20" t="s">
        <v>106</v>
      </c>
      <c r="D19" s="47">
        <v>253810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6" si="5">SUM(D19:M19)</f>
        <v>253810</v>
      </c>
      <c r="O19" s="48">
        <f t="shared" si="2"/>
        <v>21.134982096760762</v>
      </c>
      <c r="P19" s="9"/>
    </row>
    <row r="20" spans="1:16">
      <c r="A20" s="12"/>
      <c r="B20" s="25">
        <v>331.5</v>
      </c>
      <c r="C20" s="20" t="s">
        <v>23</v>
      </c>
      <c r="D20" s="47">
        <v>218682</v>
      </c>
      <c r="E20" s="47">
        <v>36518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255200</v>
      </c>
      <c r="O20" s="48">
        <f t="shared" si="2"/>
        <v>21.250728620201514</v>
      </c>
      <c r="P20" s="9"/>
    </row>
    <row r="21" spans="1:16">
      <c r="A21" s="12"/>
      <c r="B21" s="25">
        <v>331.65</v>
      </c>
      <c r="C21" s="20" t="s">
        <v>27</v>
      </c>
      <c r="D21" s="47">
        <v>31820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31820</v>
      </c>
      <c r="O21" s="48">
        <f t="shared" si="2"/>
        <v>2.649679407111333</v>
      </c>
      <c r="P21" s="9"/>
    </row>
    <row r="22" spans="1:16">
      <c r="A22" s="12"/>
      <c r="B22" s="25">
        <v>331.7</v>
      </c>
      <c r="C22" s="20" t="s">
        <v>24</v>
      </c>
      <c r="D22" s="47">
        <v>431177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431177</v>
      </c>
      <c r="O22" s="48">
        <f t="shared" si="2"/>
        <v>35.904488300441336</v>
      </c>
      <c r="P22" s="9"/>
    </row>
    <row r="23" spans="1:16">
      <c r="A23" s="12"/>
      <c r="B23" s="25">
        <v>331.81</v>
      </c>
      <c r="C23" s="20" t="s">
        <v>28</v>
      </c>
      <c r="D23" s="47">
        <v>884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884</v>
      </c>
      <c r="O23" s="48">
        <f t="shared" si="2"/>
        <v>7.3611458073111827E-2</v>
      </c>
      <c r="P23" s="9"/>
    </row>
    <row r="24" spans="1:16">
      <c r="A24" s="12"/>
      <c r="B24" s="25">
        <v>331.9</v>
      </c>
      <c r="C24" s="20" t="s">
        <v>25</v>
      </c>
      <c r="D24" s="47">
        <v>187972</v>
      </c>
      <c r="E24" s="47">
        <v>13786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201758</v>
      </c>
      <c r="O24" s="48">
        <f t="shared" si="2"/>
        <v>16.800566241985177</v>
      </c>
      <c r="P24" s="9"/>
    </row>
    <row r="25" spans="1:16">
      <c r="A25" s="12"/>
      <c r="B25" s="25">
        <v>333</v>
      </c>
      <c r="C25" s="20" t="s">
        <v>3</v>
      </c>
      <c r="D25" s="47">
        <v>218311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218311</v>
      </c>
      <c r="O25" s="48">
        <f t="shared" si="2"/>
        <v>18.178949121492213</v>
      </c>
      <c r="P25" s="9"/>
    </row>
    <row r="26" spans="1:16">
      <c r="A26" s="12"/>
      <c r="B26" s="25">
        <v>334.2</v>
      </c>
      <c r="C26" s="20" t="s">
        <v>26</v>
      </c>
      <c r="D26" s="47">
        <v>470660</v>
      </c>
      <c r="E26" s="47">
        <v>6622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477282</v>
      </c>
      <c r="O26" s="48">
        <f t="shared" si="2"/>
        <v>39.743692230826881</v>
      </c>
      <c r="P26" s="9"/>
    </row>
    <row r="27" spans="1:16">
      <c r="A27" s="12"/>
      <c r="B27" s="25">
        <v>334.39</v>
      </c>
      <c r="C27" s="20" t="s">
        <v>29</v>
      </c>
      <c r="D27" s="47">
        <v>173292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4" si="6">SUM(D27:M27)</f>
        <v>173292</v>
      </c>
      <c r="O27" s="48">
        <f t="shared" si="2"/>
        <v>14.430177366974769</v>
      </c>
      <c r="P27" s="9"/>
    </row>
    <row r="28" spans="1:16">
      <c r="A28" s="12"/>
      <c r="B28" s="25">
        <v>334.49</v>
      </c>
      <c r="C28" s="20" t="s">
        <v>31</v>
      </c>
      <c r="D28" s="47">
        <v>8698</v>
      </c>
      <c r="E28" s="47">
        <v>3086440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3095138</v>
      </c>
      <c r="O28" s="48">
        <f t="shared" si="2"/>
        <v>257.73486551752853</v>
      </c>
      <c r="P28" s="9"/>
    </row>
    <row r="29" spans="1:16">
      <c r="A29" s="12"/>
      <c r="B29" s="25">
        <v>334.5</v>
      </c>
      <c r="C29" s="20" t="s">
        <v>32</v>
      </c>
      <c r="D29" s="47">
        <v>41824</v>
      </c>
      <c r="E29" s="47">
        <v>6080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47904</v>
      </c>
      <c r="O29" s="48">
        <f t="shared" si="2"/>
        <v>3.9890082438171373</v>
      </c>
      <c r="P29" s="9"/>
    </row>
    <row r="30" spans="1:16">
      <c r="A30" s="12"/>
      <c r="B30" s="25">
        <v>334.61</v>
      </c>
      <c r="C30" s="20" t="s">
        <v>33</v>
      </c>
      <c r="D30" s="47">
        <v>91</v>
      </c>
      <c r="E30" s="47">
        <v>32468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32559</v>
      </c>
      <c r="O30" s="48">
        <f t="shared" si="2"/>
        <v>2.7112165875593304</v>
      </c>
      <c r="P30" s="9"/>
    </row>
    <row r="31" spans="1:16">
      <c r="A31" s="12"/>
      <c r="B31" s="25">
        <v>334.7</v>
      </c>
      <c r="C31" s="20" t="s">
        <v>34</v>
      </c>
      <c r="D31" s="47">
        <v>100398</v>
      </c>
      <c r="E31" s="47">
        <v>33750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134148</v>
      </c>
      <c r="O31" s="48">
        <f t="shared" si="2"/>
        <v>11.170622033474894</v>
      </c>
      <c r="P31" s="9"/>
    </row>
    <row r="32" spans="1:16">
      <c r="A32" s="12"/>
      <c r="B32" s="25">
        <v>334.82</v>
      </c>
      <c r="C32" s="20" t="s">
        <v>115</v>
      </c>
      <c r="D32" s="47">
        <v>0</v>
      </c>
      <c r="E32" s="47">
        <v>384166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>SUM(D32:M32)</f>
        <v>384166</v>
      </c>
      <c r="O32" s="48">
        <f t="shared" si="2"/>
        <v>31.98984095261887</v>
      </c>
      <c r="P32" s="9"/>
    </row>
    <row r="33" spans="1:16">
      <c r="A33" s="12"/>
      <c r="B33" s="25">
        <v>335.12</v>
      </c>
      <c r="C33" s="20" t="s">
        <v>128</v>
      </c>
      <c r="D33" s="47">
        <v>291883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291883</v>
      </c>
      <c r="O33" s="48">
        <f t="shared" si="2"/>
        <v>24.305354317595135</v>
      </c>
      <c r="P33" s="9"/>
    </row>
    <row r="34" spans="1:16">
      <c r="A34" s="12"/>
      <c r="B34" s="25">
        <v>335.13</v>
      </c>
      <c r="C34" s="20" t="s">
        <v>129</v>
      </c>
      <c r="D34" s="47">
        <v>16008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16008</v>
      </c>
      <c r="O34" s="48">
        <f t="shared" si="2"/>
        <v>1.3330002498126405</v>
      </c>
      <c r="P34" s="9"/>
    </row>
    <row r="35" spans="1:16">
      <c r="A35" s="12"/>
      <c r="B35" s="25">
        <v>335.14</v>
      </c>
      <c r="C35" s="20" t="s">
        <v>130</v>
      </c>
      <c r="D35" s="47">
        <v>1824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1824</v>
      </c>
      <c r="O35" s="48">
        <f t="shared" si="2"/>
        <v>0.15188608543592305</v>
      </c>
      <c r="P35" s="9"/>
    </row>
    <row r="36" spans="1:16">
      <c r="A36" s="12"/>
      <c r="B36" s="25">
        <v>335.15</v>
      </c>
      <c r="C36" s="20" t="s">
        <v>131</v>
      </c>
      <c r="D36" s="47">
        <v>880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880</v>
      </c>
      <c r="O36" s="48">
        <f t="shared" si="2"/>
        <v>7.3278374552419021E-2</v>
      </c>
      <c r="P36" s="9"/>
    </row>
    <row r="37" spans="1:16">
      <c r="A37" s="12"/>
      <c r="B37" s="25">
        <v>335.16</v>
      </c>
      <c r="C37" s="20" t="s">
        <v>132</v>
      </c>
      <c r="D37" s="47">
        <v>140500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140500</v>
      </c>
      <c r="O37" s="48">
        <f t="shared" ref="O37:O68" si="7">(N37/O$97)</f>
        <v>11.699558664335083</v>
      </c>
      <c r="P37" s="9"/>
    </row>
    <row r="38" spans="1:16">
      <c r="A38" s="12"/>
      <c r="B38" s="25">
        <v>335.18</v>
      </c>
      <c r="C38" s="20" t="s">
        <v>133</v>
      </c>
      <c r="D38" s="47">
        <v>767972</v>
      </c>
      <c r="E38" s="47">
        <v>322141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1090113</v>
      </c>
      <c r="O38" s="48">
        <f t="shared" si="7"/>
        <v>90.774668998251315</v>
      </c>
      <c r="P38" s="9"/>
    </row>
    <row r="39" spans="1:16">
      <c r="A39" s="12"/>
      <c r="B39" s="25">
        <v>335.19</v>
      </c>
      <c r="C39" s="20" t="s">
        <v>134</v>
      </c>
      <c r="D39" s="47">
        <v>386119</v>
      </c>
      <c r="E39" s="47">
        <v>15993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402112</v>
      </c>
      <c r="O39" s="48">
        <f t="shared" si="7"/>
        <v>33.48422016820718</v>
      </c>
      <c r="P39" s="9"/>
    </row>
    <row r="40" spans="1:16">
      <c r="A40" s="12"/>
      <c r="B40" s="25">
        <v>335.22</v>
      </c>
      <c r="C40" s="20" t="s">
        <v>42</v>
      </c>
      <c r="D40" s="47">
        <v>0</v>
      </c>
      <c r="E40" s="47">
        <v>117346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117346</v>
      </c>
      <c r="O40" s="48">
        <f t="shared" si="7"/>
        <v>9.7715047048047303</v>
      </c>
      <c r="P40" s="9"/>
    </row>
    <row r="41" spans="1:16">
      <c r="A41" s="12"/>
      <c r="B41" s="25">
        <v>335.49</v>
      </c>
      <c r="C41" s="20" t="s">
        <v>44</v>
      </c>
      <c r="D41" s="47">
        <v>0</v>
      </c>
      <c r="E41" s="47">
        <v>1196176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1196176</v>
      </c>
      <c r="O41" s="48">
        <f t="shared" si="7"/>
        <v>99.606628362061784</v>
      </c>
      <c r="P41" s="9"/>
    </row>
    <row r="42" spans="1:16">
      <c r="A42" s="12"/>
      <c r="B42" s="25">
        <v>335.5</v>
      </c>
      <c r="C42" s="20" t="s">
        <v>45</v>
      </c>
      <c r="D42" s="47">
        <v>0</v>
      </c>
      <c r="E42" s="47">
        <v>240512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240512</v>
      </c>
      <c r="O42" s="48">
        <f t="shared" si="7"/>
        <v>20.027645932217503</v>
      </c>
      <c r="P42" s="9"/>
    </row>
    <row r="43" spans="1:16">
      <c r="A43" s="12"/>
      <c r="B43" s="25">
        <v>335.9</v>
      </c>
      <c r="C43" s="20" t="s">
        <v>213</v>
      </c>
      <c r="D43" s="47">
        <v>0</v>
      </c>
      <c r="E43" s="47">
        <v>14573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14573</v>
      </c>
      <c r="O43" s="48">
        <f t="shared" si="7"/>
        <v>1.2135065367640936</v>
      </c>
      <c r="P43" s="9"/>
    </row>
    <row r="44" spans="1:16">
      <c r="A44" s="12"/>
      <c r="B44" s="25">
        <v>336</v>
      </c>
      <c r="C44" s="20" t="s">
        <v>4</v>
      </c>
      <c r="D44" s="47">
        <v>75861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75861</v>
      </c>
      <c r="O44" s="48">
        <f t="shared" si="7"/>
        <v>6.3170122408193858</v>
      </c>
      <c r="P44" s="9"/>
    </row>
    <row r="45" spans="1:16" ht="15.75">
      <c r="A45" s="29" t="s">
        <v>50</v>
      </c>
      <c r="B45" s="30"/>
      <c r="C45" s="31"/>
      <c r="D45" s="32">
        <f t="shared" ref="D45:M45" si="8">SUM(D46:D78)</f>
        <v>267579</v>
      </c>
      <c r="E45" s="32">
        <f t="shared" si="8"/>
        <v>936752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6417358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7621689</v>
      </c>
      <c r="O45" s="46">
        <f t="shared" si="7"/>
        <v>634.66475143642265</v>
      </c>
      <c r="P45" s="10"/>
    </row>
    <row r="46" spans="1:16">
      <c r="A46" s="12"/>
      <c r="B46" s="25">
        <v>341.1</v>
      </c>
      <c r="C46" s="20" t="s">
        <v>135</v>
      </c>
      <c r="D46" s="47">
        <v>63862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63862</v>
      </c>
      <c r="O46" s="48">
        <f t="shared" si="7"/>
        <v>5.3178449496211178</v>
      </c>
      <c r="P46" s="9"/>
    </row>
    <row r="47" spans="1:16">
      <c r="A47" s="12"/>
      <c r="B47" s="25">
        <v>341.15</v>
      </c>
      <c r="C47" s="20" t="s">
        <v>136</v>
      </c>
      <c r="D47" s="47">
        <v>0</v>
      </c>
      <c r="E47" s="47">
        <v>28002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8" si="9">SUM(D47:M47)</f>
        <v>28002</v>
      </c>
      <c r="O47" s="48">
        <f t="shared" si="7"/>
        <v>2.3317511866100427</v>
      </c>
      <c r="P47" s="9"/>
    </row>
    <row r="48" spans="1:16">
      <c r="A48" s="12"/>
      <c r="B48" s="25">
        <v>341.16</v>
      </c>
      <c r="C48" s="20" t="s">
        <v>137</v>
      </c>
      <c r="D48" s="47">
        <v>29490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29490</v>
      </c>
      <c r="O48" s="48">
        <f t="shared" si="7"/>
        <v>2.4556582563077693</v>
      </c>
      <c r="P48" s="9"/>
    </row>
    <row r="49" spans="1:16">
      <c r="A49" s="12"/>
      <c r="B49" s="25">
        <v>341.51</v>
      </c>
      <c r="C49" s="20" t="s">
        <v>138</v>
      </c>
      <c r="D49" s="47">
        <v>84176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84176</v>
      </c>
      <c r="O49" s="48">
        <f t="shared" si="7"/>
        <v>7.0094096094595724</v>
      </c>
      <c r="P49" s="9"/>
    </row>
    <row r="50" spans="1:16">
      <c r="A50" s="12"/>
      <c r="B50" s="25">
        <v>341.52</v>
      </c>
      <c r="C50" s="20" t="s">
        <v>139</v>
      </c>
      <c r="D50" s="47">
        <v>6204</v>
      </c>
      <c r="E50" s="47">
        <v>78979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85183</v>
      </c>
      <c r="O50" s="48">
        <f t="shared" si="7"/>
        <v>7.0932633857939882</v>
      </c>
      <c r="P50" s="9"/>
    </row>
    <row r="51" spans="1:16">
      <c r="A51" s="12"/>
      <c r="B51" s="25">
        <v>341.9</v>
      </c>
      <c r="C51" s="20" t="s">
        <v>140</v>
      </c>
      <c r="D51" s="47">
        <v>16680</v>
      </c>
      <c r="E51" s="47">
        <v>9636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26316</v>
      </c>
      <c r="O51" s="48">
        <f t="shared" si="7"/>
        <v>2.1913564826380214</v>
      </c>
      <c r="P51" s="9"/>
    </row>
    <row r="52" spans="1:16">
      <c r="A52" s="12"/>
      <c r="B52" s="25">
        <v>342.3</v>
      </c>
      <c r="C52" s="20" t="s">
        <v>59</v>
      </c>
      <c r="D52" s="47">
        <v>828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828</v>
      </c>
      <c r="O52" s="48">
        <f t="shared" si="7"/>
        <v>6.8948288783412442E-2</v>
      </c>
      <c r="P52" s="9"/>
    </row>
    <row r="53" spans="1:16">
      <c r="A53" s="12"/>
      <c r="B53" s="25">
        <v>343.4</v>
      </c>
      <c r="C53" s="20" t="s">
        <v>61</v>
      </c>
      <c r="D53" s="47">
        <v>0</v>
      </c>
      <c r="E53" s="47">
        <v>603364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603364</v>
      </c>
      <c r="O53" s="48">
        <f t="shared" si="7"/>
        <v>50.242651344824715</v>
      </c>
      <c r="P53" s="9"/>
    </row>
    <row r="54" spans="1:16">
      <c r="A54" s="12"/>
      <c r="B54" s="25">
        <v>343.9</v>
      </c>
      <c r="C54" s="20" t="s">
        <v>62</v>
      </c>
      <c r="D54" s="47">
        <v>859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859</v>
      </c>
      <c r="O54" s="48">
        <f t="shared" si="7"/>
        <v>7.1529686068781753E-2</v>
      </c>
      <c r="P54" s="9"/>
    </row>
    <row r="55" spans="1:16">
      <c r="A55" s="12"/>
      <c r="B55" s="25">
        <v>344.1</v>
      </c>
      <c r="C55" s="20" t="s">
        <v>141</v>
      </c>
      <c r="D55" s="47">
        <v>0</v>
      </c>
      <c r="E55" s="47">
        <v>92966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92966</v>
      </c>
      <c r="O55" s="48">
        <f t="shared" si="7"/>
        <v>7.7413606461820299</v>
      </c>
      <c r="P55" s="9"/>
    </row>
    <row r="56" spans="1:16">
      <c r="A56" s="12"/>
      <c r="B56" s="25">
        <v>346.2</v>
      </c>
      <c r="C56" s="20" t="s">
        <v>63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6417358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6417358</v>
      </c>
      <c r="O56" s="48">
        <f t="shared" si="7"/>
        <v>534.3790490465484</v>
      </c>
      <c r="P56" s="9"/>
    </row>
    <row r="57" spans="1:16">
      <c r="A57" s="12"/>
      <c r="B57" s="25">
        <v>346.4</v>
      </c>
      <c r="C57" s="20" t="s">
        <v>64</v>
      </c>
      <c r="D57" s="47">
        <v>840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840</v>
      </c>
      <c r="O57" s="48">
        <f t="shared" si="7"/>
        <v>6.9947539345490875E-2</v>
      </c>
      <c r="P57" s="9"/>
    </row>
    <row r="58" spans="1:16">
      <c r="A58" s="12"/>
      <c r="B58" s="25">
        <v>347.2</v>
      </c>
      <c r="C58" s="20" t="s">
        <v>65</v>
      </c>
      <c r="D58" s="47">
        <v>1157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1157</v>
      </c>
      <c r="O58" s="48">
        <f t="shared" si="7"/>
        <v>9.6344408360396372E-2</v>
      </c>
      <c r="P58" s="9"/>
    </row>
    <row r="59" spans="1:16">
      <c r="A59" s="12"/>
      <c r="B59" s="25">
        <v>347.5</v>
      </c>
      <c r="C59" s="20" t="s">
        <v>66</v>
      </c>
      <c r="D59" s="47">
        <v>12816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12816</v>
      </c>
      <c r="O59" s="48">
        <f t="shared" si="7"/>
        <v>1.0671996002997752</v>
      </c>
      <c r="P59" s="9"/>
    </row>
    <row r="60" spans="1:16">
      <c r="A60" s="12"/>
      <c r="B60" s="25">
        <v>348.12</v>
      </c>
      <c r="C60" s="20" t="s">
        <v>142</v>
      </c>
      <c r="D60" s="47">
        <v>0</v>
      </c>
      <c r="E60" s="47">
        <v>3396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4" si="10">SUM(D60:M60)</f>
        <v>3396</v>
      </c>
      <c r="O60" s="48">
        <f t="shared" si="7"/>
        <v>0.28278790906819884</v>
      </c>
      <c r="P60" s="9"/>
    </row>
    <row r="61" spans="1:16">
      <c r="A61" s="12"/>
      <c r="B61" s="25">
        <v>348.13</v>
      </c>
      <c r="C61" s="20" t="s">
        <v>143</v>
      </c>
      <c r="D61" s="47">
        <v>0</v>
      </c>
      <c r="E61" s="47">
        <v>6902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6902</v>
      </c>
      <c r="O61" s="48">
        <f t="shared" si="7"/>
        <v>0.57473561495545011</v>
      </c>
      <c r="P61" s="9"/>
    </row>
    <row r="62" spans="1:16">
      <c r="A62" s="12"/>
      <c r="B62" s="25">
        <v>348.21</v>
      </c>
      <c r="C62" s="20" t="s">
        <v>172</v>
      </c>
      <c r="D62" s="47">
        <v>0</v>
      </c>
      <c r="E62" s="47">
        <v>960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960</v>
      </c>
      <c r="O62" s="48">
        <f t="shared" si="7"/>
        <v>7.9940044966275298E-2</v>
      </c>
      <c r="P62" s="9"/>
    </row>
    <row r="63" spans="1:16">
      <c r="A63" s="12"/>
      <c r="B63" s="25">
        <v>348.22</v>
      </c>
      <c r="C63" s="20" t="s">
        <v>144</v>
      </c>
      <c r="D63" s="47">
        <v>0</v>
      </c>
      <c r="E63" s="47">
        <v>1171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1171</v>
      </c>
      <c r="O63" s="48">
        <f t="shared" si="7"/>
        <v>9.7510200682821221E-2</v>
      </c>
      <c r="P63" s="9"/>
    </row>
    <row r="64" spans="1:16">
      <c r="A64" s="12"/>
      <c r="B64" s="25">
        <v>348.23</v>
      </c>
      <c r="C64" s="20" t="s">
        <v>145</v>
      </c>
      <c r="D64" s="47">
        <v>0</v>
      </c>
      <c r="E64" s="47">
        <v>13026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13026</v>
      </c>
      <c r="O64" s="48">
        <f t="shared" si="7"/>
        <v>1.084686485136148</v>
      </c>
      <c r="P64" s="9"/>
    </row>
    <row r="65" spans="1:16">
      <c r="A65" s="12"/>
      <c r="B65" s="25">
        <v>348.31</v>
      </c>
      <c r="C65" s="20" t="s">
        <v>146</v>
      </c>
      <c r="D65" s="47">
        <v>0</v>
      </c>
      <c r="E65" s="47">
        <v>18410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18410</v>
      </c>
      <c r="O65" s="48">
        <f t="shared" si="7"/>
        <v>1.5330169039886752</v>
      </c>
      <c r="P65" s="9"/>
    </row>
    <row r="66" spans="1:16">
      <c r="A66" s="12"/>
      <c r="B66" s="25">
        <v>348.32</v>
      </c>
      <c r="C66" s="20" t="s">
        <v>147</v>
      </c>
      <c r="D66" s="47">
        <v>0</v>
      </c>
      <c r="E66" s="47">
        <v>103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103</v>
      </c>
      <c r="O66" s="48">
        <f t="shared" si="7"/>
        <v>8.5769006578399528E-3</v>
      </c>
      <c r="P66" s="9"/>
    </row>
    <row r="67" spans="1:16">
      <c r="A67" s="12"/>
      <c r="B67" s="25">
        <v>348.41</v>
      </c>
      <c r="C67" s="20" t="s">
        <v>148</v>
      </c>
      <c r="D67" s="47">
        <v>0</v>
      </c>
      <c r="E67" s="47">
        <v>30153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30153</v>
      </c>
      <c r="O67" s="48">
        <f t="shared" si="7"/>
        <v>2.510866849862603</v>
      </c>
      <c r="P67" s="9"/>
    </row>
    <row r="68" spans="1:16">
      <c r="A68" s="12"/>
      <c r="B68" s="25">
        <v>348.42</v>
      </c>
      <c r="C68" s="20" t="s">
        <v>149</v>
      </c>
      <c r="D68" s="47">
        <v>0</v>
      </c>
      <c r="E68" s="47">
        <v>5079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5079</v>
      </c>
      <c r="O68" s="48">
        <f t="shared" si="7"/>
        <v>0.42293280039970021</v>
      </c>
      <c r="P68" s="9"/>
    </row>
    <row r="69" spans="1:16">
      <c r="A69" s="12"/>
      <c r="B69" s="25">
        <v>348.48</v>
      </c>
      <c r="C69" s="20" t="s">
        <v>150</v>
      </c>
      <c r="D69" s="47">
        <v>0</v>
      </c>
      <c r="E69" s="47">
        <v>676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676</v>
      </c>
      <c r="O69" s="48">
        <f t="shared" ref="O69:O95" si="11">(N69/O$97)</f>
        <v>5.6291114997085522E-2</v>
      </c>
      <c r="P69" s="9"/>
    </row>
    <row r="70" spans="1:16">
      <c r="A70" s="12"/>
      <c r="B70" s="25">
        <v>348.52</v>
      </c>
      <c r="C70" s="20" t="s">
        <v>151</v>
      </c>
      <c r="D70" s="47">
        <v>0</v>
      </c>
      <c r="E70" s="47">
        <v>5982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5982</v>
      </c>
      <c r="O70" s="48">
        <f t="shared" si="11"/>
        <v>0.49812640519610291</v>
      </c>
      <c r="P70" s="9"/>
    </row>
    <row r="71" spans="1:16">
      <c r="A71" s="12"/>
      <c r="B71" s="25">
        <v>348.53</v>
      </c>
      <c r="C71" s="20" t="s">
        <v>152</v>
      </c>
      <c r="D71" s="47">
        <v>0</v>
      </c>
      <c r="E71" s="47">
        <v>21270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21270</v>
      </c>
      <c r="O71" s="48">
        <f t="shared" si="11"/>
        <v>1.7711716212840369</v>
      </c>
      <c r="P71" s="9"/>
    </row>
    <row r="72" spans="1:16">
      <c r="A72" s="12"/>
      <c r="B72" s="25">
        <v>348.62</v>
      </c>
      <c r="C72" s="20" t="s">
        <v>153</v>
      </c>
      <c r="D72" s="47">
        <v>0</v>
      </c>
      <c r="E72" s="47">
        <v>109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109</v>
      </c>
      <c r="O72" s="48">
        <f t="shared" si="11"/>
        <v>9.0765259388791743E-3</v>
      </c>
      <c r="P72" s="9"/>
    </row>
    <row r="73" spans="1:16">
      <c r="A73" s="12"/>
      <c r="B73" s="25">
        <v>348.71</v>
      </c>
      <c r="C73" s="20" t="s">
        <v>154</v>
      </c>
      <c r="D73" s="47">
        <v>0</v>
      </c>
      <c r="E73" s="47">
        <v>14035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14035</v>
      </c>
      <c r="O73" s="48">
        <f t="shared" si="11"/>
        <v>1.1687068032309103</v>
      </c>
      <c r="P73" s="9"/>
    </row>
    <row r="74" spans="1:16">
      <c r="A74" s="12"/>
      <c r="B74" s="25">
        <v>348.72</v>
      </c>
      <c r="C74" s="20" t="s">
        <v>155</v>
      </c>
      <c r="D74" s="47">
        <v>0</v>
      </c>
      <c r="E74" s="47">
        <v>675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675</v>
      </c>
      <c r="O74" s="48">
        <f t="shared" si="11"/>
        <v>5.6207844116912313E-2</v>
      </c>
      <c r="P74" s="9"/>
    </row>
    <row r="75" spans="1:16">
      <c r="A75" s="12"/>
      <c r="B75" s="25">
        <v>348.92099999999999</v>
      </c>
      <c r="C75" s="20" t="s">
        <v>156</v>
      </c>
      <c r="D75" s="47">
        <v>17512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17512</v>
      </c>
      <c r="O75" s="48">
        <f t="shared" si="11"/>
        <v>1.4582396535931386</v>
      </c>
      <c r="P75" s="9"/>
    </row>
    <row r="76" spans="1:16">
      <c r="A76" s="12"/>
      <c r="B76" s="25">
        <v>348.93</v>
      </c>
      <c r="C76" s="20" t="s">
        <v>160</v>
      </c>
      <c r="D76" s="47">
        <v>19984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19984</v>
      </c>
      <c r="O76" s="48">
        <f t="shared" si="11"/>
        <v>1.6640852693812973</v>
      </c>
      <c r="P76" s="9"/>
    </row>
    <row r="77" spans="1:16">
      <c r="A77" s="12"/>
      <c r="B77" s="25">
        <v>348.99</v>
      </c>
      <c r="C77" s="20" t="s">
        <v>162</v>
      </c>
      <c r="D77" s="47">
        <v>7139</v>
      </c>
      <c r="E77" s="47">
        <v>1858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8997</v>
      </c>
      <c r="O77" s="48">
        <f t="shared" si="11"/>
        <v>0.74918810891831122</v>
      </c>
      <c r="P77" s="9"/>
    </row>
    <row r="78" spans="1:16">
      <c r="A78" s="12"/>
      <c r="B78" s="25">
        <v>349</v>
      </c>
      <c r="C78" s="20" t="s">
        <v>163</v>
      </c>
      <c r="D78" s="47">
        <v>6032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6032</v>
      </c>
      <c r="O78" s="48">
        <f t="shared" si="11"/>
        <v>0.50228994920476311</v>
      </c>
      <c r="P78" s="9"/>
    </row>
    <row r="79" spans="1:16" ht="15.75">
      <c r="A79" s="29" t="s">
        <v>51</v>
      </c>
      <c r="B79" s="30"/>
      <c r="C79" s="31"/>
      <c r="D79" s="32">
        <f t="shared" ref="D79:M79" si="12">SUM(D80:D83)</f>
        <v>4817</v>
      </c>
      <c r="E79" s="32">
        <f t="shared" si="12"/>
        <v>64110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2"/>
        <v>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ref="N79:N95" si="13">SUM(D79:M79)</f>
        <v>68927</v>
      </c>
      <c r="O79" s="46">
        <f t="shared" si="11"/>
        <v>5.7396119576983926</v>
      </c>
      <c r="P79" s="10"/>
    </row>
    <row r="80" spans="1:16">
      <c r="A80" s="13"/>
      <c r="B80" s="40">
        <v>351.1</v>
      </c>
      <c r="C80" s="21" t="s">
        <v>75</v>
      </c>
      <c r="D80" s="47">
        <v>0</v>
      </c>
      <c r="E80" s="47">
        <v>23770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23770</v>
      </c>
      <c r="O80" s="48">
        <f t="shared" si="11"/>
        <v>1.9793488217170456</v>
      </c>
      <c r="P80" s="9"/>
    </row>
    <row r="81" spans="1:119">
      <c r="A81" s="13"/>
      <c r="B81" s="40">
        <v>351.2</v>
      </c>
      <c r="C81" s="21" t="s">
        <v>116</v>
      </c>
      <c r="D81" s="47">
        <v>0</v>
      </c>
      <c r="E81" s="47">
        <v>8138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8138</v>
      </c>
      <c r="O81" s="48">
        <f t="shared" si="11"/>
        <v>0.67765842284952948</v>
      </c>
      <c r="P81" s="9"/>
    </row>
    <row r="82" spans="1:119">
      <c r="A82" s="13"/>
      <c r="B82" s="40">
        <v>351.5</v>
      </c>
      <c r="C82" s="21" t="s">
        <v>117</v>
      </c>
      <c r="D82" s="47">
        <v>0</v>
      </c>
      <c r="E82" s="47">
        <v>32202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32202</v>
      </c>
      <c r="O82" s="48">
        <f t="shared" si="11"/>
        <v>2.6814888833374968</v>
      </c>
      <c r="P82" s="9"/>
    </row>
    <row r="83" spans="1:119">
      <c r="A83" s="13"/>
      <c r="B83" s="40">
        <v>351.7</v>
      </c>
      <c r="C83" s="21" t="s">
        <v>164</v>
      </c>
      <c r="D83" s="47">
        <v>4817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4817</v>
      </c>
      <c r="O83" s="48">
        <f t="shared" si="11"/>
        <v>0.40111582979432092</v>
      </c>
      <c r="P83" s="9"/>
    </row>
    <row r="84" spans="1:119" ht="15.75">
      <c r="A84" s="29" t="s">
        <v>5</v>
      </c>
      <c r="B84" s="30"/>
      <c r="C84" s="31"/>
      <c r="D84" s="32">
        <f t="shared" ref="D84:M84" si="14">SUM(D85:D90)</f>
        <v>135122</v>
      </c>
      <c r="E84" s="32">
        <f t="shared" si="14"/>
        <v>117989</v>
      </c>
      <c r="F84" s="32">
        <f t="shared" si="14"/>
        <v>0</v>
      </c>
      <c r="G84" s="32">
        <f t="shared" si="14"/>
        <v>0</v>
      </c>
      <c r="H84" s="32">
        <f t="shared" si="14"/>
        <v>0</v>
      </c>
      <c r="I84" s="32">
        <f t="shared" si="14"/>
        <v>13080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3"/>
        <v>266191</v>
      </c>
      <c r="O84" s="46">
        <f t="shared" si="11"/>
        <v>22.165958864185196</v>
      </c>
      <c r="P84" s="10"/>
    </row>
    <row r="85" spans="1:119">
      <c r="A85" s="12"/>
      <c r="B85" s="25">
        <v>361.1</v>
      </c>
      <c r="C85" s="20" t="s">
        <v>78</v>
      </c>
      <c r="D85" s="47">
        <v>34076</v>
      </c>
      <c r="E85" s="47">
        <v>56786</v>
      </c>
      <c r="F85" s="47">
        <v>0</v>
      </c>
      <c r="G85" s="47">
        <v>0</v>
      </c>
      <c r="H85" s="47">
        <v>0</v>
      </c>
      <c r="I85" s="47">
        <v>1998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92860</v>
      </c>
      <c r="O85" s="48">
        <f t="shared" si="11"/>
        <v>7.7325339328836709</v>
      </c>
      <c r="P85" s="9"/>
    </row>
    <row r="86" spans="1:119">
      <c r="A86" s="12"/>
      <c r="B86" s="25">
        <v>362</v>
      </c>
      <c r="C86" s="20" t="s">
        <v>79</v>
      </c>
      <c r="D86" s="47">
        <v>23005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23005</v>
      </c>
      <c r="O86" s="48">
        <f t="shared" si="11"/>
        <v>1.915646598384545</v>
      </c>
      <c r="P86" s="9"/>
    </row>
    <row r="87" spans="1:119">
      <c r="A87" s="12"/>
      <c r="B87" s="25">
        <v>365</v>
      </c>
      <c r="C87" s="20" t="s">
        <v>166</v>
      </c>
      <c r="D87" s="47">
        <v>45736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45736</v>
      </c>
      <c r="O87" s="48">
        <f t="shared" si="11"/>
        <v>3.8084769756016321</v>
      </c>
      <c r="P87" s="9"/>
    </row>
    <row r="88" spans="1:119">
      <c r="A88" s="12"/>
      <c r="B88" s="25">
        <v>366</v>
      </c>
      <c r="C88" s="20" t="s">
        <v>81</v>
      </c>
      <c r="D88" s="47">
        <v>5000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5000</v>
      </c>
      <c r="O88" s="48">
        <f t="shared" si="11"/>
        <v>0.41635440086601716</v>
      </c>
      <c r="P88" s="9"/>
    </row>
    <row r="89" spans="1:119">
      <c r="A89" s="12"/>
      <c r="B89" s="25">
        <v>369.3</v>
      </c>
      <c r="C89" s="20" t="s">
        <v>176</v>
      </c>
      <c r="D89" s="47">
        <v>0</v>
      </c>
      <c r="E89" s="47">
        <v>1349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1349</v>
      </c>
      <c r="O89" s="48">
        <f t="shared" si="11"/>
        <v>0.11233241735365143</v>
      </c>
      <c r="P89" s="9"/>
    </row>
    <row r="90" spans="1:119">
      <c r="A90" s="12"/>
      <c r="B90" s="25">
        <v>369.9</v>
      </c>
      <c r="C90" s="20" t="s">
        <v>82</v>
      </c>
      <c r="D90" s="47">
        <v>27305</v>
      </c>
      <c r="E90" s="47">
        <v>59854</v>
      </c>
      <c r="F90" s="47">
        <v>0</v>
      </c>
      <c r="G90" s="47">
        <v>0</v>
      </c>
      <c r="H90" s="47">
        <v>0</v>
      </c>
      <c r="I90" s="47">
        <v>11082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98241</v>
      </c>
      <c r="O90" s="48">
        <f t="shared" si="11"/>
        <v>8.1806145390956786</v>
      </c>
      <c r="P90" s="9"/>
    </row>
    <row r="91" spans="1:119" ht="15.75">
      <c r="A91" s="29" t="s">
        <v>52</v>
      </c>
      <c r="B91" s="30"/>
      <c r="C91" s="31"/>
      <c r="D91" s="32">
        <f t="shared" ref="D91:M91" si="15">SUM(D92:D94)</f>
        <v>747122</v>
      </c>
      <c r="E91" s="32">
        <f t="shared" si="15"/>
        <v>970202</v>
      </c>
      <c r="F91" s="32">
        <f t="shared" si="15"/>
        <v>0</v>
      </c>
      <c r="G91" s="32">
        <f t="shared" si="15"/>
        <v>0</v>
      </c>
      <c r="H91" s="32">
        <f t="shared" si="15"/>
        <v>0</v>
      </c>
      <c r="I91" s="32">
        <f t="shared" si="15"/>
        <v>2236806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 t="shared" si="13"/>
        <v>3954130</v>
      </c>
      <c r="O91" s="46">
        <f t="shared" si="11"/>
        <v>329.26388541926889</v>
      </c>
      <c r="P91" s="9"/>
    </row>
    <row r="92" spans="1:119">
      <c r="A92" s="12"/>
      <c r="B92" s="25">
        <v>381</v>
      </c>
      <c r="C92" s="20" t="s">
        <v>83</v>
      </c>
      <c r="D92" s="47">
        <v>415838</v>
      </c>
      <c r="E92" s="47">
        <v>675202</v>
      </c>
      <c r="F92" s="47">
        <v>0</v>
      </c>
      <c r="G92" s="47">
        <v>0</v>
      </c>
      <c r="H92" s="47">
        <v>0</v>
      </c>
      <c r="I92" s="47">
        <v>2236806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3327846</v>
      </c>
      <c r="O92" s="48">
        <f t="shared" si="11"/>
        <v>277.11266550087436</v>
      </c>
      <c r="P92" s="9"/>
    </row>
    <row r="93" spans="1:119">
      <c r="A93" s="12"/>
      <c r="B93" s="25">
        <v>384</v>
      </c>
      <c r="C93" s="20" t="s">
        <v>216</v>
      </c>
      <c r="D93" s="47">
        <v>91844</v>
      </c>
      <c r="E93" s="47">
        <v>295000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386844</v>
      </c>
      <c r="O93" s="48">
        <f t="shared" si="11"/>
        <v>32.212840369722706</v>
      </c>
      <c r="P93" s="9"/>
    </row>
    <row r="94" spans="1:119" ht="15.75" thickBot="1">
      <c r="A94" s="12"/>
      <c r="B94" s="25">
        <v>388.2</v>
      </c>
      <c r="C94" s="20" t="s">
        <v>121</v>
      </c>
      <c r="D94" s="47">
        <v>239440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239440</v>
      </c>
      <c r="O94" s="48">
        <f t="shared" si="11"/>
        <v>19.938379548671829</v>
      </c>
      <c r="P94" s="9"/>
    </row>
    <row r="95" spans="1:119" ht="16.5" thickBot="1">
      <c r="A95" s="14" t="s">
        <v>72</v>
      </c>
      <c r="B95" s="23"/>
      <c r="C95" s="22"/>
      <c r="D95" s="15">
        <f t="shared" ref="D95:M95" si="16">SUM(D5,D12,D16,D45,D79,D84,D91)</f>
        <v>16388448</v>
      </c>
      <c r="E95" s="15">
        <f t="shared" si="16"/>
        <v>11845830</v>
      </c>
      <c r="F95" s="15">
        <f t="shared" si="16"/>
        <v>0</v>
      </c>
      <c r="G95" s="15">
        <f t="shared" si="16"/>
        <v>0</v>
      </c>
      <c r="H95" s="15">
        <f t="shared" si="16"/>
        <v>0</v>
      </c>
      <c r="I95" s="15">
        <f t="shared" si="16"/>
        <v>8667244</v>
      </c>
      <c r="J95" s="15">
        <f t="shared" si="16"/>
        <v>0</v>
      </c>
      <c r="K95" s="15">
        <f t="shared" si="16"/>
        <v>0</v>
      </c>
      <c r="L95" s="15">
        <f t="shared" si="16"/>
        <v>0</v>
      </c>
      <c r="M95" s="15">
        <f t="shared" si="16"/>
        <v>0</v>
      </c>
      <c r="N95" s="15">
        <f t="shared" si="13"/>
        <v>36901522</v>
      </c>
      <c r="O95" s="38">
        <f t="shared" si="11"/>
        <v>3072.8222166708301</v>
      </c>
      <c r="P95" s="6"/>
      <c r="Q95" s="2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</row>
    <row r="96" spans="1:119">
      <c r="A96" s="16"/>
      <c r="B96" s="18"/>
      <c r="C96" s="1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9"/>
    </row>
    <row r="97" spans="1:15">
      <c r="A97" s="41"/>
      <c r="B97" s="42"/>
      <c r="C97" s="42"/>
      <c r="D97" s="43"/>
      <c r="E97" s="43"/>
      <c r="F97" s="43"/>
      <c r="G97" s="43"/>
      <c r="H97" s="43"/>
      <c r="I97" s="43"/>
      <c r="J97" s="43"/>
      <c r="K97" s="43"/>
      <c r="L97" s="119" t="s">
        <v>217</v>
      </c>
      <c r="M97" s="119"/>
      <c r="N97" s="119"/>
      <c r="O97" s="44">
        <v>12009</v>
      </c>
    </row>
    <row r="98" spans="1:15">
      <c r="A98" s="120"/>
      <c r="B98" s="97"/>
      <c r="C98" s="97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8"/>
    </row>
    <row r="99" spans="1:15" ht="15.75" customHeight="1" thickBot="1">
      <c r="A99" s="121" t="s">
        <v>104</v>
      </c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101"/>
    </row>
  </sheetData>
  <mergeCells count="10">
    <mergeCell ref="L97:N97"/>
    <mergeCell ref="A98:O98"/>
    <mergeCell ref="A99:O9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212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10839701</v>
      </c>
      <c r="E5" s="27">
        <f t="shared" si="0"/>
        <v>3630656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14470357</v>
      </c>
      <c r="O5" s="33">
        <f t="shared" ref="O5:O36" si="2">(N5/O$93)</f>
        <v>1189.898610311652</v>
      </c>
      <c r="P5" s="6"/>
    </row>
    <row r="6" spans="1:133">
      <c r="A6" s="12"/>
      <c r="B6" s="25">
        <v>311</v>
      </c>
      <c r="C6" s="20" t="s">
        <v>2</v>
      </c>
      <c r="D6" s="47">
        <v>10797371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10797371</v>
      </c>
      <c r="O6" s="48">
        <f t="shared" si="2"/>
        <v>887.86867856261824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1250726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1250726</v>
      </c>
      <c r="O7" s="48">
        <f t="shared" si="2"/>
        <v>102.84729874187978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12891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12891</v>
      </c>
      <c r="O8" s="48">
        <f t="shared" si="2"/>
        <v>1.0600279582271195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289520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289520</v>
      </c>
      <c r="O9" s="48">
        <f t="shared" si="2"/>
        <v>23.807252693035114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2077519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2077519</v>
      </c>
      <c r="O10" s="48">
        <f t="shared" si="2"/>
        <v>170.8345530795165</v>
      </c>
      <c r="P10" s="9"/>
    </row>
    <row r="11" spans="1:133">
      <c r="A11" s="12"/>
      <c r="B11" s="25">
        <v>315</v>
      </c>
      <c r="C11" s="20" t="s">
        <v>127</v>
      </c>
      <c r="D11" s="47">
        <v>42330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42330</v>
      </c>
      <c r="O11" s="48">
        <f t="shared" si="2"/>
        <v>3.480799276375298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189677</v>
      </c>
      <c r="E12" s="32">
        <f t="shared" si="3"/>
        <v>496203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685880</v>
      </c>
      <c r="O12" s="46">
        <f t="shared" si="2"/>
        <v>56.399967107968095</v>
      </c>
      <c r="P12" s="10"/>
    </row>
    <row r="13" spans="1:133">
      <c r="A13" s="12"/>
      <c r="B13" s="25">
        <v>322</v>
      </c>
      <c r="C13" s="20" t="s">
        <v>0</v>
      </c>
      <c r="D13" s="47">
        <v>153365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153365</v>
      </c>
      <c r="O13" s="48">
        <f t="shared" si="2"/>
        <v>12.611216182879698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496203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496203</v>
      </c>
      <c r="O14" s="48">
        <f t="shared" si="2"/>
        <v>40.802812268727898</v>
      </c>
      <c r="P14" s="9"/>
    </row>
    <row r="15" spans="1:133">
      <c r="A15" s="12"/>
      <c r="B15" s="25">
        <v>329</v>
      </c>
      <c r="C15" s="20" t="s">
        <v>19</v>
      </c>
      <c r="D15" s="47">
        <v>36312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36312</v>
      </c>
      <c r="O15" s="48">
        <f t="shared" si="2"/>
        <v>2.9859386563604966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SUM(D17:D43)</f>
        <v>4834187</v>
      </c>
      <c r="E16" s="32">
        <f t="shared" si="4"/>
        <v>5559097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10393284</v>
      </c>
      <c r="O16" s="46">
        <f t="shared" si="2"/>
        <v>854.64057232135519</v>
      </c>
      <c r="P16" s="10"/>
    </row>
    <row r="17" spans="1:16">
      <c r="A17" s="12"/>
      <c r="B17" s="25">
        <v>331.1</v>
      </c>
      <c r="C17" s="20" t="s">
        <v>20</v>
      </c>
      <c r="D17" s="47">
        <v>69695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69695</v>
      </c>
      <c r="O17" s="48">
        <f t="shared" si="2"/>
        <v>5.7310254090946469</v>
      </c>
      <c r="P17" s="9"/>
    </row>
    <row r="18" spans="1:16">
      <c r="A18" s="12"/>
      <c r="B18" s="25">
        <v>331.2</v>
      </c>
      <c r="C18" s="20" t="s">
        <v>21</v>
      </c>
      <c r="D18" s="47">
        <v>1196597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1196597</v>
      </c>
      <c r="O18" s="48">
        <f t="shared" si="2"/>
        <v>98.396266754378757</v>
      </c>
      <c r="P18" s="9"/>
    </row>
    <row r="19" spans="1:16">
      <c r="A19" s="12"/>
      <c r="B19" s="25">
        <v>331.39</v>
      </c>
      <c r="C19" s="20" t="s">
        <v>106</v>
      </c>
      <c r="D19" s="47">
        <v>718172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5" si="5">SUM(D19:M19)</f>
        <v>718172</v>
      </c>
      <c r="O19" s="48">
        <f t="shared" si="2"/>
        <v>59.055340843680618</v>
      </c>
      <c r="P19" s="9"/>
    </row>
    <row r="20" spans="1:16">
      <c r="A20" s="12"/>
      <c r="B20" s="25">
        <v>331.5</v>
      </c>
      <c r="C20" s="20" t="s">
        <v>23</v>
      </c>
      <c r="D20" s="47">
        <v>95460</v>
      </c>
      <c r="E20" s="47">
        <v>34018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129478</v>
      </c>
      <c r="O20" s="48">
        <f t="shared" si="2"/>
        <v>10.646986267576679</v>
      </c>
      <c r="P20" s="9"/>
    </row>
    <row r="21" spans="1:16">
      <c r="A21" s="12"/>
      <c r="B21" s="25">
        <v>331.65</v>
      </c>
      <c r="C21" s="20" t="s">
        <v>27</v>
      </c>
      <c r="D21" s="47">
        <v>0</v>
      </c>
      <c r="E21" s="47">
        <v>39158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39158</v>
      </c>
      <c r="O21" s="48">
        <f t="shared" si="2"/>
        <v>3.2199654633664996</v>
      </c>
      <c r="P21" s="9"/>
    </row>
    <row r="22" spans="1:16">
      <c r="A22" s="12"/>
      <c r="B22" s="25">
        <v>331.81</v>
      </c>
      <c r="C22" s="20" t="s">
        <v>28</v>
      </c>
      <c r="D22" s="47">
        <v>944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944</v>
      </c>
      <c r="O22" s="48">
        <f t="shared" si="2"/>
        <v>7.7625195296439436E-2</v>
      </c>
      <c r="P22" s="9"/>
    </row>
    <row r="23" spans="1:16">
      <c r="A23" s="12"/>
      <c r="B23" s="25">
        <v>331.9</v>
      </c>
      <c r="C23" s="20" t="s">
        <v>25</v>
      </c>
      <c r="D23" s="47">
        <v>0</v>
      </c>
      <c r="E23" s="47">
        <v>3150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3150</v>
      </c>
      <c r="O23" s="48">
        <f t="shared" si="2"/>
        <v>0.2590247512540087</v>
      </c>
      <c r="P23" s="9"/>
    </row>
    <row r="24" spans="1:16">
      <c r="A24" s="12"/>
      <c r="B24" s="25">
        <v>333</v>
      </c>
      <c r="C24" s="20" t="s">
        <v>3</v>
      </c>
      <c r="D24" s="47">
        <v>241683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241683</v>
      </c>
      <c r="O24" s="48">
        <f t="shared" si="2"/>
        <v>19.873612367403997</v>
      </c>
      <c r="P24" s="9"/>
    </row>
    <row r="25" spans="1:16">
      <c r="A25" s="12"/>
      <c r="B25" s="25">
        <v>334.2</v>
      </c>
      <c r="C25" s="20" t="s">
        <v>26</v>
      </c>
      <c r="D25" s="47">
        <v>367043</v>
      </c>
      <c r="E25" s="47">
        <v>12183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379226</v>
      </c>
      <c r="O25" s="48">
        <f t="shared" si="2"/>
        <v>31.183784228270703</v>
      </c>
      <c r="P25" s="9"/>
    </row>
    <row r="26" spans="1:16">
      <c r="A26" s="12"/>
      <c r="B26" s="25">
        <v>334.39</v>
      </c>
      <c r="C26" s="20" t="s">
        <v>29</v>
      </c>
      <c r="D26" s="47">
        <v>136975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3" si="6">SUM(D26:M26)</f>
        <v>136975</v>
      </c>
      <c r="O26" s="48">
        <f t="shared" si="2"/>
        <v>11.263465175561221</v>
      </c>
      <c r="P26" s="9"/>
    </row>
    <row r="27" spans="1:16">
      <c r="A27" s="12"/>
      <c r="B27" s="25">
        <v>334.49</v>
      </c>
      <c r="C27" s="20" t="s">
        <v>31</v>
      </c>
      <c r="D27" s="47">
        <v>0</v>
      </c>
      <c r="E27" s="47">
        <v>2906695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2906695</v>
      </c>
      <c r="O27" s="48">
        <f t="shared" si="2"/>
        <v>239.01776169722885</v>
      </c>
      <c r="P27" s="9"/>
    </row>
    <row r="28" spans="1:16">
      <c r="A28" s="12"/>
      <c r="B28" s="25">
        <v>334.5</v>
      </c>
      <c r="C28" s="20" t="s">
        <v>32</v>
      </c>
      <c r="D28" s="47">
        <v>89396</v>
      </c>
      <c r="E28" s="47">
        <v>5509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94905</v>
      </c>
      <c r="O28" s="48">
        <f t="shared" si="2"/>
        <v>7.804045719924348</v>
      </c>
      <c r="P28" s="9"/>
    </row>
    <row r="29" spans="1:16">
      <c r="A29" s="12"/>
      <c r="B29" s="25">
        <v>334.61</v>
      </c>
      <c r="C29" s="20" t="s">
        <v>33</v>
      </c>
      <c r="D29" s="47">
        <v>94</v>
      </c>
      <c r="E29" s="47">
        <v>31540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31634</v>
      </c>
      <c r="O29" s="48">
        <f t="shared" si="2"/>
        <v>2.6012663432283532</v>
      </c>
      <c r="P29" s="9"/>
    </row>
    <row r="30" spans="1:16">
      <c r="A30" s="12"/>
      <c r="B30" s="25">
        <v>334.7</v>
      </c>
      <c r="C30" s="20" t="s">
        <v>34</v>
      </c>
      <c r="D30" s="47">
        <v>224763</v>
      </c>
      <c r="E30" s="47">
        <v>263643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488406</v>
      </c>
      <c r="O30" s="48">
        <f t="shared" si="2"/>
        <v>40.161664336814404</v>
      </c>
      <c r="P30" s="9"/>
    </row>
    <row r="31" spans="1:16">
      <c r="A31" s="12"/>
      <c r="B31" s="25">
        <v>334.82</v>
      </c>
      <c r="C31" s="20" t="s">
        <v>115</v>
      </c>
      <c r="D31" s="47">
        <v>39158</v>
      </c>
      <c r="E31" s="47">
        <v>297186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336344</v>
      </c>
      <c r="O31" s="48">
        <f t="shared" si="2"/>
        <v>27.657593947866129</v>
      </c>
      <c r="P31" s="9"/>
    </row>
    <row r="32" spans="1:16">
      <c r="A32" s="12"/>
      <c r="B32" s="25">
        <v>335.12</v>
      </c>
      <c r="C32" s="20" t="s">
        <v>128</v>
      </c>
      <c r="D32" s="47">
        <v>258632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258632</v>
      </c>
      <c r="O32" s="48">
        <f t="shared" si="2"/>
        <v>21.267329989310088</v>
      </c>
      <c r="P32" s="9"/>
    </row>
    <row r="33" spans="1:16">
      <c r="A33" s="12"/>
      <c r="B33" s="25">
        <v>335.13</v>
      </c>
      <c r="C33" s="20" t="s">
        <v>129</v>
      </c>
      <c r="D33" s="47">
        <v>14683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14683</v>
      </c>
      <c r="O33" s="48">
        <f t="shared" si="2"/>
        <v>1.2073842611627332</v>
      </c>
      <c r="P33" s="9"/>
    </row>
    <row r="34" spans="1:16">
      <c r="A34" s="12"/>
      <c r="B34" s="25">
        <v>335.14</v>
      </c>
      <c r="C34" s="20" t="s">
        <v>130</v>
      </c>
      <c r="D34" s="47">
        <v>1844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1844</v>
      </c>
      <c r="O34" s="48">
        <f t="shared" si="2"/>
        <v>0.15163226708329908</v>
      </c>
      <c r="P34" s="9"/>
    </row>
    <row r="35" spans="1:16">
      <c r="A35" s="12"/>
      <c r="B35" s="25">
        <v>335.15</v>
      </c>
      <c r="C35" s="20" t="s">
        <v>131</v>
      </c>
      <c r="D35" s="47">
        <v>5216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5216</v>
      </c>
      <c r="O35" s="48">
        <f t="shared" si="2"/>
        <v>0.42891209604473318</v>
      </c>
      <c r="P35" s="9"/>
    </row>
    <row r="36" spans="1:16">
      <c r="A36" s="12"/>
      <c r="B36" s="25">
        <v>335.16</v>
      </c>
      <c r="C36" s="20" t="s">
        <v>132</v>
      </c>
      <c r="D36" s="47">
        <v>140500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140500</v>
      </c>
      <c r="O36" s="48">
        <f t="shared" si="2"/>
        <v>11.553326206726421</v>
      </c>
      <c r="P36" s="9"/>
    </row>
    <row r="37" spans="1:16">
      <c r="A37" s="12"/>
      <c r="B37" s="25">
        <v>335.18</v>
      </c>
      <c r="C37" s="20" t="s">
        <v>133</v>
      </c>
      <c r="D37" s="47">
        <v>744364</v>
      </c>
      <c r="E37" s="47">
        <v>342814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1087178</v>
      </c>
      <c r="O37" s="48">
        <f t="shared" ref="O37:O68" si="7">(N37/O$93)</f>
        <v>89.398733656771654</v>
      </c>
      <c r="P37" s="9"/>
    </row>
    <row r="38" spans="1:16">
      <c r="A38" s="12"/>
      <c r="B38" s="25">
        <v>335.19</v>
      </c>
      <c r="C38" s="20" t="s">
        <v>134</v>
      </c>
      <c r="D38" s="47">
        <v>411978</v>
      </c>
      <c r="E38" s="47">
        <v>13036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425014</v>
      </c>
      <c r="O38" s="48">
        <f t="shared" si="7"/>
        <v>34.94893512046707</v>
      </c>
      <c r="P38" s="9"/>
    </row>
    <row r="39" spans="1:16">
      <c r="A39" s="12"/>
      <c r="B39" s="25">
        <v>335.22</v>
      </c>
      <c r="C39" s="20" t="s">
        <v>42</v>
      </c>
      <c r="D39" s="47">
        <v>0</v>
      </c>
      <c r="E39" s="47">
        <v>167777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167777</v>
      </c>
      <c r="O39" s="48">
        <f t="shared" si="7"/>
        <v>13.79631609242661</v>
      </c>
      <c r="P39" s="9"/>
    </row>
    <row r="40" spans="1:16">
      <c r="A40" s="12"/>
      <c r="B40" s="25">
        <v>335.49</v>
      </c>
      <c r="C40" s="20" t="s">
        <v>44</v>
      </c>
      <c r="D40" s="47">
        <v>0</v>
      </c>
      <c r="E40" s="47">
        <v>1179032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1179032</v>
      </c>
      <c r="O40" s="48">
        <f t="shared" si="7"/>
        <v>96.95189540333854</v>
      </c>
      <c r="P40" s="9"/>
    </row>
    <row r="41" spans="1:16">
      <c r="A41" s="12"/>
      <c r="B41" s="25">
        <v>335.5</v>
      </c>
      <c r="C41" s="20" t="s">
        <v>45</v>
      </c>
      <c r="D41" s="47">
        <v>0</v>
      </c>
      <c r="E41" s="47">
        <v>248081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248081</v>
      </c>
      <c r="O41" s="48">
        <f t="shared" si="7"/>
        <v>20.399720417728805</v>
      </c>
      <c r="P41" s="9"/>
    </row>
    <row r="42" spans="1:16">
      <c r="A42" s="12"/>
      <c r="B42" s="25">
        <v>335.9</v>
      </c>
      <c r="C42" s="20" t="s">
        <v>213</v>
      </c>
      <c r="D42" s="47">
        <v>0</v>
      </c>
      <c r="E42" s="47">
        <v>15275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15275</v>
      </c>
      <c r="O42" s="48">
        <f t="shared" si="7"/>
        <v>1.2560644683825344</v>
      </c>
      <c r="P42" s="9"/>
    </row>
    <row r="43" spans="1:16">
      <c r="A43" s="12"/>
      <c r="B43" s="25">
        <v>336</v>
      </c>
      <c r="C43" s="20" t="s">
        <v>4</v>
      </c>
      <c r="D43" s="47">
        <v>76990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76990</v>
      </c>
      <c r="O43" s="48">
        <f t="shared" si="7"/>
        <v>6.3308938409670255</v>
      </c>
      <c r="P43" s="9"/>
    </row>
    <row r="44" spans="1:16" ht="15.75">
      <c r="A44" s="29" t="s">
        <v>50</v>
      </c>
      <c r="B44" s="30"/>
      <c r="C44" s="31"/>
      <c r="D44" s="32">
        <f t="shared" ref="D44:M44" si="8">SUM(D45:D77)</f>
        <v>298605</v>
      </c>
      <c r="E44" s="32">
        <f t="shared" si="8"/>
        <v>787840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5852470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6938915</v>
      </c>
      <c r="O44" s="46">
        <f t="shared" si="7"/>
        <v>570.58753391990786</v>
      </c>
      <c r="P44" s="10"/>
    </row>
    <row r="45" spans="1:16">
      <c r="A45" s="12"/>
      <c r="B45" s="25">
        <v>341.1</v>
      </c>
      <c r="C45" s="20" t="s">
        <v>135</v>
      </c>
      <c r="D45" s="47">
        <v>65696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65696</v>
      </c>
      <c r="O45" s="48">
        <f t="shared" si="7"/>
        <v>5.4021873201217003</v>
      </c>
      <c r="P45" s="9"/>
    </row>
    <row r="46" spans="1:16">
      <c r="A46" s="12"/>
      <c r="B46" s="25">
        <v>341.15</v>
      </c>
      <c r="C46" s="20" t="s">
        <v>136</v>
      </c>
      <c r="D46" s="47">
        <v>0</v>
      </c>
      <c r="E46" s="47">
        <v>28660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77" si="9">SUM(D46:M46)</f>
        <v>28660</v>
      </c>
      <c r="O46" s="48">
        <f t="shared" si="7"/>
        <v>2.3567140860126634</v>
      </c>
      <c r="P46" s="9"/>
    </row>
    <row r="47" spans="1:16">
      <c r="A47" s="12"/>
      <c r="B47" s="25">
        <v>341.16</v>
      </c>
      <c r="C47" s="20" t="s">
        <v>137</v>
      </c>
      <c r="D47" s="47">
        <v>30168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30168</v>
      </c>
      <c r="O47" s="48">
        <f t="shared" si="7"/>
        <v>2.4807170462955348</v>
      </c>
      <c r="P47" s="9"/>
    </row>
    <row r="48" spans="1:16">
      <c r="A48" s="12"/>
      <c r="B48" s="25">
        <v>341.51</v>
      </c>
      <c r="C48" s="20" t="s">
        <v>138</v>
      </c>
      <c r="D48" s="47">
        <v>102937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102937</v>
      </c>
      <c r="O48" s="48">
        <f t="shared" si="7"/>
        <v>8.4645177205821884</v>
      </c>
      <c r="P48" s="9"/>
    </row>
    <row r="49" spans="1:16">
      <c r="A49" s="12"/>
      <c r="B49" s="25">
        <v>341.52</v>
      </c>
      <c r="C49" s="20" t="s">
        <v>139</v>
      </c>
      <c r="D49" s="47">
        <v>7331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7331</v>
      </c>
      <c r="O49" s="48">
        <f t="shared" si="7"/>
        <v>0.60282871474385336</v>
      </c>
      <c r="P49" s="9"/>
    </row>
    <row r="50" spans="1:16">
      <c r="A50" s="12"/>
      <c r="B50" s="25">
        <v>341.9</v>
      </c>
      <c r="C50" s="20" t="s">
        <v>140</v>
      </c>
      <c r="D50" s="47">
        <v>16513</v>
      </c>
      <c r="E50" s="47">
        <v>64992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81505</v>
      </c>
      <c r="O50" s="48">
        <f t="shared" si="7"/>
        <v>6.7021626510977717</v>
      </c>
      <c r="P50" s="9"/>
    </row>
    <row r="51" spans="1:16">
      <c r="A51" s="12"/>
      <c r="B51" s="25">
        <v>342.3</v>
      </c>
      <c r="C51" s="20" t="s">
        <v>59</v>
      </c>
      <c r="D51" s="47">
        <v>3812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3812</v>
      </c>
      <c r="O51" s="48">
        <f t="shared" si="7"/>
        <v>0.31346106405723212</v>
      </c>
      <c r="P51" s="9"/>
    </row>
    <row r="52" spans="1:16">
      <c r="A52" s="12"/>
      <c r="B52" s="25">
        <v>343.4</v>
      </c>
      <c r="C52" s="20" t="s">
        <v>61</v>
      </c>
      <c r="D52" s="47">
        <v>0</v>
      </c>
      <c r="E52" s="47">
        <v>502552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502552</v>
      </c>
      <c r="O52" s="48">
        <f t="shared" si="7"/>
        <v>41.324891045144312</v>
      </c>
      <c r="P52" s="9"/>
    </row>
    <row r="53" spans="1:16">
      <c r="A53" s="12"/>
      <c r="B53" s="25">
        <v>343.9</v>
      </c>
      <c r="C53" s="20" t="s">
        <v>62</v>
      </c>
      <c r="D53" s="47">
        <v>1336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1336</v>
      </c>
      <c r="O53" s="48">
        <f t="shared" si="7"/>
        <v>0.10985938656360497</v>
      </c>
      <c r="P53" s="9"/>
    </row>
    <row r="54" spans="1:16">
      <c r="A54" s="12"/>
      <c r="B54" s="25">
        <v>344.1</v>
      </c>
      <c r="C54" s="20" t="s">
        <v>141</v>
      </c>
      <c r="D54" s="47">
        <v>0</v>
      </c>
      <c r="E54" s="47">
        <v>61458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61458</v>
      </c>
      <c r="O54" s="48">
        <f t="shared" si="7"/>
        <v>5.0536962420853548</v>
      </c>
      <c r="P54" s="9"/>
    </row>
    <row r="55" spans="1:16">
      <c r="A55" s="12"/>
      <c r="B55" s="25">
        <v>346.2</v>
      </c>
      <c r="C55" s="20" t="s">
        <v>63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5852470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5852470</v>
      </c>
      <c r="O55" s="48">
        <f t="shared" si="7"/>
        <v>481.24907491160269</v>
      </c>
      <c r="P55" s="9"/>
    </row>
    <row r="56" spans="1:16">
      <c r="A56" s="12"/>
      <c r="B56" s="25">
        <v>346.4</v>
      </c>
      <c r="C56" s="20" t="s">
        <v>64</v>
      </c>
      <c r="D56" s="47">
        <v>1130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1130</v>
      </c>
      <c r="O56" s="48">
        <f t="shared" si="7"/>
        <v>9.2919990132390426E-2</v>
      </c>
      <c r="P56" s="9"/>
    </row>
    <row r="57" spans="1:16">
      <c r="A57" s="12"/>
      <c r="B57" s="25">
        <v>347.2</v>
      </c>
      <c r="C57" s="20" t="s">
        <v>65</v>
      </c>
      <c r="D57" s="47">
        <v>3245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3245</v>
      </c>
      <c r="O57" s="48">
        <f t="shared" si="7"/>
        <v>0.26683660883151056</v>
      </c>
      <c r="P57" s="9"/>
    </row>
    <row r="58" spans="1:16">
      <c r="A58" s="12"/>
      <c r="B58" s="25">
        <v>347.5</v>
      </c>
      <c r="C58" s="20" t="s">
        <v>66</v>
      </c>
      <c r="D58" s="47">
        <v>8282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8282</v>
      </c>
      <c r="O58" s="48">
        <f t="shared" si="7"/>
        <v>0.68102952059863497</v>
      </c>
      <c r="P58" s="9"/>
    </row>
    <row r="59" spans="1:16">
      <c r="A59" s="12"/>
      <c r="B59" s="25">
        <v>348.12</v>
      </c>
      <c r="C59" s="20" t="s">
        <v>142</v>
      </c>
      <c r="D59" s="47">
        <v>0</v>
      </c>
      <c r="E59" s="47">
        <v>2993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3" si="10">SUM(D59:M59)</f>
        <v>2993</v>
      </c>
      <c r="O59" s="48">
        <f t="shared" si="7"/>
        <v>0.24611462873118986</v>
      </c>
      <c r="P59" s="9"/>
    </row>
    <row r="60" spans="1:16">
      <c r="A60" s="12"/>
      <c r="B60" s="25">
        <v>348.13</v>
      </c>
      <c r="C60" s="20" t="s">
        <v>143</v>
      </c>
      <c r="D60" s="47">
        <v>0</v>
      </c>
      <c r="E60" s="47">
        <v>7636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7636</v>
      </c>
      <c r="O60" s="48">
        <f t="shared" si="7"/>
        <v>0.62790888907162234</v>
      </c>
      <c r="P60" s="9"/>
    </row>
    <row r="61" spans="1:16">
      <c r="A61" s="12"/>
      <c r="B61" s="25">
        <v>348.21</v>
      </c>
      <c r="C61" s="20" t="s">
        <v>172</v>
      </c>
      <c r="D61" s="47">
        <v>0</v>
      </c>
      <c r="E61" s="47">
        <v>1060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1060</v>
      </c>
      <c r="O61" s="48">
        <f t="shared" si="7"/>
        <v>8.7163884548968007E-2</v>
      </c>
      <c r="P61" s="9"/>
    </row>
    <row r="62" spans="1:16">
      <c r="A62" s="12"/>
      <c r="B62" s="25">
        <v>348.22</v>
      </c>
      <c r="C62" s="20" t="s">
        <v>144</v>
      </c>
      <c r="D62" s="47">
        <v>0</v>
      </c>
      <c r="E62" s="47">
        <v>1567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1567</v>
      </c>
      <c r="O62" s="48">
        <f t="shared" si="7"/>
        <v>0.12885453498889893</v>
      </c>
      <c r="P62" s="9"/>
    </row>
    <row r="63" spans="1:16">
      <c r="A63" s="12"/>
      <c r="B63" s="25">
        <v>348.23</v>
      </c>
      <c r="C63" s="20" t="s">
        <v>145</v>
      </c>
      <c r="D63" s="47">
        <v>0</v>
      </c>
      <c r="E63" s="47">
        <v>11822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11822</v>
      </c>
      <c r="O63" s="48">
        <f t="shared" si="7"/>
        <v>0.9721240029602829</v>
      </c>
      <c r="P63" s="9"/>
    </row>
    <row r="64" spans="1:16">
      <c r="A64" s="12"/>
      <c r="B64" s="25">
        <v>348.31</v>
      </c>
      <c r="C64" s="20" t="s">
        <v>146</v>
      </c>
      <c r="D64" s="47">
        <v>0</v>
      </c>
      <c r="E64" s="47">
        <v>18120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18120</v>
      </c>
      <c r="O64" s="48">
        <f t="shared" si="7"/>
        <v>1.490009045308774</v>
      </c>
      <c r="P64" s="9"/>
    </row>
    <row r="65" spans="1:16">
      <c r="A65" s="12"/>
      <c r="B65" s="25">
        <v>348.32</v>
      </c>
      <c r="C65" s="20" t="s">
        <v>147</v>
      </c>
      <c r="D65" s="47">
        <v>0</v>
      </c>
      <c r="E65" s="47">
        <v>101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101</v>
      </c>
      <c r="O65" s="48">
        <f t="shared" si="7"/>
        <v>8.3052380560809137E-3</v>
      </c>
      <c r="P65" s="9"/>
    </row>
    <row r="66" spans="1:16">
      <c r="A66" s="12"/>
      <c r="B66" s="25">
        <v>348.41</v>
      </c>
      <c r="C66" s="20" t="s">
        <v>148</v>
      </c>
      <c r="D66" s="47">
        <v>0</v>
      </c>
      <c r="E66" s="47">
        <v>25337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25337</v>
      </c>
      <c r="O66" s="48">
        <f t="shared" si="7"/>
        <v>2.0834635309596252</v>
      </c>
      <c r="P66" s="9"/>
    </row>
    <row r="67" spans="1:16">
      <c r="A67" s="12"/>
      <c r="B67" s="25">
        <v>348.42</v>
      </c>
      <c r="C67" s="20" t="s">
        <v>149</v>
      </c>
      <c r="D67" s="47">
        <v>0</v>
      </c>
      <c r="E67" s="47">
        <v>6539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6539</v>
      </c>
      <c r="O67" s="48">
        <f t="shared" si="7"/>
        <v>0.53770249157141681</v>
      </c>
      <c r="P67" s="9"/>
    </row>
    <row r="68" spans="1:16">
      <c r="A68" s="12"/>
      <c r="B68" s="25">
        <v>348.48</v>
      </c>
      <c r="C68" s="20" t="s">
        <v>150</v>
      </c>
      <c r="D68" s="47">
        <v>0</v>
      </c>
      <c r="E68" s="47">
        <v>946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946</v>
      </c>
      <c r="O68" s="48">
        <f t="shared" si="7"/>
        <v>7.7789655455965792E-2</v>
      </c>
      <c r="P68" s="9"/>
    </row>
    <row r="69" spans="1:16">
      <c r="A69" s="12"/>
      <c r="B69" s="25">
        <v>348.52</v>
      </c>
      <c r="C69" s="20" t="s">
        <v>151</v>
      </c>
      <c r="D69" s="47">
        <v>0</v>
      </c>
      <c r="E69" s="47">
        <v>7986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7986</v>
      </c>
      <c r="O69" s="48">
        <f t="shared" ref="O69:O91" si="11">(N69/O$93)</f>
        <v>0.65668941698873451</v>
      </c>
      <c r="P69" s="9"/>
    </row>
    <row r="70" spans="1:16">
      <c r="A70" s="12"/>
      <c r="B70" s="25">
        <v>348.53</v>
      </c>
      <c r="C70" s="20" t="s">
        <v>152</v>
      </c>
      <c r="D70" s="47">
        <v>0</v>
      </c>
      <c r="E70" s="47">
        <v>28965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28965</v>
      </c>
      <c r="O70" s="48">
        <f t="shared" si="11"/>
        <v>2.3817942603404325</v>
      </c>
      <c r="P70" s="9"/>
    </row>
    <row r="71" spans="1:16">
      <c r="A71" s="12"/>
      <c r="B71" s="25">
        <v>348.62</v>
      </c>
      <c r="C71" s="20" t="s">
        <v>153</v>
      </c>
      <c r="D71" s="47">
        <v>0</v>
      </c>
      <c r="E71" s="47">
        <v>101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101</v>
      </c>
      <c r="O71" s="48">
        <f t="shared" si="11"/>
        <v>8.3052380560809137E-3</v>
      </c>
      <c r="P71" s="9"/>
    </row>
    <row r="72" spans="1:16">
      <c r="A72" s="12"/>
      <c r="B72" s="25">
        <v>348.71</v>
      </c>
      <c r="C72" s="20" t="s">
        <v>154</v>
      </c>
      <c r="D72" s="47">
        <v>0</v>
      </c>
      <c r="E72" s="47">
        <v>13735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13735</v>
      </c>
      <c r="O72" s="48">
        <f t="shared" si="11"/>
        <v>1.1294301455472411</v>
      </c>
      <c r="P72" s="9"/>
    </row>
    <row r="73" spans="1:16">
      <c r="A73" s="12"/>
      <c r="B73" s="25">
        <v>348.72</v>
      </c>
      <c r="C73" s="20" t="s">
        <v>155</v>
      </c>
      <c r="D73" s="47">
        <v>0</v>
      </c>
      <c r="E73" s="47">
        <v>906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906</v>
      </c>
      <c r="O73" s="48">
        <f t="shared" si="11"/>
        <v>7.4500452265438694E-2</v>
      </c>
      <c r="P73" s="9"/>
    </row>
    <row r="74" spans="1:16">
      <c r="A74" s="12"/>
      <c r="B74" s="25">
        <v>348.92099999999999</v>
      </c>
      <c r="C74" s="20" t="s">
        <v>156</v>
      </c>
      <c r="D74" s="47">
        <v>17584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17584</v>
      </c>
      <c r="O74" s="48">
        <f t="shared" si="11"/>
        <v>1.445933722555711</v>
      </c>
      <c r="P74" s="9"/>
    </row>
    <row r="75" spans="1:16">
      <c r="A75" s="12"/>
      <c r="B75" s="25">
        <v>348.93</v>
      </c>
      <c r="C75" s="20" t="s">
        <v>160</v>
      </c>
      <c r="D75" s="47">
        <v>28633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28633</v>
      </c>
      <c r="O75" s="48">
        <f t="shared" si="11"/>
        <v>2.3544938738590577</v>
      </c>
      <c r="P75" s="9"/>
    </row>
    <row r="76" spans="1:16">
      <c r="A76" s="12"/>
      <c r="B76" s="25">
        <v>348.99</v>
      </c>
      <c r="C76" s="20" t="s">
        <v>162</v>
      </c>
      <c r="D76" s="47">
        <v>6911</v>
      </c>
      <c r="E76" s="47">
        <v>2364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9275</v>
      </c>
      <c r="O76" s="48">
        <f t="shared" si="11"/>
        <v>0.76268398980347007</v>
      </c>
      <c r="P76" s="9"/>
    </row>
    <row r="77" spans="1:16">
      <c r="A77" s="12"/>
      <c r="B77" s="25">
        <v>349</v>
      </c>
      <c r="C77" s="20" t="s">
        <v>163</v>
      </c>
      <c r="D77" s="47">
        <v>5027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5027</v>
      </c>
      <c r="O77" s="48">
        <f t="shared" si="11"/>
        <v>0.41337061096949262</v>
      </c>
      <c r="P77" s="9"/>
    </row>
    <row r="78" spans="1:16" ht="15.75">
      <c r="A78" s="29" t="s">
        <v>51</v>
      </c>
      <c r="B78" s="30"/>
      <c r="C78" s="31"/>
      <c r="D78" s="32">
        <f t="shared" ref="D78:M78" si="12">SUM(D79:D82)</f>
        <v>8112</v>
      </c>
      <c r="E78" s="32">
        <f t="shared" si="12"/>
        <v>57178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ref="N78:N91" si="13">SUM(D78:M78)</f>
        <v>65290</v>
      </c>
      <c r="O78" s="46">
        <f t="shared" si="11"/>
        <v>5.3688019077378506</v>
      </c>
      <c r="P78" s="10"/>
    </row>
    <row r="79" spans="1:16">
      <c r="A79" s="13"/>
      <c r="B79" s="40">
        <v>351.1</v>
      </c>
      <c r="C79" s="21" t="s">
        <v>75</v>
      </c>
      <c r="D79" s="47">
        <v>0</v>
      </c>
      <c r="E79" s="47">
        <v>14332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14332</v>
      </c>
      <c r="O79" s="48">
        <f t="shared" si="11"/>
        <v>1.178521503165858</v>
      </c>
      <c r="P79" s="9"/>
    </row>
    <row r="80" spans="1:16">
      <c r="A80" s="13"/>
      <c r="B80" s="40">
        <v>351.2</v>
      </c>
      <c r="C80" s="21" t="s">
        <v>116</v>
      </c>
      <c r="D80" s="47">
        <v>0</v>
      </c>
      <c r="E80" s="47">
        <v>8610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8610</v>
      </c>
      <c r="O80" s="48">
        <f t="shared" si="11"/>
        <v>0.70800098676095713</v>
      </c>
      <c r="P80" s="9"/>
    </row>
    <row r="81" spans="1:119">
      <c r="A81" s="13"/>
      <c r="B81" s="40">
        <v>351.5</v>
      </c>
      <c r="C81" s="21" t="s">
        <v>117</v>
      </c>
      <c r="D81" s="47">
        <v>0</v>
      </c>
      <c r="E81" s="47">
        <v>34236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34236</v>
      </c>
      <c r="O81" s="48">
        <f t="shared" si="11"/>
        <v>2.8152290107721405</v>
      </c>
      <c r="P81" s="9"/>
    </row>
    <row r="82" spans="1:119">
      <c r="A82" s="13"/>
      <c r="B82" s="40">
        <v>351.7</v>
      </c>
      <c r="C82" s="21" t="s">
        <v>164</v>
      </c>
      <c r="D82" s="47">
        <v>8112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8112</v>
      </c>
      <c r="O82" s="48">
        <f t="shared" si="11"/>
        <v>0.66705040703889484</v>
      </c>
      <c r="P82" s="9"/>
    </row>
    <row r="83" spans="1:119" ht="15.75">
      <c r="A83" s="29" t="s">
        <v>5</v>
      </c>
      <c r="B83" s="30"/>
      <c r="C83" s="31"/>
      <c r="D83" s="32">
        <f t="shared" ref="D83:M83" si="14">SUM(D84:D88)</f>
        <v>252468</v>
      </c>
      <c r="E83" s="32">
        <f t="shared" si="14"/>
        <v>99990</v>
      </c>
      <c r="F83" s="32">
        <f t="shared" si="14"/>
        <v>0</v>
      </c>
      <c r="G83" s="32">
        <f t="shared" si="14"/>
        <v>0</v>
      </c>
      <c r="H83" s="32">
        <f t="shared" si="14"/>
        <v>0</v>
      </c>
      <c r="I83" s="32">
        <f t="shared" si="14"/>
        <v>257691</v>
      </c>
      <c r="J83" s="32">
        <f t="shared" si="14"/>
        <v>0</v>
      </c>
      <c r="K83" s="32">
        <f t="shared" si="14"/>
        <v>0</v>
      </c>
      <c r="L83" s="32">
        <f t="shared" si="14"/>
        <v>0</v>
      </c>
      <c r="M83" s="32">
        <f t="shared" si="14"/>
        <v>0</v>
      </c>
      <c r="N83" s="32">
        <f t="shared" si="13"/>
        <v>610149</v>
      </c>
      <c r="O83" s="46">
        <f t="shared" si="11"/>
        <v>50.172600937422906</v>
      </c>
      <c r="P83" s="10"/>
    </row>
    <row r="84" spans="1:119">
      <c r="A84" s="12"/>
      <c r="B84" s="25">
        <v>361.1</v>
      </c>
      <c r="C84" s="20" t="s">
        <v>78</v>
      </c>
      <c r="D84" s="47">
        <v>20319</v>
      </c>
      <c r="E84" s="47">
        <v>35820</v>
      </c>
      <c r="F84" s="47">
        <v>0</v>
      </c>
      <c r="G84" s="47">
        <v>0</v>
      </c>
      <c r="H84" s="47">
        <v>0</v>
      </c>
      <c r="I84" s="47">
        <v>1095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57234</v>
      </c>
      <c r="O84" s="48">
        <f t="shared" si="11"/>
        <v>4.7063563851656935</v>
      </c>
      <c r="P84" s="9"/>
    </row>
    <row r="85" spans="1:119">
      <c r="A85" s="12"/>
      <c r="B85" s="25">
        <v>362</v>
      </c>
      <c r="C85" s="20" t="s">
        <v>79</v>
      </c>
      <c r="D85" s="47">
        <v>23230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23230</v>
      </c>
      <c r="O85" s="48">
        <f t="shared" si="11"/>
        <v>1.9102047528986104</v>
      </c>
      <c r="P85" s="9"/>
    </row>
    <row r="86" spans="1:119">
      <c r="A86" s="12"/>
      <c r="B86" s="25">
        <v>365</v>
      </c>
      <c r="C86" s="20" t="s">
        <v>166</v>
      </c>
      <c r="D86" s="47">
        <v>62525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62525</v>
      </c>
      <c r="O86" s="48">
        <f t="shared" si="11"/>
        <v>5.1414357371926647</v>
      </c>
      <c r="P86" s="9"/>
    </row>
    <row r="87" spans="1:119">
      <c r="A87" s="12"/>
      <c r="B87" s="25">
        <v>366</v>
      </c>
      <c r="C87" s="20" t="s">
        <v>81</v>
      </c>
      <c r="D87" s="47">
        <v>375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375</v>
      </c>
      <c r="O87" s="48">
        <f t="shared" si="11"/>
        <v>3.0836279911191512E-2</v>
      </c>
      <c r="P87" s="9"/>
    </row>
    <row r="88" spans="1:119">
      <c r="A88" s="12"/>
      <c r="B88" s="25">
        <v>369.9</v>
      </c>
      <c r="C88" s="20" t="s">
        <v>82</v>
      </c>
      <c r="D88" s="47">
        <v>146019</v>
      </c>
      <c r="E88" s="47">
        <v>64170</v>
      </c>
      <c r="F88" s="47">
        <v>0</v>
      </c>
      <c r="G88" s="47">
        <v>0</v>
      </c>
      <c r="H88" s="47">
        <v>0</v>
      </c>
      <c r="I88" s="47">
        <v>256596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466785</v>
      </c>
      <c r="O88" s="48">
        <f t="shared" si="11"/>
        <v>38.383767782254751</v>
      </c>
      <c r="P88" s="9"/>
    </row>
    <row r="89" spans="1:119" ht="15.75">
      <c r="A89" s="29" t="s">
        <v>52</v>
      </c>
      <c r="B89" s="30"/>
      <c r="C89" s="31"/>
      <c r="D89" s="32">
        <f t="shared" ref="D89:M89" si="15">SUM(D90:D90)</f>
        <v>443550</v>
      </c>
      <c r="E89" s="32">
        <f t="shared" si="15"/>
        <v>477904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2030353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3"/>
        <v>2951807</v>
      </c>
      <c r="O89" s="46">
        <f t="shared" si="11"/>
        <v>242.7273250555053</v>
      </c>
      <c r="P89" s="9"/>
    </row>
    <row r="90" spans="1:119" ht="15.75" thickBot="1">
      <c r="A90" s="12"/>
      <c r="B90" s="25">
        <v>381</v>
      </c>
      <c r="C90" s="20" t="s">
        <v>83</v>
      </c>
      <c r="D90" s="47">
        <v>443550</v>
      </c>
      <c r="E90" s="47">
        <v>477904</v>
      </c>
      <c r="F90" s="47">
        <v>0</v>
      </c>
      <c r="G90" s="47">
        <v>0</v>
      </c>
      <c r="H90" s="47">
        <v>0</v>
      </c>
      <c r="I90" s="47">
        <v>2030353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2951807</v>
      </c>
      <c r="O90" s="48">
        <f t="shared" si="11"/>
        <v>242.7273250555053</v>
      </c>
      <c r="P90" s="9"/>
    </row>
    <row r="91" spans="1:119" ht="16.5" thickBot="1">
      <c r="A91" s="14" t="s">
        <v>72</v>
      </c>
      <c r="B91" s="23"/>
      <c r="C91" s="22"/>
      <c r="D91" s="15">
        <f t="shared" ref="D91:M91" si="16">SUM(D5,D12,D16,D44,D78,D83,D89)</f>
        <v>16866300</v>
      </c>
      <c r="E91" s="15">
        <f t="shared" si="16"/>
        <v>11108868</v>
      </c>
      <c r="F91" s="15">
        <f t="shared" si="16"/>
        <v>0</v>
      </c>
      <c r="G91" s="15">
        <f t="shared" si="16"/>
        <v>0</v>
      </c>
      <c r="H91" s="15">
        <f t="shared" si="16"/>
        <v>0</v>
      </c>
      <c r="I91" s="15">
        <f t="shared" si="16"/>
        <v>8140514</v>
      </c>
      <c r="J91" s="15">
        <f t="shared" si="16"/>
        <v>0</v>
      </c>
      <c r="K91" s="15">
        <f t="shared" si="16"/>
        <v>0</v>
      </c>
      <c r="L91" s="15">
        <f t="shared" si="16"/>
        <v>0</v>
      </c>
      <c r="M91" s="15">
        <f t="shared" si="16"/>
        <v>0</v>
      </c>
      <c r="N91" s="15">
        <f t="shared" si="13"/>
        <v>36115682</v>
      </c>
      <c r="O91" s="38">
        <f t="shared" si="11"/>
        <v>2969.7954115615494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119" t="s">
        <v>214</v>
      </c>
      <c r="M93" s="119"/>
      <c r="N93" s="119"/>
      <c r="O93" s="44">
        <v>12161</v>
      </c>
    </row>
    <row r="94" spans="1:119">
      <c r="A94" s="120"/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8"/>
    </row>
    <row r="95" spans="1:119" ht="15.75" customHeight="1" thickBot="1">
      <c r="A95" s="121" t="s">
        <v>104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1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210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10345865</v>
      </c>
      <c r="E5" s="27">
        <f t="shared" si="0"/>
        <v>3456324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13802189</v>
      </c>
      <c r="O5" s="33">
        <f t="shared" ref="O5:O36" si="2">(N5/O$95)</f>
        <v>1158.2904498153744</v>
      </c>
      <c r="P5" s="6"/>
    </row>
    <row r="6" spans="1:133">
      <c r="A6" s="12"/>
      <c r="B6" s="25">
        <v>311</v>
      </c>
      <c r="C6" s="20" t="s">
        <v>2</v>
      </c>
      <c r="D6" s="47">
        <v>10302711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10302711</v>
      </c>
      <c r="O6" s="48">
        <f t="shared" si="2"/>
        <v>864.61153071500507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1202274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1202274</v>
      </c>
      <c r="O7" s="48">
        <f t="shared" si="2"/>
        <v>100.89577039274924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12868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12868</v>
      </c>
      <c r="O8" s="48">
        <f t="shared" si="2"/>
        <v>1.0798925814031555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253799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253799</v>
      </c>
      <c r="O9" s="48">
        <f t="shared" si="2"/>
        <v>21.29900973481034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1987383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1987383</v>
      </c>
      <c r="O10" s="48">
        <f t="shared" si="2"/>
        <v>166.78272910372607</v>
      </c>
      <c r="P10" s="9"/>
    </row>
    <row r="11" spans="1:133">
      <c r="A11" s="12"/>
      <c r="B11" s="25">
        <v>315</v>
      </c>
      <c r="C11" s="20" t="s">
        <v>127</v>
      </c>
      <c r="D11" s="47">
        <v>43154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43154</v>
      </c>
      <c r="O11" s="48">
        <f t="shared" si="2"/>
        <v>3.6215172876804296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183335</v>
      </c>
      <c r="E12" s="32">
        <f t="shared" si="3"/>
        <v>492979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676314</v>
      </c>
      <c r="O12" s="46">
        <f t="shared" si="2"/>
        <v>56.756797583081571</v>
      </c>
      <c r="P12" s="10"/>
    </row>
    <row r="13" spans="1:133">
      <c r="A13" s="12"/>
      <c r="B13" s="25">
        <v>322</v>
      </c>
      <c r="C13" s="20" t="s">
        <v>0</v>
      </c>
      <c r="D13" s="47">
        <v>149517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149517</v>
      </c>
      <c r="O13" s="48">
        <f t="shared" si="2"/>
        <v>12.547583081570997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492979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492979</v>
      </c>
      <c r="O14" s="48">
        <f t="shared" si="2"/>
        <v>41.371181604565294</v>
      </c>
      <c r="P14" s="9"/>
    </row>
    <row r="15" spans="1:133">
      <c r="A15" s="12"/>
      <c r="B15" s="25">
        <v>329</v>
      </c>
      <c r="C15" s="20" t="s">
        <v>19</v>
      </c>
      <c r="D15" s="47">
        <v>33818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33818</v>
      </c>
      <c r="O15" s="48">
        <f t="shared" si="2"/>
        <v>2.8380328969452835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SUM(D17:D45)</f>
        <v>3135055</v>
      </c>
      <c r="E16" s="32">
        <f t="shared" si="4"/>
        <v>3884296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7019351</v>
      </c>
      <c r="O16" s="46">
        <f t="shared" si="2"/>
        <v>589.0694024840551</v>
      </c>
      <c r="P16" s="10"/>
    </row>
    <row r="17" spans="1:16">
      <c r="A17" s="12"/>
      <c r="B17" s="25">
        <v>331.1</v>
      </c>
      <c r="C17" s="20" t="s">
        <v>20</v>
      </c>
      <c r="D17" s="47">
        <v>69674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69674</v>
      </c>
      <c r="O17" s="48">
        <f t="shared" si="2"/>
        <v>5.8470963410540451</v>
      </c>
      <c r="P17" s="9"/>
    </row>
    <row r="18" spans="1:16">
      <c r="A18" s="12"/>
      <c r="B18" s="25">
        <v>331.2</v>
      </c>
      <c r="C18" s="20" t="s">
        <v>21</v>
      </c>
      <c r="D18" s="47">
        <v>27527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27527</v>
      </c>
      <c r="O18" s="48">
        <f t="shared" si="2"/>
        <v>2.3100872776099362</v>
      </c>
      <c r="P18" s="9"/>
    </row>
    <row r="19" spans="1:16">
      <c r="A19" s="12"/>
      <c r="B19" s="25">
        <v>331.39</v>
      </c>
      <c r="C19" s="20" t="s">
        <v>106</v>
      </c>
      <c r="D19" s="47">
        <v>79628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8" si="5">SUM(D19:M19)</f>
        <v>79628</v>
      </c>
      <c r="O19" s="48">
        <f t="shared" si="2"/>
        <v>6.682443773078214</v>
      </c>
      <c r="P19" s="9"/>
    </row>
    <row r="20" spans="1:16">
      <c r="A20" s="12"/>
      <c r="B20" s="25">
        <v>331.41</v>
      </c>
      <c r="C20" s="20" t="s">
        <v>96</v>
      </c>
      <c r="D20" s="47">
        <v>0</v>
      </c>
      <c r="E20" s="47">
        <v>531414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531414</v>
      </c>
      <c r="O20" s="48">
        <f t="shared" si="2"/>
        <v>44.596676737160124</v>
      </c>
      <c r="P20" s="9"/>
    </row>
    <row r="21" spans="1:16">
      <c r="A21" s="12"/>
      <c r="B21" s="25">
        <v>331.49</v>
      </c>
      <c r="C21" s="20" t="s">
        <v>171</v>
      </c>
      <c r="D21" s="47">
        <v>0</v>
      </c>
      <c r="E21" s="47">
        <v>226032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226032</v>
      </c>
      <c r="O21" s="48">
        <f t="shared" si="2"/>
        <v>18.968781470292043</v>
      </c>
      <c r="P21" s="9"/>
    </row>
    <row r="22" spans="1:16">
      <c r="A22" s="12"/>
      <c r="B22" s="25">
        <v>331.5</v>
      </c>
      <c r="C22" s="20" t="s">
        <v>23</v>
      </c>
      <c r="D22" s="47">
        <v>99254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99254</v>
      </c>
      <c r="O22" s="48">
        <f t="shared" si="2"/>
        <v>8.3294729775092318</v>
      </c>
      <c r="P22" s="9"/>
    </row>
    <row r="23" spans="1:16">
      <c r="A23" s="12"/>
      <c r="B23" s="25">
        <v>331.65</v>
      </c>
      <c r="C23" s="20" t="s">
        <v>27</v>
      </c>
      <c r="D23" s="47">
        <v>51722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51722</v>
      </c>
      <c r="O23" s="48">
        <f t="shared" si="2"/>
        <v>4.3405505203088284</v>
      </c>
      <c r="P23" s="9"/>
    </row>
    <row r="24" spans="1:16">
      <c r="A24" s="12"/>
      <c r="B24" s="25">
        <v>331.7</v>
      </c>
      <c r="C24" s="20" t="s">
        <v>24</v>
      </c>
      <c r="D24" s="47">
        <v>63657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63657</v>
      </c>
      <c r="O24" s="48">
        <f t="shared" si="2"/>
        <v>5.3421450151057401</v>
      </c>
      <c r="P24" s="9"/>
    </row>
    <row r="25" spans="1:16">
      <c r="A25" s="12"/>
      <c r="B25" s="25">
        <v>331.81</v>
      </c>
      <c r="C25" s="20" t="s">
        <v>28</v>
      </c>
      <c r="D25" s="47">
        <v>1076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1076</v>
      </c>
      <c r="O25" s="48">
        <f t="shared" si="2"/>
        <v>9.0298757972473984E-2</v>
      </c>
      <c r="P25" s="9"/>
    </row>
    <row r="26" spans="1:16">
      <c r="A26" s="12"/>
      <c r="B26" s="25">
        <v>331.9</v>
      </c>
      <c r="C26" s="20" t="s">
        <v>25</v>
      </c>
      <c r="D26" s="47">
        <v>55973</v>
      </c>
      <c r="E26" s="47">
        <v>15035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71008</v>
      </c>
      <c r="O26" s="48">
        <f t="shared" si="2"/>
        <v>5.9590466599530041</v>
      </c>
      <c r="P26" s="9"/>
    </row>
    <row r="27" spans="1:16">
      <c r="A27" s="12"/>
      <c r="B27" s="25">
        <v>333</v>
      </c>
      <c r="C27" s="20" t="s">
        <v>3</v>
      </c>
      <c r="D27" s="47">
        <v>212993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212993</v>
      </c>
      <c r="O27" s="48">
        <f t="shared" si="2"/>
        <v>17.874538435716683</v>
      </c>
      <c r="P27" s="9"/>
    </row>
    <row r="28" spans="1:16">
      <c r="A28" s="12"/>
      <c r="B28" s="25">
        <v>334.2</v>
      </c>
      <c r="C28" s="20" t="s">
        <v>26</v>
      </c>
      <c r="D28" s="47">
        <v>344516</v>
      </c>
      <c r="E28" s="47">
        <v>14888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359404</v>
      </c>
      <c r="O28" s="48">
        <f t="shared" si="2"/>
        <v>30.161463578382008</v>
      </c>
      <c r="P28" s="9"/>
    </row>
    <row r="29" spans="1:16">
      <c r="A29" s="12"/>
      <c r="B29" s="25">
        <v>334.39</v>
      </c>
      <c r="C29" s="20" t="s">
        <v>29</v>
      </c>
      <c r="D29" s="47">
        <v>216353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6">SUM(D29:M29)</f>
        <v>216353</v>
      </c>
      <c r="O29" s="48">
        <f t="shared" si="2"/>
        <v>18.156512252433703</v>
      </c>
      <c r="P29" s="9"/>
    </row>
    <row r="30" spans="1:16">
      <c r="A30" s="12"/>
      <c r="B30" s="25">
        <v>334.49</v>
      </c>
      <c r="C30" s="20" t="s">
        <v>31</v>
      </c>
      <c r="D30" s="47">
        <v>0</v>
      </c>
      <c r="E30" s="47">
        <v>810526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810526</v>
      </c>
      <c r="O30" s="48">
        <f t="shared" si="2"/>
        <v>68.019973145350789</v>
      </c>
      <c r="P30" s="9"/>
    </row>
    <row r="31" spans="1:16">
      <c r="A31" s="12"/>
      <c r="B31" s="25">
        <v>334.5</v>
      </c>
      <c r="C31" s="20" t="s">
        <v>32</v>
      </c>
      <c r="D31" s="47">
        <v>24146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24146</v>
      </c>
      <c r="O31" s="48">
        <f t="shared" si="2"/>
        <v>2.0263511245384356</v>
      </c>
      <c r="P31" s="9"/>
    </row>
    <row r="32" spans="1:16">
      <c r="A32" s="12"/>
      <c r="B32" s="25">
        <v>334.61</v>
      </c>
      <c r="C32" s="20" t="s">
        <v>33</v>
      </c>
      <c r="D32" s="47">
        <v>100</v>
      </c>
      <c r="E32" s="47">
        <v>32912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33012</v>
      </c>
      <c r="O32" s="48">
        <f t="shared" si="2"/>
        <v>2.7703927492447131</v>
      </c>
      <c r="P32" s="9"/>
    </row>
    <row r="33" spans="1:16">
      <c r="A33" s="12"/>
      <c r="B33" s="25">
        <v>334.7</v>
      </c>
      <c r="C33" s="20" t="s">
        <v>34</v>
      </c>
      <c r="D33" s="47">
        <v>325813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325813</v>
      </c>
      <c r="O33" s="48">
        <f t="shared" si="2"/>
        <v>27.342480698220879</v>
      </c>
      <c r="P33" s="9"/>
    </row>
    <row r="34" spans="1:16">
      <c r="A34" s="12"/>
      <c r="B34" s="25">
        <v>334.82</v>
      </c>
      <c r="C34" s="20" t="s">
        <v>115</v>
      </c>
      <c r="D34" s="47">
        <v>0</v>
      </c>
      <c r="E34" s="47">
        <v>340744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340744</v>
      </c>
      <c r="O34" s="48">
        <f t="shared" si="2"/>
        <v>28.595501846257132</v>
      </c>
      <c r="P34" s="9"/>
    </row>
    <row r="35" spans="1:16">
      <c r="A35" s="12"/>
      <c r="B35" s="25">
        <v>335.12</v>
      </c>
      <c r="C35" s="20" t="s">
        <v>128</v>
      </c>
      <c r="D35" s="47">
        <v>244299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244299</v>
      </c>
      <c r="O35" s="48">
        <f t="shared" si="2"/>
        <v>20.501762336354481</v>
      </c>
      <c r="P35" s="9"/>
    </row>
    <row r="36" spans="1:16">
      <c r="A36" s="12"/>
      <c r="B36" s="25">
        <v>335.13</v>
      </c>
      <c r="C36" s="20" t="s">
        <v>129</v>
      </c>
      <c r="D36" s="47">
        <v>22036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22036</v>
      </c>
      <c r="O36" s="48">
        <f t="shared" si="2"/>
        <v>1.8492782813024504</v>
      </c>
      <c r="P36" s="9"/>
    </row>
    <row r="37" spans="1:16">
      <c r="A37" s="12"/>
      <c r="B37" s="25">
        <v>335.14</v>
      </c>
      <c r="C37" s="20" t="s">
        <v>130</v>
      </c>
      <c r="D37" s="47">
        <v>1613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1613</v>
      </c>
      <c r="O37" s="48">
        <f t="shared" ref="O37:O68" si="7">(N37/O$95)</f>
        <v>0.13536421617992614</v>
      </c>
      <c r="P37" s="9"/>
    </row>
    <row r="38" spans="1:16">
      <c r="A38" s="12"/>
      <c r="B38" s="25">
        <v>335.15</v>
      </c>
      <c r="C38" s="20" t="s">
        <v>131</v>
      </c>
      <c r="D38" s="47">
        <v>5170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5170</v>
      </c>
      <c r="O38" s="48">
        <f t="shared" si="7"/>
        <v>0.43387042631755623</v>
      </c>
      <c r="P38" s="9"/>
    </row>
    <row r="39" spans="1:16">
      <c r="A39" s="12"/>
      <c r="B39" s="25">
        <v>335.16</v>
      </c>
      <c r="C39" s="20" t="s">
        <v>132</v>
      </c>
      <c r="D39" s="47">
        <v>140500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140500</v>
      </c>
      <c r="O39" s="48">
        <f t="shared" si="7"/>
        <v>11.79086941926821</v>
      </c>
      <c r="P39" s="9"/>
    </row>
    <row r="40" spans="1:16">
      <c r="A40" s="12"/>
      <c r="B40" s="25">
        <v>335.18</v>
      </c>
      <c r="C40" s="20" t="s">
        <v>133</v>
      </c>
      <c r="D40" s="47">
        <v>707648</v>
      </c>
      <c r="E40" s="47">
        <v>317181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1024829</v>
      </c>
      <c r="O40" s="48">
        <f t="shared" si="7"/>
        <v>86.004447801275589</v>
      </c>
      <c r="P40" s="9"/>
    </row>
    <row r="41" spans="1:16">
      <c r="A41" s="12"/>
      <c r="B41" s="25">
        <v>335.19</v>
      </c>
      <c r="C41" s="20" t="s">
        <v>134</v>
      </c>
      <c r="D41" s="47">
        <v>364477</v>
      </c>
      <c r="E41" s="47">
        <v>15209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379686</v>
      </c>
      <c r="O41" s="48">
        <f t="shared" si="7"/>
        <v>31.863544813695871</v>
      </c>
      <c r="P41" s="9"/>
    </row>
    <row r="42" spans="1:16">
      <c r="A42" s="12"/>
      <c r="B42" s="25">
        <v>335.22</v>
      </c>
      <c r="C42" s="20" t="s">
        <v>42</v>
      </c>
      <c r="D42" s="47">
        <v>0</v>
      </c>
      <c r="E42" s="47">
        <v>117263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117263</v>
      </c>
      <c r="O42" s="48">
        <f t="shared" si="7"/>
        <v>9.8408022826451838</v>
      </c>
      <c r="P42" s="9"/>
    </row>
    <row r="43" spans="1:16">
      <c r="A43" s="12"/>
      <c r="B43" s="25">
        <v>335.49</v>
      </c>
      <c r="C43" s="20" t="s">
        <v>44</v>
      </c>
      <c r="D43" s="47">
        <v>0</v>
      </c>
      <c r="E43" s="47">
        <v>1146265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1146265</v>
      </c>
      <c r="O43" s="48">
        <f t="shared" si="7"/>
        <v>96.195451493789861</v>
      </c>
      <c r="P43" s="9"/>
    </row>
    <row r="44" spans="1:16">
      <c r="A44" s="12"/>
      <c r="B44" s="25">
        <v>335.5</v>
      </c>
      <c r="C44" s="20" t="s">
        <v>45</v>
      </c>
      <c r="D44" s="47">
        <v>0</v>
      </c>
      <c r="E44" s="47">
        <v>316827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316827</v>
      </c>
      <c r="O44" s="48">
        <f t="shared" si="7"/>
        <v>26.588368580060422</v>
      </c>
      <c r="P44" s="9"/>
    </row>
    <row r="45" spans="1:16">
      <c r="A45" s="12"/>
      <c r="B45" s="25">
        <v>336</v>
      </c>
      <c r="C45" s="20" t="s">
        <v>4</v>
      </c>
      <c r="D45" s="47">
        <v>76880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76880</v>
      </c>
      <c r="O45" s="48">
        <f t="shared" si="7"/>
        <v>6.4518294729775096</v>
      </c>
      <c r="P45" s="9"/>
    </row>
    <row r="46" spans="1:16" ht="15.75">
      <c r="A46" s="29" t="s">
        <v>50</v>
      </c>
      <c r="B46" s="30"/>
      <c r="C46" s="31"/>
      <c r="D46" s="32">
        <f t="shared" ref="D46:M46" si="8">SUM(D47:D77)</f>
        <v>318249</v>
      </c>
      <c r="E46" s="32">
        <f t="shared" si="8"/>
        <v>523195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5657983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6499427</v>
      </c>
      <c r="O46" s="46">
        <f t="shared" si="7"/>
        <v>545.43697549513263</v>
      </c>
      <c r="P46" s="10"/>
    </row>
    <row r="47" spans="1:16">
      <c r="A47" s="12"/>
      <c r="B47" s="25">
        <v>341.1</v>
      </c>
      <c r="C47" s="20" t="s">
        <v>135</v>
      </c>
      <c r="D47" s="47">
        <v>65499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65499</v>
      </c>
      <c r="O47" s="48">
        <f t="shared" si="7"/>
        <v>5.4967270896273916</v>
      </c>
      <c r="P47" s="9"/>
    </row>
    <row r="48" spans="1:16">
      <c r="A48" s="12"/>
      <c r="B48" s="25">
        <v>341.15</v>
      </c>
      <c r="C48" s="20" t="s">
        <v>136</v>
      </c>
      <c r="D48" s="47">
        <v>0</v>
      </c>
      <c r="E48" s="47">
        <v>28593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7" si="9">SUM(D48:M48)</f>
        <v>28593</v>
      </c>
      <c r="O48" s="48">
        <f t="shared" si="7"/>
        <v>2.3995468277945617</v>
      </c>
      <c r="P48" s="9"/>
    </row>
    <row r="49" spans="1:16">
      <c r="A49" s="12"/>
      <c r="B49" s="25">
        <v>341.16</v>
      </c>
      <c r="C49" s="20" t="s">
        <v>137</v>
      </c>
      <c r="D49" s="47">
        <v>30098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30098</v>
      </c>
      <c r="O49" s="48">
        <f t="shared" si="7"/>
        <v>2.5258475998657266</v>
      </c>
      <c r="P49" s="9"/>
    </row>
    <row r="50" spans="1:16">
      <c r="A50" s="12"/>
      <c r="B50" s="25">
        <v>341.51</v>
      </c>
      <c r="C50" s="20" t="s">
        <v>138</v>
      </c>
      <c r="D50" s="47">
        <v>110770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110770</v>
      </c>
      <c r="O50" s="48">
        <f t="shared" si="7"/>
        <v>9.2959046659953</v>
      </c>
      <c r="P50" s="9"/>
    </row>
    <row r="51" spans="1:16">
      <c r="A51" s="12"/>
      <c r="B51" s="25">
        <v>341.52</v>
      </c>
      <c r="C51" s="20" t="s">
        <v>139</v>
      </c>
      <c r="D51" s="47">
        <v>7574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7574</v>
      </c>
      <c r="O51" s="48">
        <f t="shared" si="7"/>
        <v>0.6356159785162806</v>
      </c>
      <c r="P51" s="9"/>
    </row>
    <row r="52" spans="1:16">
      <c r="A52" s="12"/>
      <c r="B52" s="25">
        <v>341.9</v>
      </c>
      <c r="C52" s="20" t="s">
        <v>140</v>
      </c>
      <c r="D52" s="47">
        <v>17077</v>
      </c>
      <c r="E52" s="47">
        <v>9894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26971</v>
      </c>
      <c r="O52" s="48">
        <f t="shared" si="7"/>
        <v>2.2634273246055723</v>
      </c>
      <c r="P52" s="9"/>
    </row>
    <row r="53" spans="1:16">
      <c r="A53" s="12"/>
      <c r="B53" s="25">
        <v>342.3</v>
      </c>
      <c r="C53" s="20" t="s">
        <v>59</v>
      </c>
      <c r="D53" s="47">
        <v>2458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2458</v>
      </c>
      <c r="O53" s="48">
        <f t="shared" si="7"/>
        <v>0.20627727425310508</v>
      </c>
      <c r="P53" s="9"/>
    </row>
    <row r="54" spans="1:16">
      <c r="A54" s="12"/>
      <c r="B54" s="25">
        <v>343.4</v>
      </c>
      <c r="C54" s="20" t="s">
        <v>61</v>
      </c>
      <c r="D54" s="47">
        <v>0</v>
      </c>
      <c r="E54" s="47">
        <v>321345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321345</v>
      </c>
      <c r="O54" s="48">
        <f t="shared" si="7"/>
        <v>26.967522658610271</v>
      </c>
      <c r="P54" s="9"/>
    </row>
    <row r="55" spans="1:16">
      <c r="A55" s="12"/>
      <c r="B55" s="25">
        <v>343.9</v>
      </c>
      <c r="C55" s="20" t="s">
        <v>62</v>
      </c>
      <c r="D55" s="47">
        <v>2079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2079</v>
      </c>
      <c r="O55" s="48">
        <f t="shared" si="7"/>
        <v>0.17447129909365558</v>
      </c>
      <c r="P55" s="9"/>
    </row>
    <row r="56" spans="1:16">
      <c r="A56" s="12"/>
      <c r="B56" s="25">
        <v>346.2</v>
      </c>
      <c r="C56" s="20" t="s">
        <v>63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5657983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5657983</v>
      </c>
      <c r="O56" s="48">
        <f t="shared" si="7"/>
        <v>474.82233971131251</v>
      </c>
      <c r="P56" s="9"/>
    </row>
    <row r="57" spans="1:16">
      <c r="A57" s="12"/>
      <c r="B57" s="25">
        <v>346.4</v>
      </c>
      <c r="C57" s="20" t="s">
        <v>64</v>
      </c>
      <c r="D57" s="47">
        <v>975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975</v>
      </c>
      <c r="O57" s="48">
        <f t="shared" si="7"/>
        <v>8.1822759315206439E-2</v>
      </c>
      <c r="P57" s="9"/>
    </row>
    <row r="58" spans="1:16">
      <c r="A58" s="12"/>
      <c r="B58" s="25">
        <v>347.5</v>
      </c>
      <c r="C58" s="20" t="s">
        <v>66</v>
      </c>
      <c r="D58" s="47">
        <v>9257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9257</v>
      </c>
      <c r="O58" s="48">
        <f t="shared" si="7"/>
        <v>0.77685464921114467</v>
      </c>
      <c r="P58" s="9"/>
    </row>
    <row r="59" spans="1:16">
      <c r="A59" s="12"/>
      <c r="B59" s="25">
        <v>348.12</v>
      </c>
      <c r="C59" s="20" t="s">
        <v>142</v>
      </c>
      <c r="D59" s="47">
        <v>0</v>
      </c>
      <c r="E59" s="47">
        <v>3252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ref="N59:N73" si="10">SUM(D59:M59)</f>
        <v>3252</v>
      </c>
      <c r="O59" s="48">
        <f t="shared" si="7"/>
        <v>0.27291037260825779</v>
      </c>
      <c r="P59" s="9"/>
    </row>
    <row r="60" spans="1:16">
      <c r="A60" s="12"/>
      <c r="B60" s="25">
        <v>348.13</v>
      </c>
      <c r="C60" s="20" t="s">
        <v>143</v>
      </c>
      <c r="D60" s="47">
        <v>0</v>
      </c>
      <c r="E60" s="47">
        <v>8706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8706</v>
      </c>
      <c r="O60" s="48">
        <f t="shared" si="7"/>
        <v>0.73061430010070494</v>
      </c>
      <c r="P60" s="9"/>
    </row>
    <row r="61" spans="1:16">
      <c r="A61" s="12"/>
      <c r="B61" s="25">
        <v>348.21</v>
      </c>
      <c r="C61" s="20" t="s">
        <v>172</v>
      </c>
      <c r="D61" s="47">
        <v>0</v>
      </c>
      <c r="E61" s="47">
        <v>630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630</v>
      </c>
      <c r="O61" s="48">
        <f t="shared" si="7"/>
        <v>5.2870090634441085E-2</v>
      </c>
      <c r="P61" s="9"/>
    </row>
    <row r="62" spans="1:16">
      <c r="A62" s="12"/>
      <c r="B62" s="25">
        <v>348.22</v>
      </c>
      <c r="C62" s="20" t="s">
        <v>144</v>
      </c>
      <c r="D62" s="47">
        <v>0</v>
      </c>
      <c r="E62" s="47">
        <v>2518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2518</v>
      </c>
      <c r="O62" s="48">
        <f t="shared" si="7"/>
        <v>0.21131252098019471</v>
      </c>
      <c r="P62" s="9"/>
    </row>
    <row r="63" spans="1:16">
      <c r="A63" s="12"/>
      <c r="B63" s="25">
        <v>348.23</v>
      </c>
      <c r="C63" s="20" t="s">
        <v>145</v>
      </c>
      <c r="D63" s="47">
        <v>0</v>
      </c>
      <c r="E63" s="47">
        <v>13133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13133</v>
      </c>
      <c r="O63" s="48">
        <f t="shared" si="7"/>
        <v>1.1021315877811346</v>
      </c>
      <c r="P63" s="9"/>
    </row>
    <row r="64" spans="1:16">
      <c r="A64" s="12"/>
      <c r="B64" s="25">
        <v>348.31</v>
      </c>
      <c r="C64" s="20" t="s">
        <v>146</v>
      </c>
      <c r="D64" s="47">
        <v>0</v>
      </c>
      <c r="E64" s="47">
        <v>14980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14980</v>
      </c>
      <c r="O64" s="48">
        <f t="shared" si="7"/>
        <v>1.2571332661967103</v>
      </c>
      <c r="P64" s="9"/>
    </row>
    <row r="65" spans="1:16">
      <c r="A65" s="12"/>
      <c r="B65" s="25">
        <v>348.32</v>
      </c>
      <c r="C65" s="20" t="s">
        <v>147</v>
      </c>
      <c r="D65" s="47">
        <v>0</v>
      </c>
      <c r="E65" s="47">
        <v>1223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1223</v>
      </c>
      <c r="O65" s="48">
        <f t="shared" si="7"/>
        <v>0.10263511245384357</v>
      </c>
      <c r="P65" s="9"/>
    </row>
    <row r="66" spans="1:16">
      <c r="A66" s="12"/>
      <c r="B66" s="25">
        <v>348.41</v>
      </c>
      <c r="C66" s="20" t="s">
        <v>148</v>
      </c>
      <c r="D66" s="47">
        <v>0</v>
      </c>
      <c r="E66" s="47">
        <v>28303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28303</v>
      </c>
      <c r="O66" s="48">
        <f t="shared" si="7"/>
        <v>2.3752098019469621</v>
      </c>
      <c r="P66" s="9"/>
    </row>
    <row r="67" spans="1:16">
      <c r="A67" s="12"/>
      <c r="B67" s="25">
        <v>348.42</v>
      </c>
      <c r="C67" s="20" t="s">
        <v>149</v>
      </c>
      <c r="D67" s="47">
        <v>0</v>
      </c>
      <c r="E67" s="47">
        <v>27162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27162</v>
      </c>
      <c r="O67" s="48">
        <f t="shared" si="7"/>
        <v>2.2794561933534743</v>
      </c>
      <c r="P67" s="9"/>
    </row>
    <row r="68" spans="1:16">
      <c r="A68" s="12"/>
      <c r="B68" s="25">
        <v>348.48</v>
      </c>
      <c r="C68" s="20" t="s">
        <v>150</v>
      </c>
      <c r="D68" s="47">
        <v>0</v>
      </c>
      <c r="E68" s="47">
        <v>566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566</v>
      </c>
      <c r="O68" s="48">
        <f t="shared" si="7"/>
        <v>4.7499160792212149E-2</v>
      </c>
      <c r="P68" s="9"/>
    </row>
    <row r="69" spans="1:16">
      <c r="A69" s="12"/>
      <c r="B69" s="25">
        <v>348.52</v>
      </c>
      <c r="C69" s="20" t="s">
        <v>151</v>
      </c>
      <c r="D69" s="47">
        <v>0</v>
      </c>
      <c r="E69" s="47">
        <v>7573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7573</v>
      </c>
      <c r="O69" s="48">
        <f t="shared" ref="O69:O93" si="11">(N69/O$95)</f>
        <v>0.63553205773749577</v>
      </c>
      <c r="P69" s="9"/>
    </row>
    <row r="70" spans="1:16">
      <c r="A70" s="12"/>
      <c r="B70" s="25">
        <v>348.53</v>
      </c>
      <c r="C70" s="20" t="s">
        <v>152</v>
      </c>
      <c r="D70" s="47">
        <v>0</v>
      </c>
      <c r="E70" s="47">
        <v>37044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37044</v>
      </c>
      <c r="O70" s="48">
        <f t="shared" si="11"/>
        <v>3.1087613293051359</v>
      </c>
      <c r="P70" s="9"/>
    </row>
    <row r="71" spans="1:16">
      <c r="A71" s="12"/>
      <c r="B71" s="25">
        <v>348.62</v>
      </c>
      <c r="C71" s="20" t="s">
        <v>153</v>
      </c>
      <c r="D71" s="47">
        <v>0</v>
      </c>
      <c r="E71" s="47">
        <v>38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38</v>
      </c>
      <c r="O71" s="48">
        <f t="shared" si="11"/>
        <v>3.1889895938234307E-3</v>
      </c>
      <c r="P71" s="9"/>
    </row>
    <row r="72" spans="1:16">
      <c r="A72" s="12"/>
      <c r="B72" s="25">
        <v>348.71</v>
      </c>
      <c r="C72" s="20" t="s">
        <v>154</v>
      </c>
      <c r="D72" s="47">
        <v>0</v>
      </c>
      <c r="E72" s="47">
        <v>14375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14375</v>
      </c>
      <c r="O72" s="48">
        <f t="shared" si="11"/>
        <v>1.20636119503189</v>
      </c>
      <c r="P72" s="9"/>
    </row>
    <row r="73" spans="1:16">
      <c r="A73" s="12"/>
      <c r="B73" s="25">
        <v>348.72</v>
      </c>
      <c r="C73" s="20" t="s">
        <v>155</v>
      </c>
      <c r="D73" s="47">
        <v>0</v>
      </c>
      <c r="E73" s="47">
        <v>680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680</v>
      </c>
      <c r="O73" s="48">
        <f t="shared" si="11"/>
        <v>5.7066129573682442E-2</v>
      </c>
      <c r="P73" s="9"/>
    </row>
    <row r="74" spans="1:16">
      <c r="A74" s="12"/>
      <c r="B74" s="25">
        <v>348.92099999999999</v>
      </c>
      <c r="C74" s="20" t="s">
        <v>156</v>
      </c>
      <c r="D74" s="47">
        <v>20728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20728</v>
      </c>
      <c r="O74" s="48">
        <f t="shared" si="11"/>
        <v>1.7395099026518965</v>
      </c>
      <c r="P74" s="9"/>
    </row>
    <row r="75" spans="1:16">
      <c r="A75" s="12"/>
      <c r="B75" s="25">
        <v>348.93</v>
      </c>
      <c r="C75" s="20" t="s">
        <v>160</v>
      </c>
      <c r="D75" s="47">
        <v>36655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36655</v>
      </c>
      <c r="O75" s="48">
        <f t="shared" si="11"/>
        <v>3.0761161463578381</v>
      </c>
      <c r="P75" s="9"/>
    </row>
    <row r="76" spans="1:16">
      <c r="A76" s="12"/>
      <c r="B76" s="25">
        <v>348.99</v>
      </c>
      <c r="C76" s="20" t="s">
        <v>162</v>
      </c>
      <c r="D76" s="47">
        <v>8127</v>
      </c>
      <c r="E76" s="47">
        <v>3180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11307</v>
      </c>
      <c r="O76" s="48">
        <f t="shared" si="11"/>
        <v>0.94889224572004027</v>
      </c>
      <c r="P76" s="9"/>
    </row>
    <row r="77" spans="1:16">
      <c r="A77" s="12"/>
      <c r="B77" s="25">
        <v>349</v>
      </c>
      <c r="C77" s="20" t="s">
        <v>163</v>
      </c>
      <c r="D77" s="47">
        <v>6952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6952</v>
      </c>
      <c r="O77" s="48">
        <f t="shared" si="11"/>
        <v>0.5834172541121182</v>
      </c>
      <c r="P77" s="9"/>
    </row>
    <row r="78" spans="1:16" ht="15.75">
      <c r="A78" s="29" t="s">
        <v>51</v>
      </c>
      <c r="B78" s="30"/>
      <c r="C78" s="31"/>
      <c r="D78" s="32">
        <f t="shared" ref="D78:M78" si="12">SUM(D79:D80)</f>
        <v>10173</v>
      </c>
      <c r="E78" s="32">
        <f t="shared" si="12"/>
        <v>5732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 t="shared" ref="N78:N93" si="13">SUM(D78:M78)</f>
        <v>15905</v>
      </c>
      <c r="O78" s="46">
        <f t="shared" si="11"/>
        <v>1.3347599865726754</v>
      </c>
      <c r="P78" s="10"/>
    </row>
    <row r="79" spans="1:16">
      <c r="A79" s="13"/>
      <c r="B79" s="40">
        <v>351.1</v>
      </c>
      <c r="C79" s="21" t="s">
        <v>75</v>
      </c>
      <c r="D79" s="47">
        <v>0</v>
      </c>
      <c r="E79" s="47">
        <v>5732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5732</v>
      </c>
      <c r="O79" s="48">
        <f t="shared" si="11"/>
        <v>0.48103390399462909</v>
      </c>
      <c r="P79" s="9"/>
    </row>
    <row r="80" spans="1:16">
      <c r="A80" s="13"/>
      <c r="B80" s="40">
        <v>351.7</v>
      </c>
      <c r="C80" s="21" t="s">
        <v>164</v>
      </c>
      <c r="D80" s="47">
        <v>10173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10173</v>
      </c>
      <c r="O80" s="48">
        <f t="shared" si="11"/>
        <v>0.85372608257804627</v>
      </c>
      <c r="P80" s="9"/>
    </row>
    <row r="81" spans="1:119" ht="15.75">
      <c r="A81" s="29" t="s">
        <v>5</v>
      </c>
      <c r="B81" s="30"/>
      <c r="C81" s="31"/>
      <c r="D81" s="32">
        <f t="shared" ref="D81:M81" si="14">SUM(D82:D87)</f>
        <v>745403</v>
      </c>
      <c r="E81" s="32">
        <f t="shared" si="14"/>
        <v>143372</v>
      </c>
      <c r="F81" s="32">
        <f t="shared" si="14"/>
        <v>0</v>
      </c>
      <c r="G81" s="32">
        <f t="shared" si="14"/>
        <v>0</v>
      </c>
      <c r="H81" s="32">
        <f t="shared" si="14"/>
        <v>0</v>
      </c>
      <c r="I81" s="32">
        <f t="shared" si="14"/>
        <v>616220</v>
      </c>
      <c r="J81" s="32">
        <f t="shared" si="14"/>
        <v>0</v>
      </c>
      <c r="K81" s="32">
        <f t="shared" si="14"/>
        <v>0</v>
      </c>
      <c r="L81" s="32">
        <f t="shared" si="14"/>
        <v>0</v>
      </c>
      <c r="M81" s="32">
        <f t="shared" si="14"/>
        <v>0</v>
      </c>
      <c r="N81" s="32">
        <f t="shared" si="13"/>
        <v>1504995</v>
      </c>
      <c r="O81" s="46">
        <f t="shared" si="11"/>
        <v>126.3003524672709</v>
      </c>
      <c r="P81" s="10"/>
    </row>
    <row r="82" spans="1:119">
      <c r="A82" s="12"/>
      <c r="B82" s="25">
        <v>361.1</v>
      </c>
      <c r="C82" s="20" t="s">
        <v>78</v>
      </c>
      <c r="D82" s="47">
        <v>17984</v>
      </c>
      <c r="E82" s="47">
        <v>23657</v>
      </c>
      <c r="F82" s="47">
        <v>0</v>
      </c>
      <c r="G82" s="47">
        <v>0</v>
      </c>
      <c r="H82" s="47">
        <v>0</v>
      </c>
      <c r="I82" s="47">
        <v>1909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43550</v>
      </c>
      <c r="O82" s="48">
        <f t="shared" si="11"/>
        <v>3.6547499160792212</v>
      </c>
      <c r="P82" s="9"/>
    </row>
    <row r="83" spans="1:119">
      <c r="A83" s="12"/>
      <c r="B83" s="25">
        <v>362</v>
      </c>
      <c r="C83" s="20" t="s">
        <v>79</v>
      </c>
      <c r="D83" s="47">
        <v>23342</v>
      </c>
      <c r="E83" s="47">
        <v>61458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84800</v>
      </c>
      <c r="O83" s="48">
        <f t="shared" si="11"/>
        <v>7.1164820409533398</v>
      </c>
      <c r="P83" s="9"/>
    </row>
    <row r="84" spans="1:119">
      <c r="A84" s="12"/>
      <c r="B84" s="25">
        <v>365</v>
      </c>
      <c r="C84" s="20" t="s">
        <v>166</v>
      </c>
      <c r="D84" s="47">
        <v>40482</v>
      </c>
      <c r="E84" s="47">
        <v>6775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47257</v>
      </c>
      <c r="O84" s="48">
        <f t="shared" si="11"/>
        <v>3.9658442430345753</v>
      </c>
      <c r="P84" s="9"/>
    </row>
    <row r="85" spans="1:119">
      <c r="A85" s="12"/>
      <c r="B85" s="25">
        <v>366</v>
      </c>
      <c r="C85" s="20" t="s">
        <v>81</v>
      </c>
      <c r="D85" s="47">
        <v>15290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15290</v>
      </c>
      <c r="O85" s="48">
        <f t="shared" si="11"/>
        <v>1.2831487076200068</v>
      </c>
      <c r="P85" s="9"/>
    </row>
    <row r="86" spans="1:119">
      <c r="A86" s="12"/>
      <c r="B86" s="25">
        <v>369.3</v>
      </c>
      <c r="C86" s="20" t="s">
        <v>176</v>
      </c>
      <c r="D86" s="47">
        <v>575000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575000</v>
      </c>
      <c r="O86" s="48">
        <f t="shared" si="11"/>
        <v>48.254447801275596</v>
      </c>
      <c r="P86" s="9"/>
    </row>
    <row r="87" spans="1:119">
      <c r="A87" s="12"/>
      <c r="B87" s="25">
        <v>369.9</v>
      </c>
      <c r="C87" s="20" t="s">
        <v>82</v>
      </c>
      <c r="D87" s="47">
        <v>73305</v>
      </c>
      <c r="E87" s="47">
        <v>51482</v>
      </c>
      <c r="F87" s="47">
        <v>0</v>
      </c>
      <c r="G87" s="47">
        <v>0</v>
      </c>
      <c r="H87" s="47">
        <v>0</v>
      </c>
      <c r="I87" s="47">
        <v>614311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739098</v>
      </c>
      <c r="O87" s="48">
        <f t="shared" si="11"/>
        <v>62.025679758308158</v>
      </c>
      <c r="P87" s="9"/>
    </row>
    <row r="88" spans="1:119" ht="15.75">
      <c r="A88" s="29" t="s">
        <v>52</v>
      </c>
      <c r="B88" s="30"/>
      <c r="C88" s="31"/>
      <c r="D88" s="32">
        <f t="shared" ref="D88:M88" si="15">SUM(D89:D92)</f>
        <v>1141395</v>
      </c>
      <c r="E88" s="32">
        <f t="shared" si="15"/>
        <v>529070</v>
      </c>
      <c r="F88" s="32">
        <f t="shared" si="15"/>
        <v>0</v>
      </c>
      <c r="G88" s="32">
        <f t="shared" si="15"/>
        <v>0</v>
      </c>
      <c r="H88" s="32">
        <f t="shared" si="15"/>
        <v>0</v>
      </c>
      <c r="I88" s="32">
        <f t="shared" si="15"/>
        <v>2631865</v>
      </c>
      <c r="J88" s="32">
        <f t="shared" si="15"/>
        <v>0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si="13"/>
        <v>4302330</v>
      </c>
      <c r="O88" s="46">
        <f t="shared" si="11"/>
        <v>361.05488418932526</v>
      </c>
      <c r="P88" s="9"/>
    </row>
    <row r="89" spans="1:119">
      <c r="A89" s="12"/>
      <c r="B89" s="25">
        <v>381</v>
      </c>
      <c r="C89" s="20" t="s">
        <v>83</v>
      </c>
      <c r="D89" s="47">
        <v>354285</v>
      </c>
      <c r="E89" s="47">
        <v>383652</v>
      </c>
      <c r="F89" s="47">
        <v>0</v>
      </c>
      <c r="G89" s="47">
        <v>0</v>
      </c>
      <c r="H89" s="47">
        <v>0</v>
      </c>
      <c r="I89" s="47">
        <v>2181377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2919314</v>
      </c>
      <c r="O89" s="48">
        <f t="shared" si="11"/>
        <v>244.99110439744882</v>
      </c>
      <c r="P89" s="9"/>
    </row>
    <row r="90" spans="1:119">
      <c r="A90" s="12"/>
      <c r="B90" s="25">
        <v>383</v>
      </c>
      <c r="C90" s="20" t="s">
        <v>109</v>
      </c>
      <c r="D90" s="47">
        <v>616681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616681</v>
      </c>
      <c r="O90" s="48">
        <f t="shared" si="11"/>
        <v>51.752349781805975</v>
      </c>
      <c r="P90" s="9"/>
    </row>
    <row r="91" spans="1:119">
      <c r="A91" s="12"/>
      <c r="B91" s="25">
        <v>388.2</v>
      </c>
      <c r="C91" s="20" t="s">
        <v>121</v>
      </c>
      <c r="D91" s="47">
        <v>170429</v>
      </c>
      <c r="E91" s="47">
        <v>145418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315847</v>
      </c>
      <c r="O91" s="48">
        <f t="shared" si="11"/>
        <v>26.506126216851293</v>
      </c>
      <c r="P91" s="9"/>
    </row>
    <row r="92" spans="1:119" ht="15.75" thickBot="1">
      <c r="A92" s="12"/>
      <c r="B92" s="25">
        <v>389.6</v>
      </c>
      <c r="C92" s="20" t="s">
        <v>168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450488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450488</v>
      </c>
      <c r="O92" s="48">
        <f t="shared" si="11"/>
        <v>37.805303793219203</v>
      </c>
      <c r="P92" s="9"/>
    </row>
    <row r="93" spans="1:119" ht="16.5" thickBot="1">
      <c r="A93" s="14" t="s">
        <v>72</v>
      </c>
      <c r="B93" s="23"/>
      <c r="C93" s="22"/>
      <c r="D93" s="15">
        <f t="shared" ref="D93:M93" si="16">SUM(D5,D12,D16,D46,D78,D81,D88)</f>
        <v>15879475</v>
      </c>
      <c r="E93" s="15">
        <f t="shared" si="16"/>
        <v>9034968</v>
      </c>
      <c r="F93" s="15">
        <f t="shared" si="16"/>
        <v>0</v>
      </c>
      <c r="G93" s="15">
        <f t="shared" si="16"/>
        <v>0</v>
      </c>
      <c r="H93" s="15">
        <f t="shared" si="16"/>
        <v>0</v>
      </c>
      <c r="I93" s="15">
        <f t="shared" si="16"/>
        <v>8906068</v>
      </c>
      <c r="J93" s="15">
        <f t="shared" si="16"/>
        <v>0</v>
      </c>
      <c r="K93" s="15">
        <f t="shared" si="16"/>
        <v>0</v>
      </c>
      <c r="L93" s="15">
        <f t="shared" si="16"/>
        <v>0</v>
      </c>
      <c r="M93" s="15">
        <f t="shared" si="16"/>
        <v>0</v>
      </c>
      <c r="N93" s="15">
        <f t="shared" si="13"/>
        <v>33820511</v>
      </c>
      <c r="O93" s="38">
        <f t="shared" si="11"/>
        <v>2838.2436220208124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119" t="s">
        <v>211</v>
      </c>
      <c r="M95" s="119"/>
      <c r="N95" s="119"/>
      <c r="O95" s="44">
        <v>11916</v>
      </c>
    </row>
    <row r="96" spans="1:119">
      <c r="A96" s="120"/>
      <c r="B96" s="97"/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8"/>
    </row>
    <row r="97" spans="1:15" ht="15.75" customHeight="1" thickBot="1">
      <c r="A97" s="121" t="s">
        <v>104</v>
      </c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1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2" t="s">
        <v>93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4"/>
      <c r="P1" s="7"/>
      <c r="Q1"/>
    </row>
    <row r="2" spans="1:133" ht="24" thickBot="1">
      <c r="A2" s="125" t="s">
        <v>175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7"/>
      <c r="P2" s="7"/>
      <c r="Q2"/>
    </row>
    <row r="3" spans="1:133" ht="18" customHeight="1">
      <c r="A3" s="128" t="s">
        <v>86</v>
      </c>
      <c r="B3" s="109"/>
      <c r="C3" s="110"/>
      <c r="D3" s="129" t="s">
        <v>46</v>
      </c>
      <c r="E3" s="130"/>
      <c r="F3" s="130"/>
      <c r="G3" s="130"/>
      <c r="H3" s="131"/>
      <c r="I3" s="129" t="s">
        <v>47</v>
      </c>
      <c r="J3" s="131"/>
      <c r="K3" s="129" t="s">
        <v>49</v>
      </c>
      <c r="L3" s="131"/>
      <c r="M3" s="36"/>
      <c r="N3" s="37"/>
      <c r="O3" s="132" t="s">
        <v>91</v>
      </c>
      <c r="P3" s="11"/>
      <c r="Q3"/>
    </row>
    <row r="4" spans="1:133" ht="32.25" customHeight="1" thickBot="1">
      <c r="A4" s="111"/>
      <c r="B4" s="112"/>
      <c r="C4" s="113"/>
      <c r="D4" s="34" t="s">
        <v>6</v>
      </c>
      <c r="E4" s="34" t="s">
        <v>87</v>
      </c>
      <c r="F4" s="34" t="s">
        <v>88</v>
      </c>
      <c r="G4" s="34" t="s">
        <v>89</v>
      </c>
      <c r="H4" s="34" t="s">
        <v>7</v>
      </c>
      <c r="I4" s="34" t="s">
        <v>8</v>
      </c>
      <c r="J4" s="35" t="s">
        <v>90</v>
      </c>
      <c r="K4" s="35" t="s">
        <v>9</v>
      </c>
      <c r="L4" s="35" t="s">
        <v>10</v>
      </c>
      <c r="M4" s="35" t="s">
        <v>11</v>
      </c>
      <c r="N4" s="35" t="s">
        <v>48</v>
      </c>
      <c r="O4" s="118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10317676</v>
      </c>
      <c r="E5" s="27">
        <f t="shared" si="0"/>
        <v>3305854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13623530</v>
      </c>
      <c r="O5" s="33">
        <f t="shared" ref="O5:O36" si="2">(N5/O$96)</f>
        <v>1150.6359797297298</v>
      </c>
      <c r="P5" s="6"/>
    </row>
    <row r="6" spans="1:133">
      <c r="A6" s="12"/>
      <c r="B6" s="25">
        <v>311</v>
      </c>
      <c r="C6" s="20" t="s">
        <v>2</v>
      </c>
      <c r="D6" s="47">
        <v>10269086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10269086</v>
      </c>
      <c r="O6" s="48">
        <f t="shared" si="2"/>
        <v>867.32145270270269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1123105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1123105</v>
      </c>
      <c r="O7" s="48">
        <f t="shared" si="2"/>
        <v>94.85684121621621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12548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12548</v>
      </c>
      <c r="O8" s="48">
        <f t="shared" si="2"/>
        <v>1.0597972972972973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241425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241425</v>
      </c>
      <c r="O9" s="48">
        <f t="shared" si="2"/>
        <v>20.390625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1928776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1928776</v>
      </c>
      <c r="O10" s="48">
        <f t="shared" si="2"/>
        <v>162.90337837837839</v>
      </c>
      <c r="P10" s="9"/>
    </row>
    <row r="11" spans="1:133">
      <c r="A11" s="12"/>
      <c r="B11" s="25">
        <v>315</v>
      </c>
      <c r="C11" s="20" t="s">
        <v>127</v>
      </c>
      <c r="D11" s="47">
        <v>48590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48590</v>
      </c>
      <c r="O11" s="48">
        <f t="shared" si="2"/>
        <v>4.1038851351351351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SUM(D13:D15)</f>
        <v>152332</v>
      </c>
      <c r="E12" s="32">
        <f t="shared" si="3"/>
        <v>497924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650256</v>
      </c>
      <c r="O12" s="46">
        <f t="shared" si="2"/>
        <v>54.920270270270272</v>
      </c>
      <c r="P12" s="10"/>
    </row>
    <row r="13" spans="1:133">
      <c r="A13" s="12"/>
      <c r="B13" s="25">
        <v>322</v>
      </c>
      <c r="C13" s="20" t="s">
        <v>0</v>
      </c>
      <c r="D13" s="47">
        <v>119459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119459</v>
      </c>
      <c r="O13" s="48">
        <f t="shared" si="2"/>
        <v>10.089442567567568</v>
      </c>
      <c r="P13" s="9"/>
    </row>
    <row r="14" spans="1:133">
      <c r="A14" s="12"/>
      <c r="B14" s="25">
        <v>325.2</v>
      </c>
      <c r="C14" s="20" t="s">
        <v>18</v>
      </c>
      <c r="D14" s="47">
        <v>0</v>
      </c>
      <c r="E14" s="47">
        <v>497924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497924</v>
      </c>
      <c r="O14" s="48">
        <f t="shared" si="2"/>
        <v>42.054391891891889</v>
      </c>
      <c r="P14" s="9"/>
    </row>
    <row r="15" spans="1:133">
      <c r="A15" s="12"/>
      <c r="B15" s="25">
        <v>329</v>
      </c>
      <c r="C15" s="20" t="s">
        <v>19</v>
      </c>
      <c r="D15" s="47">
        <v>32873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32873</v>
      </c>
      <c r="O15" s="48">
        <f t="shared" si="2"/>
        <v>2.7764358108108107</v>
      </c>
      <c r="P15" s="9"/>
    </row>
    <row r="16" spans="1:133" ht="15.75">
      <c r="A16" s="29" t="s">
        <v>22</v>
      </c>
      <c r="B16" s="30"/>
      <c r="C16" s="31"/>
      <c r="D16" s="32">
        <f t="shared" ref="D16:M16" si="4">SUM(D17:D45)</f>
        <v>3672105</v>
      </c>
      <c r="E16" s="32">
        <f t="shared" si="4"/>
        <v>4243474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7915579</v>
      </c>
      <c r="O16" s="46">
        <f t="shared" si="2"/>
        <v>668.54552364864867</v>
      </c>
      <c r="P16" s="10"/>
    </row>
    <row r="17" spans="1:16">
      <c r="A17" s="12"/>
      <c r="B17" s="25">
        <v>331.1</v>
      </c>
      <c r="C17" s="20" t="s">
        <v>20</v>
      </c>
      <c r="D17" s="47">
        <v>53481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53481</v>
      </c>
      <c r="O17" s="48">
        <f t="shared" si="2"/>
        <v>4.5169763513513512</v>
      </c>
      <c r="P17" s="9"/>
    </row>
    <row r="18" spans="1:16">
      <c r="A18" s="12"/>
      <c r="B18" s="25">
        <v>331.2</v>
      </c>
      <c r="C18" s="20" t="s">
        <v>21</v>
      </c>
      <c r="D18" s="47">
        <v>21247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21247</v>
      </c>
      <c r="O18" s="48">
        <f t="shared" si="2"/>
        <v>1.7945101351351351</v>
      </c>
      <c r="P18" s="9"/>
    </row>
    <row r="19" spans="1:16">
      <c r="A19" s="12"/>
      <c r="B19" s="25">
        <v>331.39</v>
      </c>
      <c r="C19" s="20" t="s">
        <v>106</v>
      </c>
      <c r="D19" s="47">
        <v>600000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8" si="5">SUM(D19:M19)</f>
        <v>600000</v>
      </c>
      <c r="O19" s="48">
        <f t="shared" si="2"/>
        <v>50.675675675675677</v>
      </c>
      <c r="P19" s="9"/>
    </row>
    <row r="20" spans="1:16">
      <c r="A20" s="12"/>
      <c r="B20" s="25">
        <v>331.41</v>
      </c>
      <c r="C20" s="20" t="s">
        <v>96</v>
      </c>
      <c r="D20" s="47">
        <v>0</v>
      </c>
      <c r="E20" s="47">
        <v>30192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30192</v>
      </c>
      <c r="O20" s="48">
        <f t="shared" si="2"/>
        <v>2.5499999999999998</v>
      </c>
      <c r="P20" s="9"/>
    </row>
    <row r="21" spans="1:16">
      <c r="A21" s="12"/>
      <c r="B21" s="25">
        <v>331.49</v>
      </c>
      <c r="C21" s="20" t="s">
        <v>171</v>
      </c>
      <c r="D21" s="47">
        <v>0</v>
      </c>
      <c r="E21" s="47">
        <v>254869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254869</v>
      </c>
      <c r="O21" s="48">
        <f t="shared" si="2"/>
        <v>21.526097972972973</v>
      </c>
      <c r="P21" s="9"/>
    </row>
    <row r="22" spans="1:16">
      <c r="A22" s="12"/>
      <c r="B22" s="25">
        <v>331.5</v>
      </c>
      <c r="C22" s="20" t="s">
        <v>23</v>
      </c>
      <c r="D22" s="47">
        <v>618157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618157</v>
      </c>
      <c r="O22" s="48">
        <f t="shared" si="2"/>
        <v>52.209206081081078</v>
      </c>
      <c r="P22" s="9"/>
    </row>
    <row r="23" spans="1:16">
      <c r="A23" s="12"/>
      <c r="B23" s="25">
        <v>331.65</v>
      </c>
      <c r="C23" s="20" t="s">
        <v>27</v>
      </c>
      <c r="D23" s="47">
        <v>49267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49267</v>
      </c>
      <c r="O23" s="48">
        <f t="shared" si="2"/>
        <v>4.1610641891891893</v>
      </c>
      <c r="P23" s="9"/>
    </row>
    <row r="24" spans="1:16">
      <c r="A24" s="12"/>
      <c r="B24" s="25">
        <v>331.7</v>
      </c>
      <c r="C24" s="20" t="s">
        <v>24</v>
      </c>
      <c r="D24" s="47">
        <v>51523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51523</v>
      </c>
      <c r="O24" s="48">
        <f t="shared" si="2"/>
        <v>4.35160472972973</v>
      </c>
      <c r="P24" s="9"/>
    </row>
    <row r="25" spans="1:16">
      <c r="A25" s="12"/>
      <c r="B25" s="25">
        <v>331.81</v>
      </c>
      <c r="C25" s="20" t="s">
        <v>28</v>
      </c>
      <c r="D25" s="47">
        <v>1155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1155</v>
      </c>
      <c r="O25" s="48">
        <f t="shared" si="2"/>
        <v>9.7550675675675672E-2</v>
      </c>
      <c r="P25" s="9"/>
    </row>
    <row r="26" spans="1:16">
      <c r="A26" s="12"/>
      <c r="B26" s="25">
        <v>331.9</v>
      </c>
      <c r="C26" s="20" t="s">
        <v>25</v>
      </c>
      <c r="D26" s="47">
        <v>0</v>
      </c>
      <c r="E26" s="47">
        <v>17562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17562</v>
      </c>
      <c r="O26" s="48">
        <f t="shared" si="2"/>
        <v>1.483277027027027</v>
      </c>
      <c r="P26" s="9"/>
    </row>
    <row r="27" spans="1:16">
      <c r="A27" s="12"/>
      <c r="B27" s="25">
        <v>333</v>
      </c>
      <c r="C27" s="20" t="s">
        <v>3</v>
      </c>
      <c r="D27" s="47">
        <v>199915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199915</v>
      </c>
      <c r="O27" s="48">
        <f t="shared" si="2"/>
        <v>16.884712837837839</v>
      </c>
      <c r="P27" s="9"/>
    </row>
    <row r="28" spans="1:16">
      <c r="A28" s="12"/>
      <c r="B28" s="25">
        <v>334.2</v>
      </c>
      <c r="C28" s="20" t="s">
        <v>26</v>
      </c>
      <c r="D28" s="47">
        <v>199265</v>
      </c>
      <c r="E28" s="47">
        <v>283094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482359</v>
      </c>
      <c r="O28" s="48">
        <f t="shared" si="2"/>
        <v>40.739780405405405</v>
      </c>
      <c r="P28" s="9"/>
    </row>
    <row r="29" spans="1:16">
      <c r="A29" s="12"/>
      <c r="B29" s="25">
        <v>334.39</v>
      </c>
      <c r="C29" s="20" t="s">
        <v>29</v>
      </c>
      <c r="D29" s="47">
        <v>126884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5" si="6">SUM(D29:M29)</f>
        <v>126884</v>
      </c>
      <c r="O29" s="48">
        <f t="shared" si="2"/>
        <v>10.716554054054054</v>
      </c>
      <c r="P29" s="9"/>
    </row>
    <row r="30" spans="1:16">
      <c r="A30" s="12"/>
      <c r="B30" s="25">
        <v>334.49</v>
      </c>
      <c r="C30" s="20" t="s">
        <v>31</v>
      </c>
      <c r="D30" s="47">
        <v>0</v>
      </c>
      <c r="E30" s="47">
        <v>1429872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1429872</v>
      </c>
      <c r="O30" s="48">
        <f t="shared" si="2"/>
        <v>120.76621621621622</v>
      </c>
      <c r="P30" s="9"/>
    </row>
    <row r="31" spans="1:16">
      <c r="A31" s="12"/>
      <c r="B31" s="25">
        <v>334.5</v>
      </c>
      <c r="C31" s="20" t="s">
        <v>32</v>
      </c>
      <c r="D31" s="47">
        <v>2232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2232</v>
      </c>
      <c r="O31" s="48">
        <f t="shared" si="2"/>
        <v>0.1885135135135135</v>
      </c>
      <c r="P31" s="9"/>
    </row>
    <row r="32" spans="1:16">
      <c r="A32" s="12"/>
      <c r="B32" s="25">
        <v>334.61</v>
      </c>
      <c r="C32" s="20" t="s">
        <v>33</v>
      </c>
      <c r="D32" s="47">
        <v>113</v>
      </c>
      <c r="E32" s="47">
        <v>31540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31653</v>
      </c>
      <c r="O32" s="48">
        <f t="shared" si="2"/>
        <v>2.6733952702702704</v>
      </c>
      <c r="P32" s="9"/>
    </row>
    <row r="33" spans="1:16">
      <c r="A33" s="12"/>
      <c r="B33" s="25">
        <v>334.7</v>
      </c>
      <c r="C33" s="20" t="s">
        <v>34</v>
      </c>
      <c r="D33" s="47">
        <v>265606</v>
      </c>
      <c r="E33" s="47">
        <v>76631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342237</v>
      </c>
      <c r="O33" s="48">
        <f t="shared" si="2"/>
        <v>28.905152027027029</v>
      </c>
      <c r="P33" s="9"/>
    </row>
    <row r="34" spans="1:16">
      <c r="A34" s="12"/>
      <c r="B34" s="25">
        <v>334.82</v>
      </c>
      <c r="C34" s="20" t="s">
        <v>115</v>
      </c>
      <c r="D34" s="47">
        <v>0</v>
      </c>
      <c r="E34" s="47">
        <v>338913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>SUM(D34:M34)</f>
        <v>338913</v>
      </c>
      <c r="O34" s="48">
        <f t="shared" si="2"/>
        <v>28.624408783783785</v>
      </c>
      <c r="P34" s="9"/>
    </row>
    <row r="35" spans="1:16">
      <c r="A35" s="12"/>
      <c r="B35" s="25">
        <v>335.12</v>
      </c>
      <c r="C35" s="20" t="s">
        <v>128</v>
      </c>
      <c r="D35" s="47">
        <v>235757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235757</v>
      </c>
      <c r="O35" s="48">
        <f t="shared" si="2"/>
        <v>19.911908783783783</v>
      </c>
      <c r="P35" s="9"/>
    </row>
    <row r="36" spans="1:16">
      <c r="A36" s="12"/>
      <c r="B36" s="25">
        <v>335.13</v>
      </c>
      <c r="C36" s="20" t="s">
        <v>129</v>
      </c>
      <c r="D36" s="47">
        <v>18647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18647</v>
      </c>
      <c r="O36" s="48">
        <f t="shared" si="2"/>
        <v>1.5749155405405406</v>
      </c>
      <c r="P36" s="9"/>
    </row>
    <row r="37" spans="1:16">
      <c r="A37" s="12"/>
      <c r="B37" s="25">
        <v>335.14</v>
      </c>
      <c r="C37" s="20" t="s">
        <v>130</v>
      </c>
      <c r="D37" s="47">
        <v>1975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1975</v>
      </c>
      <c r="O37" s="48">
        <f t="shared" ref="O37:O68" si="7">(N37/O$96)</f>
        <v>0.16680743243243243</v>
      </c>
      <c r="P37" s="9"/>
    </row>
    <row r="38" spans="1:16">
      <c r="A38" s="12"/>
      <c r="B38" s="25">
        <v>335.15</v>
      </c>
      <c r="C38" s="20" t="s">
        <v>131</v>
      </c>
      <c r="D38" s="47">
        <v>5621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5621</v>
      </c>
      <c r="O38" s="48">
        <f t="shared" si="7"/>
        <v>0.47474662162162162</v>
      </c>
      <c r="P38" s="9"/>
    </row>
    <row r="39" spans="1:16">
      <c r="A39" s="12"/>
      <c r="B39" s="25">
        <v>335.16</v>
      </c>
      <c r="C39" s="20" t="s">
        <v>132</v>
      </c>
      <c r="D39" s="47">
        <v>140500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140500</v>
      </c>
      <c r="O39" s="48">
        <f t="shared" si="7"/>
        <v>11.866554054054054</v>
      </c>
      <c r="P39" s="9"/>
    </row>
    <row r="40" spans="1:16">
      <c r="A40" s="12"/>
      <c r="B40" s="25">
        <v>335.18</v>
      </c>
      <c r="C40" s="20" t="s">
        <v>133</v>
      </c>
      <c r="D40" s="47">
        <v>690925</v>
      </c>
      <c r="E40" s="47">
        <v>297754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988679</v>
      </c>
      <c r="O40" s="48">
        <f t="shared" si="7"/>
        <v>83.503293918918914</v>
      </c>
      <c r="P40" s="9"/>
    </row>
    <row r="41" spans="1:16">
      <c r="A41" s="12"/>
      <c r="B41" s="25">
        <v>335.19</v>
      </c>
      <c r="C41" s="20" t="s">
        <v>134</v>
      </c>
      <c r="D41" s="47">
        <v>309609</v>
      </c>
      <c r="E41" s="47">
        <v>14095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323704</v>
      </c>
      <c r="O41" s="48">
        <f t="shared" si="7"/>
        <v>27.339864864864865</v>
      </c>
      <c r="P41" s="9"/>
    </row>
    <row r="42" spans="1:16">
      <c r="A42" s="12"/>
      <c r="B42" s="25">
        <v>335.22</v>
      </c>
      <c r="C42" s="20" t="s">
        <v>42</v>
      </c>
      <c r="D42" s="47">
        <v>0</v>
      </c>
      <c r="E42" s="47">
        <v>113836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113836</v>
      </c>
      <c r="O42" s="48">
        <f t="shared" si="7"/>
        <v>9.6145270270270267</v>
      </c>
      <c r="P42" s="9"/>
    </row>
    <row r="43" spans="1:16">
      <c r="A43" s="12"/>
      <c r="B43" s="25">
        <v>335.49</v>
      </c>
      <c r="C43" s="20" t="s">
        <v>44</v>
      </c>
      <c r="D43" s="47">
        <v>0</v>
      </c>
      <c r="E43" s="47">
        <v>1102452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1102452</v>
      </c>
      <c r="O43" s="48">
        <f t="shared" si="7"/>
        <v>93.112499999999997</v>
      </c>
      <c r="P43" s="9"/>
    </row>
    <row r="44" spans="1:16">
      <c r="A44" s="12"/>
      <c r="B44" s="25">
        <v>335.5</v>
      </c>
      <c r="C44" s="20" t="s">
        <v>45</v>
      </c>
      <c r="D44" s="47">
        <v>0</v>
      </c>
      <c r="E44" s="47">
        <v>252664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252664</v>
      </c>
      <c r="O44" s="48">
        <f t="shared" si="7"/>
        <v>21.339864864864865</v>
      </c>
      <c r="P44" s="9"/>
    </row>
    <row r="45" spans="1:16">
      <c r="A45" s="12"/>
      <c r="B45" s="25">
        <v>336</v>
      </c>
      <c r="C45" s="20" t="s">
        <v>4</v>
      </c>
      <c r="D45" s="47">
        <v>80226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80226</v>
      </c>
      <c r="O45" s="48">
        <f t="shared" si="7"/>
        <v>6.7758445945945942</v>
      </c>
      <c r="P45" s="9"/>
    </row>
    <row r="46" spans="1:16" ht="15.75">
      <c r="A46" s="29" t="s">
        <v>50</v>
      </c>
      <c r="B46" s="30"/>
      <c r="C46" s="31"/>
      <c r="D46" s="32">
        <f t="shared" ref="D46:M46" si="8">SUM(D47:D77)</f>
        <v>306724</v>
      </c>
      <c r="E46" s="32">
        <f t="shared" si="8"/>
        <v>676633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5875662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6859019</v>
      </c>
      <c r="O46" s="46">
        <f t="shared" si="7"/>
        <v>579.30903716216221</v>
      </c>
      <c r="P46" s="10"/>
    </row>
    <row r="47" spans="1:16">
      <c r="A47" s="12"/>
      <c r="B47" s="25">
        <v>341.1</v>
      </c>
      <c r="C47" s="20" t="s">
        <v>135</v>
      </c>
      <c r="D47" s="47">
        <v>63557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63557</v>
      </c>
      <c r="O47" s="48">
        <f t="shared" si="7"/>
        <v>5.3679898648648647</v>
      </c>
      <c r="P47" s="9"/>
    </row>
    <row r="48" spans="1:16">
      <c r="A48" s="12"/>
      <c r="B48" s="25">
        <v>341.15</v>
      </c>
      <c r="C48" s="20" t="s">
        <v>136</v>
      </c>
      <c r="D48" s="47">
        <v>0</v>
      </c>
      <c r="E48" s="47">
        <v>27582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7" si="9">SUM(D48:M48)</f>
        <v>27582</v>
      </c>
      <c r="O48" s="48">
        <f t="shared" si="7"/>
        <v>2.3295608108108108</v>
      </c>
      <c r="P48" s="9"/>
    </row>
    <row r="49" spans="1:16">
      <c r="A49" s="12"/>
      <c r="B49" s="25">
        <v>341.16</v>
      </c>
      <c r="C49" s="20" t="s">
        <v>137</v>
      </c>
      <c r="D49" s="47">
        <v>29034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29034</v>
      </c>
      <c r="O49" s="48">
        <f t="shared" si="7"/>
        <v>2.4521959459459461</v>
      </c>
      <c r="P49" s="9"/>
    </row>
    <row r="50" spans="1:16">
      <c r="A50" s="12"/>
      <c r="B50" s="25">
        <v>341.51</v>
      </c>
      <c r="C50" s="20" t="s">
        <v>138</v>
      </c>
      <c r="D50" s="47">
        <v>107015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107015</v>
      </c>
      <c r="O50" s="48">
        <f t="shared" si="7"/>
        <v>9.0384290540540544</v>
      </c>
      <c r="P50" s="9"/>
    </row>
    <row r="51" spans="1:16">
      <c r="A51" s="12"/>
      <c r="B51" s="25">
        <v>341.52</v>
      </c>
      <c r="C51" s="20" t="s">
        <v>139</v>
      </c>
      <c r="D51" s="47">
        <v>9048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9048</v>
      </c>
      <c r="O51" s="48">
        <f t="shared" si="7"/>
        <v>0.76418918918918921</v>
      </c>
      <c r="P51" s="9"/>
    </row>
    <row r="52" spans="1:16">
      <c r="A52" s="12"/>
      <c r="B52" s="25">
        <v>341.9</v>
      </c>
      <c r="C52" s="20" t="s">
        <v>140</v>
      </c>
      <c r="D52" s="47">
        <v>14594</v>
      </c>
      <c r="E52" s="47">
        <v>9673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24267</v>
      </c>
      <c r="O52" s="48">
        <f t="shared" si="7"/>
        <v>2.0495777027027029</v>
      </c>
      <c r="P52" s="9"/>
    </row>
    <row r="53" spans="1:16">
      <c r="A53" s="12"/>
      <c r="B53" s="25">
        <v>342.3</v>
      </c>
      <c r="C53" s="20" t="s">
        <v>59</v>
      </c>
      <c r="D53" s="47">
        <v>1151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1151</v>
      </c>
      <c r="O53" s="48">
        <f t="shared" si="7"/>
        <v>9.7212837837837837E-2</v>
      </c>
      <c r="P53" s="9"/>
    </row>
    <row r="54" spans="1:16">
      <c r="A54" s="12"/>
      <c r="B54" s="25">
        <v>343.4</v>
      </c>
      <c r="C54" s="20" t="s">
        <v>61</v>
      </c>
      <c r="D54" s="47">
        <v>0</v>
      </c>
      <c r="E54" s="47">
        <v>461998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461998</v>
      </c>
      <c r="O54" s="48">
        <f t="shared" si="7"/>
        <v>39.02010135135135</v>
      </c>
      <c r="P54" s="9"/>
    </row>
    <row r="55" spans="1:16">
      <c r="A55" s="12"/>
      <c r="B55" s="25">
        <v>343.9</v>
      </c>
      <c r="C55" s="20" t="s">
        <v>62</v>
      </c>
      <c r="D55" s="47">
        <v>438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438</v>
      </c>
      <c r="O55" s="48">
        <f t="shared" si="7"/>
        <v>3.699324324324324E-2</v>
      </c>
      <c r="P55" s="9"/>
    </row>
    <row r="56" spans="1:16">
      <c r="A56" s="12"/>
      <c r="B56" s="25">
        <v>346.2</v>
      </c>
      <c r="C56" s="20" t="s">
        <v>63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5875662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5875662</v>
      </c>
      <c r="O56" s="48">
        <f t="shared" si="7"/>
        <v>496.25523648648647</v>
      </c>
      <c r="P56" s="9"/>
    </row>
    <row r="57" spans="1:16">
      <c r="A57" s="12"/>
      <c r="B57" s="25">
        <v>346.4</v>
      </c>
      <c r="C57" s="20" t="s">
        <v>64</v>
      </c>
      <c r="D57" s="47">
        <v>580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580</v>
      </c>
      <c r="O57" s="48">
        <f t="shared" si="7"/>
        <v>4.8986486486486486E-2</v>
      </c>
      <c r="P57" s="9"/>
    </row>
    <row r="58" spans="1:16">
      <c r="A58" s="12"/>
      <c r="B58" s="25">
        <v>347.2</v>
      </c>
      <c r="C58" s="20" t="s">
        <v>65</v>
      </c>
      <c r="D58" s="47">
        <v>2500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2500</v>
      </c>
      <c r="O58" s="48">
        <f t="shared" si="7"/>
        <v>0.21114864864864866</v>
      </c>
      <c r="P58" s="9"/>
    </row>
    <row r="59" spans="1:16">
      <c r="A59" s="12"/>
      <c r="B59" s="25">
        <v>347.5</v>
      </c>
      <c r="C59" s="20" t="s">
        <v>66</v>
      </c>
      <c r="D59" s="47">
        <v>2600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2600</v>
      </c>
      <c r="O59" s="48">
        <f t="shared" si="7"/>
        <v>0.2195945945945946</v>
      </c>
      <c r="P59" s="9"/>
    </row>
    <row r="60" spans="1:16">
      <c r="A60" s="12"/>
      <c r="B60" s="25">
        <v>348.12</v>
      </c>
      <c r="C60" s="20" t="s">
        <v>142</v>
      </c>
      <c r="D60" s="47">
        <v>0</v>
      </c>
      <c r="E60" s="47">
        <v>4897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73" si="10">SUM(D60:M60)</f>
        <v>4897</v>
      </c>
      <c r="O60" s="48">
        <f t="shared" si="7"/>
        <v>0.41359797297297296</v>
      </c>
      <c r="P60" s="9"/>
    </row>
    <row r="61" spans="1:16">
      <c r="A61" s="12"/>
      <c r="B61" s="25">
        <v>348.13</v>
      </c>
      <c r="C61" s="20" t="s">
        <v>143</v>
      </c>
      <c r="D61" s="47">
        <v>0</v>
      </c>
      <c r="E61" s="47">
        <v>14027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14027</v>
      </c>
      <c r="O61" s="48">
        <f t="shared" si="7"/>
        <v>1.1847128378378378</v>
      </c>
      <c r="P61" s="9"/>
    </row>
    <row r="62" spans="1:16">
      <c r="A62" s="12"/>
      <c r="B62" s="25">
        <v>348.22</v>
      </c>
      <c r="C62" s="20" t="s">
        <v>144</v>
      </c>
      <c r="D62" s="47">
        <v>0</v>
      </c>
      <c r="E62" s="47">
        <v>1177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1177</v>
      </c>
      <c r="O62" s="48">
        <f t="shared" si="7"/>
        <v>9.9408783783783788E-2</v>
      </c>
      <c r="P62" s="9"/>
    </row>
    <row r="63" spans="1:16">
      <c r="A63" s="12"/>
      <c r="B63" s="25">
        <v>348.23</v>
      </c>
      <c r="C63" s="20" t="s">
        <v>145</v>
      </c>
      <c r="D63" s="47">
        <v>0</v>
      </c>
      <c r="E63" s="47">
        <v>12007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12007</v>
      </c>
      <c r="O63" s="48">
        <f t="shared" si="7"/>
        <v>1.0141047297297296</v>
      </c>
      <c r="P63" s="9"/>
    </row>
    <row r="64" spans="1:16">
      <c r="A64" s="12"/>
      <c r="B64" s="25">
        <v>348.31</v>
      </c>
      <c r="C64" s="20" t="s">
        <v>146</v>
      </c>
      <c r="D64" s="47">
        <v>0</v>
      </c>
      <c r="E64" s="47">
        <v>21120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21120</v>
      </c>
      <c r="O64" s="48">
        <f t="shared" si="7"/>
        <v>1.7837837837837838</v>
      </c>
      <c r="P64" s="9"/>
    </row>
    <row r="65" spans="1:16">
      <c r="A65" s="12"/>
      <c r="B65" s="25">
        <v>348.32</v>
      </c>
      <c r="C65" s="20" t="s">
        <v>147</v>
      </c>
      <c r="D65" s="47">
        <v>0</v>
      </c>
      <c r="E65" s="47">
        <v>533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533</v>
      </c>
      <c r="O65" s="48">
        <f t="shared" si="7"/>
        <v>4.501689189189189E-2</v>
      </c>
      <c r="P65" s="9"/>
    </row>
    <row r="66" spans="1:16">
      <c r="A66" s="12"/>
      <c r="B66" s="25">
        <v>348.41</v>
      </c>
      <c r="C66" s="20" t="s">
        <v>148</v>
      </c>
      <c r="D66" s="47">
        <v>0</v>
      </c>
      <c r="E66" s="47">
        <v>35631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35631</v>
      </c>
      <c r="O66" s="48">
        <f t="shared" si="7"/>
        <v>3.0093749999999999</v>
      </c>
      <c r="P66" s="9"/>
    </row>
    <row r="67" spans="1:16">
      <c r="A67" s="12"/>
      <c r="B67" s="25">
        <v>348.42</v>
      </c>
      <c r="C67" s="20" t="s">
        <v>149</v>
      </c>
      <c r="D67" s="47">
        <v>0</v>
      </c>
      <c r="E67" s="47">
        <v>29067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29067</v>
      </c>
      <c r="O67" s="48">
        <f t="shared" si="7"/>
        <v>2.4549831081081082</v>
      </c>
      <c r="P67" s="9"/>
    </row>
    <row r="68" spans="1:16">
      <c r="A68" s="12"/>
      <c r="B68" s="25">
        <v>348.48</v>
      </c>
      <c r="C68" s="20" t="s">
        <v>150</v>
      </c>
      <c r="D68" s="47">
        <v>0</v>
      </c>
      <c r="E68" s="47">
        <v>726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726</v>
      </c>
      <c r="O68" s="48">
        <f t="shared" si="7"/>
        <v>6.1317567567567566E-2</v>
      </c>
      <c r="P68" s="9"/>
    </row>
    <row r="69" spans="1:16">
      <c r="A69" s="12"/>
      <c r="B69" s="25">
        <v>348.52</v>
      </c>
      <c r="C69" s="20" t="s">
        <v>151</v>
      </c>
      <c r="D69" s="47">
        <v>0</v>
      </c>
      <c r="E69" s="47">
        <v>8603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8603</v>
      </c>
      <c r="O69" s="48">
        <f t="shared" ref="O69:O94" si="11">(N69/O$96)</f>
        <v>0.72660472972972978</v>
      </c>
      <c r="P69" s="9"/>
    </row>
    <row r="70" spans="1:16">
      <c r="A70" s="12"/>
      <c r="B70" s="25">
        <v>348.53</v>
      </c>
      <c r="C70" s="20" t="s">
        <v>152</v>
      </c>
      <c r="D70" s="47">
        <v>0</v>
      </c>
      <c r="E70" s="47">
        <v>32934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32934</v>
      </c>
      <c r="O70" s="48">
        <f t="shared" si="11"/>
        <v>2.7815878378378378</v>
      </c>
      <c r="P70" s="9"/>
    </row>
    <row r="71" spans="1:16">
      <c r="A71" s="12"/>
      <c r="B71" s="25">
        <v>348.62</v>
      </c>
      <c r="C71" s="20" t="s">
        <v>153</v>
      </c>
      <c r="D71" s="47">
        <v>0</v>
      </c>
      <c r="E71" s="47">
        <v>62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62</v>
      </c>
      <c r="O71" s="48">
        <f t="shared" si="11"/>
        <v>5.2364864864864868E-3</v>
      </c>
      <c r="P71" s="9"/>
    </row>
    <row r="72" spans="1:16">
      <c r="A72" s="12"/>
      <c r="B72" s="25">
        <v>348.71</v>
      </c>
      <c r="C72" s="20" t="s">
        <v>154</v>
      </c>
      <c r="D72" s="47">
        <v>0</v>
      </c>
      <c r="E72" s="47">
        <v>13105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13105</v>
      </c>
      <c r="O72" s="48">
        <f t="shared" si="11"/>
        <v>1.1068412162162162</v>
      </c>
      <c r="P72" s="9"/>
    </row>
    <row r="73" spans="1:16">
      <c r="A73" s="12"/>
      <c r="B73" s="25">
        <v>348.72</v>
      </c>
      <c r="C73" s="20" t="s">
        <v>155</v>
      </c>
      <c r="D73" s="47">
        <v>0</v>
      </c>
      <c r="E73" s="47">
        <v>633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633</v>
      </c>
      <c r="O73" s="48">
        <f t="shared" si="11"/>
        <v>5.346283783783784E-2</v>
      </c>
      <c r="P73" s="9"/>
    </row>
    <row r="74" spans="1:16">
      <c r="A74" s="12"/>
      <c r="B74" s="25">
        <v>348.92099999999999</v>
      </c>
      <c r="C74" s="20" t="s">
        <v>156</v>
      </c>
      <c r="D74" s="47">
        <v>25996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25996</v>
      </c>
      <c r="O74" s="48">
        <f t="shared" si="11"/>
        <v>2.1956081081081082</v>
      </c>
      <c r="P74" s="9"/>
    </row>
    <row r="75" spans="1:16">
      <c r="A75" s="12"/>
      <c r="B75" s="25">
        <v>348.93</v>
      </c>
      <c r="C75" s="20" t="s">
        <v>160</v>
      </c>
      <c r="D75" s="47">
        <v>33013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33013</v>
      </c>
      <c r="O75" s="48">
        <f t="shared" si="11"/>
        <v>2.7882601351351353</v>
      </c>
      <c r="P75" s="9"/>
    </row>
    <row r="76" spans="1:16">
      <c r="A76" s="12"/>
      <c r="B76" s="25">
        <v>348.99</v>
      </c>
      <c r="C76" s="20" t="s">
        <v>162</v>
      </c>
      <c r="D76" s="47">
        <v>9969</v>
      </c>
      <c r="E76" s="47">
        <v>2858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12827</v>
      </c>
      <c r="O76" s="48">
        <f t="shared" si="11"/>
        <v>1.0833614864864864</v>
      </c>
      <c r="P76" s="9"/>
    </row>
    <row r="77" spans="1:16">
      <c r="A77" s="12"/>
      <c r="B77" s="25">
        <v>349</v>
      </c>
      <c r="C77" s="20" t="s">
        <v>163</v>
      </c>
      <c r="D77" s="47">
        <v>7229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7229</v>
      </c>
      <c r="O77" s="48">
        <f t="shared" si="11"/>
        <v>0.61055743243243243</v>
      </c>
      <c r="P77" s="9"/>
    </row>
    <row r="78" spans="1:16" ht="15.75">
      <c r="A78" s="29" t="s">
        <v>51</v>
      </c>
      <c r="B78" s="30"/>
      <c r="C78" s="31"/>
      <c r="D78" s="32">
        <f t="shared" ref="D78:M78" si="12">SUM(D79:D80)</f>
        <v>8366</v>
      </c>
      <c r="E78" s="32">
        <f t="shared" si="12"/>
        <v>18127</v>
      </c>
      <c r="F78" s="32">
        <f t="shared" si="12"/>
        <v>0</v>
      </c>
      <c r="G78" s="32">
        <f t="shared" si="12"/>
        <v>0</v>
      </c>
      <c r="H78" s="32">
        <f t="shared" si="12"/>
        <v>0</v>
      </c>
      <c r="I78" s="32">
        <f t="shared" si="12"/>
        <v>0</v>
      </c>
      <c r="J78" s="32">
        <f t="shared" si="12"/>
        <v>0</v>
      </c>
      <c r="K78" s="32">
        <f t="shared" si="12"/>
        <v>0</v>
      </c>
      <c r="L78" s="32">
        <f t="shared" si="12"/>
        <v>0</v>
      </c>
      <c r="M78" s="32">
        <f t="shared" si="12"/>
        <v>0</v>
      </c>
      <c r="N78" s="32">
        <f>SUM(D78:M78)</f>
        <v>26493</v>
      </c>
      <c r="O78" s="46">
        <f t="shared" si="11"/>
        <v>2.2375844594594594</v>
      </c>
      <c r="P78" s="10"/>
    </row>
    <row r="79" spans="1:16">
      <c r="A79" s="13"/>
      <c r="B79" s="40">
        <v>351.1</v>
      </c>
      <c r="C79" s="21" t="s">
        <v>75</v>
      </c>
      <c r="D79" s="47">
        <v>0</v>
      </c>
      <c r="E79" s="47">
        <v>18127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18127</v>
      </c>
      <c r="O79" s="48">
        <f t="shared" si="11"/>
        <v>1.5309966216216215</v>
      </c>
      <c r="P79" s="9"/>
    </row>
    <row r="80" spans="1:16">
      <c r="A80" s="13"/>
      <c r="B80" s="40">
        <v>351.7</v>
      </c>
      <c r="C80" s="21" t="s">
        <v>164</v>
      </c>
      <c r="D80" s="47">
        <v>8366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8366</v>
      </c>
      <c r="O80" s="48">
        <f t="shared" si="11"/>
        <v>0.70658783783783785</v>
      </c>
      <c r="P80" s="9"/>
    </row>
    <row r="81" spans="1:119" ht="15.75">
      <c r="A81" s="29" t="s">
        <v>5</v>
      </c>
      <c r="B81" s="30"/>
      <c r="C81" s="31"/>
      <c r="D81" s="32">
        <f t="shared" ref="D81:M81" si="13">SUM(D82:D88)</f>
        <v>197159</v>
      </c>
      <c r="E81" s="32">
        <f t="shared" si="13"/>
        <v>154305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172559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>SUM(D81:M81)</f>
        <v>524023</v>
      </c>
      <c r="O81" s="46">
        <f t="shared" si="11"/>
        <v>44.258699324324326</v>
      </c>
      <c r="P81" s="10"/>
    </row>
    <row r="82" spans="1:119">
      <c r="A82" s="12"/>
      <c r="B82" s="25">
        <v>361.1</v>
      </c>
      <c r="C82" s="20" t="s">
        <v>78</v>
      </c>
      <c r="D82" s="47">
        <v>38039</v>
      </c>
      <c r="E82" s="47">
        <v>23880</v>
      </c>
      <c r="F82" s="47">
        <v>0</v>
      </c>
      <c r="G82" s="47">
        <v>0</v>
      </c>
      <c r="H82" s="47">
        <v>0</v>
      </c>
      <c r="I82" s="47">
        <v>1504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63423</v>
      </c>
      <c r="O82" s="48">
        <f t="shared" si="11"/>
        <v>5.3566722972972975</v>
      </c>
      <c r="P82" s="9"/>
    </row>
    <row r="83" spans="1:119">
      <c r="A83" s="12"/>
      <c r="B83" s="25">
        <v>362</v>
      </c>
      <c r="C83" s="20" t="s">
        <v>79</v>
      </c>
      <c r="D83" s="47">
        <v>23342</v>
      </c>
      <c r="E83" s="47">
        <v>49958</v>
      </c>
      <c r="F83" s="47">
        <v>0</v>
      </c>
      <c r="G83" s="47">
        <v>0</v>
      </c>
      <c r="H83" s="47">
        <v>0</v>
      </c>
      <c r="I83" s="47">
        <v>727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4">SUM(D83:M83)</f>
        <v>74027</v>
      </c>
      <c r="O83" s="48">
        <f t="shared" si="11"/>
        <v>6.2522804054054051</v>
      </c>
      <c r="P83" s="9"/>
    </row>
    <row r="84" spans="1:119">
      <c r="A84" s="12"/>
      <c r="B84" s="25">
        <v>364</v>
      </c>
      <c r="C84" s="20" t="s">
        <v>173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-315492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-315492</v>
      </c>
      <c r="O84" s="48">
        <f t="shared" si="11"/>
        <v>-26.646283783783783</v>
      </c>
      <c r="P84" s="9"/>
    </row>
    <row r="85" spans="1:119">
      <c r="A85" s="12"/>
      <c r="B85" s="25">
        <v>365</v>
      </c>
      <c r="C85" s="20" t="s">
        <v>166</v>
      </c>
      <c r="D85" s="47">
        <v>58831</v>
      </c>
      <c r="E85" s="47">
        <v>45064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103895</v>
      </c>
      <c r="O85" s="48">
        <f t="shared" si="11"/>
        <v>8.7749155405405403</v>
      </c>
      <c r="P85" s="9"/>
    </row>
    <row r="86" spans="1:119">
      <c r="A86" s="12"/>
      <c r="B86" s="25">
        <v>366</v>
      </c>
      <c r="C86" s="20" t="s">
        <v>81</v>
      </c>
      <c r="D86" s="47">
        <v>16941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16941</v>
      </c>
      <c r="O86" s="48">
        <f t="shared" si="11"/>
        <v>1.4308277027027028</v>
      </c>
      <c r="P86" s="9"/>
    </row>
    <row r="87" spans="1:119">
      <c r="A87" s="12"/>
      <c r="B87" s="25">
        <v>369.3</v>
      </c>
      <c r="C87" s="20" t="s">
        <v>176</v>
      </c>
      <c r="D87" s="47">
        <v>795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795</v>
      </c>
      <c r="O87" s="48">
        <f t="shared" si="11"/>
        <v>6.7145270270270271E-2</v>
      </c>
      <c r="P87" s="9"/>
    </row>
    <row r="88" spans="1:119">
      <c r="A88" s="12"/>
      <c r="B88" s="25">
        <v>369.9</v>
      </c>
      <c r="C88" s="20" t="s">
        <v>82</v>
      </c>
      <c r="D88" s="47">
        <v>59211</v>
      </c>
      <c r="E88" s="47">
        <v>35403</v>
      </c>
      <c r="F88" s="47">
        <v>0</v>
      </c>
      <c r="G88" s="47">
        <v>0</v>
      </c>
      <c r="H88" s="47">
        <v>0</v>
      </c>
      <c r="I88" s="47">
        <v>485820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580434</v>
      </c>
      <c r="O88" s="48">
        <f t="shared" si="11"/>
        <v>49.023141891891889</v>
      </c>
      <c r="P88" s="9"/>
    </row>
    <row r="89" spans="1:119" ht="15.75">
      <c r="A89" s="29" t="s">
        <v>52</v>
      </c>
      <c r="B89" s="30"/>
      <c r="C89" s="31"/>
      <c r="D89" s="32">
        <f t="shared" ref="D89:M89" si="15">SUM(D90:D93)</f>
        <v>251943</v>
      </c>
      <c r="E89" s="32">
        <f t="shared" si="15"/>
        <v>379437</v>
      </c>
      <c r="F89" s="32">
        <f t="shared" si="15"/>
        <v>0</v>
      </c>
      <c r="G89" s="32">
        <f t="shared" si="15"/>
        <v>0</v>
      </c>
      <c r="H89" s="32">
        <f t="shared" si="15"/>
        <v>0</v>
      </c>
      <c r="I89" s="32">
        <f t="shared" si="15"/>
        <v>2100785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ref="N89:N94" si="16">SUM(D89:M89)</f>
        <v>2732165</v>
      </c>
      <c r="O89" s="46">
        <f t="shared" si="11"/>
        <v>230.75717905405406</v>
      </c>
      <c r="P89" s="9"/>
    </row>
    <row r="90" spans="1:119">
      <c r="A90" s="12"/>
      <c r="B90" s="25">
        <v>381</v>
      </c>
      <c r="C90" s="20" t="s">
        <v>83</v>
      </c>
      <c r="D90" s="47">
        <v>251943</v>
      </c>
      <c r="E90" s="47">
        <v>199875</v>
      </c>
      <c r="F90" s="47">
        <v>0</v>
      </c>
      <c r="G90" s="47">
        <v>0</v>
      </c>
      <c r="H90" s="47">
        <v>0</v>
      </c>
      <c r="I90" s="47">
        <v>1608981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2060799</v>
      </c>
      <c r="O90" s="48">
        <f t="shared" si="11"/>
        <v>174.05396959459461</v>
      </c>
      <c r="P90" s="9"/>
    </row>
    <row r="91" spans="1:119">
      <c r="A91" s="12"/>
      <c r="B91" s="25">
        <v>383</v>
      </c>
      <c r="C91" s="20" t="s">
        <v>109</v>
      </c>
      <c r="D91" s="47">
        <v>0</v>
      </c>
      <c r="E91" s="47">
        <v>179562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179562</v>
      </c>
      <c r="O91" s="48">
        <f t="shared" si="11"/>
        <v>15.165709459459459</v>
      </c>
      <c r="P91" s="9"/>
    </row>
    <row r="92" spans="1:119">
      <c r="A92" s="12"/>
      <c r="B92" s="25">
        <v>389.3</v>
      </c>
      <c r="C92" s="20" t="s">
        <v>167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320900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320900</v>
      </c>
      <c r="O92" s="48">
        <f t="shared" si="11"/>
        <v>27.10304054054054</v>
      </c>
      <c r="P92" s="9"/>
    </row>
    <row r="93" spans="1:119" ht="15.75" thickBot="1">
      <c r="A93" s="12"/>
      <c r="B93" s="25">
        <v>389.6</v>
      </c>
      <c r="C93" s="20" t="s">
        <v>168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170904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170904</v>
      </c>
      <c r="O93" s="48">
        <f t="shared" si="11"/>
        <v>14.434459459459459</v>
      </c>
      <c r="P93" s="9"/>
    </row>
    <row r="94" spans="1:119" ht="16.5" thickBot="1">
      <c r="A94" s="14" t="s">
        <v>72</v>
      </c>
      <c r="B94" s="23"/>
      <c r="C94" s="22"/>
      <c r="D94" s="15">
        <f t="shared" ref="D94:M94" si="17">SUM(D5,D12,D16,D46,D78,D81,D89)</f>
        <v>14906305</v>
      </c>
      <c r="E94" s="15">
        <f t="shared" si="17"/>
        <v>9275754</v>
      </c>
      <c r="F94" s="15">
        <f t="shared" si="17"/>
        <v>0</v>
      </c>
      <c r="G94" s="15">
        <f t="shared" si="17"/>
        <v>0</v>
      </c>
      <c r="H94" s="15">
        <f t="shared" si="17"/>
        <v>0</v>
      </c>
      <c r="I94" s="15">
        <f t="shared" si="17"/>
        <v>8149006</v>
      </c>
      <c r="J94" s="15">
        <f t="shared" si="17"/>
        <v>0</v>
      </c>
      <c r="K94" s="15">
        <f t="shared" si="17"/>
        <v>0</v>
      </c>
      <c r="L94" s="15">
        <f t="shared" si="17"/>
        <v>0</v>
      </c>
      <c r="M94" s="15">
        <f t="shared" si="17"/>
        <v>0</v>
      </c>
      <c r="N94" s="15">
        <f t="shared" si="16"/>
        <v>32331065</v>
      </c>
      <c r="O94" s="38">
        <f t="shared" si="11"/>
        <v>2730.6642736486488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119" t="s">
        <v>177</v>
      </c>
      <c r="M96" s="119"/>
      <c r="N96" s="119"/>
      <c r="O96" s="44">
        <v>11840</v>
      </c>
    </row>
    <row r="97" spans="1:15">
      <c r="A97" s="120"/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8"/>
    </row>
    <row r="98" spans="1:15" ht="15.75" customHeight="1" thickBot="1">
      <c r="A98" s="121" t="s">
        <v>104</v>
      </c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101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2024-11-25T16:37:09Z</cp:lastPrinted>
  <dcterms:created xsi:type="dcterms:W3CDTF">2000-08-31T21:26:31Z</dcterms:created>
  <dcterms:modified xsi:type="dcterms:W3CDTF">2024-11-25T16:37:13Z</dcterms:modified>
</cp:coreProperties>
</file>