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'2006'!$A$1:$O$116</definedName>
    <definedName name="_xlnm.Print_Area" localSheetId="16">'2007'!$A$1:$O$113</definedName>
    <definedName name="_xlnm.Print_Area" localSheetId="15">'2008'!$A$1:$O$119</definedName>
    <definedName name="_xlnm.Print_Area" localSheetId="14">'2009'!$A$1:$O$119</definedName>
    <definedName name="_xlnm.Print_Area" localSheetId="13">'2010'!$A$1:$O$101</definedName>
    <definedName name="_xlnm.Print_Area" localSheetId="12">'2011'!$A$1:$O$109</definedName>
    <definedName name="_xlnm.Print_Area" localSheetId="11">'2012'!$A$1:$O$104</definedName>
    <definedName name="_xlnm.Print_Area" localSheetId="10">'2013'!$A$1:$O$117</definedName>
    <definedName name="_xlnm.Print_Area" localSheetId="9">'2014'!$A$1:$O$121</definedName>
    <definedName name="_xlnm.Print_Area" localSheetId="8">'2015'!$A$1:$O$120</definedName>
    <definedName name="_xlnm.Print_Area" localSheetId="7">'2016'!$A$1:$O$122</definedName>
    <definedName name="_xlnm.Print_Area" localSheetId="6">'2017'!$A$1:$O$121</definedName>
    <definedName name="_xlnm.Print_Area" localSheetId="5">'2018'!$A$1:$O$122</definedName>
    <definedName name="_xlnm.Print_Area" localSheetId="4">'2019'!$A$1:$O$128</definedName>
    <definedName name="_xlnm.Print_Area" localSheetId="3">'2020'!$A$1:$O$127</definedName>
    <definedName name="_xlnm.Print_Area" localSheetId="2">'2021'!$A$1:$P$123</definedName>
    <definedName name="_xlnm.Print_Area" localSheetId="1">'2022'!$A$1:$P$123</definedName>
    <definedName name="_xlnm.Print_Area" localSheetId="0">'2023'!$A$1:$P$122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17" i="51" l="1"/>
  <c r="P117" i="51" s="1"/>
  <c r="O116" i="51"/>
  <c r="P116" i="51" s="1"/>
  <c r="O115" i="51"/>
  <c r="P115" i="51" s="1"/>
  <c r="O114" i="51"/>
  <c r="P114" i="51" s="1"/>
  <c r="O113" i="51"/>
  <c r="P113" i="51" s="1"/>
  <c r="O112" i="51"/>
  <c r="P112" i="51" s="1"/>
  <c r="O111" i="51"/>
  <c r="P111" i="51" s="1"/>
  <c r="N110" i="51"/>
  <c r="M110" i="51"/>
  <c r="L110" i="51"/>
  <c r="K110" i="51"/>
  <c r="J110" i="51"/>
  <c r="I110" i="51"/>
  <c r="H110" i="51"/>
  <c r="G110" i="51"/>
  <c r="F110" i="51"/>
  <c r="E110" i="51"/>
  <c r="D110" i="5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N101" i="51"/>
  <c r="M101" i="51"/>
  <c r="L101" i="51"/>
  <c r="K101" i="51"/>
  <c r="J101" i="51"/>
  <c r="I101" i="51"/>
  <c r="H101" i="51"/>
  <c r="G101" i="51"/>
  <c r="F101" i="51"/>
  <c r="E101" i="51"/>
  <c r="D101" i="5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N91" i="51"/>
  <c r="M91" i="51"/>
  <c r="L91" i="51"/>
  <c r="K91" i="51"/>
  <c r="J91" i="51"/>
  <c r="I91" i="51"/>
  <c r="H91" i="51"/>
  <c r="G91" i="51"/>
  <c r="F91" i="51"/>
  <c r="E91" i="51"/>
  <c r="D91" i="5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N55" i="51"/>
  <c r="M55" i="51"/>
  <c r="L55" i="51"/>
  <c r="K55" i="51"/>
  <c r="J55" i="51"/>
  <c r="I55" i="51"/>
  <c r="H55" i="51"/>
  <c r="G55" i="51"/>
  <c r="F55" i="51"/>
  <c r="E55" i="51"/>
  <c r="D55" i="5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O12" i="51"/>
  <c r="P12" i="51" s="1"/>
  <c r="O11" i="51"/>
  <c r="P11" i="51" s="1"/>
  <c r="O10" i="51"/>
  <c r="P10" i="51" s="1"/>
  <c r="N9" i="51"/>
  <c r="M9" i="51"/>
  <c r="L9" i="51"/>
  <c r="K9" i="51"/>
  <c r="J9" i="51"/>
  <c r="I9" i="51"/>
  <c r="H9" i="51"/>
  <c r="G9" i="51"/>
  <c r="F9" i="51"/>
  <c r="E9" i="51"/>
  <c r="D9" i="5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10" i="51" l="1"/>
  <c r="P110" i="51" s="1"/>
  <c r="O101" i="51"/>
  <c r="P101" i="51" s="1"/>
  <c r="O91" i="51"/>
  <c r="P91" i="51" s="1"/>
  <c r="O55" i="51"/>
  <c r="P55" i="51" s="1"/>
  <c r="O22" i="51"/>
  <c r="P22" i="51" s="1"/>
  <c r="J118" i="51"/>
  <c r="I118" i="51"/>
  <c r="K118" i="51"/>
  <c r="H118" i="51"/>
  <c r="N118" i="51"/>
  <c r="L118" i="51"/>
  <c r="M118" i="51"/>
  <c r="O9" i="51"/>
  <c r="P9" i="51" s="1"/>
  <c r="D118" i="51"/>
  <c r="E118" i="51"/>
  <c r="O5" i="51"/>
  <c r="P5" i="51" s="1"/>
  <c r="G118" i="51"/>
  <c r="F118" i="51"/>
  <c r="O89" i="50"/>
  <c r="P89" i="50" s="1"/>
  <c r="O118" i="51" l="1"/>
  <c r="P118" i="51" s="1"/>
  <c r="O118" i="50"/>
  <c r="P118" i="50" s="1"/>
  <c r="O117" i="50"/>
  <c r="P117" i="50" s="1"/>
  <c r="O116" i="50"/>
  <c r="P116" i="50" s="1"/>
  <c r="O115" i="50"/>
  <c r="P115" i="50" s="1"/>
  <c r="O114" i="50"/>
  <c r="P114" i="50" s="1"/>
  <c r="O113" i="50"/>
  <c r="P113" i="50" s="1"/>
  <c r="N112" i="50"/>
  <c r="M112" i="50"/>
  <c r="L112" i="50"/>
  <c r="K112" i="50"/>
  <c r="J112" i="50"/>
  <c r="I112" i="50"/>
  <c r="H112" i="50"/>
  <c r="G112" i="50"/>
  <c r="F112" i="50"/>
  <c r="E112" i="50"/>
  <c r="D112" i="50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N104" i="50"/>
  <c r="M104" i="50"/>
  <c r="L104" i="50"/>
  <c r="K104" i="50"/>
  <c r="J104" i="50"/>
  <c r="I104" i="50"/>
  <c r="H104" i="50"/>
  <c r="G104" i="50"/>
  <c r="F104" i="50"/>
  <c r="E104" i="50"/>
  <c r="D104" i="50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N94" i="50"/>
  <c r="M94" i="50"/>
  <c r="L94" i="50"/>
  <c r="K94" i="50"/>
  <c r="J94" i="50"/>
  <c r="I94" i="50"/>
  <c r="H94" i="50"/>
  <c r="G94" i="50"/>
  <c r="F94" i="50"/>
  <c r="E94" i="50"/>
  <c r="D94" i="50"/>
  <c r="O93" i="50"/>
  <c r="P93" i="50" s="1"/>
  <c r="O92" i="50"/>
  <c r="P92" i="50" s="1"/>
  <c r="O91" i="50"/>
  <c r="P91" i="50" s="1"/>
  <c r="O90" i="50"/>
  <c r="P90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N56" i="50"/>
  <c r="M56" i="50"/>
  <c r="L56" i="50"/>
  <c r="K56" i="50"/>
  <c r="J56" i="50"/>
  <c r="I56" i="50"/>
  <c r="H56" i="50"/>
  <c r="G56" i="50"/>
  <c r="F56" i="50"/>
  <c r="E56" i="50"/>
  <c r="D56" i="50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O13" i="50"/>
  <c r="P13" i="50" s="1"/>
  <c r="O12" i="50"/>
  <c r="P12" i="50" s="1"/>
  <c r="O11" i="50"/>
  <c r="P11" i="50" s="1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12" i="50" l="1"/>
  <c r="P112" i="50" s="1"/>
  <c r="O104" i="50"/>
  <c r="P104" i="50" s="1"/>
  <c r="O94" i="50"/>
  <c r="P94" i="50" s="1"/>
  <c r="O56" i="50"/>
  <c r="P56" i="50" s="1"/>
  <c r="O22" i="50"/>
  <c r="P22" i="50" s="1"/>
  <c r="J119" i="50"/>
  <c r="L119" i="50"/>
  <c r="K119" i="50"/>
  <c r="M119" i="50"/>
  <c r="N119" i="50"/>
  <c r="O9" i="50"/>
  <c r="P9" i="50" s="1"/>
  <c r="F119" i="50"/>
  <c r="H119" i="50"/>
  <c r="D119" i="50"/>
  <c r="I119" i="50"/>
  <c r="E119" i="50"/>
  <c r="G119" i="50"/>
  <c r="O5" i="50"/>
  <c r="P5" i="50" s="1"/>
  <c r="O119" i="50" l="1"/>
  <c r="P119" i="50" s="1"/>
  <c r="O118" i="49"/>
  <c r="P118" i="49"/>
  <c r="O117" i="49"/>
  <c r="P117" i="49" s="1"/>
  <c r="O116" i="49"/>
  <c r="P116" i="49" s="1"/>
  <c r="N115" i="49"/>
  <c r="M115" i="49"/>
  <c r="L115" i="49"/>
  <c r="K115" i="49"/>
  <c r="J115" i="49"/>
  <c r="I115" i="49"/>
  <c r="H115" i="49"/>
  <c r="G115" i="49"/>
  <c r="F115" i="49"/>
  <c r="E115" i="49"/>
  <c r="D115" i="49"/>
  <c r="O114" i="49"/>
  <c r="P114" i="49" s="1"/>
  <c r="O113" i="49"/>
  <c r="P113" i="49" s="1"/>
  <c r="O112" i="49"/>
  <c r="P112" i="49"/>
  <c r="O111" i="49"/>
  <c r="P111" i="49" s="1"/>
  <c r="O110" i="49"/>
  <c r="P110" i="49"/>
  <c r="O109" i="49"/>
  <c r="P109" i="49"/>
  <c r="O108" i="49"/>
  <c r="P108" i="49" s="1"/>
  <c r="N107" i="49"/>
  <c r="M107" i="49"/>
  <c r="L107" i="49"/>
  <c r="K107" i="49"/>
  <c r="J107" i="49"/>
  <c r="I107" i="49"/>
  <c r="H107" i="49"/>
  <c r="G107" i="49"/>
  <c r="F107" i="49"/>
  <c r="E107" i="49"/>
  <c r="D107" i="49"/>
  <c r="O106" i="49"/>
  <c r="P106" i="49" s="1"/>
  <c r="O105" i="49"/>
  <c r="P105" i="49" s="1"/>
  <c r="O104" i="49"/>
  <c r="P104" i="49"/>
  <c r="O103" i="49"/>
  <c r="P103" i="49"/>
  <c r="O102" i="49"/>
  <c r="P102" i="49" s="1"/>
  <c r="O101" i="49"/>
  <c r="P101" i="49"/>
  <c r="O100" i="49"/>
  <c r="P100" i="49" s="1"/>
  <c r="O99" i="49"/>
  <c r="P99" i="49" s="1"/>
  <c r="N98" i="49"/>
  <c r="M98" i="49"/>
  <c r="L98" i="49"/>
  <c r="K98" i="49"/>
  <c r="J98" i="49"/>
  <c r="I98" i="49"/>
  <c r="H98" i="49"/>
  <c r="G98" i="49"/>
  <c r="F98" i="49"/>
  <c r="E98" i="49"/>
  <c r="D98" i="49"/>
  <c r="O97" i="49"/>
  <c r="P97" i="49"/>
  <c r="O96" i="49"/>
  <c r="P96" i="49" s="1"/>
  <c r="O95" i="49"/>
  <c r="P95" i="49"/>
  <c r="O94" i="49"/>
  <c r="P94" i="49"/>
  <c r="O93" i="49"/>
  <c r="P93" i="49" s="1"/>
  <c r="O92" i="49"/>
  <c r="P92" i="49"/>
  <c r="O91" i="49"/>
  <c r="P91" i="49"/>
  <c r="O90" i="49"/>
  <c r="P90" i="49" s="1"/>
  <c r="O89" i="49"/>
  <c r="P89" i="49"/>
  <c r="O88" i="49"/>
  <c r="P88" i="49"/>
  <c r="O87" i="49"/>
  <c r="P87" i="49" s="1"/>
  <c r="O86" i="49"/>
  <c r="P86" i="49"/>
  <c r="O85" i="49"/>
  <c r="P85" i="49"/>
  <c r="O84" i="49"/>
  <c r="P84" i="49" s="1"/>
  <c r="O83" i="49"/>
  <c r="P83" i="49"/>
  <c r="O82" i="49"/>
  <c r="P82" i="49"/>
  <c r="O81" i="49"/>
  <c r="P81" i="49" s="1"/>
  <c r="O80" i="49"/>
  <c r="P80" i="49"/>
  <c r="O79" i="49"/>
  <c r="P79" i="49"/>
  <c r="O78" i="49"/>
  <c r="P78" i="49" s="1"/>
  <c r="O77" i="49"/>
  <c r="P77" i="49"/>
  <c r="O76" i="49"/>
  <c r="P76" i="49"/>
  <c r="O75" i="49"/>
  <c r="P75" i="49" s="1"/>
  <c r="O74" i="49"/>
  <c r="P74" i="49"/>
  <c r="O73" i="49"/>
  <c r="P73" i="49" s="1"/>
  <c r="O72" i="49"/>
  <c r="P72" i="49" s="1"/>
  <c r="O71" i="49"/>
  <c r="P71" i="49"/>
  <c r="O70" i="49"/>
  <c r="P70" i="49"/>
  <c r="O69" i="49"/>
  <c r="P69" i="49" s="1"/>
  <c r="O68" i="49"/>
  <c r="P68" i="49"/>
  <c r="O67" i="49"/>
  <c r="P67" i="49" s="1"/>
  <c r="O66" i="49"/>
  <c r="P66" i="49" s="1"/>
  <c r="O65" i="49"/>
  <c r="P65" i="49"/>
  <c r="O64" i="49"/>
  <c r="P64" i="49"/>
  <c r="O63" i="49"/>
  <c r="P63" i="49" s="1"/>
  <c r="O62" i="49"/>
  <c r="P62" i="49"/>
  <c r="O61" i="49"/>
  <c r="P61" i="49" s="1"/>
  <c r="O60" i="49"/>
  <c r="P60" i="49" s="1"/>
  <c r="N59" i="49"/>
  <c r="M59" i="49"/>
  <c r="L59" i="49"/>
  <c r="K59" i="49"/>
  <c r="J59" i="49"/>
  <c r="I59" i="49"/>
  <c r="H59" i="49"/>
  <c r="G59" i="49"/>
  <c r="F59" i="49"/>
  <c r="E59" i="49"/>
  <c r="D59" i="49"/>
  <c r="O58" i="49"/>
  <c r="P58" i="49"/>
  <c r="O57" i="49"/>
  <c r="P57" i="49" s="1"/>
  <c r="O56" i="49"/>
  <c r="P56" i="49"/>
  <c r="O55" i="49"/>
  <c r="P55" i="49"/>
  <c r="O54" i="49"/>
  <c r="P54" i="49"/>
  <c r="O53" i="49"/>
  <c r="P53" i="49"/>
  <c r="O52" i="49"/>
  <c r="P52" i="49"/>
  <c r="O51" i="49"/>
  <c r="P51" i="49" s="1"/>
  <c r="O50" i="49"/>
  <c r="P50" i="49"/>
  <c r="O49" i="49"/>
  <c r="P49" i="49"/>
  <c r="O48" i="49"/>
  <c r="P48" i="49"/>
  <c r="O47" i="49"/>
  <c r="P47" i="49"/>
  <c r="O46" i="49"/>
  <c r="P46" i="49"/>
  <c r="O45" i="49"/>
  <c r="P45" i="49" s="1"/>
  <c r="O44" i="49"/>
  <c r="P44" i="49"/>
  <c r="O43" i="49"/>
  <c r="P43" i="49"/>
  <c r="O42" i="49"/>
  <c r="P42" i="49"/>
  <c r="O41" i="49"/>
  <c r="P41" i="49"/>
  <c r="O40" i="49"/>
  <c r="P40" i="49" s="1"/>
  <c r="O39" i="49"/>
  <c r="P39" i="49" s="1"/>
  <c r="O38" i="49"/>
  <c r="P38" i="49"/>
  <c r="O37" i="49"/>
  <c r="P37" i="49"/>
  <c r="O36" i="49"/>
  <c r="P36" i="49"/>
  <c r="O35" i="49"/>
  <c r="P35" i="49"/>
  <c r="O34" i="49"/>
  <c r="P34" i="49" s="1"/>
  <c r="O33" i="49"/>
  <c r="P33" i="49" s="1"/>
  <c r="O32" i="49"/>
  <c r="P32" i="49"/>
  <c r="O31" i="49"/>
  <c r="P31" i="49"/>
  <c r="O30" i="49"/>
  <c r="P30" i="49"/>
  <c r="O29" i="49"/>
  <c r="P29" i="49"/>
  <c r="O28" i="49"/>
  <c r="P28" i="49" s="1"/>
  <c r="O27" i="49"/>
  <c r="P27" i="49" s="1"/>
  <c r="O26" i="49"/>
  <c r="P26" i="49"/>
  <c r="O25" i="49"/>
  <c r="P25" i="49"/>
  <c r="O24" i="49"/>
  <c r="P24" i="49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/>
  <c r="O20" i="49"/>
  <c r="P20" i="49"/>
  <c r="O19" i="49"/>
  <c r="P19" i="49"/>
  <c r="O18" i="49"/>
  <c r="P18" i="49" s="1"/>
  <c r="O17" i="49"/>
  <c r="P17" i="49" s="1"/>
  <c r="O16" i="49"/>
  <c r="P16" i="49" s="1"/>
  <c r="O15" i="49"/>
  <c r="P15" i="49"/>
  <c r="O14" i="49"/>
  <c r="P14" i="49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22" i="47"/>
  <c r="O122" i="47" s="1"/>
  <c r="N121" i="47"/>
  <c r="O121" i="47" s="1"/>
  <c r="N120" i="47"/>
  <c r="O120" i="47"/>
  <c r="N119" i="47"/>
  <c r="O119" i="47" s="1"/>
  <c r="M118" i="47"/>
  <c r="L118" i="47"/>
  <c r="K118" i="47"/>
  <c r="J118" i="47"/>
  <c r="I118" i="47"/>
  <c r="H118" i="47"/>
  <c r="G118" i="47"/>
  <c r="F118" i="47"/>
  <c r="E118" i="47"/>
  <c r="D118" i="47"/>
  <c r="N117" i="47"/>
  <c r="O117" i="47" s="1"/>
  <c r="N116" i="47"/>
  <c r="O116" i="47"/>
  <c r="N115" i="47"/>
  <c r="O115" i="47"/>
  <c r="N114" i="47"/>
  <c r="O114" i="47" s="1"/>
  <c r="N113" i="47"/>
  <c r="O113" i="47" s="1"/>
  <c r="N112" i="47"/>
  <c r="O112" i="47" s="1"/>
  <c r="N111" i="47"/>
  <c r="O111" i="47" s="1"/>
  <c r="M110" i="47"/>
  <c r="L110" i="47"/>
  <c r="K110" i="47"/>
  <c r="J110" i="47"/>
  <c r="I110" i="47"/>
  <c r="H110" i="47"/>
  <c r="G110" i="47"/>
  <c r="F110" i="47"/>
  <c r="E110" i="47"/>
  <c r="D110" i="47"/>
  <c r="N109" i="47"/>
  <c r="O109" i="47" s="1"/>
  <c r="N108" i="47"/>
  <c r="O108" i="47"/>
  <c r="N107" i="47"/>
  <c r="O107" i="47"/>
  <c r="N106" i="47"/>
  <c r="O106" i="47" s="1"/>
  <c r="N105" i="47"/>
  <c r="O105" i="47" s="1"/>
  <c r="N104" i="47"/>
  <c r="O104" i="47" s="1"/>
  <c r="N103" i="47"/>
  <c r="O103" i="47" s="1"/>
  <c r="N102" i="47"/>
  <c r="O102" i="47"/>
  <c r="M101" i="47"/>
  <c r="L101" i="47"/>
  <c r="K101" i="47"/>
  <c r="J101" i="47"/>
  <c r="I101" i="47"/>
  <c r="H101" i="47"/>
  <c r="G101" i="47"/>
  <c r="F101" i="47"/>
  <c r="E101" i="47"/>
  <c r="N101" i="47" s="1"/>
  <c r="O101" i="47" s="1"/>
  <c r="D101" i="47"/>
  <c r="N100" i="47"/>
  <c r="O100" i="47"/>
  <c r="N99" i="47"/>
  <c r="O99" i="47"/>
  <c r="N98" i="47"/>
  <c r="O98" i="47" s="1"/>
  <c r="N97" i="47"/>
  <c r="O97" i="47" s="1"/>
  <c r="N96" i="47"/>
  <c r="O96" i="47" s="1"/>
  <c r="N95" i="47"/>
  <c r="O95" i="47" s="1"/>
  <c r="N94" i="47"/>
  <c r="O94" i="47"/>
  <c r="N93" i="47"/>
  <c r="O93" i="47"/>
  <c r="N92" i="47"/>
  <c r="O92" i="47" s="1"/>
  <c r="N91" i="47"/>
  <c r="O91" i="47" s="1"/>
  <c r="N90" i="47"/>
  <c r="O90" i="47" s="1"/>
  <c r="N89" i="47"/>
  <c r="O89" i="47" s="1"/>
  <c r="N88" i="47"/>
  <c r="O88" i="47"/>
  <c r="N87" i="47"/>
  <c r="O87" i="47"/>
  <c r="N86" i="47"/>
  <c r="O86" i="47" s="1"/>
  <c r="N85" i="47"/>
  <c r="O85" i="47" s="1"/>
  <c r="N84" i="47"/>
  <c r="O84" i="47" s="1"/>
  <c r="N83" i="47"/>
  <c r="O83" i="47" s="1"/>
  <c r="N82" i="47"/>
  <c r="O82" i="47"/>
  <c r="N81" i="47"/>
  <c r="O81" i="47"/>
  <c r="N80" i="47"/>
  <c r="O80" i="47" s="1"/>
  <c r="N79" i="47"/>
  <c r="O79" i="47" s="1"/>
  <c r="N78" i="47"/>
  <c r="O78" i="47" s="1"/>
  <c r="N77" i="47"/>
  <c r="O77" i="47" s="1"/>
  <c r="N76" i="47"/>
  <c r="O76" i="47"/>
  <c r="N75" i="47"/>
  <c r="O75" i="47"/>
  <c r="N74" i="47"/>
  <c r="O74" i="47" s="1"/>
  <c r="N73" i="47"/>
  <c r="O73" i="47" s="1"/>
  <c r="N72" i="47"/>
  <c r="O72" i="47" s="1"/>
  <c r="N71" i="47"/>
  <c r="O71" i="47" s="1"/>
  <c r="N70" i="47"/>
  <c r="O70" i="47"/>
  <c r="N69" i="47"/>
  <c r="O69" i="47"/>
  <c r="N68" i="47"/>
  <c r="O68" i="47" s="1"/>
  <c r="N67" i="47"/>
  <c r="O67" i="47" s="1"/>
  <c r="N66" i="47"/>
  <c r="O66" i="47" s="1"/>
  <c r="N65" i="47"/>
  <c r="O65" i="47" s="1"/>
  <c r="N64" i="47"/>
  <c r="O64" i="47"/>
  <c r="N63" i="47"/>
  <c r="O63" i="47"/>
  <c r="N62" i="47"/>
  <c r="O62" i="47" s="1"/>
  <c r="M61" i="47"/>
  <c r="L61" i="47"/>
  <c r="K61" i="47"/>
  <c r="J61" i="47"/>
  <c r="I61" i="47"/>
  <c r="I123" i="47" s="1"/>
  <c r="H61" i="47"/>
  <c r="G61" i="47"/>
  <c r="F61" i="47"/>
  <c r="E61" i="47"/>
  <c r="D61" i="47"/>
  <c r="N60" i="47"/>
  <c r="O60" i="47" s="1"/>
  <c r="N59" i="47"/>
  <c r="O59" i="47" s="1"/>
  <c r="N58" i="47"/>
  <c r="O58" i="47" s="1"/>
  <c r="N57" i="47"/>
  <c r="O57" i="47" s="1"/>
  <c r="N56" i="47"/>
  <c r="O56" i="47"/>
  <c r="N55" i="47"/>
  <c r="O55" i="47"/>
  <c r="N54" i="47"/>
  <c r="O54" i="47" s="1"/>
  <c r="N53" i="47"/>
  <c r="O53" i="47" s="1"/>
  <c r="N52" i="47"/>
  <c r="O52" i="47" s="1"/>
  <c r="N51" i="47"/>
  <c r="O51" i="47" s="1"/>
  <c r="N50" i="47"/>
  <c r="O50" i="47"/>
  <c r="N49" i="47"/>
  <c r="O49" i="47"/>
  <c r="N48" i="47"/>
  <c r="O48" i="47" s="1"/>
  <c r="N47" i="47"/>
  <c r="O47" i="47" s="1"/>
  <c r="N46" i="47"/>
  <c r="O46" i="47" s="1"/>
  <c r="N45" i="47"/>
  <c r="O45" i="47" s="1"/>
  <c r="N44" i="47"/>
  <c r="O44" i="47"/>
  <c r="N43" i="47"/>
  <c r="O43" i="47"/>
  <c r="N42" i="47"/>
  <c r="O42" i="47" s="1"/>
  <c r="N41" i="47"/>
  <c r="O41" i="47" s="1"/>
  <c r="N40" i="47"/>
  <c r="O40" i="47" s="1"/>
  <c r="N39" i="47"/>
  <c r="O39" i="47" s="1"/>
  <c r="N38" i="47"/>
  <c r="O38" i="47"/>
  <c r="N37" i="47"/>
  <c r="O37" i="47"/>
  <c r="N36" i="47"/>
  <c r="O36" i="47" s="1"/>
  <c r="N35" i="47"/>
  <c r="O35" i="47" s="1"/>
  <c r="N34" i="47"/>
  <c r="O34" i="47" s="1"/>
  <c r="N33" i="47"/>
  <c r="O33" i="47" s="1"/>
  <c r="N32" i="47"/>
  <c r="O32" i="47"/>
  <c r="N31" i="47"/>
  <c r="O31" i="47"/>
  <c r="N30" i="47"/>
  <c r="O30" i="47" s="1"/>
  <c r="N29" i="47"/>
  <c r="O29" i="47" s="1"/>
  <c r="N28" i="47"/>
  <c r="O28" i="47" s="1"/>
  <c r="N27" i="47"/>
  <c r="O27" i="47" s="1"/>
  <c r="N26" i="47"/>
  <c r="O26" i="47"/>
  <c r="N25" i="47"/>
  <c r="O25" i="47"/>
  <c r="N24" i="47"/>
  <c r="O24" i="47" s="1"/>
  <c r="N23" i="47"/>
  <c r="O23" i="47" s="1"/>
  <c r="N22" i="47"/>
  <c r="O22" i="47" s="1"/>
  <c r="M21" i="47"/>
  <c r="L21" i="47"/>
  <c r="K21" i="47"/>
  <c r="J21" i="47"/>
  <c r="J123" i="47" s="1"/>
  <c r="I21" i="47"/>
  <c r="H21" i="47"/>
  <c r="G21" i="47"/>
  <c r="F21" i="47"/>
  <c r="E21" i="47"/>
  <c r="D21" i="47"/>
  <c r="N20" i="47"/>
  <c r="O20" i="47" s="1"/>
  <c r="N19" i="47"/>
  <c r="O19" i="47" s="1"/>
  <c r="N18" i="47"/>
  <c r="O18" i="47"/>
  <c r="N17" i="47"/>
  <c r="O17" i="47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 s="1"/>
  <c r="N10" i="47"/>
  <c r="O10" i="47"/>
  <c r="N9" i="47"/>
  <c r="O9" i="47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123" i="46"/>
  <c r="O123" i="46" s="1"/>
  <c r="N122" i="46"/>
  <c r="O122" i="46" s="1"/>
  <c r="N121" i="46"/>
  <c r="O121" i="46"/>
  <c r="N120" i="46"/>
  <c r="O120" i="46"/>
  <c r="M119" i="46"/>
  <c r="L119" i="46"/>
  <c r="K119" i="46"/>
  <c r="J119" i="46"/>
  <c r="I119" i="46"/>
  <c r="H119" i="46"/>
  <c r="G119" i="46"/>
  <c r="F119" i="46"/>
  <c r="E119" i="46"/>
  <c r="D119" i="46"/>
  <c r="N119" i="46" s="1"/>
  <c r="O119" i="46" s="1"/>
  <c r="N118" i="46"/>
  <c r="O118" i="46"/>
  <c r="N117" i="46"/>
  <c r="O117" i="46" s="1"/>
  <c r="N116" i="46"/>
  <c r="O116" i="46" s="1"/>
  <c r="N115" i="46"/>
  <c r="O115" i="46" s="1"/>
  <c r="N114" i="46"/>
  <c r="O114" i="46" s="1"/>
  <c r="N113" i="46"/>
  <c r="O113" i="46"/>
  <c r="N112" i="46"/>
  <c r="O112" i="46"/>
  <c r="N111" i="46"/>
  <c r="O111" i="46" s="1"/>
  <c r="M110" i="46"/>
  <c r="L110" i="46"/>
  <c r="K110" i="46"/>
  <c r="J110" i="46"/>
  <c r="I110" i="46"/>
  <c r="H110" i="46"/>
  <c r="G110" i="46"/>
  <c r="F110" i="46"/>
  <c r="E110" i="46"/>
  <c r="D110" i="46"/>
  <c r="N109" i="46"/>
  <c r="O109" i="46" s="1"/>
  <c r="N108" i="46"/>
  <c r="O108" i="46" s="1"/>
  <c r="N107" i="46"/>
  <c r="O107" i="46" s="1"/>
  <c r="N106" i="46"/>
  <c r="O106" i="46" s="1"/>
  <c r="N105" i="46"/>
  <c r="O105" i="46"/>
  <c r="N104" i="46"/>
  <c r="O104" i="46"/>
  <c r="N103" i="46"/>
  <c r="O103" i="46" s="1"/>
  <c r="M102" i="46"/>
  <c r="L102" i="46"/>
  <c r="K102" i="46"/>
  <c r="J102" i="46"/>
  <c r="I102" i="46"/>
  <c r="H102" i="46"/>
  <c r="G102" i="46"/>
  <c r="F102" i="46"/>
  <c r="E102" i="46"/>
  <c r="D102" i="46"/>
  <c r="N101" i="46"/>
  <c r="O101" i="46" s="1"/>
  <c r="N100" i="46"/>
  <c r="O100" i="46" s="1"/>
  <c r="N99" i="46"/>
  <c r="O99" i="46" s="1"/>
  <c r="N98" i="46"/>
  <c r="O98" i="46" s="1"/>
  <c r="N97" i="46"/>
  <c r="O97" i="46"/>
  <c r="N96" i="46"/>
  <c r="O96" i="46"/>
  <c r="N95" i="46"/>
  <c r="O95" i="46" s="1"/>
  <c r="N94" i="46"/>
  <c r="O94" i="46" s="1"/>
  <c r="N93" i="46"/>
  <c r="O93" i="46" s="1"/>
  <c r="N92" i="46"/>
  <c r="O92" i="46" s="1"/>
  <c r="N91" i="46"/>
  <c r="O91" i="46"/>
  <c r="N90" i="46"/>
  <c r="O90" i="46"/>
  <c r="N89" i="46"/>
  <c r="O89" i="46" s="1"/>
  <c r="N88" i="46"/>
  <c r="O88" i="46" s="1"/>
  <c r="N87" i="46"/>
  <c r="O87" i="46" s="1"/>
  <c r="N86" i="46"/>
  <c r="O86" i="46" s="1"/>
  <c r="N85" i="46"/>
  <c r="O85" i="46"/>
  <c r="N84" i="46"/>
  <c r="O84" i="46"/>
  <c r="N83" i="46"/>
  <c r="O83" i="46" s="1"/>
  <c r="N82" i="46"/>
  <c r="O82" i="46" s="1"/>
  <c r="N81" i="46"/>
  <c r="O81" i="46" s="1"/>
  <c r="N80" i="46"/>
  <c r="O80" i="46" s="1"/>
  <c r="N79" i="46"/>
  <c r="O79" i="46"/>
  <c r="N78" i="46"/>
  <c r="O78" i="46"/>
  <c r="N77" i="46"/>
  <c r="O77" i="46" s="1"/>
  <c r="N76" i="46"/>
  <c r="O76" i="46" s="1"/>
  <c r="N75" i="46"/>
  <c r="O75" i="46" s="1"/>
  <c r="N74" i="46"/>
  <c r="O74" i="46" s="1"/>
  <c r="N73" i="46"/>
  <c r="O73" i="46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/>
  <c r="N66" i="46"/>
  <c r="O66" i="46"/>
  <c r="N65" i="46"/>
  <c r="O65" i="46" s="1"/>
  <c r="N64" i="46"/>
  <c r="O64" i="46" s="1"/>
  <c r="N63" i="46"/>
  <c r="O63" i="46" s="1"/>
  <c r="M62" i="46"/>
  <c r="L62" i="46"/>
  <c r="K62" i="46"/>
  <c r="J62" i="46"/>
  <c r="I62" i="46"/>
  <c r="H62" i="46"/>
  <c r="N62" i="46" s="1"/>
  <c r="O62" i="46" s="1"/>
  <c r="G62" i="46"/>
  <c r="F62" i="46"/>
  <c r="E62" i="46"/>
  <c r="D62" i="46"/>
  <c r="N61" i="46"/>
  <c r="O61" i="46" s="1"/>
  <c r="N60" i="46"/>
  <c r="O60" i="46" s="1"/>
  <c r="N59" i="46"/>
  <c r="O59" i="46"/>
  <c r="N58" i="46"/>
  <c r="O58" i="46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/>
  <c r="N46" i="46"/>
  <c r="O46" i="46"/>
  <c r="N45" i="46"/>
  <c r="O45" i="46" s="1"/>
  <c r="N44" i="46"/>
  <c r="O44" i="46" s="1"/>
  <c r="N43" i="46"/>
  <c r="O43" i="46" s="1"/>
  <c r="N42" i="46"/>
  <c r="O42" i="46" s="1"/>
  <c r="N41" i="46"/>
  <c r="O41" i="46"/>
  <c r="N40" i="46"/>
  <c r="O40" i="46"/>
  <c r="N39" i="46"/>
  <c r="O39" i="46" s="1"/>
  <c r="N38" i="46"/>
  <c r="O38" i="46" s="1"/>
  <c r="N37" i="46"/>
  <c r="O37" i="46" s="1"/>
  <c r="N36" i="46"/>
  <c r="O36" i="46" s="1"/>
  <c r="N35" i="46"/>
  <c r="O35" i="46"/>
  <c r="N34" i="46"/>
  <c r="O34" i="46"/>
  <c r="N33" i="46"/>
  <c r="O33" i="46" s="1"/>
  <c r="N32" i="46"/>
  <c r="O32" i="46" s="1"/>
  <c r="N31" i="46"/>
  <c r="O31" i="46" s="1"/>
  <c r="N30" i="46"/>
  <c r="O30" i="46" s="1"/>
  <c r="N29" i="46"/>
  <c r="O29" i="46"/>
  <c r="N28" i="46"/>
  <c r="O28" i="46"/>
  <c r="N27" i="46"/>
  <c r="O27" i="46" s="1"/>
  <c r="N26" i="46"/>
  <c r="O26" i="46" s="1"/>
  <c r="N25" i="46"/>
  <c r="O25" i="46" s="1"/>
  <c r="N24" i="46"/>
  <c r="O24" i="46" s="1"/>
  <c r="N23" i="46"/>
  <c r="O23" i="46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N16" i="46"/>
  <c r="O16" i="46" s="1"/>
  <c r="N15" i="46"/>
  <c r="O15" i="46"/>
  <c r="N14" i="46"/>
  <c r="O14" i="46"/>
  <c r="M13" i="46"/>
  <c r="L13" i="46"/>
  <c r="K13" i="46"/>
  <c r="J13" i="46"/>
  <c r="I13" i="46"/>
  <c r="H13" i="46"/>
  <c r="G13" i="46"/>
  <c r="G124" i="46" s="1"/>
  <c r="F13" i="46"/>
  <c r="E13" i="46"/>
  <c r="D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5" i="46" s="1"/>
  <c r="O5" i="46" s="1"/>
  <c r="N117" i="45"/>
  <c r="O117" i="45"/>
  <c r="N116" i="45"/>
  <c r="O116" i="45" s="1"/>
  <c r="N115" i="45"/>
  <c r="O115" i="45" s="1"/>
  <c r="N114" i="45"/>
  <c r="O114" i="45" s="1"/>
  <c r="N113" i="45"/>
  <c r="O113" i="45" s="1"/>
  <c r="M112" i="45"/>
  <c r="L112" i="45"/>
  <c r="K112" i="45"/>
  <c r="J112" i="45"/>
  <c r="I112" i="45"/>
  <c r="H112" i="45"/>
  <c r="G112" i="45"/>
  <c r="F112" i="45"/>
  <c r="E112" i="45"/>
  <c r="D112" i="45"/>
  <c r="N111" i="45"/>
  <c r="O111" i="45" s="1"/>
  <c r="N110" i="45"/>
  <c r="O110" i="45"/>
  <c r="N109" i="45"/>
  <c r="O109" i="45"/>
  <c r="N108" i="45"/>
  <c r="O108" i="45" s="1"/>
  <c r="N107" i="45"/>
  <c r="O107" i="45" s="1"/>
  <c r="N106" i="45"/>
  <c r="O106" i="45" s="1"/>
  <c r="N105" i="45"/>
  <c r="O105" i="45" s="1"/>
  <c r="N104" i="45"/>
  <c r="O104" i="45"/>
  <c r="M103" i="45"/>
  <c r="L103" i="45"/>
  <c r="K103" i="45"/>
  <c r="J103" i="45"/>
  <c r="I103" i="45"/>
  <c r="H103" i="45"/>
  <c r="G103" i="45"/>
  <c r="F103" i="45"/>
  <c r="E103" i="45"/>
  <c r="E118" i="45" s="1"/>
  <c r="D103" i="45"/>
  <c r="N102" i="45"/>
  <c r="O102" i="45"/>
  <c r="N101" i="45"/>
  <c r="O101" i="45"/>
  <c r="N100" i="45"/>
  <c r="O100" i="45" s="1"/>
  <c r="N99" i="45"/>
  <c r="O99" i="45" s="1"/>
  <c r="N98" i="45"/>
  <c r="O98" i="45" s="1"/>
  <c r="N97" i="45"/>
  <c r="O97" i="45" s="1"/>
  <c r="M96" i="45"/>
  <c r="L96" i="45"/>
  <c r="K96" i="45"/>
  <c r="J96" i="45"/>
  <c r="N96" i="45" s="1"/>
  <c r="O96" i="45" s="1"/>
  <c r="I96" i="45"/>
  <c r="H96" i="45"/>
  <c r="G96" i="45"/>
  <c r="F96" i="45"/>
  <c r="E96" i="45"/>
  <c r="D96" i="45"/>
  <c r="N95" i="45"/>
  <c r="O95" i="45" s="1"/>
  <c r="N94" i="45"/>
  <c r="O94" i="45"/>
  <c r="N93" i="45"/>
  <c r="O93" i="45"/>
  <c r="N92" i="45"/>
  <c r="O92" i="45" s="1"/>
  <c r="N91" i="45"/>
  <c r="O91" i="45" s="1"/>
  <c r="N90" i="45"/>
  <c r="O90" i="45" s="1"/>
  <c r="N89" i="45"/>
  <c r="O89" i="45" s="1"/>
  <c r="N88" i="45"/>
  <c r="O88" i="45"/>
  <c r="N87" i="45"/>
  <c r="O87" i="45"/>
  <c r="N86" i="45"/>
  <c r="O86" i="45" s="1"/>
  <c r="N85" i="45"/>
  <c r="O85" i="45" s="1"/>
  <c r="N84" i="45"/>
  <c r="O84" i="45" s="1"/>
  <c r="N83" i="45"/>
  <c r="O83" i="45" s="1"/>
  <c r="N82" i="45"/>
  <c r="O82" i="45"/>
  <c r="N81" i="45"/>
  <c r="O81" i="45"/>
  <c r="N80" i="45"/>
  <c r="O80" i="45" s="1"/>
  <c r="N79" i="45"/>
  <c r="O79" i="45" s="1"/>
  <c r="N78" i="45"/>
  <c r="O78" i="45" s="1"/>
  <c r="N77" i="45"/>
  <c r="O77" i="45" s="1"/>
  <c r="N76" i="45"/>
  <c r="O76" i="45"/>
  <c r="N75" i="45"/>
  <c r="O75" i="45"/>
  <c r="N74" i="45"/>
  <c r="O74" i="45" s="1"/>
  <c r="N73" i="45"/>
  <c r="O73" i="45" s="1"/>
  <c r="N72" i="45"/>
  <c r="O72" i="45" s="1"/>
  <c r="N71" i="45"/>
  <c r="O71" i="45" s="1"/>
  <c r="N70" i="45"/>
  <c r="O70" i="45"/>
  <c r="N69" i="45"/>
  <c r="O69" i="45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/>
  <c r="N62" i="45"/>
  <c r="O62" i="45" s="1"/>
  <c r="N61" i="45"/>
  <c r="O61" i="45" s="1"/>
  <c r="N60" i="45"/>
  <c r="O60" i="45" s="1"/>
  <c r="N59" i="45"/>
  <c r="O59" i="45" s="1"/>
  <c r="M58" i="45"/>
  <c r="L58" i="45"/>
  <c r="K58" i="45"/>
  <c r="J58" i="45"/>
  <c r="N58" i="45" s="1"/>
  <c r="O58" i="45" s="1"/>
  <c r="I58" i="45"/>
  <c r="H58" i="45"/>
  <c r="G58" i="45"/>
  <c r="F58" i="45"/>
  <c r="E58" i="45"/>
  <c r="D58" i="45"/>
  <c r="N57" i="45"/>
  <c r="O57" i="45" s="1"/>
  <c r="N56" i="45"/>
  <c r="O56" i="45"/>
  <c r="N55" i="45"/>
  <c r="O55" i="45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 s="1"/>
  <c r="N23" i="45"/>
  <c r="O23" i="45" s="1"/>
  <c r="N22" i="45"/>
  <c r="O22" i="45"/>
  <c r="N21" i="45"/>
  <c r="O21" i="45" s="1"/>
  <c r="M20" i="45"/>
  <c r="L20" i="45"/>
  <c r="K20" i="45"/>
  <c r="J20" i="45"/>
  <c r="J118" i="45" s="1"/>
  <c r="I20" i="45"/>
  <c r="H20" i="45"/>
  <c r="G20" i="45"/>
  <c r="F20" i="45"/>
  <c r="E20" i="45"/>
  <c r="D20" i="45"/>
  <c r="N19" i="45"/>
  <c r="O19" i="45" s="1"/>
  <c r="N18" i="45"/>
  <c r="O18" i="45"/>
  <c r="N17" i="45"/>
  <c r="O17" i="45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N5" i="45" s="1"/>
  <c r="O5" i="45" s="1"/>
  <c r="L5" i="45"/>
  <c r="K5" i="45"/>
  <c r="J5" i="45"/>
  <c r="I5" i="45"/>
  <c r="H5" i="45"/>
  <c r="G5" i="45"/>
  <c r="F5" i="45"/>
  <c r="E5" i="45"/>
  <c r="D5" i="45"/>
  <c r="N116" i="44"/>
  <c r="O116" i="44" s="1"/>
  <c r="N115" i="44"/>
  <c r="O115" i="44" s="1"/>
  <c r="N114" i="44"/>
  <c r="O114" i="44"/>
  <c r="N113" i="44"/>
  <c r="O113" i="44"/>
  <c r="M112" i="44"/>
  <c r="L112" i="44"/>
  <c r="K112" i="44"/>
  <c r="J112" i="44"/>
  <c r="I112" i="44"/>
  <c r="H112" i="44"/>
  <c r="G112" i="44"/>
  <c r="F112" i="44"/>
  <c r="E112" i="44"/>
  <c r="D112" i="44"/>
  <c r="N111" i="44"/>
  <c r="O111" i="44"/>
  <c r="N110" i="44"/>
  <c r="O110" i="44" s="1"/>
  <c r="N109" i="44"/>
  <c r="O109" i="44" s="1"/>
  <c r="N108" i="44"/>
  <c r="O108" i="44" s="1"/>
  <c r="N107" i="44"/>
  <c r="O107" i="44" s="1"/>
  <c r="N106" i="44"/>
  <c r="O106" i="44"/>
  <c r="N105" i="44"/>
  <c r="O105" i="44"/>
  <c r="N104" i="44"/>
  <c r="O104" i="44" s="1"/>
  <c r="M103" i="44"/>
  <c r="L103" i="44"/>
  <c r="K103" i="44"/>
  <c r="J103" i="44"/>
  <c r="I103" i="44"/>
  <c r="H103" i="44"/>
  <c r="G103" i="44"/>
  <c r="F103" i="44"/>
  <c r="E103" i="44"/>
  <c r="D103" i="44"/>
  <c r="N102" i="44"/>
  <c r="O102" i="44" s="1"/>
  <c r="N101" i="44"/>
  <c r="O101" i="44" s="1"/>
  <c r="N100" i="44"/>
  <c r="O100" i="44" s="1"/>
  <c r="N99" i="44"/>
  <c r="O99" i="44" s="1"/>
  <c r="N98" i="44"/>
  <c r="O98" i="44"/>
  <c r="N97" i="44"/>
  <c r="O97" i="44"/>
  <c r="N96" i="44"/>
  <c r="O96" i="44" s="1"/>
  <c r="N95" i="44"/>
  <c r="O95" i="44" s="1"/>
  <c r="M94" i="44"/>
  <c r="L94" i="44"/>
  <c r="K94" i="44"/>
  <c r="N94" i="44" s="1"/>
  <c r="O94" i="44" s="1"/>
  <c r="J94" i="44"/>
  <c r="I94" i="44"/>
  <c r="H94" i="44"/>
  <c r="G94" i="44"/>
  <c r="F94" i="44"/>
  <c r="E94" i="44"/>
  <c r="D94" i="44"/>
  <c r="N93" i="44"/>
  <c r="O93" i="44" s="1"/>
  <c r="N92" i="44"/>
  <c r="O92" i="44" s="1"/>
  <c r="N91" i="44"/>
  <c r="O91" i="44" s="1"/>
  <c r="N90" i="44"/>
  <c r="O90" i="44"/>
  <c r="N89" i="44"/>
  <c r="O89" i="44"/>
  <c r="N88" i="44"/>
  <c r="O88" i="44" s="1"/>
  <c r="N87" i="44"/>
  <c r="O87" i="44" s="1"/>
  <c r="N86" i="44"/>
  <c r="O86" i="44" s="1"/>
  <c r="N85" i="44"/>
  <c r="O85" i="44" s="1"/>
  <c r="N84" i="44"/>
  <c r="O84" i="44"/>
  <c r="N83" i="44"/>
  <c r="O83" i="44"/>
  <c r="N82" i="44"/>
  <c r="O82" i="44" s="1"/>
  <c r="N81" i="44"/>
  <c r="O81" i="44" s="1"/>
  <c r="N80" i="44"/>
  <c r="O80" i="44" s="1"/>
  <c r="N79" i="44"/>
  <c r="O79" i="44" s="1"/>
  <c r="N78" i="44"/>
  <c r="O78" i="44"/>
  <c r="N77" i="44"/>
  <c r="O77" i="44"/>
  <c r="N76" i="44"/>
  <c r="O76" i="44" s="1"/>
  <c r="N75" i="44"/>
  <c r="O75" i="44" s="1"/>
  <c r="N74" i="44"/>
  <c r="O74" i="44" s="1"/>
  <c r="N73" i="44"/>
  <c r="O73" i="44" s="1"/>
  <c r="N72" i="44"/>
  <c r="O72" i="44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/>
  <c r="N65" i="44"/>
  <c r="O65" i="44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/>
  <c r="N58" i="44"/>
  <c r="O58" i="44" s="1"/>
  <c r="N57" i="44"/>
  <c r="O57" i="44" s="1"/>
  <c r="N56" i="44"/>
  <c r="O56" i="44" s="1"/>
  <c r="M55" i="44"/>
  <c r="L55" i="44"/>
  <c r="K55" i="44"/>
  <c r="J55" i="44"/>
  <c r="J117" i="44" s="1"/>
  <c r="I55" i="44"/>
  <c r="H55" i="44"/>
  <c r="G55" i="44"/>
  <c r="F55" i="44"/>
  <c r="E55" i="44"/>
  <c r="D55" i="44"/>
  <c r="N54" i="44"/>
  <c r="O54" i="44" s="1"/>
  <c r="N53" i="44"/>
  <c r="O53" i="44" s="1"/>
  <c r="N52" i="44"/>
  <c r="O52" i="44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/>
  <c r="M20" i="44"/>
  <c r="L20" i="44"/>
  <c r="K20" i="44"/>
  <c r="J20" i="44"/>
  <c r="I20" i="44"/>
  <c r="H20" i="44"/>
  <c r="G20" i="44"/>
  <c r="N20" i="44" s="1"/>
  <c r="O20" i="44" s="1"/>
  <c r="F20" i="44"/>
  <c r="E20" i="44"/>
  <c r="D20" i="44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/>
  <c r="M13" i="44"/>
  <c r="L13" i="44"/>
  <c r="L117" i="44" s="1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9" i="42"/>
  <c r="O9" i="42"/>
  <c r="N35" i="43"/>
  <c r="O35" i="43"/>
  <c r="N117" i="43"/>
  <c r="O117" i="43" s="1"/>
  <c r="N116" i="43"/>
  <c r="O116" i="43" s="1"/>
  <c r="N115" i="43"/>
  <c r="O115" i="43" s="1"/>
  <c r="N114" i="43"/>
  <c r="O114" i="43" s="1"/>
  <c r="N113" i="43"/>
  <c r="O113" i="43"/>
  <c r="N112" i="43"/>
  <c r="O112" i="43"/>
  <c r="M111" i="43"/>
  <c r="L111" i="43"/>
  <c r="K111" i="43"/>
  <c r="J111" i="43"/>
  <c r="I111" i="43"/>
  <c r="H111" i="43"/>
  <c r="G111" i="43"/>
  <c r="G118" i="43" s="1"/>
  <c r="F111" i="43"/>
  <c r="E111" i="43"/>
  <c r="D111" i="43"/>
  <c r="N110" i="43"/>
  <c r="O110" i="43"/>
  <c r="N109" i="43"/>
  <c r="O109" i="43" s="1"/>
  <c r="N108" i="43"/>
  <c r="O108" i="43" s="1"/>
  <c r="N107" i="43"/>
  <c r="O107" i="43" s="1"/>
  <c r="N106" i="43"/>
  <c r="O106" i="43" s="1"/>
  <c r="N105" i="43"/>
  <c r="O105" i="43"/>
  <c r="N104" i="43"/>
  <c r="O104" i="43"/>
  <c r="N103" i="43"/>
  <c r="O103" i="43" s="1"/>
  <c r="M102" i="43"/>
  <c r="L102" i="43"/>
  <c r="K102" i="43"/>
  <c r="J102" i="43"/>
  <c r="I102" i="43"/>
  <c r="H102" i="43"/>
  <c r="G102" i="43"/>
  <c r="F102" i="43"/>
  <c r="E102" i="43"/>
  <c r="D102" i="43"/>
  <c r="N102" i="43" s="1"/>
  <c r="O102" i="43" s="1"/>
  <c r="N101" i="43"/>
  <c r="O101" i="43" s="1"/>
  <c r="N100" i="43"/>
  <c r="O100" i="43" s="1"/>
  <c r="N99" i="43"/>
  <c r="O99" i="43" s="1"/>
  <c r="N98" i="43"/>
  <c r="O98" i="43" s="1"/>
  <c r="N97" i="43"/>
  <c r="O97" i="43"/>
  <c r="N96" i="43"/>
  <c r="O96" i="43"/>
  <c r="N95" i="43"/>
  <c r="O95" i="43" s="1"/>
  <c r="N94" i="43"/>
  <c r="O94" i="43" s="1"/>
  <c r="M93" i="43"/>
  <c r="L93" i="43"/>
  <c r="K93" i="43"/>
  <c r="N93" i="43" s="1"/>
  <c r="O93" i="43" s="1"/>
  <c r="J93" i="43"/>
  <c r="I93" i="43"/>
  <c r="H93" i="43"/>
  <c r="G93" i="43"/>
  <c r="F93" i="43"/>
  <c r="E93" i="43"/>
  <c r="D93" i="43"/>
  <c r="N92" i="43"/>
  <c r="O92" i="43" s="1"/>
  <c r="N91" i="43"/>
  <c r="O91" i="43" s="1"/>
  <c r="N90" i="43"/>
  <c r="O90" i="43" s="1"/>
  <c r="N89" i="43"/>
  <c r="O89" i="43"/>
  <c r="N88" i="43"/>
  <c r="O88" i="43"/>
  <c r="N87" i="43"/>
  <c r="O87" i="43" s="1"/>
  <c r="N86" i="43"/>
  <c r="O86" i="43" s="1"/>
  <c r="N85" i="43"/>
  <c r="O85" i="43" s="1"/>
  <c r="N84" i="43"/>
  <c r="O84" i="43" s="1"/>
  <c r="N83" i="43"/>
  <c r="O83" i="43"/>
  <c r="N82" i="43"/>
  <c r="O82" i="43"/>
  <c r="N81" i="43"/>
  <c r="O81" i="43" s="1"/>
  <c r="N80" i="43"/>
  <c r="O80" i="43" s="1"/>
  <c r="N79" i="43"/>
  <c r="O79" i="43" s="1"/>
  <c r="N78" i="43"/>
  <c r="O78" i="43" s="1"/>
  <c r="N77" i="43"/>
  <c r="O77" i="43"/>
  <c r="N76" i="43"/>
  <c r="O76" i="43"/>
  <c r="N75" i="43"/>
  <c r="O75" i="43" s="1"/>
  <c r="N74" i="43"/>
  <c r="O74" i="43" s="1"/>
  <c r="N73" i="43"/>
  <c r="O73" i="43"/>
  <c r="N72" i="43"/>
  <c r="O72" i="43" s="1"/>
  <c r="N71" i="43"/>
  <c r="O71" i="43" s="1"/>
  <c r="N70" i="43"/>
  <c r="O70" i="43" s="1"/>
  <c r="N69" i="43"/>
  <c r="O69" i="43"/>
  <c r="N68" i="43"/>
  <c r="O68" i="43" s="1"/>
  <c r="N67" i="43"/>
  <c r="O67" i="43"/>
  <c r="N66" i="43"/>
  <c r="O66" i="43" s="1"/>
  <c r="N65" i="43"/>
  <c r="O65" i="43" s="1"/>
  <c r="N64" i="43"/>
  <c r="O64" i="43" s="1"/>
  <c r="N63" i="43"/>
  <c r="O63" i="43"/>
  <c r="N62" i="43"/>
  <c r="O62" i="43" s="1"/>
  <c r="N61" i="43"/>
  <c r="O61" i="43"/>
  <c r="N60" i="43"/>
  <c r="O60" i="43" s="1"/>
  <c r="N59" i="43"/>
  <c r="O59" i="43" s="1"/>
  <c r="N58" i="43"/>
  <c r="O58" i="43" s="1"/>
  <c r="N57" i="43"/>
  <c r="O57" i="43"/>
  <c r="N56" i="43"/>
  <c r="O56" i="43" s="1"/>
  <c r="M55" i="43"/>
  <c r="L55" i="43"/>
  <c r="K55" i="43"/>
  <c r="N55" i="43" s="1"/>
  <c r="O55" i="43" s="1"/>
  <c r="J55" i="43"/>
  <c r="I55" i="43"/>
  <c r="H55" i="43"/>
  <c r="G55" i="43"/>
  <c r="F55" i="43"/>
  <c r="E55" i="43"/>
  <c r="D55" i="43"/>
  <c r="N54" i="43"/>
  <c r="O54" i="43" s="1"/>
  <c r="N53" i="43"/>
  <c r="O53" i="43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/>
  <c r="N36" i="43"/>
  <c r="O36" i="43" s="1"/>
  <c r="N34" i="43"/>
  <c r="O34" i="43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D118" i="43" s="1"/>
  <c r="N19" i="43"/>
  <c r="O19" i="43" s="1"/>
  <c r="N18" i="43"/>
  <c r="O18" i="43" s="1"/>
  <c r="N17" i="43"/>
  <c r="O17" i="43" s="1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111" i="42"/>
  <c r="O111" i="42"/>
  <c r="N110" i="42"/>
  <c r="O110" i="42" s="1"/>
  <c r="N109" i="42"/>
  <c r="O109" i="42" s="1"/>
  <c r="N108" i="42"/>
  <c r="O108" i="42" s="1"/>
  <c r="M107" i="42"/>
  <c r="L107" i="42"/>
  <c r="K107" i="42"/>
  <c r="J107" i="42"/>
  <c r="I107" i="42"/>
  <c r="H107" i="42"/>
  <c r="G107" i="42"/>
  <c r="F107" i="42"/>
  <c r="E107" i="42"/>
  <c r="D107" i="42"/>
  <c r="N106" i="42"/>
  <c r="O106" i="42" s="1"/>
  <c r="N105" i="42"/>
  <c r="O105" i="42"/>
  <c r="N104" i="42"/>
  <c r="O104" i="42" s="1"/>
  <c r="N103" i="42"/>
  <c r="O103" i="42"/>
  <c r="N102" i="42"/>
  <c r="O102" i="42" s="1"/>
  <c r="N101" i="42"/>
  <c r="O101" i="42" s="1"/>
  <c r="N100" i="42"/>
  <c r="O100" i="42" s="1"/>
  <c r="N99" i="42"/>
  <c r="O99" i="42"/>
  <c r="N98" i="42"/>
  <c r="O98" i="42" s="1"/>
  <c r="N97" i="42"/>
  <c r="O97" i="42"/>
  <c r="N96" i="42"/>
  <c r="O96" i="42" s="1"/>
  <c r="N95" i="42"/>
  <c r="O95" i="42" s="1"/>
  <c r="M94" i="42"/>
  <c r="L94" i="42"/>
  <c r="K94" i="42"/>
  <c r="J94" i="42"/>
  <c r="I94" i="42"/>
  <c r="H94" i="42"/>
  <c r="G94" i="42"/>
  <c r="F94" i="42"/>
  <c r="N94" i="42" s="1"/>
  <c r="O94" i="42" s="1"/>
  <c r="E94" i="42"/>
  <c r="D94" i="42"/>
  <c r="N93" i="42"/>
  <c r="O93" i="42" s="1"/>
  <c r="N92" i="42"/>
  <c r="O92" i="42"/>
  <c r="N91" i="42"/>
  <c r="O91" i="42" s="1"/>
  <c r="N90" i="42"/>
  <c r="O90" i="42"/>
  <c r="N89" i="42"/>
  <c r="O89" i="42" s="1"/>
  <c r="N88" i="42"/>
  <c r="O88" i="42" s="1"/>
  <c r="N87" i="42"/>
  <c r="O87" i="42" s="1"/>
  <c r="M86" i="42"/>
  <c r="L86" i="42"/>
  <c r="K86" i="42"/>
  <c r="J86" i="42"/>
  <c r="I86" i="42"/>
  <c r="H86" i="42"/>
  <c r="H112" i="42" s="1"/>
  <c r="G86" i="42"/>
  <c r="G112" i="42" s="1"/>
  <c r="F86" i="42"/>
  <c r="E86" i="42"/>
  <c r="D86" i="42"/>
  <c r="N85" i="42"/>
  <c r="O85" i="42" s="1"/>
  <c r="N84" i="42"/>
  <c r="O84" i="42"/>
  <c r="N83" i="42"/>
  <c r="O83" i="42" s="1"/>
  <c r="N82" i="42"/>
  <c r="O82" i="42"/>
  <c r="N81" i="42"/>
  <c r="O81" i="42" s="1"/>
  <c r="N80" i="42"/>
  <c r="O80" i="42" s="1"/>
  <c r="N79" i="42"/>
  <c r="O79" i="42" s="1"/>
  <c r="N78" i="42"/>
  <c r="O78" i="42"/>
  <c r="N77" i="42"/>
  <c r="O77" i="42" s="1"/>
  <c r="N76" i="42"/>
  <c r="O76" i="42"/>
  <c r="N75" i="42"/>
  <c r="O75" i="42" s="1"/>
  <c r="N74" i="42"/>
  <c r="O74" i="42" s="1"/>
  <c r="N73" i="42"/>
  <c r="O73" i="42" s="1"/>
  <c r="N72" i="42"/>
  <c r="O72" i="42"/>
  <c r="N71" i="42"/>
  <c r="O71" i="42" s="1"/>
  <c r="N70" i="42"/>
  <c r="O70" i="42"/>
  <c r="N69" i="42"/>
  <c r="O69" i="42" s="1"/>
  <c r="N68" i="42"/>
  <c r="O68" i="42" s="1"/>
  <c r="N67" i="42"/>
  <c r="O67" i="42" s="1"/>
  <c r="N66" i="42"/>
  <c r="O66" i="42"/>
  <c r="N65" i="42"/>
  <c r="O65" i="42" s="1"/>
  <c r="N64" i="42"/>
  <c r="O64" i="42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/>
  <c r="N53" i="42"/>
  <c r="O53" i="42" s="1"/>
  <c r="N52" i="42"/>
  <c r="O52" i="42"/>
  <c r="M51" i="42"/>
  <c r="M112" i="42" s="1"/>
  <c r="L51" i="42"/>
  <c r="K51" i="42"/>
  <c r="J51" i="42"/>
  <c r="I51" i="42"/>
  <c r="H51" i="42"/>
  <c r="G51" i="42"/>
  <c r="F51" i="42"/>
  <c r="E51" i="42"/>
  <c r="D51" i="42"/>
  <c r="N50" i="42"/>
  <c r="O50" i="42"/>
  <c r="N49" i="42"/>
  <c r="O49" i="42" s="1"/>
  <c r="N48" i="42"/>
  <c r="O48" i="42" s="1"/>
  <c r="N47" i="42"/>
  <c r="O47" i="42" s="1"/>
  <c r="N46" i="42"/>
  <c r="O46" i="42"/>
  <c r="N45" i="42"/>
  <c r="O45" i="42" s="1"/>
  <c r="N44" i="42"/>
  <c r="O44" i="42"/>
  <c r="N43" i="42"/>
  <c r="O43" i="42" s="1"/>
  <c r="N42" i="42"/>
  <c r="O42" i="42" s="1"/>
  <c r="N41" i="42"/>
  <c r="O41" i="42" s="1"/>
  <c r="N40" i="42"/>
  <c r="O40" i="42"/>
  <c r="N39" i="42"/>
  <c r="O39" i="42" s="1"/>
  <c r="N38" i="42"/>
  <c r="O38" i="42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/>
  <c r="N21" i="42"/>
  <c r="O21" i="42" s="1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E112" i="42" s="1"/>
  <c r="D17" i="42"/>
  <c r="N16" i="42"/>
  <c r="O16" i="42" s="1"/>
  <c r="N15" i="42"/>
  <c r="O15" i="42" s="1"/>
  <c r="N14" i="42"/>
  <c r="O14" i="42"/>
  <c r="M13" i="42"/>
  <c r="L13" i="42"/>
  <c r="K13" i="42"/>
  <c r="J13" i="42"/>
  <c r="I13" i="42"/>
  <c r="I112" i="42" s="1"/>
  <c r="H13" i="42"/>
  <c r="G13" i="42"/>
  <c r="F13" i="42"/>
  <c r="E13" i="42"/>
  <c r="D13" i="42"/>
  <c r="N12" i="42"/>
  <c r="O12" i="42" s="1"/>
  <c r="N11" i="42"/>
  <c r="O11" i="42"/>
  <c r="N10" i="42"/>
  <c r="O10" i="42" s="1"/>
  <c r="N8" i="42"/>
  <c r="O8" i="42" s="1"/>
  <c r="N7" i="42"/>
  <c r="O7" i="42" s="1"/>
  <c r="N6" i="42"/>
  <c r="O6" i="42"/>
  <c r="M5" i="42"/>
  <c r="L5" i="42"/>
  <c r="K5" i="42"/>
  <c r="J5" i="42"/>
  <c r="J112" i="42" s="1"/>
  <c r="I5" i="42"/>
  <c r="H5" i="42"/>
  <c r="G5" i="42"/>
  <c r="F5" i="42"/>
  <c r="E5" i="42"/>
  <c r="D5" i="42"/>
  <c r="N108" i="41"/>
  <c r="O108" i="41" s="1"/>
  <c r="N107" i="41"/>
  <c r="O107" i="41" s="1"/>
  <c r="N106" i="41"/>
  <c r="O106" i="41" s="1"/>
  <c r="M105" i="41"/>
  <c r="L105" i="41"/>
  <c r="K105" i="41"/>
  <c r="J105" i="41"/>
  <c r="I105" i="41"/>
  <c r="H105" i="41"/>
  <c r="H109" i="41" s="1"/>
  <c r="G105" i="41"/>
  <c r="G109" i="41" s="1"/>
  <c r="F105" i="41"/>
  <c r="E105" i="41"/>
  <c r="D105" i="41"/>
  <c r="N104" i="41"/>
  <c r="O104" i="41" s="1"/>
  <c r="N103" i="41"/>
  <c r="O103" i="41"/>
  <c r="N102" i="41"/>
  <c r="O102" i="41" s="1"/>
  <c r="N101" i="41"/>
  <c r="O101" i="41"/>
  <c r="N100" i="41"/>
  <c r="O100" i="41" s="1"/>
  <c r="N99" i="41"/>
  <c r="O99" i="41" s="1"/>
  <c r="N98" i="41"/>
  <c r="O98" i="41" s="1"/>
  <c r="N97" i="41"/>
  <c r="O97" i="41"/>
  <c r="N96" i="41"/>
  <c r="O96" i="41" s="1"/>
  <c r="N95" i="41"/>
  <c r="O95" i="41"/>
  <c r="N94" i="41"/>
  <c r="O94" i="41" s="1"/>
  <c r="M93" i="41"/>
  <c r="L93" i="41"/>
  <c r="K93" i="41"/>
  <c r="J93" i="41"/>
  <c r="I93" i="41"/>
  <c r="H93" i="41"/>
  <c r="G93" i="41"/>
  <c r="F93" i="41"/>
  <c r="E93" i="41"/>
  <c r="D93" i="41"/>
  <c r="N92" i="41"/>
  <c r="O92" i="41" s="1"/>
  <c r="N91" i="41"/>
  <c r="O91" i="41" s="1"/>
  <c r="N90" i="41"/>
  <c r="O90" i="41" s="1"/>
  <c r="N89" i="41"/>
  <c r="O89" i="41"/>
  <c r="N88" i="41"/>
  <c r="O88" i="41" s="1"/>
  <c r="N87" i="41"/>
  <c r="O87" i="41"/>
  <c r="M86" i="41"/>
  <c r="L86" i="41"/>
  <c r="K86" i="41"/>
  <c r="J86" i="41"/>
  <c r="I86" i="41"/>
  <c r="H86" i="41"/>
  <c r="G86" i="41"/>
  <c r="F86" i="41"/>
  <c r="E86" i="41"/>
  <c r="D86" i="41"/>
  <c r="N85" i="41"/>
  <c r="O85" i="41"/>
  <c r="N84" i="41"/>
  <c r="O84" i="41" s="1"/>
  <c r="N83" i="41"/>
  <c r="O83" i="41" s="1"/>
  <c r="N82" i="41"/>
  <c r="O82" i="41" s="1"/>
  <c r="N81" i="41"/>
  <c r="O81" i="41"/>
  <c r="N80" i="41"/>
  <c r="O80" i="41" s="1"/>
  <c r="N79" i="41"/>
  <c r="O79" i="41"/>
  <c r="N78" i="41"/>
  <c r="O78" i="41" s="1"/>
  <c r="N77" i="41"/>
  <c r="O77" i="41" s="1"/>
  <c r="N76" i="41"/>
  <c r="O76" i="41" s="1"/>
  <c r="N75" i="41"/>
  <c r="O75" i="41"/>
  <c r="N74" i="41"/>
  <c r="O74" i="41" s="1"/>
  <c r="N73" i="41"/>
  <c r="O73" i="41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/>
  <c r="N62" i="41"/>
  <c r="O62" i="41" s="1"/>
  <c r="N61" i="41"/>
  <c r="O61" i="4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/>
  <c r="N54" i="41"/>
  <c r="O54" i="41" s="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/>
  <c r="N48" i="41"/>
  <c r="O48" i="41" s="1"/>
  <c r="N47" i="41"/>
  <c r="O47" i="4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/>
  <c r="N40" i="41"/>
  <c r="O40" i="41" s="1"/>
  <c r="N39" i="41"/>
  <c r="O39" i="41" s="1"/>
  <c r="N38" i="41"/>
  <c r="O38" i="41" s="1"/>
  <c r="N37" i="41"/>
  <c r="O37" i="4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N12" i="41" s="1"/>
  <c r="O12" i="41" s="1"/>
  <c r="E12" i="41"/>
  <c r="D12" i="4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15" i="40"/>
  <c r="O115" i="40" s="1"/>
  <c r="N114" i="40"/>
  <c r="O114" i="40" s="1"/>
  <c r="N113" i="40"/>
  <c r="O113" i="40" s="1"/>
  <c r="N112" i="40"/>
  <c r="O112" i="40"/>
  <c r="N111" i="40"/>
  <c r="O111" i="40" s="1"/>
  <c r="M110" i="40"/>
  <c r="L110" i="40"/>
  <c r="K110" i="40"/>
  <c r="J110" i="40"/>
  <c r="I110" i="40"/>
  <c r="H110" i="40"/>
  <c r="G110" i="40"/>
  <c r="F110" i="40"/>
  <c r="E110" i="40"/>
  <c r="D110" i="40"/>
  <c r="N109" i="40"/>
  <c r="O109" i="40" s="1"/>
  <c r="N108" i="40"/>
  <c r="O108" i="40"/>
  <c r="N107" i="40"/>
  <c r="O107" i="40" s="1"/>
  <c r="N106" i="40"/>
  <c r="O106" i="40" s="1"/>
  <c r="N105" i="40"/>
  <c r="O105" i="40" s="1"/>
  <c r="N104" i="40"/>
  <c r="O104" i="40"/>
  <c r="N103" i="40"/>
  <c r="O103" i="40" s="1"/>
  <c r="M102" i="40"/>
  <c r="L102" i="40"/>
  <c r="L116" i="40" s="1"/>
  <c r="K102" i="40"/>
  <c r="K116" i="40" s="1"/>
  <c r="J102" i="40"/>
  <c r="I102" i="40"/>
  <c r="H102" i="40"/>
  <c r="G102" i="40"/>
  <c r="F102" i="40"/>
  <c r="E102" i="40"/>
  <c r="D102" i="40"/>
  <c r="N101" i="40"/>
  <c r="O101" i="40" s="1"/>
  <c r="N100" i="40"/>
  <c r="O100" i="40"/>
  <c r="N99" i="40"/>
  <c r="O99" i="40" s="1"/>
  <c r="N98" i="40"/>
  <c r="O98" i="40" s="1"/>
  <c r="N97" i="40"/>
  <c r="O97" i="40" s="1"/>
  <c r="N96" i="40"/>
  <c r="O96" i="40"/>
  <c r="N95" i="40"/>
  <c r="O95" i="40" s="1"/>
  <c r="N94" i="40"/>
  <c r="O94" i="40"/>
  <c r="M93" i="40"/>
  <c r="N93" i="40" s="1"/>
  <c r="O93" i="40" s="1"/>
  <c r="L93" i="40"/>
  <c r="K93" i="40"/>
  <c r="J93" i="40"/>
  <c r="I93" i="40"/>
  <c r="H93" i="40"/>
  <c r="G93" i="40"/>
  <c r="F93" i="40"/>
  <c r="E93" i="40"/>
  <c r="D93" i="40"/>
  <c r="N92" i="40"/>
  <c r="O92" i="40"/>
  <c r="N91" i="40"/>
  <c r="O91" i="40" s="1"/>
  <c r="N90" i="40"/>
  <c r="O90" i="40" s="1"/>
  <c r="N89" i="40"/>
  <c r="O89" i="40" s="1"/>
  <c r="N88" i="40"/>
  <c r="O88" i="40"/>
  <c r="N87" i="40"/>
  <c r="O87" i="40" s="1"/>
  <c r="N86" i="40"/>
  <c r="O86" i="40"/>
  <c r="N85" i="40"/>
  <c r="O85" i="40" s="1"/>
  <c r="N84" i="40"/>
  <c r="O84" i="40" s="1"/>
  <c r="N83" i="40"/>
  <c r="O83" i="40" s="1"/>
  <c r="N82" i="40"/>
  <c r="O82" i="40"/>
  <c r="N81" i="40"/>
  <c r="O81" i="40" s="1"/>
  <c r="N80" i="40"/>
  <c r="O80" i="40"/>
  <c r="N79" i="40"/>
  <c r="O79" i="40" s="1"/>
  <c r="N78" i="40"/>
  <c r="O78" i="40" s="1"/>
  <c r="N77" i="40"/>
  <c r="O77" i="40" s="1"/>
  <c r="N76" i="40"/>
  <c r="O76" i="40"/>
  <c r="N75" i="40"/>
  <c r="O75" i="40" s="1"/>
  <c r="N74" i="40"/>
  <c r="O74" i="40"/>
  <c r="N73" i="40"/>
  <c r="O73" i="40" s="1"/>
  <c r="N72" i="40"/>
  <c r="O72" i="40" s="1"/>
  <c r="N71" i="40"/>
  <c r="O71" i="40" s="1"/>
  <c r="N70" i="40"/>
  <c r="O70" i="40"/>
  <c r="N69" i="40"/>
  <c r="O69" i="40" s="1"/>
  <c r="N68" i="40"/>
  <c r="O68" i="40"/>
  <c r="N67" i="40"/>
  <c r="O67" i="40" s="1"/>
  <c r="N66" i="40"/>
  <c r="O66" i="40" s="1"/>
  <c r="N65" i="40"/>
  <c r="O65" i="40" s="1"/>
  <c r="N64" i="40"/>
  <c r="O64" i="40"/>
  <c r="N63" i="40"/>
  <c r="O63" i="40" s="1"/>
  <c r="N62" i="40"/>
  <c r="O62" i="40"/>
  <c r="N61" i="40"/>
  <c r="O61" i="40" s="1"/>
  <c r="N60" i="40"/>
  <c r="O60" i="40" s="1"/>
  <c r="N59" i="40"/>
  <c r="O59" i="40" s="1"/>
  <c r="N58" i="40"/>
  <c r="O58" i="40"/>
  <c r="N57" i="40"/>
  <c r="O57" i="40" s="1"/>
  <c r="N56" i="40"/>
  <c r="O56" i="40"/>
  <c r="N55" i="40"/>
  <c r="O55" i="40" s="1"/>
  <c r="N54" i="40"/>
  <c r="O54" i="40" s="1"/>
  <c r="M53" i="40"/>
  <c r="L53" i="40"/>
  <c r="K53" i="40"/>
  <c r="J53" i="40"/>
  <c r="I53" i="40"/>
  <c r="H53" i="40"/>
  <c r="G53" i="40"/>
  <c r="F53" i="40"/>
  <c r="E53" i="40"/>
  <c r="D53" i="40"/>
  <c r="N52" i="40"/>
  <c r="O52" i="40" s="1"/>
  <c r="N51" i="40"/>
  <c r="O51" i="40" s="1"/>
  <c r="N50" i="40"/>
  <c r="O50" i="40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/>
  <c r="N43" i="40"/>
  <c r="O43" i="40" s="1"/>
  <c r="N42" i="40"/>
  <c r="O42" i="40"/>
  <c r="N41" i="40"/>
  <c r="O41" i="40" s="1"/>
  <c r="N40" i="40"/>
  <c r="O40" i="40" s="1"/>
  <c r="N39" i="40"/>
  <c r="O39" i="40" s="1"/>
  <c r="N38" i="40"/>
  <c r="O38" i="40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/>
  <c r="N25" i="40"/>
  <c r="O25" i="40" s="1"/>
  <c r="N24" i="40"/>
  <c r="O24" i="40"/>
  <c r="N23" i="40"/>
  <c r="O23" i="40" s="1"/>
  <c r="N22" i="40"/>
  <c r="O22" i="40" s="1"/>
  <c r="N21" i="40"/>
  <c r="O21" i="40" s="1"/>
  <c r="N20" i="40"/>
  <c r="O20" i="40"/>
  <c r="M19" i="40"/>
  <c r="L19" i="40"/>
  <c r="K19" i="40"/>
  <c r="J19" i="40"/>
  <c r="I19" i="40"/>
  <c r="N19" i="40" s="1"/>
  <c r="O19" i="40" s="1"/>
  <c r="H19" i="40"/>
  <c r="G19" i="40"/>
  <c r="F19" i="40"/>
  <c r="E19" i="40"/>
  <c r="D19" i="40"/>
  <c r="N18" i="40"/>
  <c r="O18" i="40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J116" i="40" s="1"/>
  <c r="I5" i="40"/>
  <c r="H5" i="40"/>
  <c r="G5" i="40"/>
  <c r="F5" i="40"/>
  <c r="E5" i="40"/>
  <c r="D5" i="40"/>
  <c r="N5" i="40" s="1"/>
  <c r="O5" i="40" s="1"/>
  <c r="N116" i="39"/>
  <c r="O116" i="39" s="1"/>
  <c r="N115" i="39"/>
  <c r="O115" i="39" s="1"/>
  <c r="N114" i="39"/>
  <c r="O114" i="39" s="1"/>
  <c r="N113" i="39"/>
  <c r="O113" i="39"/>
  <c r="M112" i="39"/>
  <c r="L112" i="39"/>
  <c r="K112" i="39"/>
  <c r="J112" i="39"/>
  <c r="I112" i="39"/>
  <c r="H112" i="39"/>
  <c r="G112" i="39"/>
  <c r="F112" i="39"/>
  <c r="E112" i="39"/>
  <c r="D112" i="39"/>
  <c r="N111" i="39"/>
  <c r="O111" i="39"/>
  <c r="N110" i="39"/>
  <c r="O110" i="39"/>
  <c r="N109" i="39"/>
  <c r="O109" i="39"/>
  <c r="N108" i="39"/>
  <c r="O108" i="39" s="1"/>
  <c r="N107" i="39"/>
  <c r="O107" i="39" s="1"/>
  <c r="N106" i="39"/>
  <c r="O106" i="39" s="1"/>
  <c r="N105" i="39"/>
  <c r="O105" i="39" s="1"/>
  <c r="N104" i="39"/>
  <c r="O104" i="39"/>
  <c r="M103" i="39"/>
  <c r="L103" i="39"/>
  <c r="K103" i="39"/>
  <c r="J103" i="39"/>
  <c r="I103" i="39"/>
  <c r="H103" i="39"/>
  <c r="G103" i="39"/>
  <c r="F103" i="39"/>
  <c r="E103" i="39"/>
  <c r="D103" i="39"/>
  <c r="N102" i="39"/>
  <c r="O102" i="39"/>
  <c r="N101" i="39"/>
  <c r="O101" i="39"/>
  <c r="N100" i="39"/>
  <c r="O100" i="39" s="1"/>
  <c r="N99" i="39"/>
  <c r="O99" i="39" s="1"/>
  <c r="N98" i="39"/>
  <c r="O98" i="39" s="1"/>
  <c r="N97" i="39"/>
  <c r="O97" i="39"/>
  <c r="N96" i="39"/>
  <c r="O96" i="39"/>
  <c r="N95" i="39"/>
  <c r="O95" i="39"/>
  <c r="M94" i="39"/>
  <c r="L94" i="39"/>
  <c r="K94" i="39"/>
  <c r="J94" i="39"/>
  <c r="I94" i="39"/>
  <c r="H94" i="39"/>
  <c r="G94" i="39"/>
  <c r="F94" i="39"/>
  <c r="N94" i="39" s="1"/>
  <c r="O94" i="39" s="1"/>
  <c r="E94" i="39"/>
  <c r="D94" i="39"/>
  <c r="N93" i="39"/>
  <c r="O93" i="39"/>
  <c r="N92" i="39"/>
  <c r="O92" i="39" s="1"/>
  <c r="N91" i="39"/>
  <c r="O91" i="39" s="1"/>
  <c r="N90" i="39"/>
  <c r="O90" i="39" s="1"/>
  <c r="N89" i="39"/>
  <c r="O89" i="39" s="1"/>
  <c r="N88" i="39"/>
  <c r="O88" i="39"/>
  <c r="N87" i="39"/>
  <c r="O87" i="39"/>
  <c r="N86" i="39"/>
  <c r="O86" i="39" s="1"/>
  <c r="N85" i="39"/>
  <c r="O85" i="39" s="1"/>
  <c r="N84" i="39"/>
  <c r="O84" i="39" s="1"/>
  <c r="N83" i="39"/>
  <c r="O83" i="39"/>
  <c r="N82" i="39"/>
  <c r="O82" i="39"/>
  <c r="N81" i="39"/>
  <c r="O81" i="39"/>
  <c r="N80" i="39"/>
  <c r="O80" i="39" s="1"/>
  <c r="N79" i="39"/>
  <c r="O79" i="39" s="1"/>
  <c r="N78" i="39"/>
  <c r="O78" i="39" s="1"/>
  <c r="N77" i="39"/>
  <c r="O77" i="39" s="1"/>
  <c r="N76" i="39"/>
  <c r="O76" i="39"/>
  <c r="N75" i="39"/>
  <c r="O75" i="39"/>
  <c r="N74" i="39"/>
  <c r="O74" i="39" s="1"/>
  <c r="N73" i="39"/>
  <c r="O73" i="39" s="1"/>
  <c r="N72" i="39"/>
  <c r="O72" i="39" s="1"/>
  <c r="N71" i="39"/>
  <c r="O71" i="39"/>
  <c r="N70" i="39"/>
  <c r="O70" i="39"/>
  <c r="N69" i="39"/>
  <c r="O69" i="39"/>
  <c r="N68" i="39"/>
  <c r="O68" i="39" s="1"/>
  <c r="N67" i="39"/>
  <c r="O67" i="39" s="1"/>
  <c r="N66" i="39"/>
  <c r="O66" i="39" s="1"/>
  <c r="N65" i="39"/>
  <c r="O65" i="39" s="1"/>
  <c r="N64" i="39"/>
  <c r="O64" i="39"/>
  <c r="N63" i="39"/>
  <c r="O63" i="39"/>
  <c r="N62" i="39"/>
  <c r="O62" i="39" s="1"/>
  <c r="N61" i="39"/>
  <c r="O61" i="39" s="1"/>
  <c r="N60" i="39"/>
  <c r="O60" i="39" s="1"/>
  <c r="N59" i="39"/>
  <c r="O59" i="39"/>
  <c r="N58" i="39"/>
  <c r="O58" i="39"/>
  <c r="N57" i="39"/>
  <c r="O57" i="39"/>
  <c r="N56" i="39"/>
  <c r="O56" i="39" s="1"/>
  <c r="M55" i="39"/>
  <c r="L55" i="39"/>
  <c r="K55" i="39"/>
  <c r="J55" i="39"/>
  <c r="I55" i="39"/>
  <c r="H55" i="39"/>
  <c r="G55" i="39"/>
  <c r="F55" i="39"/>
  <c r="N55" i="39" s="1"/>
  <c r="O55" i="39" s="1"/>
  <c r="E55" i="39"/>
  <c r="D55" i="39"/>
  <c r="N54" i="39"/>
  <c r="O54" i="39" s="1"/>
  <c r="N53" i="39"/>
  <c r="O53" i="39" s="1"/>
  <c r="N52" i="39"/>
  <c r="O52" i="39"/>
  <c r="N51" i="39"/>
  <c r="O51" i="39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/>
  <c r="N38" i="39"/>
  <c r="O38" i="39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/>
  <c r="N31" i="39"/>
  <c r="O31" i="39" s="1"/>
  <c r="N30" i="39"/>
  <c r="O30" i="39" s="1"/>
  <c r="N29" i="39"/>
  <c r="O29" i="39" s="1"/>
  <c r="N28" i="39"/>
  <c r="O28" i="39"/>
  <c r="N27" i="39"/>
  <c r="O27" i="39"/>
  <c r="N26" i="39"/>
  <c r="O26" i="39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112" i="38"/>
  <c r="O112" i="38" s="1"/>
  <c r="N111" i="38"/>
  <c r="O111" i="38"/>
  <c r="N110" i="38"/>
  <c r="O110" i="38" s="1"/>
  <c r="M109" i="38"/>
  <c r="L109" i="38"/>
  <c r="K109" i="38"/>
  <c r="J109" i="38"/>
  <c r="I109" i="38"/>
  <c r="H109" i="38"/>
  <c r="G109" i="38"/>
  <c r="N109" i="38" s="1"/>
  <c r="O109" i="38" s="1"/>
  <c r="F109" i="38"/>
  <c r="E109" i="38"/>
  <c r="D109" i="38"/>
  <c r="N108" i="38"/>
  <c r="O108" i="38" s="1"/>
  <c r="N107" i="38"/>
  <c r="O107" i="38" s="1"/>
  <c r="N106" i="38"/>
  <c r="O106" i="38" s="1"/>
  <c r="N105" i="38"/>
  <c r="O105" i="38" s="1"/>
  <c r="N104" i="38"/>
  <c r="O104" i="38"/>
  <c r="N103" i="38"/>
  <c r="O103" i="38" s="1"/>
  <c r="N102" i="38"/>
  <c r="O102" i="38" s="1"/>
  <c r="M101" i="38"/>
  <c r="L101" i="38"/>
  <c r="K101" i="38"/>
  <c r="J101" i="38"/>
  <c r="I101" i="38"/>
  <c r="I113" i="38" s="1"/>
  <c r="H101" i="38"/>
  <c r="G101" i="38"/>
  <c r="F101" i="38"/>
  <c r="E101" i="38"/>
  <c r="D101" i="38"/>
  <c r="N100" i="38"/>
  <c r="O100" i="38" s="1"/>
  <c r="N99" i="38"/>
  <c r="O99" i="38" s="1"/>
  <c r="N98" i="38"/>
  <c r="O98" i="38" s="1"/>
  <c r="N97" i="38"/>
  <c r="O97" i="38"/>
  <c r="N96" i="38"/>
  <c r="O96" i="38"/>
  <c r="N95" i="38"/>
  <c r="O95" i="38" s="1"/>
  <c r="N94" i="38"/>
  <c r="O94" i="38" s="1"/>
  <c r="N93" i="38"/>
  <c r="O93" i="38" s="1"/>
  <c r="M92" i="38"/>
  <c r="L92" i="38"/>
  <c r="L113" i="38" s="1"/>
  <c r="K92" i="38"/>
  <c r="J92" i="38"/>
  <c r="I92" i="38"/>
  <c r="H92" i="38"/>
  <c r="G92" i="38"/>
  <c r="F92" i="38"/>
  <c r="E92" i="38"/>
  <c r="D92" i="38"/>
  <c r="N91" i="38"/>
  <c r="O91" i="38"/>
  <c r="N90" i="38"/>
  <c r="O90" i="38"/>
  <c r="N89" i="38"/>
  <c r="O89" i="38"/>
  <c r="N88" i="38"/>
  <c r="O88" i="38" s="1"/>
  <c r="N87" i="38"/>
  <c r="O87" i="38" s="1"/>
  <c r="N86" i="38"/>
  <c r="O86" i="38" s="1"/>
  <c r="N85" i="38"/>
  <c r="O85" i="38"/>
  <c r="N84" i="38"/>
  <c r="O84" i="38" s="1"/>
  <c r="N83" i="38"/>
  <c r="O83" i="38"/>
  <c r="N82" i="38"/>
  <c r="O82" i="38" s="1"/>
  <c r="N81" i="38"/>
  <c r="O81" i="38" s="1"/>
  <c r="N80" i="38"/>
  <c r="O80" i="38" s="1"/>
  <c r="N79" i="38"/>
  <c r="O79" i="38"/>
  <c r="N78" i="38"/>
  <c r="O78" i="38" s="1"/>
  <c r="N77" i="38"/>
  <c r="O77" i="38"/>
  <c r="N76" i="38"/>
  <c r="O76" i="38" s="1"/>
  <c r="N75" i="38"/>
  <c r="O75" i="38" s="1"/>
  <c r="N74" i="38"/>
  <c r="O74" i="38" s="1"/>
  <c r="N73" i="38"/>
  <c r="O73" i="38"/>
  <c r="N72" i="38"/>
  <c r="O72" i="38" s="1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/>
  <c r="N65" i="38"/>
  <c r="O65" i="38"/>
  <c r="N64" i="38"/>
  <c r="O64" i="38" s="1"/>
  <c r="N63" i="38"/>
  <c r="O63" i="38" s="1"/>
  <c r="N62" i="38"/>
  <c r="O62" i="38" s="1"/>
  <c r="N61" i="38"/>
  <c r="O61" i="38" s="1"/>
  <c r="N60" i="38"/>
  <c r="O60" i="38"/>
  <c r="N59" i="38"/>
  <c r="O59" i="38"/>
  <c r="N58" i="38"/>
  <c r="O58" i="38" s="1"/>
  <c r="N57" i="38"/>
  <c r="O57" i="38" s="1"/>
  <c r="N56" i="38"/>
  <c r="O56" i="38" s="1"/>
  <c r="N55" i="38"/>
  <c r="O55" i="38" s="1"/>
  <c r="M54" i="38"/>
  <c r="L54" i="38"/>
  <c r="K54" i="38"/>
  <c r="J54" i="38"/>
  <c r="I54" i="38"/>
  <c r="H54" i="38"/>
  <c r="G54" i="38"/>
  <c r="F54" i="38"/>
  <c r="E54" i="38"/>
  <c r="D54" i="38"/>
  <c r="N53" i="38"/>
  <c r="O53" i="38"/>
  <c r="N52" i="38"/>
  <c r="O52" i="38" s="1"/>
  <c r="N51" i="38"/>
  <c r="O51" i="38" s="1"/>
  <c r="N50" i="38"/>
  <c r="O50" i="38" s="1"/>
  <c r="N49" i="38"/>
  <c r="O49" i="38"/>
  <c r="N48" i="38"/>
  <c r="O48" i="38" s="1"/>
  <c r="N47" i="38"/>
  <c r="O47" i="38"/>
  <c r="N46" i="38"/>
  <c r="O46" i="38" s="1"/>
  <c r="N45" i="38"/>
  <c r="O45" i="38" s="1"/>
  <c r="N44" i="38"/>
  <c r="O44" i="38" s="1"/>
  <c r="N43" i="38"/>
  <c r="O43" i="38"/>
  <c r="N42" i="38"/>
  <c r="O42" i="38" s="1"/>
  <c r="N41" i="38"/>
  <c r="O41" i="38"/>
  <c r="N40" i="38"/>
  <c r="O40" i="38" s="1"/>
  <c r="N39" i="38"/>
  <c r="O39" i="38" s="1"/>
  <c r="N38" i="38"/>
  <c r="O38" i="38" s="1"/>
  <c r="N37" i="38"/>
  <c r="O37" i="38"/>
  <c r="N36" i="38"/>
  <c r="O36" i="38"/>
  <c r="N35" i="38"/>
  <c r="O35" i="38"/>
  <c r="N34" i="38"/>
  <c r="O34" i="38" s="1"/>
  <c r="N33" i="38"/>
  <c r="O33" i="38" s="1"/>
  <c r="N32" i="38"/>
  <c r="O32" i="38" s="1"/>
  <c r="N31" i="38"/>
  <c r="O31" i="38"/>
  <c r="N30" i="38"/>
  <c r="O30" i="38" s="1"/>
  <c r="N29" i="38"/>
  <c r="O29" i="38"/>
  <c r="N28" i="38"/>
  <c r="O28" i="38" s="1"/>
  <c r="N27" i="38"/>
  <c r="O27" i="38" s="1"/>
  <c r="N26" i="38"/>
  <c r="O26" i="38" s="1"/>
  <c r="N25" i="38"/>
  <c r="O25" i="38"/>
  <c r="N24" i="38"/>
  <c r="O24" i="38" s="1"/>
  <c r="N23" i="38"/>
  <c r="O23" i="38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D1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M113" i="38" s="1"/>
  <c r="L5" i="38"/>
  <c r="K5" i="38"/>
  <c r="J5" i="38"/>
  <c r="J113" i="38" s="1"/>
  <c r="I5" i="38"/>
  <c r="H5" i="38"/>
  <c r="G5" i="38"/>
  <c r="G113" i="38" s="1"/>
  <c r="F5" i="38"/>
  <c r="F113" i="38"/>
  <c r="E5" i="38"/>
  <c r="D5" i="38"/>
  <c r="N99" i="37"/>
  <c r="O99" i="37" s="1"/>
  <c r="N98" i="37"/>
  <c r="O98" i="37" s="1"/>
  <c r="N97" i="37"/>
  <c r="O97" i="37" s="1"/>
  <c r="N96" i="37"/>
  <c r="O96" i="37" s="1"/>
  <c r="M95" i="37"/>
  <c r="L95" i="37"/>
  <c r="K95" i="37"/>
  <c r="J95" i="37"/>
  <c r="I95" i="37"/>
  <c r="H95" i="37"/>
  <c r="G95" i="37"/>
  <c r="F95" i="37"/>
  <c r="E95" i="37"/>
  <c r="D95" i="37"/>
  <c r="N94" i="37"/>
  <c r="O94" i="37" s="1"/>
  <c r="N93" i="37"/>
  <c r="O93" i="37" s="1"/>
  <c r="N92" i="37"/>
  <c r="O92" i="37"/>
  <c r="N91" i="37"/>
  <c r="O91" i="37" s="1"/>
  <c r="N90" i="37"/>
  <c r="O90" i="37" s="1"/>
  <c r="N89" i="37"/>
  <c r="O89" i="37" s="1"/>
  <c r="N88" i="37"/>
  <c r="O88" i="37" s="1"/>
  <c r="N87" i="37"/>
  <c r="O87" i="37" s="1"/>
  <c r="M86" i="37"/>
  <c r="L86" i="37"/>
  <c r="K86" i="37"/>
  <c r="J86" i="37"/>
  <c r="I86" i="37"/>
  <c r="H86" i="37"/>
  <c r="G86" i="37"/>
  <c r="F86" i="37"/>
  <c r="E86" i="37"/>
  <c r="D86" i="37"/>
  <c r="N85" i="37"/>
  <c r="O85" i="37" s="1"/>
  <c r="N84" i="37"/>
  <c r="O84" i="37"/>
  <c r="N83" i="37"/>
  <c r="O83" i="37" s="1"/>
  <c r="N82" i="37"/>
  <c r="O82" i="37" s="1"/>
  <c r="N81" i="37"/>
  <c r="O81" i="37" s="1"/>
  <c r="N80" i="37"/>
  <c r="O80" i="37" s="1"/>
  <c r="N79" i="37"/>
  <c r="O79" i="37" s="1"/>
  <c r="M78" i="37"/>
  <c r="L78" i="37"/>
  <c r="K78" i="37"/>
  <c r="J78" i="37"/>
  <c r="I78" i="37"/>
  <c r="H78" i="37"/>
  <c r="G78" i="37"/>
  <c r="F78" i="37"/>
  <c r="E78" i="37"/>
  <c r="E100" i="37" s="1"/>
  <c r="D78" i="37"/>
  <c r="N77" i="37"/>
  <c r="O77" i="37" s="1"/>
  <c r="N76" i="37"/>
  <c r="O76" i="37" s="1"/>
  <c r="N75" i="37"/>
  <c r="O75" i="37" s="1"/>
  <c r="N74" i="37"/>
  <c r="O74" i="37" s="1"/>
  <c r="N73" i="37"/>
  <c r="O73" i="37"/>
  <c r="N72" i="37"/>
  <c r="O72" i="37"/>
  <c r="N71" i="37"/>
  <c r="O71" i="37" s="1"/>
  <c r="N70" i="37"/>
  <c r="O70" i="37" s="1"/>
  <c r="N69" i="37"/>
  <c r="O69" i="37" s="1"/>
  <c r="N68" i="37"/>
  <c r="O68" i="37" s="1"/>
  <c r="N67" i="37"/>
  <c r="O67" i="37"/>
  <c r="N66" i="37"/>
  <c r="O66" i="37"/>
  <c r="N65" i="37"/>
  <c r="O65" i="37" s="1"/>
  <c r="N64" i="37"/>
  <c r="O64" i="37" s="1"/>
  <c r="N63" i="37"/>
  <c r="O63" i="37" s="1"/>
  <c r="N62" i="37"/>
  <c r="O62" i="37" s="1"/>
  <c r="N61" i="37"/>
  <c r="O61" i="37"/>
  <c r="N60" i="37"/>
  <c r="O60" i="37"/>
  <c r="N59" i="37"/>
  <c r="O59" i="37" s="1"/>
  <c r="N58" i="37"/>
  <c r="O58" i="37" s="1"/>
  <c r="N57" i="37"/>
  <c r="O57" i="37" s="1"/>
  <c r="N56" i="37"/>
  <c r="O56" i="37" s="1"/>
  <c r="N55" i="37"/>
  <c r="O55" i="37"/>
  <c r="M54" i="37"/>
  <c r="L54" i="37"/>
  <c r="K54" i="37"/>
  <c r="J54" i="37"/>
  <c r="I54" i="37"/>
  <c r="H54" i="37"/>
  <c r="G54" i="37"/>
  <c r="F54" i="37"/>
  <c r="E54" i="37"/>
  <c r="D54" i="37"/>
  <c r="N53" i="37"/>
  <c r="O53" i="37"/>
  <c r="N52" i="37"/>
  <c r="O52" i="37"/>
  <c r="N51" i="37"/>
  <c r="O51" i="37" s="1"/>
  <c r="N50" i="37"/>
  <c r="O50" i="37" s="1"/>
  <c r="N49" i="37"/>
  <c r="O49" i="37" s="1"/>
  <c r="N48" i="37"/>
  <c r="O48" i="37" s="1"/>
  <c r="N47" i="37"/>
  <c r="O47" i="37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/>
  <c r="N40" i="37"/>
  <c r="O40" i="37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/>
  <c r="N22" i="37"/>
  <c r="O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G100" i="37" s="1"/>
  <c r="F13" i="37"/>
  <c r="E13" i="37"/>
  <c r="D13" i="37"/>
  <c r="N12" i="37"/>
  <c r="O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/>
  <c r="M5" i="37"/>
  <c r="M100" i="37" s="1"/>
  <c r="L5" i="37"/>
  <c r="L100" i="37" s="1"/>
  <c r="K5" i="37"/>
  <c r="J5" i="37"/>
  <c r="J100" i="37"/>
  <c r="I5" i="37"/>
  <c r="H5" i="37"/>
  <c r="G5" i="37"/>
  <c r="F5" i="37"/>
  <c r="F100" i="37" s="1"/>
  <c r="E5" i="37"/>
  <c r="D5" i="37"/>
  <c r="N114" i="36"/>
  <c r="O114" i="36" s="1"/>
  <c r="N113" i="36"/>
  <c r="O113" i="36" s="1"/>
  <c r="N112" i="36"/>
  <c r="O112" i="36"/>
  <c r="N111" i="36"/>
  <c r="O111" i="36" s="1"/>
  <c r="M110" i="36"/>
  <c r="L110" i="36"/>
  <c r="K110" i="36"/>
  <c r="J110" i="36"/>
  <c r="I110" i="36"/>
  <c r="H110" i="36"/>
  <c r="G110" i="36"/>
  <c r="F110" i="36"/>
  <c r="E110" i="36"/>
  <c r="D110" i="36"/>
  <c r="N110" i="36" s="1"/>
  <c r="O110" i="36" s="1"/>
  <c r="N109" i="36"/>
  <c r="O109" i="36" s="1"/>
  <c r="N108" i="36"/>
  <c r="O108" i="36" s="1"/>
  <c r="N107" i="36"/>
  <c r="O107" i="36" s="1"/>
  <c r="N106" i="36"/>
  <c r="O106" i="36" s="1"/>
  <c r="N105" i="36"/>
  <c r="O105" i="36" s="1"/>
  <c r="N104" i="36"/>
  <c r="O104" i="36" s="1"/>
  <c r="N103" i="36"/>
  <c r="O103" i="36" s="1"/>
  <c r="N102" i="36"/>
  <c r="O102" i="36" s="1"/>
  <c r="N101" i="36"/>
  <c r="O101" i="36" s="1"/>
  <c r="N100" i="36"/>
  <c r="O100" i="36" s="1"/>
  <c r="N99" i="36"/>
  <c r="O99" i="36" s="1"/>
  <c r="M98" i="36"/>
  <c r="L98" i="36"/>
  <c r="K98" i="36"/>
  <c r="J98" i="36"/>
  <c r="I98" i="36"/>
  <c r="H98" i="36"/>
  <c r="G98" i="36"/>
  <c r="F98" i="36"/>
  <c r="E98" i="36"/>
  <c r="D98" i="36"/>
  <c r="N98" i="36"/>
  <c r="O98" i="36" s="1"/>
  <c r="N97" i="36"/>
  <c r="O97" i="36" s="1"/>
  <c r="N96" i="36"/>
  <c r="O96" i="36" s="1"/>
  <c r="N95" i="36"/>
  <c r="O95" i="36" s="1"/>
  <c r="N94" i="36"/>
  <c r="O94" i="36" s="1"/>
  <c r="N93" i="36"/>
  <c r="O93" i="36" s="1"/>
  <c r="N92" i="36"/>
  <c r="O92" i="36" s="1"/>
  <c r="M91" i="36"/>
  <c r="L91" i="36"/>
  <c r="K91" i="36"/>
  <c r="J91" i="36"/>
  <c r="I91" i="36"/>
  <c r="H91" i="36"/>
  <c r="G91" i="36"/>
  <c r="F91" i="36"/>
  <c r="E91" i="36"/>
  <c r="E115" i="36"/>
  <c r="D91" i="36"/>
  <c r="N91" i="36" s="1"/>
  <c r="O91" i="36" s="1"/>
  <c r="N90" i="36"/>
  <c r="O90" i="36"/>
  <c r="N89" i="36"/>
  <c r="O89" i="36" s="1"/>
  <c r="N88" i="36"/>
  <c r="O88" i="36" s="1"/>
  <c r="N87" i="36"/>
  <c r="O87" i="36" s="1"/>
  <c r="N86" i="36"/>
  <c r="O86" i="36" s="1"/>
  <c r="N85" i="36"/>
  <c r="O85" i="36"/>
  <c r="N84" i="36"/>
  <c r="O84" i="36"/>
  <c r="N83" i="36"/>
  <c r="O83" i="36" s="1"/>
  <c r="N82" i="36"/>
  <c r="O82" i="36" s="1"/>
  <c r="N81" i="36"/>
  <c r="O81" i="36" s="1"/>
  <c r="N80" i="36"/>
  <c r="O80" i="36" s="1"/>
  <c r="N79" i="36"/>
  <c r="O79" i="36"/>
  <c r="N78" i="36"/>
  <c r="O78" i="36"/>
  <c r="N77" i="36"/>
  <c r="O77" i="36" s="1"/>
  <c r="N76" i="36"/>
  <c r="O76" i="36" s="1"/>
  <c r="N75" i="36"/>
  <c r="O75" i="36" s="1"/>
  <c r="N74" i="36"/>
  <c r="O74" i="36" s="1"/>
  <c r="N73" i="36"/>
  <c r="O73" i="36"/>
  <c r="N72" i="36"/>
  <c r="O72" i="36"/>
  <c r="N71" i="36"/>
  <c r="O71" i="36" s="1"/>
  <c r="N70" i="36"/>
  <c r="O70" i="36" s="1"/>
  <c r="N69" i="36"/>
  <c r="O69" i="36" s="1"/>
  <c r="N68" i="36"/>
  <c r="O68" i="36" s="1"/>
  <c r="N67" i="36"/>
  <c r="O67" i="36"/>
  <c r="N66" i="36"/>
  <c r="O66" i="36"/>
  <c r="N65" i="36"/>
  <c r="O65" i="36" s="1"/>
  <c r="N64" i="36"/>
  <c r="O64" i="36" s="1"/>
  <c r="N63" i="36"/>
  <c r="O63" i="36" s="1"/>
  <c r="N62" i="36"/>
  <c r="O62" i="36" s="1"/>
  <c r="N61" i="36"/>
  <c r="O61" i="36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/>
  <c r="M54" i="36"/>
  <c r="L54" i="36"/>
  <c r="K54" i="36"/>
  <c r="J54" i="36"/>
  <c r="I54" i="36"/>
  <c r="H54" i="36"/>
  <c r="G54" i="36"/>
  <c r="F54" i="36"/>
  <c r="E54" i="36"/>
  <c r="D54" i="36"/>
  <c r="N54" i="36" s="1"/>
  <c r="O54" i="36" s="1"/>
  <c r="N53" i="36"/>
  <c r="O53" i="36" s="1"/>
  <c r="N52" i="36"/>
  <c r="O52" i="36"/>
  <c r="N51" i="36"/>
  <c r="O51" i="36"/>
  <c r="N50" i="36"/>
  <c r="O50" i="36"/>
  <c r="N49" i="36"/>
  <c r="O49" i="36"/>
  <c r="N48" i="36"/>
  <c r="O48" i="36" s="1"/>
  <c r="N47" i="36"/>
  <c r="O47" i="36" s="1"/>
  <c r="N46" i="36"/>
  <c r="O46" i="36"/>
  <c r="N45" i="36"/>
  <c r="O45" i="36"/>
  <c r="N44" i="36"/>
  <c r="O44" i="36"/>
  <c r="N43" i="36"/>
  <c r="O43" i="36"/>
  <c r="N42" i="36"/>
  <c r="O42" i="36" s="1"/>
  <c r="N41" i="36"/>
  <c r="O41" i="36" s="1"/>
  <c r="N40" i="36"/>
  <c r="O40" i="36" s="1"/>
  <c r="N39" i="36"/>
  <c r="O39" i="36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/>
  <c r="N8" i="36"/>
  <c r="O8" i="36"/>
  <c r="N7" i="36"/>
  <c r="O7" i="36" s="1"/>
  <c r="N6" i="36"/>
  <c r="O6" i="36" s="1"/>
  <c r="M5" i="36"/>
  <c r="M115" i="36" s="1"/>
  <c r="L5" i="36"/>
  <c r="K5" i="36"/>
  <c r="K115" i="36" s="1"/>
  <c r="J5" i="36"/>
  <c r="I5" i="36"/>
  <c r="H5" i="36"/>
  <c r="H115" i="36" s="1"/>
  <c r="G5" i="36"/>
  <c r="F5" i="36"/>
  <c r="F115" i="36" s="1"/>
  <c r="E5" i="36"/>
  <c r="D5" i="36"/>
  <c r="N104" i="35"/>
  <c r="O104" i="35"/>
  <c r="N103" i="35"/>
  <c r="O103" i="35"/>
  <c r="N102" i="35"/>
  <c r="O102" i="35" s="1"/>
  <c r="N101" i="35"/>
  <c r="O101" i="35" s="1"/>
  <c r="N100" i="35"/>
  <c r="O100" i="35" s="1"/>
  <c r="M99" i="35"/>
  <c r="L99" i="35"/>
  <c r="K99" i="35"/>
  <c r="J99" i="35"/>
  <c r="I99" i="35"/>
  <c r="H99" i="35"/>
  <c r="G99" i="35"/>
  <c r="F99" i="35"/>
  <c r="E99" i="35"/>
  <c r="D99" i="35"/>
  <c r="N98" i="35"/>
  <c r="O98" i="35" s="1"/>
  <c r="N97" i="35"/>
  <c r="O97" i="35" s="1"/>
  <c r="N96" i="35"/>
  <c r="O96" i="35" s="1"/>
  <c r="N95" i="35"/>
  <c r="O95" i="35" s="1"/>
  <c r="N94" i="35"/>
  <c r="O94" i="35" s="1"/>
  <c r="N93" i="35"/>
  <c r="O93" i="35" s="1"/>
  <c r="N92" i="35"/>
  <c r="O92" i="35" s="1"/>
  <c r="N91" i="35"/>
  <c r="O91" i="35"/>
  <c r="M90" i="35"/>
  <c r="L90" i="35"/>
  <c r="K90" i="35"/>
  <c r="J90" i="35"/>
  <c r="I90" i="35"/>
  <c r="H90" i="35"/>
  <c r="G90" i="35"/>
  <c r="F90" i="35"/>
  <c r="E90" i="35"/>
  <c r="D90" i="35"/>
  <c r="N90" i="35" s="1"/>
  <c r="O90" i="35" s="1"/>
  <c r="N89" i="35"/>
  <c r="O89" i="35" s="1"/>
  <c r="N88" i="35"/>
  <c r="O88" i="35" s="1"/>
  <c r="N87" i="35"/>
  <c r="O87" i="35" s="1"/>
  <c r="N86" i="35"/>
  <c r="O86" i="35" s="1"/>
  <c r="N85" i="35"/>
  <c r="O85" i="35" s="1"/>
  <c r="N84" i="35"/>
  <c r="O84" i="35"/>
  <c r="N83" i="35"/>
  <c r="O83" i="35" s="1"/>
  <c r="M82" i="35"/>
  <c r="L82" i="35"/>
  <c r="K82" i="35"/>
  <c r="J82" i="35"/>
  <c r="I82" i="35"/>
  <c r="H82" i="35"/>
  <c r="G82" i="35"/>
  <c r="F82" i="35"/>
  <c r="E82" i="35"/>
  <c r="D82" i="35"/>
  <c r="N82" i="35" s="1"/>
  <c r="O82" i="35" s="1"/>
  <c r="N81" i="35"/>
  <c r="O81" i="35" s="1"/>
  <c r="N80" i="35"/>
  <c r="O80" i="35" s="1"/>
  <c r="N79" i="35"/>
  <c r="O79" i="35" s="1"/>
  <c r="N78" i="35"/>
  <c r="O78" i="35" s="1"/>
  <c r="N77" i="35"/>
  <c r="O77" i="35"/>
  <c r="N76" i="35"/>
  <c r="O76" i="35" s="1"/>
  <c r="N75" i="35"/>
  <c r="O75" i="35" s="1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M57" i="35"/>
  <c r="L57" i="35"/>
  <c r="K57" i="35"/>
  <c r="J57" i="35"/>
  <c r="I57" i="35"/>
  <c r="H57" i="35"/>
  <c r="G57" i="35"/>
  <c r="F57" i="35"/>
  <c r="E57" i="35"/>
  <c r="D57" i="35"/>
  <c r="N56" i="35"/>
  <c r="O56" i="35" s="1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/>
  <c r="N29" i="35"/>
  <c r="O29" i="35" s="1"/>
  <c r="N28" i="35"/>
  <c r="O28" i="35" s="1"/>
  <c r="N27" i="35"/>
  <c r="O27" i="35" s="1"/>
  <c r="N26" i="35"/>
  <c r="O26" i="35" s="1"/>
  <c r="N25" i="35"/>
  <c r="O25" i="35"/>
  <c r="N24" i="35"/>
  <c r="O24" i="35"/>
  <c r="N23" i="35"/>
  <c r="O23" i="35" s="1"/>
  <c r="N22" i="35"/>
  <c r="O22" i="35" s="1"/>
  <c r="M21" i="35"/>
  <c r="L21" i="35"/>
  <c r="K21" i="35"/>
  <c r="J21" i="35"/>
  <c r="I21" i="35"/>
  <c r="H21" i="35"/>
  <c r="H105" i="35"/>
  <c r="G21" i="35"/>
  <c r="F21" i="35"/>
  <c r="E21" i="35"/>
  <c r="D21" i="35"/>
  <c r="N21" i="35" s="1"/>
  <c r="O21" i="35" s="1"/>
  <c r="N20" i="35"/>
  <c r="O20" i="35"/>
  <c r="N19" i="35"/>
  <c r="O19" i="35" s="1"/>
  <c r="N18" i="35"/>
  <c r="O18" i="35"/>
  <c r="N17" i="35"/>
  <c r="O17" i="35" s="1"/>
  <c r="N16" i="35"/>
  <c r="O16" i="35"/>
  <c r="N15" i="35"/>
  <c r="O15" i="35"/>
  <c r="N14" i="35"/>
  <c r="O14" i="35"/>
  <c r="M13" i="35"/>
  <c r="L13" i="35"/>
  <c r="K13" i="35"/>
  <c r="J13" i="35"/>
  <c r="J105" i="35" s="1"/>
  <c r="I13" i="35"/>
  <c r="H13" i="35"/>
  <c r="G13" i="35"/>
  <c r="F13" i="35"/>
  <c r="F105" i="35"/>
  <c r="E13" i="35"/>
  <c r="D13" i="35"/>
  <c r="N13" i="35" s="1"/>
  <c r="O13" i="35" s="1"/>
  <c r="N12" i="35"/>
  <c r="O12" i="35" s="1"/>
  <c r="N11" i="35"/>
  <c r="O11" i="35"/>
  <c r="N10" i="35"/>
  <c r="O10" i="35" s="1"/>
  <c r="N9" i="35"/>
  <c r="O9" i="35"/>
  <c r="N8" i="35"/>
  <c r="O8" i="35"/>
  <c r="N7" i="35"/>
  <c r="O7" i="35"/>
  <c r="N6" i="35"/>
  <c r="O6" i="35" s="1"/>
  <c r="M5" i="35"/>
  <c r="M105" i="35" s="1"/>
  <c r="L5" i="35"/>
  <c r="L105" i="35" s="1"/>
  <c r="K5" i="35"/>
  <c r="K105" i="35" s="1"/>
  <c r="J5" i="35"/>
  <c r="I5" i="35"/>
  <c r="I105" i="35"/>
  <c r="H5" i="35"/>
  <c r="G5" i="35"/>
  <c r="G105" i="35" s="1"/>
  <c r="F5" i="35"/>
  <c r="E5" i="35"/>
  <c r="D5" i="35"/>
  <c r="N5" i="35" s="1"/>
  <c r="O5" i="35" s="1"/>
  <c r="D105" i="35"/>
  <c r="N96" i="34"/>
  <c r="O96" i="34" s="1"/>
  <c r="N95" i="34"/>
  <c r="O95" i="34" s="1"/>
  <c r="N94" i="34"/>
  <c r="O94" i="34" s="1"/>
  <c r="M93" i="34"/>
  <c r="L93" i="34"/>
  <c r="K93" i="34"/>
  <c r="J93" i="34"/>
  <c r="I93" i="34"/>
  <c r="H93" i="34"/>
  <c r="G93" i="34"/>
  <c r="F93" i="34"/>
  <c r="E93" i="34"/>
  <c r="D93" i="34"/>
  <c r="N93" i="34" s="1"/>
  <c r="O93" i="34" s="1"/>
  <c r="N92" i="34"/>
  <c r="O92" i="34" s="1"/>
  <c r="N91" i="34"/>
  <c r="O91" i="34" s="1"/>
  <c r="N90" i="34"/>
  <c r="O90" i="34"/>
  <c r="N89" i="34"/>
  <c r="O89" i="34" s="1"/>
  <c r="N88" i="34"/>
  <c r="O88" i="34" s="1"/>
  <c r="N87" i="34"/>
  <c r="O87" i="34" s="1"/>
  <c r="N86" i="34"/>
  <c r="O86" i="34" s="1"/>
  <c r="M85" i="34"/>
  <c r="L85" i="34"/>
  <c r="K85" i="34"/>
  <c r="J85" i="34"/>
  <c r="I85" i="34"/>
  <c r="H85" i="34"/>
  <c r="G85" i="34"/>
  <c r="F85" i="34"/>
  <c r="E85" i="34"/>
  <c r="N85" i="34" s="1"/>
  <c r="O85" i="34" s="1"/>
  <c r="D85" i="34"/>
  <c r="N84" i="34"/>
  <c r="O84" i="34" s="1"/>
  <c r="N83" i="34"/>
  <c r="O83" i="34"/>
  <c r="N82" i="34"/>
  <c r="O82" i="34" s="1"/>
  <c r="N81" i="34"/>
  <c r="O81" i="34" s="1"/>
  <c r="N80" i="34"/>
  <c r="O80" i="34" s="1"/>
  <c r="N79" i="34"/>
  <c r="O79" i="34" s="1"/>
  <c r="M78" i="34"/>
  <c r="L78" i="34"/>
  <c r="K78" i="34"/>
  <c r="J78" i="34"/>
  <c r="I78" i="34"/>
  <c r="H78" i="34"/>
  <c r="G78" i="34"/>
  <c r="F78" i="34"/>
  <c r="E78" i="34"/>
  <c r="N78" i="34" s="1"/>
  <c r="O78" i="34" s="1"/>
  <c r="D78" i="34"/>
  <c r="N77" i="34"/>
  <c r="O77" i="34" s="1"/>
  <c r="N76" i="34"/>
  <c r="O76" i="34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/>
  <c r="N69" i="34"/>
  <c r="O69" i="34" s="1"/>
  <c r="N68" i="34"/>
  <c r="O68" i="34" s="1"/>
  <c r="N67" i="34"/>
  <c r="O67" i="34" s="1"/>
  <c r="N66" i="34"/>
  <c r="O66" i="34" s="1"/>
  <c r="N65" i="34"/>
  <c r="O65" i="34" s="1"/>
  <c r="N64" i="34"/>
  <c r="O64" i="34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/>
  <c r="N57" i="34"/>
  <c r="O57" i="34" s="1"/>
  <c r="M56" i="34"/>
  <c r="L56" i="34"/>
  <c r="K56" i="34"/>
  <c r="J56" i="34"/>
  <c r="I56" i="34"/>
  <c r="H56" i="34"/>
  <c r="G56" i="34"/>
  <c r="F56" i="34"/>
  <c r="E56" i="34"/>
  <c r="D56" i="34"/>
  <c r="N56" i="34" s="1"/>
  <c r="O56" i="34" s="1"/>
  <c r="N55" i="34"/>
  <c r="O55" i="34" s="1"/>
  <c r="N54" i="34"/>
  <c r="O54" i="34" s="1"/>
  <c r="N53" i="34"/>
  <c r="O53" i="34" s="1"/>
  <c r="N52" i="34"/>
  <c r="O52" i="34" s="1"/>
  <c r="N51" i="34"/>
  <c r="O51" i="34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 s="1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M97" i="34" s="1"/>
  <c r="L5" i="34"/>
  <c r="L97" i="34" s="1"/>
  <c r="K5" i="34"/>
  <c r="K97" i="34" s="1"/>
  <c r="J5" i="34"/>
  <c r="J97" i="34" s="1"/>
  <c r="I5" i="34"/>
  <c r="I97" i="34"/>
  <c r="H5" i="34"/>
  <c r="H97" i="34" s="1"/>
  <c r="G5" i="34"/>
  <c r="G97" i="34" s="1"/>
  <c r="F5" i="34"/>
  <c r="F97" i="34" s="1"/>
  <c r="E5" i="34"/>
  <c r="N5" i="34" s="1"/>
  <c r="O5" i="34" s="1"/>
  <c r="D5" i="34"/>
  <c r="D97" i="34" s="1"/>
  <c r="E57" i="33"/>
  <c r="F57" i="33"/>
  <c r="F115" i="33" s="1"/>
  <c r="G57" i="33"/>
  <c r="H57" i="33"/>
  <c r="I57" i="33"/>
  <c r="J57" i="33"/>
  <c r="K57" i="33"/>
  <c r="L57" i="33"/>
  <c r="M57" i="33"/>
  <c r="D57" i="33"/>
  <c r="N57" i="33" s="1"/>
  <c r="O57" i="33" s="1"/>
  <c r="E19" i="33"/>
  <c r="N19" i="33" s="1"/>
  <c r="O19" i="33" s="1"/>
  <c r="F19" i="33"/>
  <c r="G19" i="33"/>
  <c r="H19" i="33"/>
  <c r="I19" i="33"/>
  <c r="J19" i="33"/>
  <c r="K19" i="33"/>
  <c r="L19" i="33"/>
  <c r="M19" i="33"/>
  <c r="D19" i="33"/>
  <c r="E13" i="33"/>
  <c r="F13" i="33"/>
  <c r="G13" i="33"/>
  <c r="H13" i="33"/>
  <c r="I13" i="33"/>
  <c r="I115" i="33" s="1"/>
  <c r="J13" i="33"/>
  <c r="K13" i="33"/>
  <c r="L13" i="33"/>
  <c r="M13" i="33"/>
  <c r="D13" i="33"/>
  <c r="N13" i="33" s="1"/>
  <c r="O13" i="33" s="1"/>
  <c r="E5" i="33"/>
  <c r="E115" i="33" s="1"/>
  <c r="F5" i="33"/>
  <c r="G5" i="33"/>
  <c r="H5" i="33"/>
  <c r="H115" i="33" s="1"/>
  <c r="I5" i="33"/>
  <c r="J5" i="33"/>
  <c r="K5" i="33"/>
  <c r="L5" i="33"/>
  <c r="M5" i="33"/>
  <c r="M115" i="33" s="1"/>
  <c r="D5" i="33"/>
  <c r="D115" i="33" s="1"/>
  <c r="E110" i="33"/>
  <c r="F110" i="33"/>
  <c r="G110" i="33"/>
  <c r="H110" i="33"/>
  <c r="I110" i="33"/>
  <c r="J110" i="33"/>
  <c r="J115" i="33" s="1"/>
  <c r="K110" i="33"/>
  <c r="L110" i="33"/>
  <c r="M110" i="33"/>
  <c r="D110" i="33"/>
  <c r="N110" i="33" s="1"/>
  <c r="O110" i="33" s="1"/>
  <c r="N114" i="33"/>
  <c r="O114" i="33" s="1"/>
  <c r="N112" i="33"/>
  <c r="O112" i="33" s="1"/>
  <c r="N113" i="33"/>
  <c r="O113" i="33" s="1"/>
  <c r="N111" i="33"/>
  <c r="O111" i="33"/>
  <c r="N103" i="33"/>
  <c r="O103" i="33" s="1"/>
  <c r="N104" i="33"/>
  <c r="N105" i="33"/>
  <c r="O105" i="33"/>
  <c r="N106" i="33"/>
  <c r="O106" i="33"/>
  <c r="N107" i="33"/>
  <c r="O107" i="33" s="1"/>
  <c r="N108" i="33"/>
  <c r="O108" i="33"/>
  <c r="N109" i="33"/>
  <c r="O109" i="33" s="1"/>
  <c r="N102" i="33"/>
  <c r="O102" i="33"/>
  <c r="E101" i="33"/>
  <c r="F101" i="33"/>
  <c r="G101" i="33"/>
  <c r="H101" i="33"/>
  <c r="I101" i="33"/>
  <c r="J101" i="33"/>
  <c r="K101" i="33"/>
  <c r="L101" i="33"/>
  <c r="L115" i="33" s="1"/>
  <c r="M101" i="33"/>
  <c r="D101" i="33"/>
  <c r="N101" i="33" s="1"/>
  <c r="O101" i="33" s="1"/>
  <c r="E93" i="33"/>
  <c r="F93" i="33"/>
  <c r="G93" i="33"/>
  <c r="G115" i="33"/>
  <c r="H93" i="33"/>
  <c r="I93" i="33"/>
  <c r="J93" i="33"/>
  <c r="K93" i="33"/>
  <c r="K115" i="33" s="1"/>
  <c r="L93" i="33"/>
  <c r="M93" i="33"/>
  <c r="D93" i="33"/>
  <c r="N93" i="33" s="1"/>
  <c r="O93" i="33" s="1"/>
  <c r="N95" i="33"/>
  <c r="O95" i="33"/>
  <c r="N96" i="33"/>
  <c r="O96" i="33" s="1"/>
  <c r="N97" i="33"/>
  <c r="O97" i="33"/>
  <c r="N98" i="33"/>
  <c r="O98" i="33" s="1"/>
  <c r="N99" i="33"/>
  <c r="O99" i="33" s="1"/>
  <c r="N100" i="33"/>
  <c r="O100" i="33"/>
  <c r="N94" i="33"/>
  <c r="O94" i="33"/>
  <c r="N90" i="33"/>
  <c r="O90" i="33" s="1"/>
  <c r="N91" i="33"/>
  <c r="O91" i="33"/>
  <c r="N89" i="33"/>
  <c r="O89" i="33" s="1"/>
  <c r="N88" i="33"/>
  <c r="O88" i="33" s="1"/>
  <c r="N87" i="33"/>
  <c r="O87" i="33"/>
  <c r="N86" i="33"/>
  <c r="O86" i="33"/>
  <c r="N85" i="33"/>
  <c r="O85" i="33" s="1"/>
  <c r="N84" i="33"/>
  <c r="O84" i="33"/>
  <c r="N83" i="33"/>
  <c r="O83" i="33" s="1"/>
  <c r="N82" i="33"/>
  <c r="O82" i="33" s="1"/>
  <c r="N81" i="33"/>
  <c r="O81" i="33"/>
  <c r="N80" i="33"/>
  <c r="O80" i="33"/>
  <c r="N79" i="33"/>
  <c r="O79" i="33" s="1"/>
  <c r="N78" i="33"/>
  <c r="O78" i="33"/>
  <c r="N59" i="33"/>
  <c r="O59" i="33" s="1"/>
  <c r="N60" i="33"/>
  <c r="O60" i="33" s="1"/>
  <c r="N61" i="33"/>
  <c r="N62" i="33"/>
  <c r="O62" i="33" s="1"/>
  <c r="N63" i="33"/>
  <c r="O63" i="33"/>
  <c r="N64" i="33"/>
  <c r="O64" i="33" s="1"/>
  <c r="N65" i="33"/>
  <c r="O65" i="33"/>
  <c r="N66" i="33"/>
  <c r="O66" i="33" s="1"/>
  <c r="N67" i="33"/>
  <c r="O67" i="33" s="1"/>
  <c r="N68" i="33"/>
  <c r="O68" i="33"/>
  <c r="N69" i="33"/>
  <c r="O69" i="33" s="1"/>
  <c r="N70" i="33"/>
  <c r="O70" i="33" s="1"/>
  <c r="N71" i="33"/>
  <c r="O71" i="33" s="1"/>
  <c r="N72" i="33"/>
  <c r="O72" i="33"/>
  <c r="N73" i="33"/>
  <c r="O73" i="33" s="1"/>
  <c r="N74" i="33"/>
  <c r="O74" i="33"/>
  <c r="N75" i="33"/>
  <c r="O75" i="33" s="1"/>
  <c r="N76" i="33"/>
  <c r="O76" i="33" s="1"/>
  <c r="N77" i="33"/>
  <c r="O77" i="33" s="1"/>
  <c r="N92" i="33"/>
  <c r="O92" i="33" s="1"/>
  <c r="N58" i="33"/>
  <c r="O58" i="33" s="1"/>
  <c r="O61" i="33"/>
  <c r="O104" i="33"/>
  <c r="N15" i="33"/>
  <c r="O15" i="33" s="1"/>
  <c r="N16" i="33"/>
  <c r="O16" i="33" s="1"/>
  <c r="N17" i="33"/>
  <c r="O17" i="33"/>
  <c r="N18" i="33"/>
  <c r="O18" i="33" s="1"/>
  <c r="N7" i="33"/>
  <c r="O7" i="33"/>
  <c r="N8" i="33"/>
  <c r="O8" i="33" s="1"/>
  <c r="N9" i="33"/>
  <c r="O9" i="33" s="1"/>
  <c r="N10" i="33"/>
  <c r="O10" i="33" s="1"/>
  <c r="N11" i="33"/>
  <c r="O11" i="33"/>
  <c r="N12" i="33"/>
  <c r="O12" i="33" s="1"/>
  <c r="N6" i="33"/>
  <c r="O6" i="33"/>
  <c r="N56" i="33"/>
  <c r="O56" i="33" s="1"/>
  <c r="N55" i="33"/>
  <c r="O55" i="33" s="1"/>
  <c r="N49" i="33"/>
  <c r="O49" i="33" s="1"/>
  <c r="N50" i="33"/>
  <c r="O50" i="33"/>
  <c r="N51" i="33"/>
  <c r="O51" i="33" s="1"/>
  <c r="N52" i="33"/>
  <c r="O52" i="33"/>
  <c r="N53" i="33"/>
  <c r="O53" i="33" s="1"/>
  <c r="N54" i="33"/>
  <c r="O54" i="33" s="1"/>
  <c r="N35" i="33"/>
  <c r="O35" i="33" s="1"/>
  <c r="N36" i="33"/>
  <c r="O36" i="33"/>
  <c r="N37" i="33"/>
  <c r="O37" i="33" s="1"/>
  <c r="N38" i="33"/>
  <c r="O38" i="33"/>
  <c r="N39" i="33"/>
  <c r="O39" i="33" s="1"/>
  <c r="N40" i="33"/>
  <c r="O40" i="33" s="1"/>
  <c r="N41" i="33"/>
  <c r="O41" i="33" s="1"/>
  <c r="N42" i="33"/>
  <c r="O42" i="33"/>
  <c r="N43" i="33"/>
  <c r="O43" i="33" s="1"/>
  <c r="N44" i="33"/>
  <c r="O44" i="33" s="1"/>
  <c r="N45" i="33"/>
  <c r="O45" i="33" s="1"/>
  <c r="N46" i="33"/>
  <c r="O46" i="33" s="1"/>
  <c r="N47" i="33"/>
  <c r="O47" i="33" s="1"/>
  <c r="N48" i="33"/>
  <c r="O48" i="33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/>
  <c r="N21" i="33"/>
  <c r="O21" i="33" s="1"/>
  <c r="N34" i="33"/>
  <c r="O34" i="33" s="1"/>
  <c r="N20" i="33"/>
  <c r="O20" i="33" s="1"/>
  <c r="N14" i="33"/>
  <c r="O14" i="33" s="1"/>
  <c r="L115" i="36"/>
  <c r="H100" i="37"/>
  <c r="K100" i="37"/>
  <c r="N86" i="37"/>
  <c r="O86" i="37"/>
  <c r="N54" i="37"/>
  <c r="O54" i="37" s="1"/>
  <c r="K113" i="38"/>
  <c r="H113" i="38"/>
  <c r="N13" i="38"/>
  <c r="O13" i="38" s="1"/>
  <c r="N5" i="38"/>
  <c r="O5" i="38"/>
  <c r="D100" i="37"/>
  <c r="H117" i="39"/>
  <c r="K117" i="39"/>
  <c r="M117" i="39"/>
  <c r="G117" i="39"/>
  <c r="L117" i="39"/>
  <c r="J117" i="39"/>
  <c r="N112" i="39"/>
  <c r="O112" i="39"/>
  <c r="N103" i="39"/>
  <c r="O103" i="39"/>
  <c r="E117" i="39"/>
  <c r="N19" i="39"/>
  <c r="O19" i="39"/>
  <c r="I117" i="39"/>
  <c r="D117" i="39"/>
  <c r="N13" i="39"/>
  <c r="O13" i="39" s="1"/>
  <c r="N5" i="39"/>
  <c r="O5" i="39" s="1"/>
  <c r="H116" i="40"/>
  <c r="N13" i="40"/>
  <c r="O13" i="40"/>
  <c r="N110" i="40"/>
  <c r="O110" i="40" s="1"/>
  <c r="F116" i="40"/>
  <c r="N53" i="40"/>
  <c r="O53" i="40" s="1"/>
  <c r="I116" i="40"/>
  <c r="D116" i="40"/>
  <c r="E116" i="40"/>
  <c r="N19" i="38"/>
  <c r="O19" i="38"/>
  <c r="I115" i="36"/>
  <c r="N95" i="37"/>
  <c r="O95" i="37" s="1"/>
  <c r="E105" i="35"/>
  <c r="G116" i="40"/>
  <c r="N5" i="37"/>
  <c r="O5" i="37" s="1"/>
  <c r="G115" i="36"/>
  <c r="D115" i="36"/>
  <c r="N13" i="36"/>
  <c r="O13" i="36" s="1"/>
  <c r="N54" i="38"/>
  <c r="O54" i="38" s="1"/>
  <c r="M109" i="41"/>
  <c r="K109" i="41"/>
  <c r="J109" i="41"/>
  <c r="L109" i="41"/>
  <c r="N93" i="41"/>
  <c r="O93" i="41" s="1"/>
  <c r="I109" i="41"/>
  <c r="N86" i="41"/>
  <c r="O86" i="41" s="1"/>
  <c r="N51" i="41"/>
  <c r="O51" i="41" s="1"/>
  <c r="D109" i="41"/>
  <c r="E109" i="41"/>
  <c r="N17" i="41"/>
  <c r="O17" i="41" s="1"/>
  <c r="N5" i="41"/>
  <c r="O5" i="41" s="1"/>
  <c r="K112" i="42"/>
  <c r="L112" i="42"/>
  <c r="N107" i="42"/>
  <c r="O107" i="42"/>
  <c r="N51" i="42"/>
  <c r="O51" i="42" s="1"/>
  <c r="N17" i="42"/>
  <c r="O17" i="42" s="1"/>
  <c r="M118" i="43"/>
  <c r="L118" i="43"/>
  <c r="J118" i="43"/>
  <c r="N111" i="43"/>
  <c r="O111" i="43"/>
  <c r="H118" i="43"/>
  <c r="F118" i="43"/>
  <c r="E118" i="43"/>
  <c r="N20" i="43"/>
  <c r="O20" i="43" s="1"/>
  <c r="I118" i="43"/>
  <c r="N13" i="43"/>
  <c r="O13" i="43" s="1"/>
  <c r="N5" i="43"/>
  <c r="O5" i="43" s="1"/>
  <c r="F112" i="42"/>
  <c r="D112" i="42"/>
  <c r="N112" i="42" s="1"/>
  <c r="O112" i="42" s="1"/>
  <c r="M117" i="44"/>
  <c r="K117" i="44"/>
  <c r="N5" i="44"/>
  <c r="O5" i="44" s="1"/>
  <c r="N112" i="44"/>
  <c r="O112" i="44"/>
  <c r="G117" i="44"/>
  <c r="I117" i="44"/>
  <c r="N103" i="44"/>
  <c r="O103" i="44" s="1"/>
  <c r="H117" i="44"/>
  <c r="F117" i="44"/>
  <c r="D117" i="44"/>
  <c r="N117" i="44" s="1"/>
  <c r="O117" i="44" s="1"/>
  <c r="E117" i="44"/>
  <c r="L118" i="45"/>
  <c r="K118" i="45"/>
  <c r="N112" i="45"/>
  <c r="O112" i="45" s="1"/>
  <c r="N103" i="45"/>
  <c r="O103" i="45"/>
  <c r="D118" i="45"/>
  <c r="H118" i="45"/>
  <c r="G118" i="45"/>
  <c r="F118" i="45"/>
  <c r="N13" i="45"/>
  <c r="O13" i="45" s="1"/>
  <c r="I118" i="45"/>
  <c r="L124" i="46"/>
  <c r="M124" i="46"/>
  <c r="K124" i="46"/>
  <c r="N102" i="46"/>
  <c r="O102" i="46" s="1"/>
  <c r="N110" i="46"/>
  <c r="O110" i="46" s="1"/>
  <c r="J124" i="46"/>
  <c r="E124" i="46"/>
  <c r="I124" i="46"/>
  <c r="N20" i="46"/>
  <c r="O20" i="46"/>
  <c r="D124" i="46"/>
  <c r="F124" i="46"/>
  <c r="L123" i="47"/>
  <c r="K123" i="47"/>
  <c r="M123" i="47"/>
  <c r="N118" i="47"/>
  <c r="O118" i="47" s="1"/>
  <c r="N110" i="47"/>
  <c r="O110" i="47" s="1"/>
  <c r="H123" i="47"/>
  <c r="D123" i="47"/>
  <c r="N21" i="47"/>
  <c r="O21" i="47"/>
  <c r="G123" i="47"/>
  <c r="F123" i="47"/>
  <c r="N13" i="47"/>
  <c r="O13" i="47"/>
  <c r="N5" i="47"/>
  <c r="O5" i="47" s="1"/>
  <c r="E119" i="49"/>
  <c r="G119" i="49"/>
  <c r="I119" i="49"/>
  <c r="J119" i="49"/>
  <c r="D119" i="49"/>
  <c r="O98" i="49"/>
  <c r="P98" i="49"/>
  <c r="N119" i="49"/>
  <c r="K119" i="49"/>
  <c r="O5" i="49"/>
  <c r="P5" i="49" s="1"/>
  <c r="O59" i="49"/>
  <c r="P59" i="49"/>
  <c r="F119" i="49"/>
  <c r="O119" i="49" s="1"/>
  <c r="P119" i="49" s="1"/>
  <c r="O13" i="49"/>
  <c r="P13" i="49" s="1"/>
  <c r="O107" i="49"/>
  <c r="P107" i="49" s="1"/>
  <c r="M119" i="49"/>
  <c r="O115" i="49"/>
  <c r="P115" i="49"/>
  <c r="H119" i="49"/>
  <c r="O23" i="49"/>
  <c r="P23" i="49" s="1"/>
  <c r="L119" i="49"/>
  <c r="N105" i="35" l="1"/>
  <c r="O105" i="35" s="1"/>
  <c r="N123" i="47"/>
  <c r="O123" i="47" s="1"/>
  <c r="N113" i="38"/>
  <c r="O113" i="38" s="1"/>
  <c r="N115" i="36"/>
  <c r="O115" i="36" s="1"/>
  <c r="N117" i="39"/>
  <c r="O117" i="39" s="1"/>
  <c r="N115" i="33"/>
  <c r="O115" i="33" s="1"/>
  <c r="E123" i="47"/>
  <c r="N86" i="42"/>
  <c r="O86" i="42" s="1"/>
  <c r="N105" i="41"/>
  <c r="O105" i="41" s="1"/>
  <c r="N13" i="37"/>
  <c r="O13" i="37" s="1"/>
  <c r="N99" i="35"/>
  <c r="O99" i="35" s="1"/>
  <c r="N5" i="42"/>
  <c r="O5" i="42" s="1"/>
  <c r="N5" i="33"/>
  <c r="O5" i="33" s="1"/>
  <c r="N101" i="38"/>
  <c r="O101" i="38" s="1"/>
  <c r="N55" i="44"/>
  <c r="O55" i="44" s="1"/>
  <c r="K118" i="43"/>
  <c r="N118" i="43" s="1"/>
  <c r="O118" i="43" s="1"/>
  <c r="M116" i="40"/>
  <c r="N116" i="40" s="1"/>
  <c r="O116" i="40" s="1"/>
  <c r="N61" i="47"/>
  <c r="O61" i="47" s="1"/>
  <c r="N20" i="45"/>
  <c r="O20" i="45" s="1"/>
  <c r="F117" i="39"/>
  <c r="E97" i="34"/>
  <c r="N97" i="34" s="1"/>
  <c r="O97" i="34" s="1"/>
  <c r="N5" i="36"/>
  <c r="O5" i="36" s="1"/>
  <c r="E113" i="38"/>
  <c r="H124" i="46"/>
  <c r="N124" i="46" s="1"/>
  <c r="O124" i="46" s="1"/>
  <c r="M118" i="45"/>
  <c r="N118" i="45" s="1"/>
  <c r="O118" i="45" s="1"/>
  <c r="F109" i="41"/>
  <c r="N109" i="41" s="1"/>
  <c r="O109" i="41" s="1"/>
  <c r="N57" i="35"/>
  <c r="O57" i="35" s="1"/>
  <c r="N13" i="42"/>
  <c r="O13" i="42" s="1"/>
  <c r="N19" i="37"/>
  <c r="O19" i="37" s="1"/>
  <c r="N13" i="44"/>
  <c r="O13" i="44" s="1"/>
  <c r="N78" i="37"/>
  <c r="O78" i="37" s="1"/>
  <c r="N92" i="38"/>
  <c r="O92" i="38" s="1"/>
  <c r="N13" i="46"/>
  <c r="O13" i="46" s="1"/>
  <c r="N102" i="40"/>
  <c r="O102" i="40" s="1"/>
  <c r="I100" i="37"/>
  <c r="N100" i="37" s="1"/>
  <c r="O100" i="37" s="1"/>
  <c r="J115" i="36"/>
</calcChain>
</file>

<file path=xl/sharedStrings.xml><?xml version="1.0" encoding="utf-8"?>
<sst xmlns="http://schemas.openxmlformats.org/spreadsheetml/2006/main" count="2346" uniqueCount="296">
  <si>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</si>
  <si>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</si>
  <si>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</si>
  <si>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</si>
  <si>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</si>
  <si>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</si>
  <si>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</si>
  <si>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</si>
  <si>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</si>
  <si>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</si>
  <si>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</si>
  <si>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</si>
  <si>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</si>
  <si>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</si>
  <si>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</si>
  <si>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</si>
  <si>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</si>
  <si>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</si>
  <si>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Solid Waste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</si>
  <si>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</si>
  <si>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</si>
  <si>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</si>
  <si>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</si>
  <si>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</si>
  <si>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</si>
  <si>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</si>
  <si>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</si>
  <si>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</si>
  <si>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State Grant - General Government</t>
  </si>
  <si>
    <t>State Grant - Public Safety</t>
  </si>
  <si>
    <t>Federal Grant - Transportation - Airport Development</t>
  </si>
  <si>
    <t>Federal Grant - Transportation - Mass Transit</t>
  </si>
  <si>
    <t>Federal Grant - Transportation - Other Transportation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</si>
  <si>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</si>
  <si>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</si>
  <si>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</si>
  <si>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Court-Related Grants - Drug Court Management</t>
  </si>
  <si>
    <t>State Grant - Physical Environment - Garbage / Solid Waste</t>
  </si>
  <si>
    <t>State Grant - Physical Environment - Other Physical Environment</t>
  </si>
  <si>
    <t>State Grant - Transportation - Airport Development</t>
  </si>
  <si>
    <t>State Grant - Transportation - Other Transportation</t>
  </si>
  <si>
    <t>State Grant - Economic Environment</t>
  </si>
  <si>
    <t>State Grant - Human Services - Health or Hospitals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</si>
  <si>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</si>
  <si>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</si>
  <si>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</si>
  <si>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</si>
  <si>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</si>
  <si>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</si>
  <si>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</si>
  <si>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</si>
  <si>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</si>
  <si>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</si>
  <si>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</si>
  <si>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</si>
  <si>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</si>
  <si>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Public Welfare</t>
  </si>
  <si>
    <t>State Shared Revenues - Clerk Allotment from Justice Administrative Commission</t>
  </si>
  <si>
    <t>Grants from Other Local Units - Public Safety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</si>
  <si>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</si>
  <si>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</si>
  <si>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</si>
  <si>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</si>
  <si>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</si>
  <si>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</si>
  <si>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</si>
  <si>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</si>
  <si>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</si>
  <si>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</si>
  <si>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</si>
  <si>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Sheriff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</si>
  <si>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</si>
  <si>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</si>
  <si>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</si>
  <si>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</si>
  <si>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</si>
  <si>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</si>
  <si>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</si>
  <si>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</si>
  <si>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</si>
  <si>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</si>
  <si>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</si>
  <si>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Transportation (User Fees) - Airports</t>
  </si>
  <si>
    <t>Transportation (User Fees) - Other Transportation Charges</t>
  </si>
  <si>
    <t>Human Services - Other Human Services Charges</t>
  </si>
  <si>
    <t>Culture / Recreation - Libraries</t>
  </si>
  <si>
    <t>Culture / Recreation - Parks and Recreation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</si>
  <si>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</si>
  <si>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</si>
  <si>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</si>
  <si>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</si>
  <si>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</si>
  <si>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</si>
  <si>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</si>
  <si>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</si>
  <si>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</si>
  <si>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</si>
  <si>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</si>
  <si>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</si>
  <si>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</si>
  <si>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</si>
  <si>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</si>
  <si>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</si>
  <si>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</si>
  <si>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</si>
  <si>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</si>
  <si>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</si>
  <si>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</si>
  <si>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</si>
  <si>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</si>
  <si>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</si>
  <si>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</si>
  <si>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</si>
  <si>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</si>
  <si>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</si>
  <si>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</si>
  <si>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</si>
  <si>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</si>
  <si>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</si>
  <si>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</si>
  <si>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Intragovernmental Transfers from Constitutional Fee Officers - Tax Collector</t>
  </si>
  <si>
    <t>Special Items (Gain)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</si>
  <si>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</si>
  <si>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</si>
  <si>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</si>
  <si>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</si>
  <si>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</si>
  <si>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</si>
  <si>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</si>
  <si>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Flagler County Government Revenues Reported by Account Code and Fund Type</t>
  </si>
  <si>
    <t>Local Fiscal Year Ended September 30, 2010</t>
  </si>
  <si>
    <t>Federal Grant - Human Services - Health or Hospitals</t>
  </si>
  <si>
    <t>Grants from Other Local Units - General Government</t>
  </si>
  <si>
    <t>Grants from Other Local Units - Human Services</t>
  </si>
  <si>
    <t>Transportation (User Fees) - Mass Transit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</si>
  <si>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</si>
  <si>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</si>
  <si>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</si>
  <si>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Public Safety</t>
  </si>
  <si>
    <t>Impact Fees - Residential - Culture / Recreation</t>
  </si>
  <si>
    <t>General Gov't (Not Court-Related) - Fees Remitted to County from Supervisor of Elections</t>
  </si>
  <si>
    <t>General Gov't (Not Court-Related) - Fees Remitted to County from Property Appraiser</t>
  </si>
  <si>
    <t>Economic Environment - Housing</t>
  </si>
  <si>
    <t>Restricted Local Ordinance Court-Related Board Revenue - Not Remitted to the State</t>
  </si>
  <si>
    <t>State Fines and Forfeits</t>
  </si>
  <si>
    <t>Proceeds - Installment Purchases and Capital Lease Proceeds</t>
  </si>
  <si>
    <t>Proceeds of General Capital Asset Dispositions - Sales</t>
  </si>
  <si>
    <t>Proprietary Non-Operating Sources - Capital Contributions from Other Public Source</t>
  </si>
  <si>
    <t>2011 Countywide Population:</t>
  </si>
  <si>
    <t>Local Fiscal Year Ended September 30, 2008</t>
  </si>
  <si>
    <t>Permits and Franchise Fees</t>
  </si>
  <si>
    <t>Other Permits and Fees</t>
  </si>
  <si>
    <t>State Grant - Human Services - Public Welfare</t>
  </si>
  <si>
    <t>Physical Environment - Other Physical Environment Charges</t>
  </si>
  <si>
    <t>Circuit Court Criminal - Filing Fees</t>
  </si>
  <si>
    <t>Special Assessments - Service Charges</t>
  </si>
  <si>
    <t>Impact Fees - Public Safety</t>
  </si>
  <si>
    <t>Impact Fees - Physical Environment</t>
  </si>
  <si>
    <t>Impact Fees - Culture / Recreation</t>
  </si>
  <si>
    <t>Proprietary Non-Operating Sources - Other Grants and Donations</t>
  </si>
  <si>
    <t>2008 Countywide Population:</t>
  </si>
  <si>
    <t>Local Fiscal Year Ended September 30, 2012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</si>
  <si>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</si>
  <si>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</si>
  <si>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</si>
  <si>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</si>
  <si>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Federal Grant - Physical Environment - Sewer / Wastewater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</si>
  <si>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</si>
  <si>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</si>
  <si>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</si>
  <si>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</si>
  <si>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</si>
  <si>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</si>
  <si>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Grants from Other Local Units - Economic Environment</t>
  </si>
  <si>
    <t>General Government - Recording Fees</t>
  </si>
  <si>
    <t>General Government - Internal Service Fund Fees and Charges</t>
  </si>
  <si>
    <t>General Government - Fees Remitted to County from Sheriff</t>
  </si>
  <si>
    <t>General Government - Fees Remitted to County from Supervisor of Elections</t>
  </si>
  <si>
    <t>General Government - County Officer Commission and Fees</t>
  </si>
  <si>
    <t>General Government - Other General Government Charges and Fees</t>
  </si>
  <si>
    <t>Transportation - Airports</t>
  </si>
  <si>
    <t>Transportation - Mass Transit</t>
  </si>
  <si>
    <t>Culture / Recreation - Other Culture / Recreation Charges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</si>
  <si>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</si>
  <si>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</si>
  <si>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</si>
  <si>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</si>
  <si>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</si>
  <si>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</si>
  <si>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</si>
  <si>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</si>
  <si>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</si>
  <si>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</si>
  <si>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</si>
  <si>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</si>
  <si>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</si>
  <si>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</si>
  <si>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Other Collections Transferred to BOCC</t>
  </si>
  <si>
    <t>Court-Ordered Judgments and Fines - 10% of Fines to Public Records Modernization TF</t>
  </si>
  <si>
    <t>Sales - Disposition of Fixed Assets</t>
  </si>
  <si>
    <t>Proprietary Non-Operating - Capital Contributions from Other Public Source</t>
  </si>
  <si>
    <t>2013 Countywide Population:</t>
  </si>
  <si>
    <t>Local Fiscal Year Ended September 30, 2014</t>
  </si>
  <si>
    <t>Federal Grant - Physical Environment - Other Physical Environment</t>
  </si>
  <si>
    <t>State Grant - Court-Related Grants - Article V Clerk of Court Trust Fund</t>
  </si>
  <si>
    <t>State Shared Revenues - Culture / Recreation</t>
  </si>
  <si>
    <t>General Government - Fees Remitted to County from Property Appraiser</t>
  </si>
  <si>
    <t>Sales - Sale of Surplus Materials and Scrap</t>
  </si>
  <si>
    <t>Non-Operating - Special Items (Gain)</t>
  </si>
  <si>
    <t>2014 Countywide Population:</t>
  </si>
  <si>
    <t>Local Fiscal Year Ended September 30, 2015</t>
  </si>
  <si>
    <t>State Shared Revenues - Other</t>
  </si>
  <si>
    <t>Physical Environment - Conservation and Resource Management</t>
  </si>
  <si>
    <t>Proprietary Non-Operating - Other Grants and Donations</t>
  </si>
  <si>
    <t>Proprietary Non-Operating - Capital Contributions from State Government</t>
  </si>
  <si>
    <t>2015 Countywide Population:</t>
  </si>
  <si>
    <t>Local Fiscal Year Ended September 30, 2007</t>
  </si>
  <si>
    <t>Occupational Licenses</t>
  </si>
  <si>
    <t>Other Permits, Fees and Licenses</t>
  </si>
  <si>
    <t>State Grant - Transportation - Mass Transit</t>
  </si>
  <si>
    <t>State Grant - Other</t>
  </si>
  <si>
    <t>State Shared Revenues - General Gov't - Cardroom Tax</t>
  </si>
  <si>
    <t>Special Assessments - Other</t>
  </si>
  <si>
    <t>2007 Countywide Population:</t>
  </si>
  <si>
    <t>Franchise Fees, Licenses, and Permits</t>
  </si>
  <si>
    <t>Local Fiscal Year Ended September 30, 2006</t>
  </si>
  <si>
    <t>Permits, Fees, and Licenses</t>
  </si>
  <si>
    <t>State Shared Revenues - Public Safety - Other Public Safety</t>
  </si>
  <si>
    <t>Grants from Other Local Units - Transportation</t>
  </si>
  <si>
    <t>Circuit Court Civil - Child Support</t>
  </si>
  <si>
    <t>Court-Ordered Judgments and Fines - As Decided by County Court Civil</t>
  </si>
  <si>
    <t>Proprietary Non-Operating - Capital Contributions from Private Source</t>
  </si>
  <si>
    <t>2006 Countywide Population:</t>
  </si>
  <si>
    <t>Local Fiscal Year Ended September 30, 2016</t>
  </si>
  <si>
    <t>Impact Fees - Commercial - Physical Environment</t>
  </si>
  <si>
    <t>Court-Related Revenues - Circuit Court Criminal - Filing Fees</t>
  </si>
  <si>
    <t>2016 Countywide Population:</t>
  </si>
  <si>
    <t>Local Option Fuel Tax / Alternative Fuel Tax</t>
  </si>
  <si>
    <t>Local Fiscal Year Ended September 30, 2017</t>
  </si>
  <si>
    <t>Impact Fees - Residential - Physical Environment</t>
  </si>
  <si>
    <t>State Grant - Physical Environment - Water Supply System</t>
  </si>
  <si>
    <t>2017 Countywide Population:</t>
  </si>
  <si>
    <t>Local Fiscal Year Ended September 30, 2018</t>
  </si>
  <si>
    <t>State Grant - Physical Environment - Stormwater Management</t>
  </si>
  <si>
    <t>Grants from Other Local Units - Physical Environment</t>
  </si>
  <si>
    <t>2018 Countywide Population:</t>
  </si>
  <si>
    <t>Local Fiscal Year Ended September 30, 2019</t>
  </si>
  <si>
    <t>Transportation - Other Transportation Charges</t>
  </si>
  <si>
    <t>Court-Ordered Judgments and Fines - As Decided by Circuit Court Civil</t>
  </si>
  <si>
    <t>2019 Countywide Population:</t>
  </si>
  <si>
    <t>Local Fiscal Year Ended September 30, 2020</t>
  </si>
  <si>
    <t>Court-Ordered Judgments and Fines - Other Court-Ordered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</si>
  <si>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</si>
  <si>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</si>
  <si>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</si>
  <si>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</si>
  <si>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</si>
  <si>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</si>
  <si>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</si>
  <si>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</si>
  <si>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</si>
  <si>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</si>
  <si>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</si>
  <si>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</si>
  <si>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Inspection Fee</t>
  </si>
  <si>
    <t>Vessel Registration Fee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</si>
  <si>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</si>
  <si>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</si>
  <si>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</si>
  <si>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</si>
  <si>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</si>
  <si>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</si>
  <si>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</si>
  <si>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</si>
  <si>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Court-Related Revenues - Traffic Court - Service Charges</t>
  </si>
  <si>
    <t>Court-Related Revenues - Traffic Court - Court Costs</t>
  </si>
  <si>
    <t>Other Charges for Services (Not Court-Related)</t>
  </si>
  <si>
    <t>Court-Ordered Judgments and Fines - Other</t>
  </si>
  <si>
    <t>Local Fiscal Year Ended September 30, 2022</t>
  </si>
  <si>
    <t>Impact Fees - Commercial - Public Safety</t>
  </si>
  <si>
    <t>Impact Fees - Residential - Transportation</t>
  </si>
  <si>
    <t>Impact Fees - Commercial - Transportation</t>
  </si>
  <si>
    <t>Federal Grant - Physical Environment - Water Supply System</t>
  </si>
  <si>
    <t>State Payments in Lieu of Taxes</t>
  </si>
  <si>
    <t>General Government - Public Records Modernization Trust Fund</t>
  </si>
  <si>
    <t>Court-Related Revenues - Juvenile Court - Filing Fees</t>
  </si>
  <si>
    <t>Court-Ordered Judgments and Fines - As Decided by Juvenile Court</t>
  </si>
  <si>
    <t>Intragovernmental Transfers from Constitutional Fee Officers - Tax Collector to the BOCC</t>
  </si>
  <si>
    <t>Proprietary Non-Operating Sources - Capital Contributions from State Government</t>
  </si>
  <si>
    <t>2022 Countywide Population:</t>
  </si>
  <si>
    <t>Proceeds - Leases - Financial Agreements</t>
  </si>
  <si>
    <t>Local Fiscal Year Ended September 30, 2023</t>
  </si>
  <si>
    <t>Proceeds - Leases</t>
  </si>
  <si>
    <t>Proprietary Non-Operating Sources - Capital Contributions from Federal Government</t>
  </si>
  <si>
    <t>Proprietary Non-Operating Sources - Special Items (Gain)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</si>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</sst>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44" fontId="1" fillId="2" borderId="1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3" fillId="0" borderId="20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vertical="center"/>
    </xf>
    <xf numFmtId="41" fontId="3" fillId="0" borderId="23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4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4" xfId="0" applyNumberFormat="1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291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2"/>
      <c r="M3" s="73"/>
      <c r="N3" s="36"/>
      <c r="O3" s="37"/>
      <c r="P3" s="74" t="s">
        <v>255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256</v>
      </c>
      <c r="N4" s="35" t="s">
        <v>10</v>
      </c>
      <c r="O4" s="35" t="s">
        <v>257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258</v>
      </c>
      <c r="B5" s="26"/>
      <c r="C5" s="26"/>
      <c r="D5" s="27">
        <f t="shared" ref="D5:N5" si="0">SUM(D6:D8)</f>
        <v>96877353</v>
      </c>
      <c r="E5" s="27">
        <f t="shared" si="0"/>
        <v>7173572</v>
      </c>
      <c r="F5" s="27">
        <f t="shared" si="0"/>
        <v>3788659</v>
      </c>
      <c r="G5" s="27">
        <f t="shared" si="0"/>
        <v>4439896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112279480</v>
      </c>
      <c r="P5" s="33">
        <f t="shared" ref="P5:P36" si="1">(O5/P$120)</f>
        <v>858.69466793110837</v>
      </c>
      <c r="Q5" s="6"/>
    </row>
    <row r="6" spans="1:134">
      <c r="A6" s="12"/>
      <c r="B6" s="25">
        <v>311</v>
      </c>
      <c r="C6" s="20" t="s">
        <v>3</v>
      </c>
      <c r="D6" s="50">
        <v>96874607</v>
      </c>
      <c r="E6" s="50">
        <v>1526951</v>
      </c>
      <c r="F6" s="50">
        <v>3561513</v>
      </c>
      <c r="G6" s="50">
        <v>4439896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f>SUM(D6:N6)</f>
        <v>106402967</v>
      </c>
      <c r="P6" s="51">
        <f t="shared" si="1"/>
        <v>813.75208021046831</v>
      </c>
      <c r="Q6" s="9"/>
    </row>
    <row r="7" spans="1:134">
      <c r="A7" s="12"/>
      <c r="B7" s="25">
        <v>312.13</v>
      </c>
      <c r="C7" s="20" t="s">
        <v>259</v>
      </c>
      <c r="D7" s="50">
        <v>0</v>
      </c>
      <c r="E7" s="50">
        <v>5646621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f t="shared" ref="O7:O8" si="2">SUM(D7:N7)</f>
        <v>5646621</v>
      </c>
      <c r="P7" s="51">
        <f t="shared" si="1"/>
        <v>43.184412187586041</v>
      </c>
      <c r="Q7" s="9"/>
    </row>
    <row r="8" spans="1:134">
      <c r="A8" s="12"/>
      <c r="B8" s="25">
        <v>316</v>
      </c>
      <c r="C8" s="20" t="s">
        <v>165</v>
      </c>
      <c r="D8" s="50">
        <v>2746</v>
      </c>
      <c r="E8" s="50">
        <v>0</v>
      </c>
      <c r="F8" s="50">
        <v>227146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f t="shared" si="2"/>
        <v>229892</v>
      </c>
      <c r="P8" s="51">
        <f t="shared" si="1"/>
        <v>1.7581755330539326</v>
      </c>
      <c r="Q8" s="9"/>
    </row>
    <row r="9" spans="1:134" ht="15.75">
      <c r="A9" s="29" t="s">
        <v>17</v>
      </c>
      <c r="B9" s="30"/>
      <c r="C9" s="31"/>
      <c r="D9" s="32">
        <f t="shared" ref="D9:N9" si="3">SUM(D10:D21)</f>
        <v>59411</v>
      </c>
      <c r="E9" s="32">
        <f t="shared" si="3"/>
        <v>3494870</v>
      </c>
      <c r="F9" s="32">
        <f t="shared" si="3"/>
        <v>95515</v>
      </c>
      <c r="G9" s="32">
        <f t="shared" si="3"/>
        <v>122831</v>
      </c>
      <c r="H9" s="32">
        <f t="shared" si="3"/>
        <v>0</v>
      </c>
      <c r="I9" s="32">
        <f t="shared" si="3"/>
        <v>202302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8">
        <f>SUM(D9:N9)</f>
        <v>3974929</v>
      </c>
      <c r="P9" s="49">
        <f t="shared" si="1"/>
        <v>30.399591605738934</v>
      </c>
      <c r="Q9" s="10"/>
    </row>
    <row r="10" spans="1:134">
      <c r="A10" s="12"/>
      <c r="B10" s="25">
        <v>322</v>
      </c>
      <c r="C10" s="20" t="s">
        <v>263</v>
      </c>
      <c r="D10" s="50">
        <v>0</v>
      </c>
      <c r="E10" s="50">
        <v>1292415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f>SUM(D10:N10)</f>
        <v>1292415</v>
      </c>
      <c r="P10" s="51">
        <f t="shared" si="1"/>
        <v>9.884173575208786</v>
      </c>
      <c r="Q10" s="9"/>
    </row>
    <row r="11" spans="1:134">
      <c r="A11" s="12"/>
      <c r="B11" s="25">
        <v>323.7</v>
      </c>
      <c r="C11" s="20" t="s">
        <v>18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202302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f t="shared" ref="O11:O21" si="4">SUM(D11:N11)</f>
        <v>202302</v>
      </c>
      <c r="P11" s="51">
        <f t="shared" si="1"/>
        <v>1.5471718315029521</v>
      </c>
      <c r="Q11" s="9"/>
    </row>
    <row r="12" spans="1:134">
      <c r="A12" s="12"/>
      <c r="B12" s="25">
        <v>324.11</v>
      </c>
      <c r="C12" s="20" t="s">
        <v>138</v>
      </c>
      <c r="D12" s="50">
        <v>0</v>
      </c>
      <c r="E12" s="50">
        <v>633727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f t="shared" si="4"/>
        <v>633727</v>
      </c>
      <c r="P12" s="51">
        <f t="shared" si="1"/>
        <v>4.8466380127871762</v>
      </c>
      <c r="Q12" s="9"/>
    </row>
    <row r="13" spans="1:134">
      <c r="A13" s="12"/>
      <c r="B13" s="25">
        <v>324.12</v>
      </c>
      <c r="C13" s="20" t="s">
        <v>279</v>
      </c>
      <c r="D13" s="50">
        <v>0</v>
      </c>
      <c r="E13" s="50">
        <v>174530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f t="shared" si="4"/>
        <v>174530</v>
      </c>
      <c r="P13" s="51">
        <f t="shared" si="1"/>
        <v>1.3347762244179999</v>
      </c>
      <c r="Q13" s="9"/>
    </row>
    <row r="14" spans="1:134">
      <c r="A14" s="12"/>
      <c r="B14" s="25">
        <v>324.31</v>
      </c>
      <c r="C14" s="20" t="s">
        <v>280</v>
      </c>
      <c r="D14" s="50">
        <v>0</v>
      </c>
      <c r="E14" s="50">
        <v>316051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f t="shared" si="4"/>
        <v>316051</v>
      </c>
      <c r="P14" s="51">
        <f t="shared" si="1"/>
        <v>2.4171051424026433</v>
      </c>
      <c r="Q14" s="9"/>
    </row>
    <row r="15" spans="1:134">
      <c r="A15" s="12"/>
      <c r="B15" s="25">
        <v>324.32</v>
      </c>
      <c r="C15" s="20" t="s">
        <v>281</v>
      </c>
      <c r="D15" s="50">
        <v>0</v>
      </c>
      <c r="E15" s="50">
        <v>210940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f t="shared" si="4"/>
        <v>210940</v>
      </c>
      <c r="P15" s="51">
        <f t="shared" si="1"/>
        <v>1.6132338095383769</v>
      </c>
      <c r="Q15" s="9"/>
    </row>
    <row r="16" spans="1:134">
      <c r="A16" s="12"/>
      <c r="B16" s="25">
        <v>324.61</v>
      </c>
      <c r="C16" s="20" t="s">
        <v>139</v>
      </c>
      <c r="D16" s="50">
        <v>0</v>
      </c>
      <c r="E16" s="50">
        <v>521533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f t="shared" si="4"/>
        <v>521533</v>
      </c>
      <c r="P16" s="51">
        <f t="shared" si="1"/>
        <v>3.9885970815870784</v>
      </c>
      <c r="Q16" s="9"/>
    </row>
    <row r="17" spans="1:17">
      <c r="A17" s="12"/>
      <c r="B17" s="25">
        <v>325.10000000000002</v>
      </c>
      <c r="C17" s="20" t="s">
        <v>19</v>
      </c>
      <c r="D17" s="50">
        <v>0</v>
      </c>
      <c r="E17" s="50">
        <v>0</v>
      </c>
      <c r="F17" s="50">
        <v>95515</v>
      </c>
      <c r="G17" s="50">
        <v>122831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f t="shared" si="4"/>
        <v>218346</v>
      </c>
      <c r="P17" s="51">
        <f t="shared" si="1"/>
        <v>1.6698736578053779</v>
      </c>
      <c r="Q17" s="9"/>
    </row>
    <row r="18" spans="1:17">
      <c r="A18" s="12"/>
      <c r="B18" s="25">
        <v>325.2</v>
      </c>
      <c r="C18" s="20" t="s">
        <v>20</v>
      </c>
      <c r="D18" s="50">
        <v>0</v>
      </c>
      <c r="E18" s="50">
        <v>298737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f t="shared" si="4"/>
        <v>298737</v>
      </c>
      <c r="P18" s="51">
        <f t="shared" si="1"/>
        <v>2.2846905686928323</v>
      </c>
      <c r="Q18" s="9"/>
    </row>
    <row r="19" spans="1:17">
      <c r="A19" s="12"/>
      <c r="B19" s="25">
        <v>329.1</v>
      </c>
      <c r="C19" s="20" t="s">
        <v>264</v>
      </c>
      <c r="D19" s="50">
        <v>0</v>
      </c>
      <c r="E19" s="50">
        <v>10227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f t="shared" si="4"/>
        <v>10227</v>
      </c>
      <c r="P19" s="51">
        <f t="shared" si="1"/>
        <v>7.8214384043562055E-2</v>
      </c>
      <c r="Q19" s="9"/>
    </row>
    <row r="20" spans="1:17">
      <c r="A20" s="12"/>
      <c r="B20" s="25">
        <v>329.4</v>
      </c>
      <c r="C20" s="20" t="s">
        <v>265</v>
      </c>
      <c r="D20" s="50">
        <v>33177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f t="shared" si="4"/>
        <v>33177</v>
      </c>
      <c r="P20" s="51">
        <f t="shared" si="1"/>
        <v>0.2537321423108691</v>
      </c>
      <c r="Q20" s="9"/>
    </row>
    <row r="21" spans="1:17">
      <c r="A21" s="12"/>
      <c r="B21" s="25">
        <v>329.5</v>
      </c>
      <c r="C21" s="20" t="s">
        <v>266</v>
      </c>
      <c r="D21" s="50">
        <v>26234</v>
      </c>
      <c r="E21" s="50">
        <v>36710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f t="shared" si="4"/>
        <v>62944</v>
      </c>
      <c r="P21" s="51">
        <f t="shared" si="1"/>
        <v>0.48138517544127996</v>
      </c>
      <c r="Q21" s="9"/>
    </row>
    <row r="22" spans="1:17" ht="15.75">
      <c r="A22" s="29" t="s">
        <v>267</v>
      </c>
      <c r="B22" s="30"/>
      <c r="C22" s="31"/>
      <c r="D22" s="32">
        <f t="shared" ref="D22:N22" si="5">SUM(D23:D54)</f>
        <v>13195137</v>
      </c>
      <c r="E22" s="32">
        <f t="shared" si="5"/>
        <v>26004024</v>
      </c>
      <c r="F22" s="32">
        <f t="shared" si="5"/>
        <v>4937933</v>
      </c>
      <c r="G22" s="32">
        <f t="shared" si="5"/>
        <v>3215857</v>
      </c>
      <c r="H22" s="32">
        <f t="shared" si="5"/>
        <v>0</v>
      </c>
      <c r="I22" s="32">
        <f t="shared" si="5"/>
        <v>242412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8">
        <f>SUM(D22:N22)</f>
        <v>47595363</v>
      </c>
      <c r="P22" s="49">
        <f t="shared" si="1"/>
        <v>364.00136896203617</v>
      </c>
      <c r="Q22" s="10"/>
    </row>
    <row r="23" spans="1:17">
      <c r="A23" s="12"/>
      <c r="B23" s="25">
        <v>331.1</v>
      </c>
      <c r="C23" s="20" t="s">
        <v>22</v>
      </c>
      <c r="D23" s="50">
        <v>87249</v>
      </c>
      <c r="E23" s="50">
        <v>2330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f>SUM(D23:N23)</f>
        <v>89579</v>
      </c>
      <c r="P23" s="51">
        <f t="shared" si="1"/>
        <v>0.68508519685521119</v>
      </c>
      <c r="Q23" s="9"/>
    </row>
    <row r="24" spans="1:17">
      <c r="A24" s="12"/>
      <c r="B24" s="25">
        <v>331.2</v>
      </c>
      <c r="C24" s="20" t="s">
        <v>23</v>
      </c>
      <c r="D24" s="50">
        <v>6881563</v>
      </c>
      <c r="E24" s="50">
        <v>1166005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f>SUM(D24:N24)</f>
        <v>8047568</v>
      </c>
      <c r="P24" s="51">
        <f t="shared" si="1"/>
        <v>61.54645293523815</v>
      </c>
      <c r="Q24" s="9"/>
    </row>
    <row r="25" spans="1:17">
      <c r="A25" s="12"/>
      <c r="B25" s="25">
        <v>331.39</v>
      </c>
      <c r="C25" s="20" t="s">
        <v>203</v>
      </c>
      <c r="D25" s="50">
        <v>155328</v>
      </c>
      <c r="E25" s="50">
        <v>7255787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f t="shared" ref="O25:O44" si="6">SUM(D25:N25)</f>
        <v>7411115</v>
      </c>
      <c r="P25" s="51">
        <f t="shared" si="1"/>
        <v>56.678966930771821</v>
      </c>
      <c r="Q25" s="9"/>
    </row>
    <row r="26" spans="1:17">
      <c r="A26" s="12"/>
      <c r="B26" s="25">
        <v>331.42</v>
      </c>
      <c r="C26" s="20" t="s">
        <v>31</v>
      </c>
      <c r="D26" s="50">
        <v>145282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f t="shared" si="6"/>
        <v>145282</v>
      </c>
      <c r="P26" s="51">
        <f t="shared" si="1"/>
        <v>1.1110924164091895</v>
      </c>
      <c r="Q26" s="9"/>
    </row>
    <row r="27" spans="1:17">
      <c r="A27" s="12"/>
      <c r="B27" s="25">
        <v>331.49</v>
      </c>
      <c r="C27" s="20" t="s">
        <v>32</v>
      </c>
      <c r="D27" s="50">
        <v>113746</v>
      </c>
      <c r="E27" s="50">
        <v>2794971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f t="shared" si="6"/>
        <v>2908717</v>
      </c>
      <c r="P27" s="51">
        <f t="shared" si="1"/>
        <v>22.245380709107039</v>
      </c>
      <c r="Q27" s="9"/>
    </row>
    <row r="28" spans="1:17">
      <c r="A28" s="12"/>
      <c r="B28" s="25">
        <v>331.62</v>
      </c>
      <c r="C28" s="20" t="s">
        <v>33</v>
      </c>
      <c r="D28" s="50">
        <v>100330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f t="shared" si="6"/>
        <v>100330</v>
      </c>
      <c r="P28" s="51">
        <f t="shared" si="1"/>
        <v>0.76730704518339499</v>
      </c>
      <c r="Q28" s="9"/>
    </row>
    <row r="29" spans="1:17">
      <c r="A29" s="12"/>
      <c r="B29" s="25">
        <v>331.65</v>
      </c>
      <c r="C29" s="20" t="s">
        <v>34</v>
      </c>
      <c r="D29" s="50">
        <v>0</v>
      </c>
      <c r="E29" s="50">
        <v>65361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f t="shared" si="6"/>
        <v>65361</v>
      </c>
      <c r="P29" s="51">
        <f t="shared" si="1"/>
        <v>0.49986998684572792</v>
      </c>
      <c r="Q29" s="9"/>
    </row>
    <row r="30" spans="1:17">
      <c r="A30" s="12"/>
      <c r="B30" s="25">
        <v>331.69</v>
      </c>
      <c r="C30" s="20" t="s">
        <v>35</v>
      </c>
      <c r="D30" s="50">
        <v>367862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f t="shared" si="6"/>
        <v>367862</v>
      </c>
      <c r="P30" s="51">
        <f t="shared" si="1"/>
        <v>2.8133469974609198</v>
      </c>
      <c r="Q30" s="9"/>
    </row>
    <row r="31" spans="1:17">
      <c r="A31" s="12"/>
      <c r="B31" s="25">
        <v>334.1</v>
      </c>
      <c r="C31" s="20" t="s">
        <v>28</v>
      </c>
      <c r="D31" s="50">
        <v>0</v>
      </c>
      <c r="E31" s="50">
        <v>619819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f t="shared" si="6"/>
        <v>619819</v>
      </c>
      <c r="P31" s="51">
        <f t="shared" si="1"/>
        <v>4.7402719569274065</v>
      </c>
      <c r="Q31" s="9"/>
    </row>
    <row r="32" spans="1:17">
      <c r="A32" s="12"/>
      <c r="B32" s="25">
        <v>334.2</v>
      </c>
      <c r="C32" s="20" t="s">
        <v>29</v>
      </c>
      <c r="D32" s="50">
        <v>1796</v>
      </c>
      <c r="E32" s="50">
        <v>517380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f t="shared" si="6"/>
        <v>519176</v>
      </c>
      <c r="P32" s="51">
        <f t="shared" si="1"/>
        <v>3.9705711401388846</v>
      </c>
      <c r="Q32" s="9"/>
    </row>
    <row r="33" spans="1:17">
      <c r="A33" s="12"/>
      <c r="B33" s="25">
        <v>334.39</v>
      </c>
      <c r="C33" s="20" t="s">
        <v>38</v>
      </c>
      <c r="D33" s="50">
        <v>815878</v>
      </c>
      <c r="E33" s="50">
        <v>3837639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f t="shared" si="6"/>
        <v>4653517</v>
      </c>
      <c r="P33" s="51">
        <f t="shared" si="1"/>
        <v>35.589319036984918</v>
      </c>
      <c r="Q33" s="9"/>
    </row>
    <row r="34" spans="1:17">
      <c r="A34" s="12"/>
      <c r="B34" s="25">
        <v>334.49</v>
      </c>
      <c r="C34" s="20" t="s">
        <v>40</v>
      </c>
      <c r="D34" s="50">
        <v>499984</v>
      </c>
      <c r="E34" s="50">
        <v>5550679</v>
      </c>
      <c r="F34" s="50">
        <v>0</v>
      </c>
      <c r="G34" s="50">
        <v>3215857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f t="shared" si="6"/>
        <v>9266520</v>
      </c>
      <c r="P34" s="51">
        <f t="shared" si="1"/>
        <v>70.868793783841653</v>
      </c>
      <c r="Q34" s="9"/>
    </row>
    <row r="35" spans="1:17">
      <c r="A35" s="12"/>
      <c r="B35" s="25">
        <v>334.61</v>
      </c>
      <c r="C35" s="20" t="s">
        <v>42</v>
      </c>
      <c r="D35" s="50">
        <v>63771</v>
      </c>
      <c r="E35" s="50">
        <v>10645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f t="shared" si="6"/>
        <v>74416</v>
      </c>
      <c r="P35" s="51">
        <f t="shared" si="1"/>
        <v>0.56912111107712071</v>
      </c>
      <c r="Q35" s="9"/>
    </row>
    <row r="36" spans="1:17">
      <c r="A36" s="12"/>
      <c r="B36" s="25">
        <v>334.69</v>
      </c>
      <c r="C36" s="20" t="s">
        <v>43</v>
      </c>
      <c r="D36" s="50">
        <v>215210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f t="shared" si="6"/>
        <v>215210</v>
      </c>
      <c r="P36" s="51">
        <f t="shared" si="1"/>
        <v>1.6458900547584814</v>
      </c>
      <c r="Q36" s="9"/>
    </row>
    <row r="37" spans="1:17">
      <c r="A37" s="12"/>
      <c r="B37" s="25">
        <v>334.7</v>
      </c>
      <c r="C37" s="20" t="s">
        <v>44</v>
      </c>
      <c r="D37" s="50">
        <v>24583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f t="shared" si="6"/>
        <v>24583</v>
      </c>
      <c r="P37" s="51">
        <f t="shared" ref="P37:P68" si="7">(O37/P$120)</f>
        <v>0.1880066689100309</v>
      </c>
      <c r="Q37" s="9"/>
    </row>
    <row r="38" spans="1:17">
      <c r="A38" s="12"/>
      <c r="B38" s="25">
        <v>335.13</v>
      </c>
      <c r="C38" s="20" t="s">
        <v>168</v>
      </c>
      <c r="D38" s="50">
        <v>51129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f t="shared" si="6"/>
        <v>51129</v>
      </c>
      <c r="P38" s="51">
        <f t="shared" si="7"/>
        <v>0.39102603322218482</v>
      </c>
      <c r="Q38" s="9"/>
    </row>
    <row r="39" spans="1:17">
      <c r="A39" s="12"/>
      <c r="B39" s="25">
        <v>335.14</v>
      </c>
      <c r="C39" s="20" t="s">
        <v>169</v>
      </c>
      <c r="D39" s="50">
        <v>68774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f t="shared" si="6"/>
        <v>68774</v>
      </c>
      <c r="P39" s="51">
        <f t="shared" si="7"/>
        <v>0.52597203952399885</v>
      </c>
      <c r="Q39" s="9"/>
    </row>
    <row r="40" spans="1:17">
      <c r="A40" s="12"/>
      <c r="B40" s="25">
        <v>335.15</v>
      </c>
      <c r="C40" s="20" t="s">
        <v>170</v>
      </c>
      <c r="D40" s="50">
        <v>36184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f t="shared" si="6"/>
        <v>36184</v>
      </c>
      <c r="P40" s="51">
        <f t="shared" si="7"/>
        <v>0.27672917495181865</v>
      </c>
      <c r="Q40" s="9"/>
    </row>
    <row r="41" spans="1:17">
      <c r="A41" s="12"/>
      <c r="B41" s="25">
        <v>335.16</v>
      </c>
      <c r="C41" s="20" t="s">
        <v>269</v>
      </c>
      <c r="D41" s="50">
        <v>223250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f t="shared" si="6"/>
        <v>223250</v>
      </c>
      <c r="P41" s="51">
        <f t="shared" si="7"/>
        <v>1.7073786288965707</v>
      </c>
      <c r="Q41" s="9"/>
    </row>
    <row r="42" spans="1:17">
      <c r="A42" s="12"/>
      <c r="B42" s="25">
        <v>335.18</v>
      </c>
      <c r="C42" s="20" t="s">
        <v>270</v>
      </c>
      <c r="D42" s="50">
        <v>1745689</v>
      </c>
      <c r="E42" s="50">
        <v>0</v>
      </c>
      <c r="F42" s="50">
        <v>4937933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f t="shared" si="6"/>
        <v>6683622</v>
      </c>
      <c r="P42" s="51">
        <f t="shared" si="7"/>
        <v>51.115222246015477</v>
      </c>
      <c r="Q42" s="9"/>
    </row>
    <row r="43" spans="1:17">
      <c r="A43" s="12"/>
      <c r="B43" s="25">
        <v>335.21</v>
      </c>
      <c r="C43" s="20" t="s">
        <v>51</v>
      </c>
      <c r="D43" s="50">
        <v>38337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f t="shared" si="6"/>
        <v>38337</v>
      </c>
      <c r="P43" s="51">
        <f t="shared" si="7"/>
        <v>0.29319495854874728</v>
      </c>
      <c r="Q43" s="9"/>
    </row>
    <row r="44" spans="1:17">
      <c r="A44" s="12"/>
      <c r="B44" s="25">
        <v>335.22</v>
      </c>
      <c r="C44" s="20" t="s">
        <v>52</v>
      </c>
      <c r="D44" s="50">
        <v>0</v>
      </c>
      <c r="E44" s="50">
        <v>629860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f t="shared" si="6"/>
        <v>629860</v>
      </c>
      <c r="P44" s="51">
        <f t="shared" si="7"/>
        <v>4.8170638441065803</v>
      </c>
      <c r="Q44" s="9"/>
    </row>
    <row r="45" spans="1:17">
      <c r="A45" s="12"/>
      <c r="B45" s="25">
        <v>335.48</v>
      </c>
      <c r="C45" s="20" t="s">
        <v>54</v>
      </c>
      <c r="D45" s="50">
        <v>0</v>
      </c>
      <c r="E45" s="50">
        <v>1996869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f t="shared" ref="O45:O54" si="8">SUM(D45:N45)</f>
        <v>1996869</v>
      </c>
      <c r="P45" s="51">
        <f t="shared" si="7"/>
        <v>15.271719844596042</v>
      </c>
      <c r="Q45" s="9"/>
    </row>
    <row r="46" spans="1:17">
      <c r="A46" s="12"/>
      <c r="B46" s="25">
        <v>335.5</v>
      </c>
      <c r="C46" s="20" t="s">
        <v>55</v>
      </c>
      <c r="D46" s="50">
        <v>0</v>
      </c>
      <c r="E46" s="50">
        <v>322510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f t="shared" si="8"/>
        <v>322510</v>
      </c>
      <c r="P46" s="51">
        <f t="shared" si="7"/>
        <v>2.466502493193429</v>
      </c>
      <c r="Q46" s="9"/>
    </row>
    <row r="47" spans="1:17">
      <c r="A47" s="12"/>
      <c r="B47" s="25">
        <v>335.9</v>
      </c>
      <c r="C47" s="20" t="s">
        <v>211</v>
      </c>
      <c r="D47" s="50">
        <v>0</v>
      </c>
      <c r="E47" s="50">
        <v>262828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f t="shared" si="8"/>
        <v>262828</v>
      </c>
      <c r="P47" s="51">
        <f t="shared" si="7"/>
        <v>2.0100645477071799</v>
      </c>
      <c r="Q47" s="9"/>
    </row>
    <row r="48" spans="1:17">
      <c r="A48" s="12"/>
      <c r="B48" s="25">
        <v>336</v>
      </c>
      <c r="C48" s="20" t="s">
        <v>283</v>
      </c>
      <c r="D48" s="50">
        <v>6970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f t="shared" si="8"/>
        <v>6970</v>
      </c>
      <c r="P48" s="51">
        <f t="shared" si="7"/>
        <v>5.3305393251552508E-2</v>
      </c>
      <c r="Q48" s="9"/>
    </row>
    <row r="49" spans="1:17">
      <c r="A49" s="12"/>
      <c r="B49" s="25">
        <v>337.1</v>
      </c>
      <c r="C49" s="20" t="s">
        <v>132</v>
      </c>
      <c r="D49" s="50">
        <v>433343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f t="shared" si="8"/>
        <v>433343</v>
      </c>
      <c r="P49" s="51">
        <f t="shared" si="7"/>
        <v>3.3141347242191563</v>
      </c>
      <c r="Q49" s="9"/>
    </row>
    <row r="50" spans="1:17">
      <c r="A50" s="12"/>
      <c r="B50" s="25">
        <v>337.2</v>
      </c>
      <c r="C50" s="20" t="s">
        <v>58</v>
      </c>
      <c r="D50" s="50">
        <v>1063429</v>
      </c>
      <c r="E50" s="50">
        <v>329946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f t="shared" si="8"/>
        <v>1393375</v>
      </c>
      <c r="P50" s="51">
        <f t="shared" si="7"/>
        <v>10.656298754932852</v>
      </c>
      <c r="Q50" s="9"/>
    </row>
    <row r="51" spans="1:17">
      <c r="A51" s="12"/>
      <c r="B51" s="25">
        <v>337.3</v>
      </c>
      <c r="C51" s="20" t="s">
        <v>244</v>
      </c>
      <c r="D51" s="50">
        <v>0</v>
      </c>
      <c r="E51" s="50">
        <v>5025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f t="shared" si="8"/>
        <v>5025</v>
      </c>
      <c r="P51" s="51">
        <f t="shared" si="7"/>
        <v>3.8430358836305793E-2</v>
      </c>
      <c r="Q51" s="9"/>
    </row>
    <row r="52" spans="1:17">
      <c r="A52" s="12"/>
      <c r="B52" s="25">
        <v>337.4</v>
      </c>
      <c r="C52" s="20" t="s">
        <v>228</v>
      </c>
      <c r="D52" s="50">
        <v>25000</v>
      </c>
      <c r="E52" s="50">
        <v>482119</v>
      </c>
      <c r="F52" s="50">
        <v>0</v>
      </c>
      <c r="G52" s="50">
        <v>0</v>
      </c>
      <c r="H52" s="50">
        <v>0</v>
      </c>
      <c r="I52" s="50">
        <v>242412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f t="shared" si="8"/>
        <v>749531</v>
      </c>
      <c r="P52" s="51">
        <f t="shared" si="7"/>
        <v>5.7322876196885799</v>
      </c>
      <c r="Q52" s="9"/>
    </row>
    <row r="53" spans="1:17">
      <c r="A53" s="12"/>
      <c r="B53" s="25">
        <v>337.6</v>
      </c>
      <c r="C53" s="20" t="s">
        <v>133</v>
      </c>
      <c r="D53" s="50">
        <v>10450</v>
      </c>
      <c r="E53" s="50">
        <v>145480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f t="shared" si="8"/>
        <v>155930</v>
      </c>
      <c r="P53" s="51">
        <f t="shared" si="7"/>
        <v>1.1925265379791368</v>
      </c>
      <c r="Q53" s="9"/>
    </row>
    <row r="54" spans="1:17">
      <c r="A54" s="12"/>
      <c r="B54" s="25">
        <v>337.7</v>
      </c>
      <c r="C54" s="20" t="s">
        <v>59</v>
      </c>
      <c r="D54" s="50">
        <v>20000</v>
      </c>
      <c r="E54" s="50">
        <v>8771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f t="shared" si="8"/>
        <v>28771</v>
      </c>
      <c r="P54" s="51">
        <f t="shared" si="7"/>
        <v>0.22003579185658784</v>
      </c>
      <c r="Q54" s="9"/>
    </row>
    <row r="55" spans="1:17" ht="15.75">
      <c r="A55" s="29" t="s">
        <v>64</v>
      </c>
      <c r="B55" s="30"/>
      <c r="C55" s="31"/>
      <c r="D55" s="32">
        <f t="shared" ref="D55:N55" si="9">SUM(D56:D90)</f>
        <v>17352690</v>
      </c>
      <c r="E55" s="32">
        <f t="shared" si="9"/>
        <v>2453576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4669008</v>
      </c>
      <c r="J55" s="32">
        <f t="shared" si="9"/>
        <v>7051382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9"/>
        <v>0</v>
      </c>
      <c r="O55" s="32">
        <f>SUM(D55:N55)</f>
        <v>31526656</v>
      </c>
      <c r="P55" s="49">
        <f t="shared" si="7"/>
        <v>241.11058765945731</v>
      </c>
      <c r="Q55" s="10"/>
    </row>
    <row r="56" spans="1:17">
      <c r="A56" s="12"/>
      <c r="B56" s="25">
        <v>341.1</v>
      </c>
      <c r="C56" s="20" t="s">
        <v>174</v>
      </c>
      <c r="D56" s="50">
        <v>719051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f>SUM(D56:N56)</f>
        <v>719051</v>
      </c>
      <c r="P56" s="51">
        <f t="shared" si="7"/>
        <v>5.4991816819113462</v>
      </c>
      <c r="Q56" s="9"/>
    </row>
    <row r="57" spans="1:17">
      <c r="A57" s="12"/>
      <c r="B57" s="25">
        <v>341.15</v>
      </c>
      <c r="C57" s="20" t="s">
        <v>284</v>
      </c>
      <c r="D57" s="50">
        <v>0</v>
      </c>
      <c r="E57" s="50">
        <v>387901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f t="shared" ref="O57:O90" si="10">SUM(D57:N57)</f>
        <v>387901</v>
      </c>
      <c r="P57" s="51">
        <f t="shared" si="7"/>
        <v>2.966601915017284</v>
      </c>
      <c r="Q57" s="9"/>
    </row>
    <row r="58" spans="1:17">
      <c r="A58" s="12"/>
      <c r="B58" s="25">
        <v>341.2</v>
      </c>
      <c r="C58" s="20" t="s">
        <v>175</v>
      </c>
      <c r="D58" s="50">
        <v>790322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7051382</v>
      </c>
      <c r="K58" s="50">
        <v>0</v>
      </c>
      <c r="L58" s="50">
        <v>0</v>
      </c>
      <c r="M58" s="50">
        <v>0</v>
      </c>
      <c r="N58" s="50">
        <v>0</v>
      </c>
      <c r="O58" s="50">
        <f t="shared" si="10"/>
        <v>7841704</v>
      </c>
      <c r="P58" s="51">
        <f t="shared" si="7"/>
        <v>59.972039523998902</v>
      </c>
      <c r="Q58" s="9"/>
    </row>
    <row r="59" spans="1:17">
      <c r="A59" s="12"/>
      <c r="B59" s="25">
        <v>341.52</v>
      </c>
      <c r="C59" s="20" t="s">
        <v>176</v>
      </c>
      <c r="D59" s="50">
        <v>297968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f t="shared" si="10"/>
        <v>297968</v>
      </c>
      <c r="P59" s="51">
        <f t="shared" si="7"/>
        <v>2.2788093854201721</v>
      </c>
      <c r="Q59" s="9"/>
    </row>
    <row r="60" spans="1:17">
      <c r="A60" s="12"/>
      <c r="B60" s="25">
        <v>341.55</v>
      </c>
      <c r="C60" s="20" t="s">
        <v>177</v>
      </c>
      <c r="D60" s="50">
        <v>5145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f t="shared" si="10"/>
        <v>5145</v>
      </c>
      <c r="P60" s="51">
        <f t="shared" si="7"/>
        <v>3.9348098748814585E-2</v>
      </c>
      <c r="Q60" s="9"/>
    </row>
    <row r="61" spans="1:17">
      <c r="A61" s="12"/>
      <c r="B61" s="25">
        <v>341.56</v>
      </c>
      <c r="C61" s="20" t="s">
        <v>206</v>
      </c>
      <c r="D61" s="50">
        <v>1069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f t="shared" si="10"/>
        <v>1069</v>
      </c>
      <c r="P61" s="51">
        <f t="shared" si="7"/>
        <v>8.1755330539325152E-3</v>
      </c>
      <c r="Q61" s="9"/>
    </row>
    <row r="62" spans="1:17">
      <c r="A62" s="12"/>
      <c r="B62" s="25">
        <v>341.8</v>
      </c>
      <c r="C62" s="20" t="s">
        <v>178</v>
      </c>
      <c r="D62" s="50">
        <v>1459630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f t="shared" si="10"/>
        <v>1459630</v>
      </c>
      <c r="P62" s="51">
        <f t="shared" si="7"/>
        <v>11.16300590412677</v>
      </c>
      <c r="Q62" s="9"/>
    </row>
    <row r="63" spans="1:17">
      <c r="A63" s="12"/>
      <c r="B63" s="25">
        <v>341.9</v>
      </c>
      <c r="C63" s="20" t="s">
        <v>179</v>
      </c>
      <c r="D63" s="50">
        <v>658110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f t="shared" si="10"/>
        <v>658110</v>
      </c>
      <c r="P63" s="51">
        <f t="shared" si="7"/>
        <v>5.0331151151763587</v>
      </c>
      <c r="Q63" s="9"/>
    </row>
    <row r="64" spans="1:17">
      <c r="A64" s="12"/>
      <c r="B64" s="25">
        <v>342.1</v>
      </c>
      <c r="C64" s="20" t="s">
        <v>73</v>
      </c>
      <c r="D64" s="50">
        <v>7955959</v>
      </c>
      <c r="E64" s="50">
        <v>507400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f t="shared" si="10"/>
        <v>8463359</v>
      </c>
      <c r="P64" s="51">
        <f t="shared" si="7"/>
        <v>64.726352901587688</v>
      </c>
      <c r="Q64" s="9"/>
    </row>
    <row r="65" spans="1:17">
      <c r="A65" s="12"/>
      <c r="B65" s="25">
        <v>342.2</v>
      </c>
      <c r="C65" s="20" t="s">
        <v>74</v>
      </c>
      <c r="D65" s="50">
        <v>8643</v>
      </c>
      <c r="E65" s="50">
        <v>275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f t="shared" si="10"/>
        <v>8918</v>
      </c>
      <c r="P65" s="51">
        <f t="shared" si="7"/>
        <v>6.8203371164611948E-2</v>
      </c>
      <c r="Q65" s="9"/>
    </row>
    <row r="66" spans="1:17">
      <c r="A66" s="12"/>
      <c r="B66" s="25">
        <v>342.5</v>
      </c>
      <c r="C66" s="20" t="s">
        <v>75</v>
      </c>
      <c r="D66" s="50">
        <v>55114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f t="shared" si="10"/>
        <v>55114</v>
      </c>
      <c r="P66" s="51">
        <f t="shared" si="7"/>
        <v>0.42150264615008104</v>
      </c>
      <c r="Q66" s="9"/>
    </row>
    <row r="67" spans="1:17">
      <c r="A67" s="12"/>
      <c r="B67" s="25">
        <v>342.6</v>
      </c>
      <c r="C67" s="20" t="s">
        <v>76</v>
      </c>
      <c r="D67" s="50">
        <v>4006168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f t="shared" si="10"/>
        <v>4006168</v>
      </c>
      <c r="P67" s="51">
        <f t="shared" si="7"/>
        <v>30.638502248462785</v>
      </c>
      <c r="Q67" s="9"/>
    </row>
    <row r="68" spans="1:17">
      <c r="A68" s="12"/>
      <c r="B68" s="25">
        <v>342.9</v>
      </c>
      <c r="C68" s="20" t="s">
        <v>77</v>
      </c>
      <c r="D68" s="50">
        <v>619048</v>
      </c>
      <c r="E68" s="50">
        <v>300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f t="shared" si="10"/>
        <v>619348</v>
      </c>
      <c r="P68" s="51">
        <f t="shared" si="7"/>
        <v>4.7366698277708101</v>
      </c>
      <c r="Q68" s="9"/>
    </row>
    <row r="69" spans="1:17">
      <c r="A69" s="12"/>
      <c r="B69" s="25">
        <v>343.4</v>
      </c>
      <c r="C69" s="20" t="s">
        <v>79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2342402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f t="shared" si="10"/>
        <v>2342402</v>
      </c>
      <c r="P69" s="51">
        <f t="shared" ref="P69:P100" si="11">(O69/P$120)</f>
        <v>17.914298387836887</v>
      </c>
      <c r="Q69" s="9"/>
    </row>
    <row r="70" spans="1:17">
      <c r="A70" s="12"/>
      <c r="B70" s="25">
        <v>344.1</v>
      </c>
      <c r="C70" s="20" t="s">
        <v>180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2326606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f t="shared" si="10"/>
        <v>2326606</v>
      </c>
      <c r="P70" s="51">
        <f t="shared" si="11"/>
        <v>17.793493224020313</v>
      </c>
      <c r="Q70" s="9"/>
    </row>
    <row r="71" spans="1:17">
      <c r="A71" s="12"/>
      <c r="B71" s="25">
        <v>344.3</v>
      </c>
      <c r="C71" s="20" t="s">
        <v>181</v>
      </c>
      <c r="D71" s="50">
        <v>160023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f t="shared" si="10"/>
        <v>160023</v>
      </c>
      <c r="P71" s="51">
        <f t="shared" si="11"/>
        <v>1.2238291168282909</v>
      </c>
      <c r="Q71" s="9"/>
    </row>
    <row r="72" spans="1:17">
      <c r="A72" s="12"/>
      <c r="B72" s="25">
        <v>344.9</v>
      </c>
      <c r="C72" s="20" t="s">
        <v>247</v>
      </c>
      <c r="D72" s="50">
        <v>0</v>
      </c>
      <c r="E72" s="50">
        <v>62747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f t="shared" si="10"/>
        <v>62747</v>
      </c>
      <c r="P72" s="51">
        <f t="shared" si="11"/>
        <v>0.47987855241824467</v>
      </c>
      <c r="Q72" s="9"/>
    </row>
    <row r="73" spans="1:17">
      <c r="A73" s="12"/>
      <c r="B73" s="25">
        <v>346.9</v>
      </c>
      <c r="C73" s="20" t="s">
        <v>84</v>
      </c>
      <c r="D73" s="50">
        <v>111786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f t="shared" si="10"/>
        <v>111786</v>
      </c>
      <c r="P73" s="51">
        <f t="shared" si="11"/>
        <v>0.85492061549756804</v>
      </c>
      <c r="Q73" s="9"/>
    </row>
    <row r="74" spans="1:17">
      <c r="A74" s="12"/>
      <c r="B74" s="25">
        <v>347.1</v>
      </c>
      <c r="C74" s="20" t="s">
        <v>85</v>
      </c>
      <c r="D74" s="50">
        <v>30583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f t="shared" si="10"/>
        <v>30583</v>
      </c>
      <c r="P74" s="51">
        <f t="shared" si="11"/>
        <v>0.23389366453547064</v>
      </c>
      <c r="Q74" s="9"/>
    </row>
    <row r="75" spans="1:17">
      <c r="A75" s="12"/>
      <c r="B75" s="25">
        <v>347.2</v>
      </c>
      <c r="C75" s="20" t="s">
        <v>86</v>
      </c>
      <c r="D75" s="50">
        <v>246288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f t="shared" si="10"/>
        <v>246288</v>
      </c>
      <c r="P75" s="51">
        <f t="shared" si="11"/>
        <v>1.8835693964330509</v>
      </c>
      <c r="Q75" s="9"/>
    </row>
    <row r="76" spans="1:17">
      <c r="A76" s="12"/>
      <c r="B76" s="25">
        <v>348.12</v>
      </c>
      <c r="C76" s="20" t="s">
        <v>183</v>
      </c>
      <c r="D76" s="50">
        <v>0</v>
      </c>
      <c r="E76" s="50">
        <v>18948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f t="shared" ref="O76:O89" si="12">SUM(D76:N76)</f>
        <v>18948</v>
      </c>
      <c r="P76" s="51">
        <f t="shared" si="11"/>
        <v>0.14491113218513874</v>
      </c>
      <c r="Q76" s="9"/>
    </row>
    <row r="77" spans="1:17">
      <c r="A77" s="12"/>
      <c r="B77" s="25">
        <v>348.13</v>
      </c>
      <c r="C77" s="20" t="s">
        <v>184</v>
      </c>
      <c r="D77" s="50">
        <v>0</v>
      </c>
      <c r="E77" s="50">
        <v>50419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f t="shared" si="12"/>
        <v>50419</v>
      </c>
      <c r="P77" s="51">
        <f t="shared" si="11"/>
        <v>0.38559607207317448</v>
      </c>
      <c r="Q77" s="9"/>
    </row>
    <row r="78" spans="1:17">
      <c r="A78" s="12"/>
      <c r="B78" s="25">
        <v>348.22</v>
      </c>
      <c r="C78" s="20" t="s">
        <v>185</v>
      </c>
      <c r="D78" s="50">
        <v>0</v>
      </c>
      <c r="E78" s="50">
        <v>4495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f t="shared" si="12"/>
        <v>4495</v>
      </c>
      <c r="P78" s="51">
        <f t="shared" si="11"/>
        <v>3.437700755605861E-2</v>
      </c>
      <c r="Q78" s="9"/>
    </row>
    <row r="79" spans="1:17">
      <c r="A79" s="12"/>
      <c r="B79" s="25">
        <v>348.23</v>
      </c>
      <c r="C79" s="20" t="s">
        <v>186</v>
      </c>
      <c r="D79" s="50">
        <v>0</v>
      </c>
      <c r="E79" s="50">
        <v>65090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f t="shared" si="12"/>
        <v>65090</v>
      </c>
      <c r="P79" s="51">
        <f t="shared" si="11"/>
        <v>0.49779742420997891</v>
      </c>
      <c r="Q79" s="9"/>
    </row>
    <row r="80" spans="1:17">
      <c r="A80" s="12"/>
      <c r="B80" s="25">
        <v>348.31</v>
      </c>
      <c r="C80" s="20" t="s">
        <v>187</v>
      </c>
      <c r="D80" s="50">
        <v>0</v>
      </c>
      <c r="E80" s="50">
        <v>483288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f t="shared" si="12"/>
        <v>483288</v>
      </c>
      <c r="P80" s="51">
        <f t="shared" si="11"/>
        <v>3.6961057236379209</v>
      </c>
      <c r="Q80" s="9"/>
    </row>
    <row r="81" spans="1:17">
      <c r="A81" s="12"/>
      <c r="B81" s="25">
        <v>348.32</v>
      </c>
      <c r="C81" s="20" t="s">
        <v>188</v>
      </c>
      <c r="D81" s="50">
        <v>0</v>
      </c>
      <c r="E81" s="50">
        <v>7012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f t="shared" si="12"/>
        <v>7012</v>
      </c>
      <c r="P81" s="51">
        <f t="shared" si="11"/>
        <v>5.3626602220930589E-2</v>
      </c>
      <c r="Q81" s="9"/>
    </row>
    <row r="82" spans="1:17">
      <c r="A82" s="12"/>
      <c r="B82" s="25">
        <v>348.41</v>
      </c>
      <c r="C82" s="20" t="s">
        <v>189</v>
      </c>
      <c r="D82" s="50">
        <v>0</v>
      </c>
      <c r="E82" s="50">
        <v>381768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f t="shared" si="12"/>
        <v>381768</v>
      </c>
      <c r="P82" s="51">
        <f t="shared" si="11"/>
        <v>2.9196977576554803</v>
      </c>
      <c r="Q82" s="9"/>
    </row>
    <row r="83" spans="1:17">
      <c r="A83" s="12"/>
      <c r="B83" s="25">
        <v>348.42</v>
      </c>
      <c r="C83" s="20" t="s">
        <v>190</v>
      </c>
      <c r="D83" s="50">
        <v>0</v>
      </c>
      <c r="E83" s="50">
        <v>80155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f t="shared" si="12"/>
        <v>80155</v>
      </c>
      <c r="P83" s="51">
        <f t="shared" si="11"/>
        <v>0.61301202239285391</v>
      </c>
      <c r="Q83" s="9"/>
    </row>
    <row r="84" spans="1:17">
      <c r="A84" s="12"/>
      <c r="B84" s="25">
        <v>348.48</v>
      </c>
      <c r="C84" s="20" t="s">
        <v>191</v>
      </c>
      <c r="D84" s="50">
        <v>0</v>
      </c>
      <c r="E84" s="50">
        <v>10420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f t="shared" si="12"/>
        <v>10420</v>
      </c>
      <c r="P84" s="51">
        <f t="shared" si="11"/>
        <v>7.9690415736180367E-2</v>
      </c>
      <c r="Q84" s="9"/>
    </row>
    <row r="85" spans="1:17">
      <c r="A85" s="12"/>
      <c r="B85" s="25">
        <v>348.52</v>
      </c>
      <c r="C85" s="20" t="s">
        <v>274</v>
      </c>
      <c r="D85" s="50">
        <v>0</v>
      </c>
      <c r="E85" s="50">
        <v>42526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f t="shared" si="12"/>
        <v>42526</v>
      </c>
      <c r="P85" s="51">
        <f t="shared" si="11"/>
        <v>0.32523172932790845</v>
      </c>
      <c r="Q85" s="9"/>
    </row>
    <row r="86" spans="1:17">
      <c r="A86" s="12"/>
      <c r="B86" s="25">
        <v>348.53</v>
      </c>
      <c r="C86" s="20" t="s">
        <v>275</v>
      </c>
      <c r="D86" s="50">
        <v>0</v>
      </c>
      <c r="E86" s="50">
        <v>178272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f t="shared" si="12"/>
        <v>178272</v>
      </c>
      <c r="P86" s="51">
        <f t="shared" si="11"/>
        <v>1.3633944140230658</v>
      </c>
      <c r="Q86" s="9"/>
    </row>
    <row r="87" spans="1:17">
      <c r="A87" s="12"/>
      <c r="B87" s="25">
        <v>348.62</v>
      </c>
      <c r="C87" s="20" t="s">
        <v>194</v>
      </c>
      <c r="D87" s="50">
        <v>0</v>
      </c>
      <c r="E87" s="50">
        <v>180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f t="shared" si="12"/>
        <v>180</v>
      </c>
      <c r="P87" s="51">
        <f t="shared" si="11"/>
        <v>1.3766098687631925E-3</v>
      </c>
      <c r="Q87" s="9"/>
    </row>
    <row r="88" spans="1:17">
      <c r="A88" s="12"/>
      <c r="B88" s="25">
        <v>348.71</v>
      </c>
      <c r="C88" s="20" t="s">
        <v>195</v>
      </c>
      <c r="D88" s="50">
        <v>0</v>
      </c>
      <c r="E88" s="50">
        <v>152424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f t="shared" si="12"/>
        <v>152424</v>
      </c>
      <c r="P88" s="51">
        <f t="shared" si="11"/>
        <v>1.1657132368686713</v>
      </c>
      <c r="Q88" s="9"/>
    </row>
    <row r="89" spans="1:17">
      <c r="A89" s="12"/>
      <c r="B89" s="25">
        <v>348.72</v>
      </c>
      <c r="C89" s="20" t="s">
        <v>196</v>
      </c>
      <c r="D89" s="50">
        <v>0</v>
      </c>
      <c r="E89" s="50">
        <v>15372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f t="shared" si="12"/>
        <v>15372</v>
      </c>
      <c r="P89" s="51">
        <f t="shared" si="11"/>
        <v>0.11756248279237665</v>
      </c>
      <c r="Q89" s="9"/>
    </row>
    <row r="90" spans="1:17">
      <c r="A90" s="12"/>
      <c r="B90" s="25">
        <v>349</v>
      </c>
      <c r="C90" s="20" t="s">
        <v>276</v>
      </c>
      <c r="D90" s="50">
        <v>227783</v>
      </c>
      <c r="E90" s="50">
        <v>4584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f t="shared" si="10"/>
        <v>232367</v>
      </c>
      <c r="P90" s="51">
        <f t="shared" si="11"/>
        <v>1.7771039187494264</v>
      </c>
      <c r="Q90" s="9"/>
    </row>
    <row r="91" spans="1:17" ht="15.75">
      <c r="A91" s="29" t="s">
        <v>65</v>
      </c>
      <c r="B91" s="30"/>
      <c r="C91" s="31"/>
      <c r="D91" s="32">
        <f t="shared" ref="D91:N91" si="13">SUM(D92:D100)</f>
        <v>110487</v>
      </c>
      <c r="E91" s="32">
        <f t="shared" si="13"/>
        <v>1170530</v>
      </c>
      <c r="F91" s="32">
        <f t="shared" si="13"/>
        <v>0</v>
      </c>
      <c r="G91" s="32">
        <f t="shared" si="13"/>
        <v>0</v>
      </c>
      <c r="H91" s="32">
        <f t="shared" si="13"/>
        <v>0</v>
      </c>
      <c r="I91" s="32">
        <f t="shared" si="13"/>
        <v>0</v>
      </c>
      <c r="J91" s="32">
        <f t="shared" si="13"/>
        <v>0</v>
      </c>
      <c r="K91" s="32">
        <f t="shared" si="13"/>
        <v>0</v>
      </c>
      <c r="L91" s="32">
        <f t="shared" si="13"/>
        <v>0</v>
      </c>
      <c r="M91" s="32">
        <f t="shared" si="13"/>
        <v>0</v>
      </c>
      <c r="N91" s="32">
        <f t="shared" si="13"/>
        <v>0</v>
      </c>
      <c r="O91" s="32">
        <f>SUM(D91:N91)</f>
        <v>1281017</v>
      </c>
      <c r="P91" s="49">
        <f t="shared" si="11"/>
        <v>9.7970035791856596</v>
      </c>
      <c r="Q91" s="10"/>
    </row>
    <row r="92" spans="1:17">
      <c r="A92" s="13"/>
      <c r="B92" s="42">
        <v>351.1</v>
      </c>
      <c r="C92" s="21" t="s">
        <v>103</v>
      </c>
      <c r="D92" s="50">
        <v>61672</v>
      </c>
      <c r="E92" s="50">
        <v>247704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f>SUM(D92:N92)</f>
        <v>309376</v>
      </c>
      <c r="P92" s="51">
        <f t="shared" si="11"/>
        <v>2.3660558597693413</v>
      </c>
      <c r="Q92" s="9"/>
    </row>
    <row r="93" spans="1:17">
      <c r="A93" s="13"/>
      <c r="B93" s="42">
        <v>351.2</v>
      </c>
      <c r="C93" s="21" t="s">
        <v>105</v>
      </c>
      <c r="D93" s="50">
        <v>325</v>
      </c>
      <c r="E93" s="50">
        <v>171156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f t="shared" ref="O93:O100" si="14">SUM(D93:N93)</f>
        <v>171481</v>
      </c>
      <c r="P93" s="51">
        <f t="shared" si="11"/>
        <v>1.3114579828076722</v>
      </c>
      <c r="Q93" s="9"/>
    </row>
    <row r="94" spans="1:17">
      <c r="A94" s="13"/>
      <c r="B94" s="42">
        <v>351.5</v>
      </c>
      <c r="C94" s="21" t="s">
        <v>106</v>
      </c>
      <c r="D94" s="50">
        <v>0</v>
      </c>
      <c r="E94" s="50">
        <v>83842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f t="shared" si="14"/>
        <v>83842</v>
      </c>
      <c r="P94" s="51">
        <f t="shared" si="11"/>
        <v>0.64120958120468663</v>
      </c>
      <c r="Q94" s="9"/>
    </row>
    <row r="95" spans="1:17">
      <c r="A95" s="13"/>
      <c r="B95" s="42">
        <v>351.6</v>
      </c>
      <c r="C95" s="21" t="s">
        <v>286</v>
      </c>
      <c r="D95" s="50">
        <v>8287</v>
      </c>
      <c r="E95" s="50">
        <v>13084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f t="shared" si="14"/>
        <v>21371</v>
      </c>
      <c r="P95" s="51">
        <f t="shared" si="11"/>
        <v>0.16344183058521214</v>
      </c>
      <c r="Q95" s="9"/>
    </row>
    <row r="96" spans="1:17">
      <c r="A96" s="13"/>
      <c r="B96" s="42">
        <v>351.9</v>
      </c>
      <c r="C96" s="21" t="s">
        <v>277</v>
      </c>
      <c r="D96" s="50">
        <v>0</v>
      </c>
      <c r="E96" s="50">
        <v>12600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f t="shared" si="14"/>
        <v>12600</v>
      </c>
      <c r="P96" s="51">
        <f t="shared" si="11"/>
        <v>9.6362690813423482E-2</v>
      </c>
      <c r="Q96" s="9"/>
    </row>
    <row r="97" spans="1:17">
      <c r="A97" s="13"/>
      <c r="B97" s="42">
        <v>352</v>
      </c>
      <c r="C97" s="21" t="s">
        <v>107</v>
      </c>
      <c r="D97" s="50">
        <v>8000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f t="shared" si="14"/>
        <v>8000</v>
      </c>
      <c r="P97" s="51">
        <f t="shared" si="11"/>
        <v>6.1182660833919669E-2</v>
      </c>
      <c r="Q97" s="9"/>
    </row>
    <row r="98" spans="1:17">
      <c r="A98" s="13"/>
      <c r="B98" s="42">
        <v>354</v>
      </c>
      <c r="C98" s="21" t="s">
        <v>108</v>
      </c>
      <c r="D98" s="50">
        <v>32203</v>
      </c>
      <c r="E98" s="50">
        <v>200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f t="shared" si="14"/>
        <v>32403</v>
      </c>
      <c r="P98" s="51">
        <f t="shared" si="11"/>
        <v>0.24781271987518738</v>
      </c>
      <c r="Q98" s="9"/>
    </row>
    <row r="99" spans="1:17">
      <c r="A99" s="13"/>
      <c r="B99" s="42">
        <v>356</v>
      </c>
      <c r="C99" s="21" t="s">
        <v>144</v>
      </c>
      <c r="D99" s="50">
        <v>0</v>
      </c>
      <c r="E99" s="50">
        <v>29071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f t="shared" si="14"/>
        <v>29071</v>
      </c>
      <c r="P99" s="51">
        <f t="shared" si="11"/>
        <v>0.22233014163785983</v>
      </c>
      <c r="Q99" s="9"/>
    </row>
    <row r="100" spans="1:17">
      <c r="A100" s="13"/>
      <c r="B100" s="42">
        <v>359</v>
      </c>
      <c r="C100" s="21" t="s">
        <v>109</v>
      </c>
      <c r="D100" s="50">
        <v>0</v>
      </c>
      <c r="E100" s="50">
        <v>612873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f t="shared" si="14"/>
        <v>612873</v>
      </c>
      <c r="P100" s="51">
        <f t="shared" si="11"/>
        <v>4.6871501116583563</v>
      </c>
      <c r="Q100" s="9"/>
    </row>
    <row r="101" spans="1:17" ht="15.75">
      <c r="A101" s="29" t="s">
        <v>4</v>
      </c>
      <c r="B101" s="30"/>
      <c r="C101" s="31"/>
      <c r="D101" s="32">
        <f t="shared" ref="D101:N101" si="15">SUM(D102:D109)</f>
        <v>3936187</v>
      </c>
      <c r="E101" s="32">
        <f t="shared" si="15"/>
        <v>1471519</v>
      </c>
      <c r="F101" s="32">
        <f t="shared" si="15"/>
        <v>268943</v>
      </c>
      <c r="G101" s="32">
        <f t="shared" si="15"/>
        <v>755723</v>
      </c>
      <c r="H101" s="32">
        <f t="shared" si="15"/>
        <v>0</v>
      </c>
      <c r="I101" s="32">
        <f t="shared" si="15"/>
        <v>691434</v>
      </c>
      <c r="J101" s="32">
        <f t="shared" si="15"/>
        <v>98585</v>
      </c>
      <c r="K101" s="32">
        <f t="shared" si="15"/>
        <v>0</v>
      </c>
      <c r="L101" s="32">
        <f t="shared" si="15"/>
        <v>0</v>
      </c>
      <c r="M101" s="32">
        <f t="shared" si="15"/>
        <v>286037460</v>
      </c>
      <c r="N101" s="32">
        <f t="shared" si="15"/>
        <v>0</v>
      </c>
      <c r="O101" s="32">
        <f>SUM(D101:N101)</f>
        <v>293259851</v>
      </c>
      <c r="P101" s="49">
        <f t="shared" ref="P101:P132" si="16">(O101/P$120)</f>
        <v>2242.8022499923522</v>
      </c>
      <c r="Q101" s="10"/>
    </row>
    <row r="102" spans="1:17">
      <c r="A102" s="12"/>
      <c r="B102" s="25">
        <v>361.1</v>
      </c>
      <c r="C102" s="20" t="s">
        <v>110</v>
      </c>
      <c r="D102" s="50">
        <v>127152</v>
      </c>
      <c r="E102" s="50">
        <v>955396</v>
      </c>
      <c r="F102" s="50">
        <v>215540</v>
      </c>
      <c r="G102" s="50">
        <v>527881</v>
      </c>
      <c r="H102" s="50">
        <v>0</v>
      </c>
      <c r="I102" s="50">
        <v>575372</v>
      </c>
      <c r="J102" s="50">
        <v>60006</v>
      </c>
      <c r="K102" s="50">
        <v>0</v>
      </c>
      <c r="L102" s="50">
        <v>0</v>
      </c>
      <c r="M102" s="50">
        <v>0</v>
      </c>
      <c r="N102" s="50">
        <v>0</v>
      </c>
      <c r="O102" s="50">
        <f>SUM(D102:N102)</f>
        <v>2461347</v>
      </c>
      <c r="P102" s="51">
        <f t="shared" si="16"/>
        <v>18.823969836948208</v>
      </c>
      <c r="Q102" s="9"/>
    </row>
    <row r="103" spans="1:17">
      <c r="A103" s="12"/>
      <c r="B103" s="25">
        <v>361.3</v>
      </c>
      <c r="C103" s="20" t="s">
        <v>111</v>
      </c>
      <c r="D103" s="50">
        <v>2864226</v>
      </c>
      <c r="E103" s="50">
        <v>320477</v>
      </c>
      <c r="F103" s="50">
        <v>53403</v>
      </c>
      <c r="G103" s="50">
        <v>227842</v>
      </c>
      <c r="H103" s="50">
        <v>0</v>
      </c>
      <c r="I103" s="50">
        <v>43685</v>
      </c>
      <c r="J103" s="50">
        <v>20415</v>
      </c>
      <c r="K103" s="50">
        <v>0</v>
      </c>
      <c r="L103" s="50">
        <v>0</v>
      </c>
      <c r="M103" s="50">
        <v>0</v>
      </c>
      <c r="N103" s="50">
        <v>0</v>
      </c>
      <c r="O103" s="50">
        <f t="shared" ref="O103:O109" si="17">SUM(D103:N103)</f>
        <v>3530048</v>
      </c>
      <c r="P103" s="51">
        <f t="shared" si="16"/>
        <v>26.997216188932057</v>
      </c>
      <c r="Q103" s="9"/>
    </row>
    <row r="104" spans="1:17">
      <c r="A104" s="12"/>
      <c r="B104" s="25">
        <v>362</v>
      </c>
      <c r="C104" s="20" t="s">
        <v>112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48932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f t="shared" si="17"/>
        <v>48932</v>
      </c>
      <c r="P104" s="51">
        <f t="shared" si="16"/>
        <v>0.37422374499066963</v>
      </c>
      <c r="Q104" s="9"/>
    </row>
    <row r="105" spans="1:17">
      <c r="A105" s="12"/>
      <c r="B105" s="25">
        <v>364</v>
      </c>
      <c r="C105" s="20" t="s">
        <v>199</v>
      </c>
      <c r="D105" s="50">
        <v>72449</v>
      </c>
      <c r="E105" s="50">
        <v>24551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f t="shared" si="17"/>
        <v>97000</v>
      </c>
      <c r="P105" s="51">
        <f t="shared" si="16"/>
        <v>0.74183976261127593</v>
      </c>
      <c r="Q105" s="9"/>
    </row>
    <row r="106" spans="1:17">
      <c r="A106" s="12"/>
      <c r="B106" s="25">
        <v>365</v>
      </c>
      <c r="C106" s="20" t="s">
        <v>207</v>
      </c>
      <c r="D106" s="50">
        <v>116464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f t="shared" si="17"/>
        <v>116464</v>
      </c>
      <c r="P106" s="51">
        <f t="shared" si="16"/>
        <v>0.89069717642020252</v>
      </c>
      <c r="Q106" s="9"/>
    </row>
    <row r="107" spans="1:17">
      <c r="A107" s="12"/>
      <c r="B107" s="25">
        <v>366</v>
      </c>
      <c r="C107" s="20" t="s">
        <v>115</v>
      </c>
      <c r="D107" s="50">
        <v>39257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f t="shared" si="17"/>
        <v>39257</v>
      </c>
      <c r="P107" s="51">
        <f t="shared" si="16"/>
        <v>0.30023096454464804</v>
      </c>
      <c r="Q107" s="9"/>
    </row>
    <row r="108" spans="1:17">
      <c r="A108" s="12"/>
      <c r="B108" s="25">
        <v>369.3</v>
      </c>
      <c r="C108" s="20" t="s">
        <v>116</v>
      </c>
      <c r="D108" s="50">
        <v>5442</v>
      </c>
      <c r="E108" s="50">
        <v>168723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f t="shared" si="17"/>
        <v>174165</v>
      </c>
      <c r="P108" s="51">
        <f t="shared" si="16"/>
        <v>1.3319847655174524</v>
      </c>
      <c r="Q108" s="9"/>
    </row>
    <row r="109" spans="1:17">
      <c r="A109" s="12"/>
      <c r="B109" s="25">
        <v>369.9</v>
      </c>
      <c r="C109" s="20" t="s">
        <v>117</v>
      </c>
      <c r="D109" s="50">
        <v>711197</v>
      </c>
      <c r="E109" s="50">
        <v>2372</v>
      </c>
      <c r="F109" s="50">
        <v>0</v>
      </c>
      <c r="G109" s="50">
        <v>0</v>
      </c>
      <c r="H109" s="50">
        <v>0</v>
      </c>
      <c r="I109" s="50">
        <v>23445</v>
      </c>
      <c r="J109" s="50">
        <v>18164</v>
      </c>
      <c r="K109" s="50">
        <v>0</v>
      </c>
      <c r="L109" s="50">
        <v>0</v>
      </c>
      <c r="M109" s="50">
        <v>286037460</v>
      </c>
      <c r="N109" s="50">
        <v>0</v>
      </c>
      <c r="O109" s="50">
        <f t="shared" si="17"/>
        <v>286792638</v>
      </c>
      <c r="P109" s="51">
        <f t="shared" si="16"/>
        <v>2193.3420875523875</v>
      </c>
      <c r="Q109" s="9"/>
    </row>
    <row r="110" spans="1:17" ht="15.75">
      <c r="A110" s="29" t="s">
        <v>66</v>
      </c>
      <c r="B110" s="30"/>
      <c r="C110" s="31"/>
      <c r="D110" s="32">
        <f t="shared" ref="D110:N110" si="18">SUM(D111:D117)</f>
        <v>9795424</v>
      </c>
      <c r="E110" s="32">
        <f t="shared" si="18"/>
        <v>1828199</v>
      </c>
      <c r="F110" s="32">
        <f t="shared" si="18"/>
        <v>2110238</v>
      </c>
      <c r="G110" s="32">
        <f t="shared" si="18"/>
        <v>2104677</v>
      </c>
      <c r="H110" s="32">
        <f t="shared" si="18"/>
        <v>0</v>
      </c>
      <c r="I110" s="32">
        <f t="shared" si="18"/>
        <v>8068469</v>
      </c>
      <c r="J110" s="32">
        <f t="shared" si="18"/>
        <v>1519569</v>
      </c>
      <c r="K110" s="32">
        <f t="shared" si="18"/>
        <v>0</v>
      </c>
      <c r="L110" s="32">
        <f t="shared" si="18"/>
        <v>0</v>
      </c>
      <c r="M110" s="32">
        <f t="shared" si="18"/>
        <v>0</v>
      </c>
      <c r="N110" s="32">
        <f t="shared" si="18"/>
        <v>0</v>
      </c>
      <c r="O110" s="32">
        <f>SUM(D110:N110)</f>
        <v>25426576</v>
      </c>
      <c r="P110" s="49">
        <f t="shared" si="16"/>
        <v>194.45819694698523</v>
      </c>
      <c r="Q110" s="9"/>
    </row>
    <row r="111" spans="1:17">
      <c r="A111" s="12"/>
      <c r="B111" s="25">
        <v>381</v>
      </c>
      <c r="C111" s="20" t="s">
        <v>118</v>
      </c>
      <c r="D111" s="50">
        <v>5504592</v>
      </c>
      <c r="E111" s="50">
        <v>277117</v>
      </c>
      <c r="F111" s="50">
        <v>2110238</v>
      </c>
      <c r="G111" s="50">
        <v>2104677</v>
      </c>
      <c r="H111" s="50">
        <v>0</v>
      </c>
      <c r="I111" s="50">
        <v>0</v>
      </c>
      <c r="J111" s="50">
        <v>1519569</v>
      </c>
      <c r="K111" s="50">
        <v>0</v>
      </c>
      <c r="L111" s="50">
        <v>0</v>
      </c>
      <c r="M111" s="50">
        <v>0</v>
      </c>
      <c r="N111" s="50">
        <v>0</v>
      </c>
      <c r="O111" s="50">
        <f>SUM(D111:N111)</f>
        <v>11516193</v>
      </c>
      <c r="P111" s="51">
        <f t="shared" si="16"/>
        <v>88.073916302119983</v>
      </c>
      <c r="Q111" s="9"/>
    </row>
    <row r="112" spans="1:17">
      <c r="A112" s="12"/>
      <c r="B112" s="25">
        <v>383.2</v>
      </c>
      <c r="C112" s="20" t="s">
        <v>292</v>
      </c>
      <c r="D112" s="50">
        <v>2031234</v>
      </c>
      <c r="E112" s="50">
        <v>1210661</v>
      </c>
      <c r="F112" s="50">
        <v>0</v>
      </c>
      <c r="G112" s="50">
        <v>0</v>
      </c>
      <c r="H112" s="50">
        <v>0</v>
      </c>
      <c r="I112" s="50">
        <v>894694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f>SUM(D112:N112)</f>
        <v>4136589</v>
      </c>
      <c r="P112" s="51">
        <f t="shared" si="16"/>
        <v>31.635940224540366</v>
      </c>
      <c r="Q112" s="9"/>
    </row>
    <row r="113" spans="1:120">
      <c r="A113" s="12"/>
      <c r="B113" s="25">
        <v>384</v>
      </c>
      <c r="C113" s="20" t="s">
        <v>119</v>
      </c>
      <c r="D113" s="50">
        <v>1900000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f t="shared" ref="O113:O116" si="19">SUM(D113:N113)</f>
        <v>1900000</v>
      </c>
      <c r="P113" s="51">
        <f t="shared" si="16"/>
        <v>14.530881948055921</v>
      </c>
      <c r="Q113" s="9"/>
    </row>
    <row r="114" spans="1:120">
      <c r="A114" s="12"/>
      <c r="B114" s="25">
        <v>386.7</v>
      </c>
      <c r="C114" s="20" t="s">
        <v>287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10336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f t="shared" si="19"/>
        <v>10336</v>
      </c>
      <c r="P114" s="51">
        <f t="shared" si="16"/>
        <v>7.9047997797424205E-2</v>
      </c>
      <c r="Q114" s="9"/>
    </row>
    <row r="115" spans="1:120">
      <c r="A115" s="12"/>
      <c r="B115" s="25">
        <v>388.1</v>
      </c>
      <c r="C115" s="20" t="s">
        <v>146</v>
      </c>
      <c r="D115" s="50">
        <v>203452</v>
      </c>
      <c r="E115" s="50">
        <v>340421</v>
      </c>
      <c r="F115" s="50">
        <v>0</v>
      </c>
      <c r="G115" s="50">
        <v>0</v>
      </c>
      <c r="H115" s="50">
        <v>0</v>
      </c>
      <c r="I115" s="50">
        <v>400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f t="shared" si="19"/>
        <v>544273</v>
      </c>
      <c r="P115" s="51">
        <f t="shared" si="16"/>
        <v>4.1625087950074953</v>
      </c>
      <c r="Q115" s="9"/>
    </row>
    <row r="116" spans="1:120">
      <c r="A116" s="12"/>
      <c r="B116" s="25">
        <v>389.5</v>
      </c>
      <c r="C116" s="20" t="s">
        <v>293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7162860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f t="shared" si="19"/>
        <v>7162860</v>
      </c>
      <c r="P116" s="51">
        <f t="shared" si="16"/>
        <v>54.780354247606226</v>
      </c>
      <c r="Q116" s="9"/>
    </row>
    <row r="117" spans="1:120" ht="15.75" thickBot="1">
      <c r="A117" s="38"/>
      <c r="B117" s="43">
        <v>393</v>
      </c>
      <c r="C117" s="20" t="s">
        <v>294</v>
      </c>
      <c r="D117" s="50">
        <v>156146</v>
      </c>
      <c r="E117" s="50">
        <v>0</v>
      </c>
      <c r="F117" s="50">
        <v>0</v>
      </c>
      <c r="G117" s="50">
        <v>0</v>
      </c>
      <c r="H117" s="50">
        <v>0</v>
      </c>
      <c r="I117" s="50">
        <v>179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f>SUM(D117:N117)</f>
        <v>156325</v>
      </c>
      <c r="P117" s="51">
        <f t="shared" si="16"/>
        <v>1.1955474318578114</v>
      </c>
      <c r="Q117" s="9"/>
    </row>
    <row r="118" spans="1:120" ht="16.5" thickBot="1">
      <c r="A118" s="14" t="s">
        <v>87</v>
      </c>
      <c r="B118" s="23"/>
      <c r="C118" s="22"/>
      <c r="D118" s="15">
        <f t="shared" ref="D118:N118" si="20">SUM(D5,D9,D22,D55,D91,D101,D110)</f>
        <v>141326689</v>
      </c>
      <c r="E118" s="15">
        <f t="shared" si="20"/>
        <v>43596290</v>
      </c>
      <c r="F118" s="15">
        <f t="shared" si="20"/>
        <v>11201288</v>
      </c>
      <c r="G118" s="15">
        <f t="shared" si="20"/>
        <v>10638984</v>
      </c>
      <c r="H118" s="15">
        <f t="shared" si="20"/>
        <v>0</v>
      </c>
      <c r="I118" s="15">
        <f t="shared" si="20"/>
        <v>13873625</v>
      </c>
      <c r="J118" s="15">
        <f t="shared" si="20"/>
        <v>8669536</v>
      </c>
      <c r="K118" s="15">
        <f t="shared" si="20"/>
        <v>0</v>
      </c>
      <c r="L118" s="15">
        <f t="shared" si="20"/>
        <v>0</v>
      </c>
      <c r="M118" s="15">
        <f t="shared" si="20"/>
        <v>286037460</v>
      </c>
      <c r="N118" s="15">
        <f t="shared" si="20"/>
        <v>0</v>
      </c>
      <c r="O118" s="15">
        <f>SUM(D118:N118)</f>
        <v>515343872</v>
      </c>
      <c r="P118" s="40">
        <f t="shared" si="16"/>
        <v>3941.263666676864</v>
      </c>
      <c r="Q118" s="6"/>
      <c r="R118" s="2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</row>
    <row r="119" spans="1:120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9"/>
    </row>
    <row r="120" spans="1:120">
      <c r="A120" s="44"/>
      <c r="B120" s="45"/>
      <c r="C120" s="45"/>
      <c r="D120" s="46"/>
      <c r="E120" s="46"/>
      <c r="F120" s="46"/>
      <c r="G120" s="46"/>
      <c r="H120" s="46"/>
      <c r="I120" s="46"/>
      <c r="J120" s="46"/>
      <c r="K120" s="46"/>
      <c r="L120" s="46"/>
      <c r="M120" s="52" t="s">
        <v>295</v>
      </c>
      <c r="N120" s="52"/>
      <c r="O120" s="52"/>
      <c r="P120" s="47">
        <v>130756</v>
      </c>
    </row>
    <row r="121" spans="1:120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5"/>
    </row>
    <row r="122" spans="1:120" ht="15.75" customHeight="1" thickBot="1">
      <c r="A122" s="56" t="s">
        <v>136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8"/>
    </row>
  </sheetData>
  <mergeCells count="10">
    <mergeCell ref="M120:O120"/>
    <mergeCell ref="A121:P121"/>
    <mergeCell ref="A122:P1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202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47952758</v>
      </c>
      <c r="E5" s="27">
        <f t="shared" si="0"/>
        <v>2705652</v>
      </c>
      <c r="F5" s="27">
        <f t="shared" si="0"/>
        <v>3718388</v>
      </c>
      <c r="G5" s="27">
        <f t="shared" si="0"/>
        <v>2147641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56524439</v>
      </c>
      <c r="O5" s="33">
        <f t="shared" ref="O5:O36" si="1">(N5/O$119)</f>
        <v>570.25694857800067</v>
      </c>
      <c r="P5" s="6"/>
    </row>
    <row r="6" spans="1:133">
      <c r="A6" s="12"/>
      <c r="B6" s="25">
        <v>311</v>
      </c>
      <c r="C6" s="20" t="s">
        <v>3</v>
      </c>
      <c r="D6" s="50">
        <v>47946943</v>
      </c>
      <c r="E6" s="50">
        <v>1462</v>
      </c>
      <c r="F6" s="50">
        <v>3507853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51456258</v>
      </c>
      <c r="O6" s="51">
        <f t="shared" si="1"/>
        <v>519.12569485780011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1859378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1859378</v>
      </c>
      <c r="O7" s="51">
        <f t="shared" si="1"/>
        <v>18.758668697854137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405240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405240</v>
      </c>
      <c r="O8" s="51">
        <f t="shared" si="1"/>
        <v>4.0883364776384417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439572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439572</v>
      </c>
      <c r="O9" s="51">
        <f t="shared" si="1"/>
        <v>4.4347010219832326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0</v>
      </c>
      <c r="G10" s="50">
        <v>2147641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2147641</v>
      </c>
      <c r="O10" s="51">
        <f t="shared" si="1"/>
        <v>21.666861714470194</v>
      </c>
      <c r="P10" s="9"/>
    </row>
    <row r="11" spans="1:133">
      <c r="A11" s="12"/>
      <c r="B11" s="25">
        <v>315</v>
      </c>
      <c r="C11" s="20" t="s">
        <v>164</v>
      </c>
      <c r="D11" s="50">
        <v>0</v>
      </c>
      <c r="E11" s="50">
        <v>0</v>
      </c>
      <c r="F11" s="50">
        <v>210535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210535</v>
      </c>
      <c r="O11" s="51">
        <f t="shared" si="1"/>
        <v>2.1240201370042677</v>
      </c>
      <c r="P11" s="9"/>
    </row>
    <row r="12" spans="1:133">
      <c r="A12" s="12"/>
      <c r="B12" s="25">
        <v>316</v>
      </c>
      <c r="C12" s="20" t="s">
        <v>165</v>
      </c>
      <c r="D12" s="50">
        <v>5815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5815</v>
      </c>
      <c r="O12" s="51">
        <f t="shared" si="1"/>
        <v>5.8665671250290048E-2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51205</v>
      </c>
      <c r="E13" s="32">
        <f t="shared" si="3"/>
        <v>881556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161528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0" si="4">SUM(D13:M13)</f>
        <v>1094289</v>
      </c>
      <c r="O13" s="49">
        <f t="shared" si="1"/>
        <v>11.03993099343227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560566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560566</v>
      </c>
      <c r="O14" s="51">
        <f t="shared" si="1"/>
        <v>5.6553707085279612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131475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131475</v>
      </c>
      <c r="O15" s="51">
        <f t="shared" si="1"/>
        <v>1.3264091363081487</v>
      </c>
      <c r="P15" s="9"/>
    </row>
    <row r="16" spans="1:133">
      <c r="A16" s="12"/>
      <c r="B16" s="25">
        <v>325.10000000000002</v>
      </c>
      <c r="C16" s="20" t="s">
        <v>19</v>
      </c>
      <c r="D16" s="50">
        <v>0</v>
      </c>
      <c r="E16" s="50">
        <v>18774</v>
      </c>
      <c r="F16" s="50">
        <v>0</v>
      </c>
      <c r="G16" s="50">
        <v>0</v>
      </c>
      <c r="H16" s="50">
        <v>0</v>
      </c>
      <c r="I16" s="50">
        <v>29553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48327</v>
      </c>
      <c r="O16" s="51">
        <f t="shared" si="1"/>
        <v>0.48755561384570373</v>
      </c>
      <c r="P16" s="9"/>
    </row>
    <row r="17" spans="1:16">
      <c r="A17" s="12"/>
      <c r="B17" s="25">
        <v>325.2</v>
      </c>
      <c r="C17" s="20" t="s">
        <v>20</v>
      </c>
      <c r="D17" s="50">
        <v>0</v>
      </c>
      <c r="E17" s="50">
        <v>270567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270567</v>
      </c>
      <c r="O17" s="51">
        <f t="shared" si="1"/>
        <v>2.7296637443125071</v>
      </c>
      <c r="P17" s="9"/>
    </row>
    <row r="18" spans="1:16">
      <c r="A18" s="12"/>
      <c r="B18" s="25">
        <v>329</v>
      </c>
      <c r="C18" s="20" t="s">
        <v>21</v>
      </c>
      <c r="D18" s="50">
        <v>51205</v>
      </c>
      <c r="E18" s="50">
        <v>31649</v>
      </c>
      <c r="F18" s="50">
        <v>0</v>
      </c>
      <c r="G18" s="50">
        <v>0</v>
      </c>
      <c r="H18" s="50">
        <v>0</v>
      </c>
      <c r="I18" s="50">
        <v>500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83354</v>
      </c>
      <c r="O18" s="51">
        <f t="shared" si="1"/>
        <v>0.84093179043794952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SUM(D20:D54)</f>
        <v>5288013</v>
      </c>
      <c r="E19" s="32">
        <f t="shared" si="5"/>
        <v>12272386</v>
      </c>
      <c r="F19" s="32">
        <f t="shared" si="5"/>
        <v>1443424</v>
      </c>
      <c r="G19" s="32">
        <f t="shared" si="5"/>
        <v>0</v>
      </c>
      <c r="H19" s="32">
        <f t="shared" si="5"/>
        <v>0</v>
      </c>
      <c r="I19" s="32">
        <f t="shared" si="5"/>
        <v>1772643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8">
        <f t="shared" si="4"/>
        <v>20776466</v>
      </c>
      <c r="O19" s="49">
        <f t="shared" si="1"/>
        <v>209.60710646583468</v>
      </c>
      <c r="P19" s="10"/>
    </row>
    <row r="20" spans="1:16">
      <c r="A20" s="12"/>
      <c r="B20" s="25">
        <v>331.2</v>
      </c>
      <c r="C20" s="20" t="s">
        <v>23</v>
      </c>
      <c r="D20" s="50">
        <v>570727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f t="shared" si="4"/>
        <v>570727</v>
      </c>
      <c r="O20" s="51">
        <f t="shared" si="1"/>
        <v>5.7578817808537037</v>
      </c>
      <c r="P20" s="9"/>
    </row>
    <row r="21" spans="1:16">
      <c r="A21" s="12"/>
      <c r="B21" s="25">
        <v>331.35</v>
      </c>
      <c r="C21" s="20" t="s">
        <v>166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225815</v>
      </c>
      <c r="J21" s="50">
        <v>0</v>
      </c>
      <c r="K21" s="50">
        <v>0</v>
      </c>
      <c r="L21" s="50">
        <v>0</v>
      </c>
      <c r="M21" s="50">
        <v>0</v>
      </c>
      <c r="N21" s="50">
        <f t="shared" ref="N21:N31" si="6">SUM(D21:M21)</f>
        <v>225815</v>
      </c>
      <c r="O21" s="51">
        <f t="shared" si="1"/>
        <v>2.2781751596533528</v>
      </c>
      <c r="P21" s="9"/>
    </row>
    <row r="22" spans="1:16">
      <c r="A22" s="12"/>
      <c r="B22" s="25">
        <v>331.39</v>
      </c>
      <c r="C22" s="20" t="s">
        <v>203</v>
      </c>
      <c r="D22" s="50">
        <v>62403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f t="shared" si="6"/>
        <v>62403</v>
      </c>
      <c r="O22" s="51">
        <f t="shared" si="1"/>
        <v>0.62956386638552875</v>
      </c>
      <c r="P22" s="9"/>
    </row>
    <row r="23" spans="1:16">
      <c r="A23" s="12"/>
      <c r="B23" s="25">
        <v>331.41</v>
      </c>
      <c r="C23" s="20" t="s">
        <v>30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111786</v>
      </c>
      <c r="J23" s="50">
        <v>0</v>
      </c>
      <c r="K23" s="50">
        <v>0</v>
      </c>
      <c r="L23" s="50">
        <v>0</v>
      </c>
      <c r="M23" s="50">
        <v>0</v>
      </c>
      <c r="N23" s="50">
        <f t="shared" si="6"/>
        <v>111786</v>
      </c>
      <c r="O23" s="51">
        <f t="shared" si="1"/>
        <v>1.1277731257755672</v>
      </c>
      <c r="P23" s="9"/>
    </row>
    <row r="24" spans="1:16">
      <c r="A24" s="12"/>
      <c r="B24" s="25">
        <v>331.42</v>
      </c>
      <c r="C24" s="20" t="s">
        <v>31</v>
      </c>
      <c r="D24" s="50">
        <v>638476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638476</v>
      </c>
      <c r="O24" s="51">
        <f t="shared" si="1"/>
        <v>6.4413797278074272</v>
      </c>
      <c r="P24" s="9"/>
    </row>
    <row r="25" spans="1:16">
      <c r="A25" s="12"/>
      <c r="B25" s="25">
        <v>331.49</v>
      </c>
      <c r="C25" s="20" t="s">
        <v>32</v>
      </c>
      <c r="D25" s="50">
        <v>0</v>
      </c>
      <c r="E25" s="50">
        <v>3621431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3621431</v>
      </c>
      <c r="O25" s="51">
        <f t="shared" si="1"/>
        <v>36.535456664077238</v>
      </c>
      <c r="P25" s="9"/>
    </row>
    <row r="26" spans="1:16">
      <c r="A26" s="12"/>
      <c r="B26" s="25">
        <v>331.5</v>
      </c>
      <c r="C26" s="20" t="s">
        <v>25</v>
      </c>
      <c r="D26" s="50">
        <v>0</v>
      </c>
      <c r="E26" s="50">
        <v>69623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69623</v>
      </c>
      <c r="O26" s="51">
        <f t="shared" si="1"/>
        <v>0.70240413232312027</v>
      </c>
      <c r="P26" s="9"/>
    </row>
    <row r="27" spans="1:16">
      <c r="A27" s="12"/>
      <c r="B27" s="25">
        <v>331.62</v>
      </c>
      <c r="C27" s="20" t="s">
        <v>33</v>
      </c>
      <c r="D27" s="50">
        <v>41233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41233</v>
      </c>
      <c r="O27" s="51">
        <f t="shared" si="1"/>
        <v>0.41598652152419768</v>
      </c>
      <c r="P27" s="9"/>
    </row>
    <row r="28" spans="1:16">
      <c r="A28" s="12"/>
      <c r="B28" s="25">
        <v>331.65</v>
      </c>
      <c r="C28" s="20" t="s">
        <v>34</v>
      </c>
      <c r="D28" s="50">
        <v>0</v>
      </c>
      <c r="E28" s="50">
        <v>89612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89612</v>
      </c>
      <c r="O28" s="51">
        <f t="shared" si="1"/>
        <v>0.90406674670352394</v>
      </c>
      <c r="P28" s="9"/>
    </row>
    <row r="29" spans="1:16">
      <c r="A29" s="12"/>
      <c r="B29" s="25">
        <v>331.69</v>
      </c>
      <c r="C29" s="20" t="s">
        <v>35</v>
      </c>
      <c r="D29" s="50">
        <v>425848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425848</v>
      </c>
      <c r="O29" s="51">
        <f t="shared" si="1"/>
        <v>4.2962439846248524</v>
      </c>
      <c r="P29" s="9"/>
    </row>
    <row r="30" spans="1:16">
      <c r="A30" s="12"/>
      <c r="B30" s="25">
        <v>331.7</v>
      </c>
      <c r="C30" s="20" t="s">
        <v>26</v>
      </c>
      <c r="D30" s="50">
        <v>12047</v>
      </c>
      <c r="E30" s="50">
        <v>39732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51779</v>
      </c>
      <c r="O30" s="51">
        <f t="shared" si="1"/>
        <v>0.52238173545464639</v>
      </c>
      <c r="P30" s="9"/>
    </row>
    <row r="31" spans="1:16">
      <c r="A31" s="12"/>
      <c r="B31" s="25">
        <v>334.2</v>
      </c>
      <c r="C31" s="20" t="s">
        <v>29</v>
      </c>
      <c r="D31" s="50">
        <v>347636</v>
      </c>
      <c r="E31" s="50">
        <v>83404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431040</v>
      </c>
      <c r="O31" s="51">
        <f t="shared" si="1"/>
        <v>4.3486244085511645</v>
      </c>
      <c r="P31" s="9"/>
    </row>
    <row r="32" spans="1:16">
      <c r="A32" s="12"/>
      <c r="B32" s="25">
        <v>334.34</v>
      </c>
      <c r="C32" s="20" t="s">
        <v>37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83200</v>
      </c>
      <c r="J32" s="50">
        <v>0</v>
      </c>
      <c r="K32" s="50">
        <v>0</v>
      </c>
      <c r="L32" s="50">
        <v>0</v>
      </c>
      <c r="M32" s="50">
        <v>0</v>
      </c>
      <c r="N32" s="50">
        <f>SUM(D32:M32)</f>
        <v>83200</v>
      </c>
      <c r="O32" s="51">
        <f t="shared" si="1"/>
        <v>0.8393781337960674</v>
      </c>
      <c r="P32" s="9"/>
    </row>
    <row r="33" spans="1:16">
      <c r="A33" s="12"/>
      <c r="B33" s="25">
        <v>334.39</v>
      </c>
      <c r="C33" s="20" t="s">
        <v>38</v>
      </c>
      <c r="D33" s="50">
        <v>0</v>
      </c>
      <c r="E33" s="50">
        <v>250000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f t="shared" ref="N33:N50" si="7">SUM(D33:M33)</f>
        <v>250000</v>
      </c>
      <c r="O33" s="51">
        <f t="shared" si="1"/>
        <v>2.5221698731852986</v>
      </c>
      <c r="P33" s="9"/>
    </row>
    <row r="34" spans="1:16">
      <c r="A34" s="12"/>
      <c r="B34" s="25">
        <v>334.41</v>
      </c>
      <c r="C34" s="20" t="s">
        <v>39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1351842</v>
      </c>
      <c r="J34" s="50">
        <v>0</v>
      </c>
      <c r="K34" s="50">
        <v>0</v>
      </c>
      <c r="L34" s="50">
        <v>0</v>
      </c>
      <c r="M34" s="50">
        <v>0</v>
      </c>
      <c r="N34" s="50">
        <f t="shared" si="7"/>
        <v>1351842</v>
      </c>
      <c r="O34" s="51">
        <f t="shared" si="1"/>
        <v>13.638300662826243</v>
      </c>
      <c r="P34" s="9"/>
    </row>
    <row r="35" spans="1:16">
      <c r="A35" s="12"/>
      <c r="B35" s="25">
        <v>334.49</v>
      </c>
      <c r="C35" s="20" t="s">
        <v>40</v>
      </c>
      <c r="D35" s="50">
        <v>352554</v>
      </c>
      <c r="E35" s="50">
        <v>5522958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7"/>
        <v>5875512</v>
      </c>
      <c r="O35" s="51">
        <f t="shared" si="1"/>
        <v>59.276157423754803</v>
      </c>
      <c r="P35" s="9"/>
    </row>
    <row r="36" spans="1:16">
      <c r="A36" s="12"/>
      <c r="B36" s="25">
        <v>334.61</v>
      </c>
      <c r="C36" s="20" t="s">
        <v>42</v>
      </c>
      <c r="D36" s="50">
        <v>90408</v>
      </c>
      <c r="E36" s="50">
        <v>1731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92139</v>
      </c>
      <c r="O36" s="51">
        <f t="shared" si="1"/>
        <v>0.92956083978168103</v>
      </c>
      <c r="P36" s="9"/>
    </row>
    <row r="37" spans="1:16">
      <c r="A37" s="12"/>
      <c r="B37" s="25">
        <v>334.69</v>
      </c>
      <c r="C37" s="20" t="s">
        <v>43</v>
      </c>
      <c r="D37" s="50">
        <v>143027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143027</v>
      </c>
      <c r="O37" s="51">
        <f t="shared" ref="O37:O68" si="8">(N37/O$119)</f>
        <v>1.4429535618082949</v>
      </c>
      <c r="P37" s="9"/>
    </row>
    <row r="38" spans="1:16">
      <c r="A38" s="12"/>
      <c r="B38" s="25">
        <v>334.7</v>
      </c>
      <c r="C38" s="20" t="s">
        <v>44</v>
      </c>
      <c r="D38" s="50">
        <v>28523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28523</v>
      </c>
      <c r="O38" s="51">
        <f t="shared" si="8"/>
        <v>0.28775940517145709</v>
      </c>
      <c r="P38" s="9"/>
    </row>
    <row r="39" spans="1:16">
      <c r="A39" s="12"/>
      <c r="B39" s="25">
        <v>334.82</v>
      </c>
      <c r="C39" s="20" t="s">
        <v>204</v>
      </c>
      <c r="D39" s="50">
        <v>0</v>
      </c>
      <c r="E39" s="50">
        <v>3267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>SUM(D39:M39)</f>
        <v>3267</v>
      </c>
      <c r="O39" s="51">
        <f t="shared" si="8"/>
        <v>3.2959715902785486E-2</v>
      </c>
      <c r="P39" s="9"/>
    </row>
    <row r="40" spans="1:16">
      <c r="A40" s="12"/>
      <c r="B40" s="25">
        <v>335.12</v>
      </c>
      <c r="C40" s="20" t="s">
        <v>167</v>
      </c>
      <c r="D40" s="50">
        <v>1206660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1206660</v>
      </c>
      <c r="O40" s="51">
        <f t="shared" si="8"/>
        <v>12.173605996711091</v>
      </c>
      <c r="P40" s="9"/>
    </row>
    <row r="41" spans="1:16">
      <c r="A41" s="12"/>
      <c r="B41" s="25">
        <v>335.13</v>
      </c>
      <c r="C41" s="20" t="s">
        <v>168</v>
      </c>
      <c r="D41" s="50">
        <v>31423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31423</v>
      </c>
      <c r="O41" s="51">
        <f t="shared" si="8"/>
        <v>0.31701657570040659</v>
      </c>
      <c r="P41" s="9"/>
    </row>
    <row r="42" spans="1:16">
      <c r="A42" s="12"/>
      <c r="B42" s="25">
        <v>335.14</v>
      </c>
      <c r="C42" s="20" t="s">
        <v>169</v>
      </c>
      <c r="D42" s="50">
        <v>27397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27397</v>
      </c>
      <c r="O42" s="51">
        <f t="shared" si="8"/>
        <v>0.2763995520626305</v>
      </c>
      <c r="P42" s="9"/>
    </row>
    <row r="43" spans="1:16">
      <c r="A43" s="12"/>
      <c r="B43" s="25">
        <v>335.15</v>
      </c>
      <c r="C43" s="20" t="s">
        <v>170</v>
      </c>
      <c r="D43" s="50">
        <v>26240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26240</v>
      </c>
      <c r="O43" s="51">
        <f t="shared" si="8"/>
        <v>0.26472694988952894</v>
      </c>
      <c r="P43" s="9"/>
    </row>
    <row r="44" spans="1:16">
      <c r="A44" s="12"/>
      <c r="B44" s="25">
        <v>335.16</v>
      </c>
      <c r="C44" s="20" t="s">
        <v>171</v>
      </c>
      <c r="D44" s="50">
        <v>223250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223250</v>
      </c>
      <c r="O44" s="51">
        <f t="shared" si="8"/>
        <v>2.2522976967544719</v>
      </c>
      <c r="P44" s="9"/>
    </row>
    <row r="45" spans="1:16">
      <c r="A45" s="12"/>
      <c r="B45" s="25">
        <v>335.18</v>
      </c>
      <c r="C45" s="20" t="s">
        <v>172</v>
      </c>
      <c r="D45" s="50">
        <v>674897</v>
      </c>
      <c r="E45" s="50">
        <v>0</v>
      </c>
      <c r="F45" s="50">
        <v>1443424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2118321</v>
      </c>
      <c r="O45" s="51">
        <f t="shared" si="8"/>
        <v>21.371061631743022</v>
      </c>
      <c r="P45" s="9"/>
    </row>
    <row r="46" spans="1:16">
      <c r="A46" s="12"/>
      <c r="B46" s="25">
        <v>335.21</v>
      </c>
      <c r="C46" s="20" t="s">
        <v>51</v>
      </c>
      <c r="D46" s="50">
        <v>17947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17947</v>
      </c>
      <c r="O46" s="51">
        <f t="shared" si="8"/>
        <v>0.18106153085622623</v>
      </c>
      <c r="P46" s="9"/>
    </row>
    <row r="47" spans="1:16">
      <c r="A47" s="12"/>
      <c r="B47" s="25">
        <v>335.22</v>
      </c>
      <c r="C47" s="20" t="s">
        <v>52</v>
      </c>
      <c r="D47" s="50">
        <v>0</v>
      </c>
      <c r="E47" s="50">
        <v>444524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444524</v>
      </c>
      <c r="O47" s="51">
        <f t="shared" si="8"/>
        <v>4.484660162831287</v>
      </c>
      <c r="P47" s="9"/>
    </row>
    <row r="48" spans="1:16">
      <c r="A48" s="12"/>
      <c r="B48" s="25">
        <v>335.49</v>
      </c>
      <c r="C48" s="20" t="s">
        <v>54</v>
      </c>
      <c r="D48" s="50">
        <v>0</v>
      </c>
      <c r="E48" s="50">
        <v>1627572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1627572</v>
      </c>
      <c r="O48" s="51">
        <f t="shared" si="8"/>
        <v>16.420052259359771</v>
      </c>
      <c r="P48" s="9"/>
    </row>
    <row r="49" spans="1:16">
      <c r="A49" s="12"/>
      <c r="B49" s="25">
        <v>335.5</v>
      </c>
      <c r="C49" s="20" t="s">
        <v>55</v>
      </c>
      <c r="D49" s="50">
        <v>0</v>
      </c>
      <c r="E49" s="50">
        <v>353370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353370</v>
      </c>
      <c r="O49" s="51">
        <f t="shared" si="8"/>
        <v>3.5650366723499562</v>
      </c>
      <c r="P49" s="9"/>
    </row>
    <row r="50" spans="1:16">
      <c r="A50" s="12"/>
      <c r="B50" s="25">
        <v>335.7</v>
      </c>
      <c r="C50" s="20" t="s">
        <v>205</v>
      </c>
      <c r="D50" s="50">
        <v>76438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7"/>
        <v>76438</v>
      </c>
      <c r="O50" s="51">
        <f t="shared" si="8"/>
        <v>0.77115848306615142</v>
      </c>
      <c r="P50" s="9"/>
    </row>
    <row r="51" spans="1:16">
      <c r="A51" s="12"/>
      <c r="B51" s="25">
        <v>337.1</v>
      </c>
      <c r="C51" s="20" t="s">
        <v>132</v>
      </c>
      <c r="D51" s="50">
        <v>227496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ref="N51:N56" si="9">SUM(D51:M51)</f>
        <v>227496</v>
      </c>
      <c r="O51" s="51">
        <f t="shared" si="8"/>
        <v>2.295134229880651</v>
      </c>
      <c r="P51" s="9"/>
    </row>
    <row r="52" spans="1:16">
      <c r="A52" s="12"/>
      <c r="B52" s="25">
        <v>337.2</v>
      </c>
      <c r="C52" s="20" t="s">
        <v>58</v>
      </c>
      <c r="D52" s="50">
        <v>290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9"/>
        <v>290</v>
      </c>
      <c r="O52" s="51">
        <f t="shared" si="8"/>
        <v>2.9257170528949467E-3</v>
      </c>
      <c r="P52" s="9"/>
    </row>
    <row r="53" spans="1:16">
      <c r="A53" s="12"/>
      <c r="B53" s="25">
        <v>337.6</v>
      </c>
      <c r="C53" s="20" t="s">
        <v>133</v>
      </c>
      <c r="D53" s="50">
        <v>18093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9"/>
        <v>18093</v>
      </c>
      <c r="O53" s="51">
        <f t="shared" si="8"/>
        <v>0.18253447806216644</v>
      </c>
      <c r="P53" s="9"/>
    </row>
    <row r="54" spans="1:16">
      <c r="A54" s="12"/>
      <c r="B54" s="25">
        <v>337.7</v>
      </c>
      <c r="C54" s="20" t="s">
        <v>59</v>
      </c>
      <c r="D54" s="50">
        <v>45000</v>
      </c>
      <c r="E54" s="50">
        <v>165162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9"/>
        <v>210162</v>
      </c>
      <c r="O54" s="51">
        <f t="shared" si="8"/>
        <v>2.1202570595534751</v>
      </c>
      <c r="P54" s="9"/>
    </row>
    <row r="55" spans="1:16" ht="15.75">
      <c r="A55" s="29" t="s">
        <v>64</v>
      </c>
      <c r="B55" s="30"/>
      <c r="C55" s="31"/>
      <c r="D55" s="32">
        <f t="shared" ref="D55:M55" si="10">SUM(D56:D93)</f>
        <v>8596333</v>
      </c>
      <c r="E55" s="32">
        <f t="shared" si="10"/>
        <v>2121459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3418017</v>
      </c>
      <c r="J55" s="32">
        <f t="shared" si="10"/>
        <v>6667096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20802905</v>
      </c>
      <c r="O55" s="49">
        <f t="shared" si="8"/>
        <v>209.87384106294328</v>
      </c>
      <c r="P55" s="10"/>
    </row>
    <row r="56" spans="1:16">
      <c r="A56" s="12"/>
      <c r="B56" s="25">
        <v>341.1</v>
      </c>
      <c r="C56" s="20" t="s">
        <v>174</v>
      </c>
      <c r="D56" s="50">
        <v>522377</v>
      </c>
      <c r="E56" s="50">
        <v>258031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9"/>
        <v>780408</v>
      </c>
      <c r="O56" s="51">
        <f t="shared" si="8"/>
        <v>7.8732861855711702</v>
      </c>
      <c r="P56" s="9"/>
    </row>
    <row r="57" spans="1:16">
      <c r="A57" s="12"/>
      <c r="B57" s="25">
        <v>341.2</v>
      </c>
      <c r="C57" s="20" t="s">
        <v>175</v>
      </c>
      <c r="D57" s="50">
        <v>494079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6667096</v>
      </c>
      <c r="K57" s="50">
        <v>0</v>
      </c>
      <c r="L57" s="50">
        <v>0</v>
      </c>
      <c r="M57" s="50">
        <v>0</v>
      </c>
      <c r="N57" s="50">
        <f t="shared" ref="N57:N93" si="11">SUM(D57:M57)</f>
        <v>7161175</v>
      </c>
      <c r="O57" s="51">
        <f t="shared" si="8"/>
        <v>72.246799366430935</v>
      </c>
      <c r="P57" s="9"/>
    </row>
    <row r="58" spans="1:16">
      <c r="A58" s="12"/>
      <c r="B58" s="25">
        <v>341.52</v>
      </c>
      <c r="C58" s="20" t="s">
        <v>176</v>
      </c>
      <c r="D58" s="50">
        <v>174906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11"/>
        <v>174906</v>
      </c>
      <c r="O58" s="51">
        <f t="shared" si="8"/>
        <v>1.7645705753573915</v>
      </c>
      <c r="P58" s="9"/>
    </row>
    <row r="59" spans="1:16">
      <c r="A59" s="12"/>
      <c r="B59" s="25">
        <v>341.55</v>
      </c>
      <c r="C59" s="20" t="s">
        <v>177</v>
      </c>
      <c r="D59" s="50">
        <v>9678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11"/>
        <v>9678</v>
      </c>
      <c r="O59" s="51">
        <f t="shared" si="8"/>
        <v>9.7638240130749288E-2</v>
      </c>
      <c r="P59" s="9"/>
    </row>
    <row r="60" spans="1:16">
      <c r="A60" s="12"/>
      <c r="B60" s="25">
        <v>341.56</v>
      </c>
      <c r="C60" s="20" t="s">
        <v>206</v>
      </c>
      <c r="D60" s="50">
        <v>5051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1"/>
        <v>5051</v>
      </c>
      <c r="O60" s="51">
        <f t="shared" si="8"/>
        <v>5.095792011783578E-2</v>
      </c>
      <c r="P60" s="9"/>
    </row>
    <row r="61" spans="1:16">
      <c r="A61" s="12"/>
      <c r="B61" s="25">
        <v>341.8</v>
      </c>
      <c r="C61" s="20" t="s">
        <v>178</v>
      </c>
      <c r="D61" s="50">
        <v>1199097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1199097</v>
      </c>
      <c r="O61" s="51">
        <f t="shared" si="8"/>
        <v>12.097305313707489</v>
      </c>
      <c r="P61" s="9"/>
    </row>
    <row r="62" spans="1:16">
      <c r="A62" s="12"/>
      <c r="B62" s="25">
        <v>341.9</v>
      </c>
      <c r="C62" s="20" t="s">
        <v>179</v>
      </c>
      <c r="D62" s="50">
        <v>487954</v>
      </c>
      <c r="E62" s="50">
        <v>374448</v>
      </c>
      <c r="F62" s="50">
        <v>0</v>
      </c>
      <c r="G62" s="50">
        <v>0</v>
      </c>
      <c r="H62" s="50">
        <v>0</v>
      </c>
      <c r="I62" s="50">
        <v>9162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871564</v>
      </c>
      <c r="O62" s="51">
        <f t="shared" si="8"/>
        <v>8.7929298534114864</v>
      </c>
      <c r="P62" s="9"/>
    </row>
    <row r="63" spans="1:16">
      <c r="A63" s="12"/>
      <c r="B63" s="25">
        <v>342.1</v>
      </c>
      <c r="C63" s="20" t="s">
        <v>73</v>
      </c>
      <c r="D63" s="50">
        <v>3043076</v>
      </c>
      <c r="E63" s="50">
        <v>60520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3103596</v>
      </c>
      <c r="O63" s="51">
        <f t="shared" si="8"/>
        <v>31.311185318953601</v>
      </c>
      <c r="P63" s="9"/>
    </row>
    <row r="64" spans="1:16">
      <c r="A64" s="12"/>
      <c r="B64" s="25">
        <v>342.2</v>
      </c>
      <c r="C64" s="20" t="s">
        <v>74</v>
      </c>
      <c r="D64" s="50">
        <v>3901</v>
      </c>
      <c r="E64" s="50">
        <v>1008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4909</v>
      </c>
      <c r="O64" s="51">
        <f t="shared" si="8"/>
        <v>4.9525327629866528E-2</v>
      </c>
      <c r="P64" s="9"/>
    </row>
    <row r="65" spans="1:16">
      <c r="A65" s="12"/>
      <c r="B65" s="25">
        <v>342.5</v>
      </c>
      <c r="C65" s="20" t="s">
        <v>75</v>
      </c>
      <c r="D65" s="50">
        <v>35039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35039</v>
      </c>
      <c r="O65" s="51">
        <f t="shared" si="8"/>
        <v>0.35349724074615874</v>
      </c>
      <c r="P65" s="9"/>
    </row>
    <row r="66" spans="1:16">
      <c r="A66" s="12"/>
      <c r="B66" s="25">
        <v>342.6</v>
      </c>
      <c r="C66" s="20" t="s">
        <v>76</v>
      </c>
      <c r="D66" s="50">
        <v>2035347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2035347</v>
      </c>
      <c r="O66" s="51">
        <f t="shared" si="8"/>
        <v>20.533963539512314</v>
      </c>
      <c r="P66" s="9"/>
    </row>
    <row r="67" spans="1:16">
      <c r="A67" s="12"/>
      <c r="B67" s="25">
        <v>342.9</v>
      </c>
      <c r="C67" s="20" t="s">
        <v>77</v>
      </c>
      <c r="D67" s="50">
        <v>0</v>
      </c>
      <c r="E67" s="50">
        <v>55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55</v>
      </c>
      <c r="O67" s="51">
        <f t="shared" si="8"/>
        <v>5.5487737210076573E-4</v>
      </c>
      <c r="P67" s="9"/>
    </row>
    <row r="68" spans="1:16">
      <c r="A68" s="12"/>
      <c r="B68" s="25">
        <v>343.3</v>
      </c>
      <c r="C68" s="20" t="s">
        <v>78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382009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382009</v>
      </c>
      <c r="O68" s="51">
        <f t="shared" si="8"/>
        <v>3.853966364342571</v>
      </c>
      <c r="P68" s="9"/>
    </row>
    <row r="69" spans="1:16">
      <c r="A69" s="12"/>
      <c r="B69" s="25">
        <v>343.4</v>
      </c>
      <c r="C69" s="20" t="s">
        <v>79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1327547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1327547</v>
      </c>
      <c r="O69" s="51">
        <f t="shared" ref="O69:O100" si="12">(N69/O$119)</f>
        <v>13.393196194550095</v>
      </c>
      <c r="P69" s="9"/>
    </row>
    <row r="70" spans="1:16">
      <c r="A70" s="12"/>
      <c r="B70" s="25">
        <v>343.5</v>
      </c>
      <c r="C70" s="20" t="s">
        <v>80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144160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144160</v>
      </c>
      <c r="O70" s="51">
        <f t="shared" si="12"/>
        <v>1.4543840356735707</v>
      </c>
      <c r="P70" s="9"/>
    </row>
    <row r="71" spans="1:16">
      <c r="A71" s="12"/>
      <c r="B71" s="25">
        <v>343.6</v>
      </c>
      <c r="C71" s="20" t="s">
        <v>81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30770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30770</v>
      </c>
      <c r="O71" s="51">
        <f t="shared" si="12"/>
        <v>0.31042866799164659</v>
      </c>
      <c r="P71" s="9"/>
    </row>
    <row r="72" spans="1:16">
      <c r="A72" s="12"/>
      <c r="B72" s="25">
        <v>344.1</v>
      </c>
      <c r="C72" s="20" t="s">
        <v>180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1524369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1524369</v>
      </c>
      <c r="O72" s="51">
        <f t="shared" si="12"/>
        <v>15.378870269670402</v>
      </c>
      <c r="P72" s="9"/>
    </row>
    <row r="73" spans="1:16">
      <c r="A73" s="12"/>
      <c r="B73" s="25">
        <v>344.3</v>
      </c>
      <c r="C73" s="20" t="s">
        <v>181</v>
      </c>
      <c r="D73" s="50">
        <v>191842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191842</v>
      </c>
      <c r="O73" s="51">
        <f t="shared" si="12"/>
        <v>1.9354324512464562</v>
      </c>
      <c r="P73" s="9"/>
    </row>
    <row r="74" spans="1:16">
      <c r="A74" s="12"/>
      <c r="B74" s="25">
        <v>345.1</v>
      </c>
      <c r="C74" s="20" t="s">
        <v>142</v>
      </c>
      <c r="D74" s="50">
        <v>825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825</v>
      </c>
      <c r="O74" s="51">
        <f t="shared" si="12"/>
        <v>8.3231605815114861E-3</v>
      </c>
      <c r="P74" s="9"/>
    </row>
    <row r="75" spans="1:16">
      <c r="A75" s="12"/>
      <c r="B75" s="25">
        <v>346.9</v>
      </c>
      <c r="C75" s="20" t="s">
        <v>84</v>
      </c>
      <c r="D75" s="50">
        <v>134013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134013</v>
      </c>
      <c r="O75" s="51">
        <f t="shared" si="12"/>
        <v>1.3520142048607258</v>
      </c>
      <c r="P75" s="9"/>
    </row>
    <row r="76" spans="1:16">
      <c r="A76" s="12"/>
      <c r="B76" s="25">
        <v>347.1</v>
      </c>
      <c r="C76" s="20" t="s">
        <v>85</v>
      </c>
      <c r="D76" s="50">
        <v>23804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23804</v>
      </c>
      <c r="O76" s="51">
        <f t="shared" si="12"/>
        <v>0.2401509266452114</v>
      </c>
      <c r="P76" s="9"/>
    </row>
    <row r="77" spans="1:16">
      <c r="A77" s="12"/>
      <c r="B77" s="25">
        <v>347.2</v>
      </c>
      <c r="C77" s="20" t="s">
        <v>86</v>
      </c>
      <c r="D77" s="50">
        <v>139305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1"/>
        <v>139305</v>
      </c>
      <c r="O77" s="51">
        <f t="shared" si="12"/>
        <v>1.4054034967363123</v>
      </c>
      <c r="P77" s="9"/>
    </row>
    <row r="78" spans="1:16">
      <c r="A78" s="12"/>
      <c r="B78" s="25">
        <v>348.12</v>
      </c>
      <c r="C78" s="20" t="s">
        <v>183</v>
      </c>
      <c r="D78" s="50">
        <v>0</v>
      </c>
      <c r="E78" s="50">
        <v>64515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ref="N78:N91" si="13">SUM(D78:M78)</f>
        <v>64515</v>
      </c>
      <c r="O78" s="51">
        <f t="shared" si="12"/>
        <v>0.65087115747419821</v>
      </c>
      <c r="P78" s="9"/>
    </row>
    <row r="79" spans="1:16">
      <c r="A79" s="12"/>
      <c r="B79" s="25">
        <v>348.13</v>
      </c>
      <c r="C79" s="20" t="s">
        <v>184</v>
      </c>
      <c r="D79" s="50">
        <v>0</v>
      </c>
      <c r="E79" s="50">
        <v>39936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3"/>
        <v>39936</v>
      </c>
      <c r="O79" s="51">
        <f t="shared" si="12"/>
        <v>0.40290150422211235</v>
      </c>
      <c r="P79" s="9"/>
    </row>
    <row r="80" spans="1:16">
      <c r="A80" s="12"/>
      <c r="B80" s="25">
        <v>348.22</v>
      </c>
      <c r="C80" s="20" t="s">
        <v>185</v>
      </c>
      <c r="D80" s="50">
        <v>0</v>
      </c>
      <c r="E80" s="50">
        <v>4357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3"/>
        <v>4357</v>
      </c>
      <c r="O80" s="51">
        <f t="shared" si="12"/>
        <v>4.3956376549873388E-2</v>
      </c>
      <c r="P80" s="9"/>
    </row>
    <row r="81" spans="1:16">
      <c r="A81" s="12"/>
      <c r="B81" s="25">
        <v>348.23</v>
      </c>
      <c r="C81" s="20" t="s">
        <v>186</v>
      </c>
      <c r="D81" s="50">
        <v>0</v>
      </c>
      <c r="E81" s="50">
        <v>18809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3"/>
        <v>18809</v>
      </c>
      <c r="O81" s="51">
        <f t="shared" si="12"/>
        <v>0.18975797257896915</v>
      </c>
      <c r="P81" s="9"/>
    </row>
    <row r="82" spans="1:16">
      <c r="A82" s="12"/>
      <c r="B82" s="25">
        <v>348.31</v>
      </c>
      <c r="C82" s="20" t="s">
        <v>187</v>
      </c>
      <c r="D82" s="50">
        <v>0</v>
      </c>
      <c r="E82" s="50">
        <v>258244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3"/>
        <v>258244</v>
      </c>
      <c r="O82" s="51">
        <f t="shared" si="12"/>
        <v>2.605340946923457</v>
      </c>
      <c r="P82" s="9"/>
    </row>
    <row r="83" spans="1:16">
      <c r="A83" s="12"/>
      <c r="B83" s="25">
        <v>348.32</v>
      </c>
      <c r="C83" s="20" t="s">
        <v>188</v>
      </c>
      <c r="D83" s="50">
        <v>0</v>
      </c>
      <c r="E83" s="50">
        <v>8373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3"/>
        <v>8373</v>
      </c>
      <c r="O83" s="51">
        <f t="shared" si="12"/>
        <v>8.4472513392722021E-2</v>
      </c>
      <c r="P83" s="9"/>
    </row>
    <row r="84" spans="1:16">
      <c r="A84" s="12"/>
      <c r="B84" s="25">
        <v>348.41</v>
      </c>
      <c r="C84" s="20" t="s">
        <v>189</v>
      </c>
      <c r="D84" s="50">
        <v>0</v>
      </c>
      <c r="E84" s="50">
        <v>289315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3"/>
        <v>289315</v>
      </c>
      <c r="O84" s="51">
        <f t="shared" si="12"/>
        <v>2.9188063074424186</v>
      </c>
      <c r="P84" s="9"/>
    </row>
    <row r="85" spans="1:16">
      <c r="A85" s="12"/>
      <c r="B85" s="25">
        <v>348.42</v>
      </c>
      <c r="C85" s="20" t="s">
        <v>190</v>
      </c>
      <c r="D85" s="50">
        <v>0</v>
      </c>
      <c r="E85" s="50">
        <v>278463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3"/>
        <v>278463</v>
      </c>
      <c r="O85" s="51">
        <f t="shared" si="12"/>
        <v>2.8093239575871913</v>
      </c>
      <c r="P85" s="9"/>
    </row>
    <row r="86" spans="1:16">
      <c r="A86" s="12"/>
      <c r="B86" s="25">
        <v>348.48</v>
      </c>
      <c r="C86" s="20" t="s">
        <v>191</v>
      </c>
      <c r="D86" s="50">
        <v>0</v>
      </c>
      <c r="E86" s="50">
        <v>12827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3"/>
        <v>12827</v>
      </c>
      <c r="O86" s="51">
        <f t="shared" si="12"/>
        <v>0.12940749185339132</v>
      </c>
      <c r="P86" s="9"/>
    </row>
    <row r="87" spans="1:16">
      <c r="A87" s="12"/>
      <c r="B87" s="25">
        <v>348.52</v>
      </c>
      <c r="C87" s="20" t="s">
        <v>192</v>
      </c>
      <c r="D87" s="50">
        <v>0</v>
      </c>
      <c r="E87" s="50">
        <v>63250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3"/>
        <v>63250</v>
      </c>
      <c r="O87" s="51">
        <f t="shared" si="12"/>
        <v>0.63810897791588062</v>
      </c>
      <c r="P87" s="9"/>
    </row>
    <row r="88" spans="1:16">
      <c r="A88" s="12"/>
      <c r="B88" s="25">
        <v>348.53</v>
      </c>
      <c r="C88" s="20" t="s">
        <v>193</v>
      </c>
      <c r="D88" s="50">
        <v>0</v>
      </c>
      <c r="E88" s="50">
        <v>271795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3"/>
        <v>271795</v>
      </c>
      <c r="O88" s="51">
        <f t="shared" si="12"/>
        <v>2.7420526427295933</v>
      </c>
      <c r="P88" s="9"/>
    </row>
    <row r="89" spans="1:16">
      <c r="A89" s="12"/>
      <c r="B89" s="25">
        <v>348.62</v>
      </c>
      <c r="C89" s="20" t="s">
        <v>194</v>
      </c>
      <c r="D89" s="50">
        <v>0</v>
      </c>
      <c r="E89" s="50">
        <v>341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3"/>
        <v>341</v>
      </c>
      <c r="O89" s="51">
        <f t="shared" si="12"/>
        <v>3.4402397070247477E-3</v>
      </c>
      <c r="P89" s="9"/>
    </row>
    <row r="90" spans="1:16">
      <c r="A90" s="12"/>
      <c r="B90" s="25">
        <v>348.71</v>
      </c>
      <c r="C90" s="20" t="s">
        <v>195</v>
      </c>
      <c r="D90" s="50">
        <v>0</v>
      </c>
      <c r="E90" s="50">
        <v>97100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3"/>
        <v>97100</v>
      </c>
      <c r="O90" s="51">
        <f t="shared" si="12"/>
        <v>0.97961077874517</v>
      </c>
      <c r="P90" s="9"/>
    </row>
    <row r="91" spans="1:16">
      <c r="A91" s="12"/>
      <c r="B91" s="25">
        <v>348.72</v>
      </c>
      <c r="C91" s="20" t="s">
        <v>196</v>
      </c>
      <c r="D91" s="50">
        <v>0</v>
      </c>
      <c r="E91" s="50">
        <v>9219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3"/>
        <v>9219</v>
      </c>
      <c r="O91" s="51">
        <f t="shared" si="12"/>
        <v>9.3007536243581074E-2</v>
      </c>
      <c r="P91" s="9"/>
    </row>
    <row r="92" spans="1:16">
      <c r="A92" s="12"/>
      <c r="B92" s="25">
        <v>348.99</v>
      </c>
      <c r="C92" s="20" t="s">
        <v>197</v>
      </c>
      <c r="D92" s="50">
        <v>0</v>
      </c>
      <c r="E92" s="50">
        <v>10000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1"/>
        <v>10000</v>
      </c>
      <c r="O92" s="51">
        <f t="shared" si="12"/>
        <v>0.10088679492741195</v>
      </c>
      <c r="P92" s="9"/>
    </row>
    <row r="93" spans="1:16">
      <c r="A93" s="12"/>
      <c r="B93" s="25">
        <v>349</v>
      </c>
      <c r="C93" s="20" t="s">
        <v>1</v>
      </c>
      <c r="D93" s="50">
        <v>96039</v>
      </c>
      <c r="E93" s="50">
        <v>853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f t="shared" si="11"/>
        <v>96892</v>
      </c>
      <c r="O93" s="51">
        <f t="shared" si="12"/>
        <v>0.97751233341067989</v>
      </c>
      <c r="P93" s="9"/>
    </row>
    <row r="94" spans="1:16" ht="15.75">
      <c r="A94" s="29" t="s">
        <v>65</v>
      </c>
      <c r="B94" s="30"/>
      <c r="C94" s="31"/>
      <c r="D94" s="32">
        <f t="shared" ref="D94:M94" si="14">SUM(D95:D102)</f>
        <v>190391</v>
      </c>
      <c r="E94" s="32">
        <f t="shared" si="14"/>
        <v>825244</v>
      </c>
      <c r="F94" s="32">
        <f t="shared" si="14"/>
        <v>0</v>
      </c>
      <c r="G94" s="32">
        <f t="shared" si="14"/>
        <v>0</v>
      </c>
      <c r="H94" s="32">
        <f t="shared" si="14"/>
        <v>0</v>
      </c>
      <c r="I94" s="32">
        <f t="shared" si="14"/>
        <v>0</v>
      </c>
      <c r="J94" s="32">
        <f t="shared" si="14"/>
        <v>0</v>
      </c>
      <c r="K94" s="32">
        <f t="shared" si="14"/>
        <v>0</v>
      </c>
      <c r="L94" s="32">
        <f t="shared" si="14"/>
        <v>0</v>
      </c>
      <c r="M94" s="32">
        <f t="shared" si="14"/>
        <v>0</v>
      </c>
      <c r="N94" s="32">
        <f>SUM(D94:M94)</f>
        <v>1015635</v>
      </c>
      <c r="O94" s="49">
        <f t="shared" si="12"/>
        <v>10.246415996610203</v>
      </c>
      <c r="P94" s="10"/>
    </row>
    <row r="95" spans="1:16">
      <c r="A95" s="13"/>
      <c r="B95" s="42">
        <v>351.1</v>
      </c>
      <c r="C95" s="21" t="s">
        <v>103</v>
      </c>
      <c r="D95" s="50">
        <v>67798</v>
      </c>
      <c r="E95" s="50">
        <v>97088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>SUM(D95:M95)</f>
        <v>164886</v>
      </c>
      <c r="O95" s="51">
        <f t="shared" si="12"/>
        <v>1.6634820068401246</v>
      </c>
      <c r="P95" s="9"/>
    </row>
    <row r="96" spans="1:16">
      <c r="A96" s="13"/>
      <c r="B96" s="42">
        <v>351.2</v>
      </c>
      <c r="C96" s="21" t="s">
        <v>105</v>
      </c>
      <c r="D96" s="50">
        <v>0</v>
      </c>
      <c r="E96" s="50">
        <v>9158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ref="N96:N102" si="15">SUM(D96:M96)</f>
        <v>9158</v>
      </c>
      <c r="O96" s="51">
        <f t="shared" si="12"/>
        <v>9.2392126794523868E-2</v>
      </c>
      <c r="P96" s="9"/>
    </row>
    <row r="97" spans="1:16">
      <c r="A97" s="13"/>
      <c r="B97" s="42">
        <v>351.5</v>
      </c>
      <c r="C97" s="21" t="s">
        <v>106</v>
      </c>
      <c r="D97" s="50">
        <v>0</v>
      </c>
      <c r="E97" s="50">
        <v>53621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5"/>
        <v>53621</v>
      </c>
      <c r="O97" s="51">
        <f t="shared" si="12"/>
        <v>0.54096508308027558</v>
      </c>
      <c r="P97" s="9"/>
    </row>
    <row r="98" spans="1:16">
      <c r="A98" s="13"/>
      <c r="B98" s="42">
        <v>351.8</v>
      </c>
      <c r="C98" s="21" t="s">
        <v>198</v>
      </c>
      <c r="D98" s="50">
        <v>0</v>
      </c>
      <c r="E98" s="50">
        <v>67691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5"/>
        <v>67691</v>
      </c>
      <c r="O98" s="51">
        <f t="shared" si="12"/>
        <v>0.68291280354314421</v>
      </c>
      <c r="P98" s="9"/>
    </row>
    <row r="99" spans="1:16">
      <c r="A99" s="13"/>
      <c r="B99" s="42">
        <v>352</v>
      </c>
      <c r="C99" s="21" t="s">
        <v>107</v>
      </c>
      <c r="D99" s="50">
        <v>20046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5"/>
        <v>20046</v>
      </c>
      <c r="O99" s="51">
        <f t="shared" si="12"/>
        <v>0.20223766911148999</v>
      </c>
      <c r="P99" s="9"/>
    </row>
    <row r="100" spans="1:16">
      <c r="A100" s="13"/>
      <c r="B100" s="42">
        <v>354</v>
      </c>
      <c r="C100" s="21" t="s">
        <v>108</v>
      </c>
      <c r="D100" s="50">
        <v>45597</v>
      </c>
      <c r="E100" s="50">
        <v>5866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5"/>
        <v>51463</v>
      </c>
      <c r="O100" s="51">
        <f t="shared" si="12"/>
        <v>0.51919371273494008</v>
      </c>
      <c r="P100" s="9"/>
    </row>
    <row r="101" spans="1:16">
      <c r="A101" s="13"/>
      <c r="B101" s="42">
        <v>356</v>
      </c>
      <c r="C101" s="21" t="s">
        <v>144</v>
      </c>
      <c r="D101" s="50">
        <v>56950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5"/>
        <v>56950</v>
      </c>
      <c r="O101" s="51">
        <f t="shared" ref="O101:O117" si="16">(N101/O$119)</f>
        <v>0.5745502971116111</v>
      </c>
      <c r="P101" s="9"/>
    </row>
    <row r="102" spans="1:16">
      <c r="A102" s="13"/>
      <c r="B102" s="42">
        <v>359</v>
      </c>
      <c r="C102" s="21" t="s">
        <v>109</v>
      </c>
      <c r="D102" s="50">
        <v>0</v>
      </c>
      <c r="E102" s="50">
        <v>591820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f t="shared" si="15"/>
        <v>591820</v>
      </c>
      <c r="O102" s="51">
        <f t="shared" si="16"/>
        <v>5.9706822973940943</v>
      </c>
      <c r="P102" s="9"/>
    </row>
    <row r="103" spans="1:16" ht="15.75">
      <c r="A103" s="29" t="s">
        <v>4</v>
      </c>
      <c r="B103" s="30"/>
      <c r="C103" s="31"/>
      <c r="D103" s="32">
        <f t="shared" ref="D103:M103" si="17">SUM(D104:D111)</f>
        <v>540919</v>
      </c>
      <c r="E103" s="32">
        <f t="shared" si="17"/>
        <v>131060</v>
      </c>
      <c r="F103" s="32">
        <f t="shared" si="17"/>
        <v>16648</v>
      </c>
      <c r="G103" s="32">
        <f t="shared" si="17"/>
        <v>5509</v>
      </c>
      <c r="H103" s="32">
        <f t="shared" si="17"/>
        <v>0</v>
      </c>
      <c r="I103" s="32">
        <f t="shared" si="17"/>
        <v>529486</v>
      </c>
      <c r="J103" s="32">
        <f t="shared" si="17"/>
        <v>5965</v>
      </c>
      <c r="K103" s="32">
        <f t="shared" si="17"/>
        <v>0</v>
      </c>
      <c r="L103" s="32">
        <f t="shared" si="17"/>
        <v>0</v>
      </c>
      <c r="M103" s="32">
        <f t="shared" si="17"/>
        <v>0</v>
      </c>
      <c r="N103" s="32">
        <f>SUM(D103:M103)</f>
        <v>1229587</v>
      </c>
      <c r="O103" s="49">
        <f t="shared" si="16"/>
        <v>12.404909151441167</v>
      </c>
      <c r="P103" s="10"/>
    </row>
    <row r="104" spans="1:16">
      <c r="A104" s="12"/>
      <c r="B104" s="25">
        <v>361.1</v>
      </c>
      <c r="C104" s="20" t="s">
        <v>110</v>
      </c>
      <c r="D104" s="50">
        <v>114480</v>
      </c>
      <c r="E104" s="50">
        <v>97723</v>
      </c>
      <c r="F104" s="50">
        <v>16959</v>
      </c>
      <c r="G104" s="50">
        <v>30324</v>
      </c>
      <c r="H104" s="50">
        <v>0</v>
      </c>
      <c r="I104" s="50">
        <v>25586</v>
      </c>
      <c r="J104" s="50">
        <v>20335</v>
      </c>
      <c r="K104" s="50">
        <v>0</v>
      </c>
      <c r="L104" s="50">
        <v>0</v>
      </c>
      <c r="M104" s="50">
        <v>0</v>
      </c>
      <c r="N104" s="50">
        <f>SUM(D104:M104)</f>
        <v>305407</v>
      </c>
      <c r="O104" s="51">
        <f t="shared" si="16"/>
        <v>3.0811533378396101</v>
      </c>
      <c r="P104" s="9"/>
    </row>
    <row r="105" spans="1:16">
      <c r="A105" s="12"/>
      <c r="B105" s="25">
        <v>361.3</v>
      </c>
      <c r="C105" s="20" t="s">
        <v>111</v>
      </c>
      <c r="D105" s="50">
        <v>-34738</v>
      </c>
      <c r="E105" s="50">
        <v>-65537</v>
      </c>
      <c r="F105" s="50">
        <v>-311</v>
      </c>
      <c r="G105" s="50">
        <v>-24815</v>
      </c>
      <c r="H105" s="50">
        <v>0</v>
      </c>
      <c r="I105" s="50">
        <v>-13132</v>
      </c>
      <c r="J105" s="50">
        <v>-14370</v>
      </c>
      <c r="K105" s="50">
        <v>0</v>
      </c>
      <c r="L105" s="50">
        <v>0</v>
      </c>
      <c r="M105" s="50">
        <v>0</v>
      </c>
      <c r="N105" s="50">
        <f t="shared" ref="N105:N111" si="18">SUM(D105:M105)</f>
        <v>-152903</v>
      </c>
      <c r="O105" s="51">
        <f t="shared" si="16"/>
        <v>-1.542589360478607</v>
      </c>
      <c r="P105" s="9"/>
    </row>
    <row r="106" spans="1:16">
      <c r="A106" s="12"/>
      <c r="B106" s="25">
        <v>362</v>
      </c>
      <c r="C106" s="20" t="s">
        <v>112</v>
      </c>
      <c r="D106" s="50">
        <v>12520</v>
      </c>
      <c r="E106" s="50">
        <v>0</v>
      </c>
      <c r="F106" s="50">
        <v>0</v>
      </c>
      <c r="G106" s="50">
        <v>0</v>
      </c>
      <c r="H106" s="50">
        <v>0</v>
      </c>
      <c r="I106" s="50">
        <v>36720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8"/>
        <v>49240</v>
      </c>
      <c r="O106" s="51">
        <f t="shared" si="16"/>
        <v>0.49676657822257647</v>
      </c>
      <c r="P106" s="9"/>
    </row>
    <row r="107" spans="1:16">
      <c r="A107" s="12"/>
      <c r="B107" s="25">
        <v>364</v>
      </c>
      <c r="C107" s="20" t="s">
        <v>199</v>
      </c>
      <c r="D107" s="50">
        <v>9122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f t="shared" si="18"/>
        <v>9122</v>
      </c>
      <c r="O107" s="51">
        <f t="shared" si="16"/>
        <v>9.2028934332785181E-2</v>
      </c>
      <c r="P107" s="9"/>
    </row>
    <row r="108" spans="1:16">
      <c r="A108" s="12"/>
      <c r="B108" s="25">
        <v>365</v>
      </c>
      <c r="C108" s="20" t="s">
        <v>207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151488</v>
      </c>
      <c r="J108" s="50">
        <v>0</v>
      </c>
      <c r="K108" s="50">
        <v>0</v>
      </c>
      <c r="L108" s="50">
        <v>0</v>
      </c>
      <c r="M108" s="50">
        <v>0</v>
      </c>
      <c r="N108" s="50">
        <f t="shared" si="18"/>
        <v>151488</v>
      </c>
      <c r="O108" s="51">
        <f t="shared" si="16"/>
        <v>1.5283138789963782</v>
      </c>
      <c r="P108" s="9"/>
    </row>
    <row r="109" spans="1:16">
      <c r="A109" s="12"/>
      <c r="B109" s="25">
        <v>366</v>
      </c>
      <c r="C109" s="20" t="s">
        <v>115</v>
      </c>
      <c r="D109" s="50">
        <v>176390</v>
      </c>
      <c r="E109" s="50">
        <v>14861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f t="shared" si="18"/>
        <v>191251</v>
      </c>
      <c r="O109" s="51">
        <f t="shared" si="16"/>
        <v>1.9294700416662462</v>
      </c>
      <c r="P109" s="9"/>
    </row>
    <row r="110" spans="1:16">
      <c r="A110" s="12"/>
      <c r="B110" s="25">
        <v>369.3</v>
      </c>
      <c r="C110" s="20" t="s">
        <v>116</v>
      </c>
      <c r="D110" s="50">
        <v>47794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f t="shared" si="18"/>
        <v>47794</v>
      </c>
      <c r="O110" s="51">
        <f t="shared" si="16"/>
        <v>0.4821783476760727</v>
      </c>
      <c r="P110" s="9"/>
    </row>
    <row r="111" spans="1:16">
      <c r="A111" s="12"/>
      <c r="B111" s="25">
        <v>369.9</v>
      </c>
      <c r="C111" s="20" t="s">
        <v>117</v>
      </c>
      <c r="D111" s="50">
        <v>215351</v>
      </c>
      <c r="E111" s="50">
        <v>84013</v>
      </c>
      <c r="F111" s="50">
        <v>0</v>
      </c>
      <c r="G111" s="50">
        <v>0</v>
      </c>
      <c r="H111" s="50">
        <v>0</v>
      </c>
      <c r="I111" s="50">
        <v>328824</v>
      </c>
      <c r="J111" s="50">
        <v>0</v>
      </c>
      <c r="K111" s="50">
        <v>0</v>
      </c>
      <c r="L111" s="50">
        <v>0</v>
      </c>
      <c r="M111" s="50">
        <v>0</v>
      </c>
      <c r="N111" s="50">
        <f t="shared" si="18"/>
        <v>628188</v>
      </c>
      <c r="O111" s="51">
        <f t="shared" si="16"/>
        <v>6.337587393186106</v>
      </c>
      <c r="P111" s="9"/>
    </row>
    <row r="112" spans="1:16" ht="15.75">
      <c r="A112" s="29" t="s">
        <v>66</v>
      </c>
      <c r="B112" s="30"/>
      <c r="C112" s="31"/>
      <c r="D112" s="32">
        <f t="shared" ref="D112:M112" si="19">SUM(D113:D116)</f>
        <v>347000</v>
      </c>
      <c r="E112" s="32">
        <f t="shared" si="19"/>
        <v>189640</v>
      </c>
      <c r="F112" s="32">
        <f t="shared" si="19"/>
        <v>35000</v>
      </c>
      <c r="G112" s="32">
        <f t="shared" si="19"/>
        <v>0</v>
      </c>
      <c r="H112" s="32">
        <f t="shared" si="19"/>
        <v>0</v>
      </c>
      <c r="I112" s="32">
        <f t="shared" si="19"/>
        <v>7851</v>
      </c>
      <c r="J112" s="32">
        <f t="shared" si="19"/>
        <v>0</v>
      </c>
      <c r="K112" s="32">
        <f t="shared" si="19"/>
        <v>0</v>
      </c>
      <c r="L112" s="32">
        <f t="shared" si="19"/>
        <v>0</v>
      </c>
      <c r="M112" s="32">
        <f t="shared" si="19"/>
        <v>0</v>
      </c>
      <c r="N112" s="32">
        <f t="shared" ref="N112:N117" si="20">SUM(D112:M112)</f>
        <v>579491</v>
      </c>
      <c r="O112" s="49">
        <f t="shared" si="16"/>
        <v>5.8462989679280879</v>
      </c>
      <c r="P112" s="9"/>
    </row>
    <row r="113" spans="1:119">
      <c r="A113" s="12"/>
      <c r="B113" s="25">
        <v>381</v>
      </c>
      <c r="C113" s="20" t="s">
        <v>118</v>
      </c>
      <c r="D113" s="50">
        <v>29052</v>
      </c>
      <c r="E113" s="50">
        <v>189640</v>
      </c>
      <c r="F113" s="50">
        <v>35000</v>
      </c>
      <c r="G113" s="50">
        <v>0</v>
      </c>
      <c r="H113" s="50">
        <v>0</v>
      </c>
      <c r="I113" s="50">
        <v>7851</v>
      </c>
      <c r="J113" s="50">
        <v>0</v>
      </c>
      <c r="K113" s="50">
        <v>0</v>
      </c>
      <c r="L113" s="50">
        <v>0</v>
      </c>
      <c r="M113" s="50">
        <v>0</v>
      </c>
      <c r="N113" s="50">
        <f t="shared" si="20"/>
        <v>261543</v>
      </c>
      <c r="O113" s="51">
        <f t="shared" si="16"/>
        <v>2.6386235005700103</v>
      </c>
      <c r="P113" s="9"/>
    </row>
    <row r="114" spans="1:119">
      <c r="A114" s="12"/>
      <c r="B114" s="25">
        <v>383</v>
      </c>
      <c r="C114" s="20" t="s">
        <v>145</v>
      </c>
      <c r="D114" s="50">
        <v>240000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f t="shared" si="20"/>
        <v>240000</v>
      </c>
      <c r="O114" s="51">
        <f t="shared" si="16"/>
        <v>2.4212830782578867</v>
      </c>
      <c r="P114" s="9"/>
    </row>
    <row r="115" spans="1:119">
      <c r="A115" s="12"/>
      <c r="B115" s="25">
        <v>388.1</v>
      </c>
      <c r="C115" s="20" t="s">
        <v>146</v>
      </c>
      <c r="D115" s="50">
        <v>17252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f t="shared" si="20"/>
        <v>17252</v>
      </c>
      <c r="O115" s="51">
        <f t="shared" si="16"/>
        <v>0.1740498986087711</v>
      </c>
      <c r="P115" s="9"/>
    </row>
    <row r="116" spans="1:119" ht="15.75" thickBot="1">
      <c r="A116" s="38"/>
      <c r="B116" s="43">
        <v>393</v>
      </c>
      <c r="C116" s="39" t="s">
        <v>208</v>
      </c>
      <c r="D116" s="50">
        <v>60696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f t="shared" si="20"/>
        <v>60696</v>
      </c>
      <c r="O116" s="51">
        <f t="shared" si="16"/>
        <v>0.61234249049141953</v>
      </c>
      <c r="P116" s="9"/>
    </row>
    <row r="117" spans="1:119" ht="16.5" thickBot="1">
      <c r="A117" s="14" t="s">
        <v>87</v>
      </c>
      <c r="B117" s="23"/>
      <c r="C117" s="22"/>
      <c r="D117" s="15">
        <f t="shared" ref="D117:M117" si="21">SUM(D5,D13,D19,D55,D94,D103,D112)</f>
        <v>62966619</v>
      </c>
      <c r="E117" s="15">
        <f t="shared" si="21"/>
        <v>19126997</v>
      </c>
      <c r="F117" s="15">
        <f t="shared" si="21"/>
        <v>5213460</v>
      </c>
      <c r="G117" s="15">
        <f t="shared" si="21"/>
        <v>2153150</v>
      </c>
      <c r="H117" s="15">
        <f t="shared" si="21"/>
        <v>0</v>
      </c>
      <c r="I117" s="15">
        <f t="shared" si="21"/>
        <v>5889525</v>
      </c>
      <c r="J117" s="15">
        <f t="shared" si="21"/>
        <v>6673061</v>
      </c>
      <c r="K117" s="15">
        <f t="shared" si="21"/>
        <v>0</v>
      </c>
      <c r="L117" s="15">
        <f t="shared" si="21"/>
        <v>0</v>
      </c>
      <c r="M117" s="15">
        <f t="shared" si="21"/>
        <v>0</v>
      </c>
      <c r="N117" s="15">
        <f t="shared" si="20"/>
        <v>102022812</v>
      </c>
      <c r="O117" s="40">
        <f t="shared" si="16"/>
        <v>1029.2754512161903</v>
      </c>
      <c r="P117" s="6"/>
      <c r="Q117" s="2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</row>
    <row r="118" spans="1:119">
      <c r="A118" s="16"/>
      <c r="B118" s="18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</row>
    <row r="119" spans="1:119">
      <c r="A119" s="44"/>
      <c r="B119" s="45"/>
      <c r="C119" s="45"/>
      <c r="D119" s="46"/>
      <c r="E119" s="46"/>
      <c r="F119" s="46"/>
      <c r="G119" s="46"/>
      <c r="H119" s="46"/>
      <c r="I119" s="46"/>
      <c r="J119" s="46"/>
      <c r="K119" s="46"/>
      <c r="L119" s="52" t="s">
        <v>209</v>
      </c>
      <c r="M119" s="52"/>
      <c r="N119" s="52"/>
      <c r="O119" s="47">
        <v>99121</v>
      </c>
    </row>
    <row r="120" spans="1:119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5"/>
    </row>
    <row r="121" spans="1:119" ht="15.75" customHeight="1" thickBot="1">
      <c r="A121" s="56" t="s">
        <v>136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8"/>
    </row>
  </sheetData>
  <mergeCells count="10">
    <mergeCell ref="L119:N119"/>
    <mergeCell ref="A120:O120"/>
    <mergeCell ref="A121:O1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42535410</v>
      </c>
      <c r="E5" s="27">
        <f t="shared" si="0"/>
        <v>2510305</v>
      </c>
      <c r="F5" s="27">
        <f t="shared" si="0"/>
        <v>3831182</v>
      </c>
      <c r="G5" s="27">
        <f t="shared" si="0"/>
        <v>1422498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50299395</v>
      </c>
      <c r="O5" s="33">
        <f t="shared" ref="O5:O36" si="1">(N5/O$115)</f>
        <v>514.08271414408796</v>
      </c>
      <c r="P5" s="6"/>
    </row>
    <row r="6" spans="1:133">
      <c r="A6" s="12"/>
      <c r="B6" s="25">
        <v>311</v>
      </c>
      <c r="C6" s="20" t="s">
        <v>3</v>
      </c>
      <c r="D6" s="50">
        <v>42308139</v>
      </c>
      <c r="E6" s="50">
        <v>3337</v>
      </c>
      <c r="F6" s="50">
        <v>3474319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45785795</v>
      </c>
      <c r="O6" s="51">
        <f t="shared" si="1"/>
        <v>467.95166746726898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1652235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1652235</v>
      </c>
      <c r="O7" s="51">
        <f t="shared" si="1"/>
        <v>16.88659382888914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410927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410927</v>
      </c>
      <c r="O8" s="51">
        <f t="shared" si="1"/>
        <v>4.1998610018090208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443806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443806</v>
      </c>
      <c r="O9" s="51">
        <f t="shared" si="1"/>
        <v>4.5358993489570025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356863</v>
      </c>
      <c r="G10" s="50">
        <v>1422498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1779361</v>
      </c>
      <c r="O10" s="51">
        <f t="shared" si="1"/>
        <v>18.185879419069327</v>
      </c>
      <c r="P10" s="9"/>
    </row>
    <row r="11" spans="1:133">
      <c r="A11" s="12"/>
      <c r="B11" s="25">
        <v>315</v>
      </c>
      <c r="C11" s="20" t="s">
        <v>164</v>
      </c>
      <c r="D11" s="50">
        <v>221477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221477</v>
      </c>
      <c r="O11" s="51">
        <f t="shared" si="1"/>
        <v>2.2635957605551753</v>
      </c>
      <c r="P11" s="9"/>
    </row>
    <row r="12" spans="1:133">
      <c r="A12" s="12"/>
      <c r="B12" s="25">
        <v>316</v>
      </c>
      <c r="C12" s="20" t="s">
        <v>165</v>
      </c>
      <c r="D12" s="50">
        <v>5794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5794</v>
      </c>
      <c r="O12" s="51">
        <f t="shared" si="1"/>
        <v>5.9217317539323203E-2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47587</v>
      </c>
      <c r="E13" s="32">
        <f t="shared" si="3"/>
        <v>835230</v>
      </c>
      <c r="F13" s="32">
        <f t="shared" si="3"/>
        <v>376</v>
      </c>
      <c r="G13" s="32">
        <f t="shared" si="3"/>
        <v>0</v>
      </c>
      <c r="H13" s="32">
        <f t="shared" si="3"/>
        <v>0</v>
      </c>
      <c r="I13" s="32">
        <f t="shared" si="3"/>
        <v>144073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1" si="4">SUM(D13:M13)</f>
        <v>1027266</v>
      </c>
      <c r="O13" s="49">
        <f t="shared" si="1"/>
        <v>10.499126151078769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505720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505720</v>
      </c>
      <c r="O14" s="51">
        <f t="shared" si="1"/>
        <v>5.1686886133908407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132843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132843</v>
      </c>
      <c r="O15" s="51">
        <f t="shared" si="1"/>
        <v>1.3577159326676411</v>
      </c>
      <c r="P15" s="9"/>
    </row>
    <row r="16" spans="1:133">
      <c r="A16" s="12"/>
      <c r="B16" s="25">
        <v>325.10000000000002</v>
      </c>
      <c r="C16" s="20" t="s">
        <v>19</v>
      </c>
      <c r="D16" s="50">
        <v>0</v>
      </c>
      <c r="E16" s="50">
        <v>6621</v>
      </c>
      <c r="F16" s="50">
        <v>376</v>
      </c>
      <c r="G16" s="50">
        <v>0</v>
      </c>
      <c r="H16" s="50">
        <v>0</v>
      </c>
      <c r="I16" s="50">
        <v>10205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17202</v>
      </c>
      <c r="O16" s="51">
        <f t="shared" si="1"/>
        <v>0.17581227067853603</v>
      </c>
      <c r="P16" s="9"/>
    </row>
    <row r="17" spans="1:16">
      <c r="A17" s="12"/>
      <c r="B17" s="25">
        <v>325.2</v>
      </c>
      <c r="C17" s="20" t="s">
        <v>20</v>
      </c>
      <c r="D17" s="50">
        <v>0</v>
      </c>
      <c r="E17" s="50">
        <v>268776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268776</v>
      </c>
      <c r="O17" s="51">
        <f t="shared" si="1"/>
        <v>2.747013071962225</v>
      </c>
      <c r="P17" s="9"/>
    </row>
    <row r="18" spans="1:16">
      <c r="A18" s="12"/>
      <c r="B18" s="25">
        <v>329</v>
      </c>
      <c r="C18" s="20" t="s">
        <v>21</v>
      </c>
      <c r="D18" s="50">
        <v>47587</v>
      </c>
      <c r="E18" s="50">
        <v>54113</v>
      </c>
      <c r="F18" s="50">
        <v>0</v>
      </c>
      <c r="G18" s="50">
        <v>0</v>
      </c>
      <c r="H18" s="50">
        <v>0</v>
      </c>
      <c r="I18" s="50">
        <v>1025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102725</v>
      </c>
      <c r="O18" s="51">
        <f t="shared" si="1"/>
        <v>1.0498962623795265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SUM(D20:D53)</f>
        <v>6498035</v>
      </c>
      <c r="E19" s="32">
        <f t="shared" si="5"/>
        <v>7768977</v>
      </c>
      <c r="F19" s="32">
        <f t="shared" si="5"/>
        <v>653734</v>
      </c>
      <c r="G19" s="32">
        <f t="shared" si="5"/>
        <v>0</v>
      </c>
      <c r="H19" s="32">
        <f t="shared" si="5"/>
        <v>0</v>
      </c>
      <c r="I19" s="32">
        <f t="shared" si="5"/>
        <v>4014151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8">
        <f t="shared" si="4"/>
        <v>18934897</v>
      </c>
      <c r="O19" s="49">
        <f t="shared" si="1"/>
        <v>193.52326686630622</v>
      </c>
      <c r="P19" s="10"/>
    </row>
    <row r="20" spans="1:16">
      <c r="A20" s="12"/>
      <c r="B20" s="25">
        <v>331.1</v>
      </c>
      <c r="C20" s="20" t="s">
        <v>22</v>
      </c>
      <c r="D20" s="50">
        <v>8708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f t="shared" si="4"/>
        <v>8708</v>
      </c>
      <c r="O20" s="51">
        <f t="shared" si="1"/>
        <v>8.8999724047709089E-2</v>
      </c>
      <c r="P20" s="9"/>
    </row>
    <row r="21" spans="1:16">
      <c r="A21" s="12"/>
      <c r="B21" s="25">
        <v>331.2</v>
      </c>
      <c r="C21" s="20" t="s">
        <v>23</v>
      </c>
      <c r="D21" s="50">
        <v>614228</v>
      </c>
      <c r="E21" s="50">
        <v>627858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4"/>
        <v>1242086</v>
      </c>
      <c r="O21" s="51">
        <f t="shared" si="1"/>
        <v>12.694684341240558</v>
      </c>
      <c r="P21" s="9"/>
    </row>
    <row r="22" spans="1:16">
      <c r="A22" s="12"/>
      <c r="B22" s="25">
        <v>331.35</v>
      </c>
      <c r="C22" s="20" t="s">
        <v>166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1215068</v>
      </c>
      <c r="J22" s="50">
        <v>0</v>
      </c>
      <c r="K22" s="50">
        <v>0</v>
      </c>
      <c r="L22" s="50">
        <v>0</v>
      </c>
      <c r="M22" s="50">
        <v>0</v>
      </c>
      <c r="N22" s="50">
        <f t="shared" ref="N22:N31" si="6">SUM(D22:M22)</f>
        <v>1215068</v>
      </c>
      <c r="O22" s="51">
        <f t="shared" si="1"/>
        <v>12.418548082131577</v>
      </c>
      <c r="P22" s="9"/>
    </row>
    <row r="23" spans="1:16">
      <c r="A23" s="12"/>
      <c r="B23" s="25">
        <v>331.41</v>
      </c>
      <c r="C23" s="20" t="s">
        <v>30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99111</v>
      </c>
      <c r="J23" s="50">
        <v>0</v>
      </c>
      <c r="K23" s="50">
        <v>0</v>
      </c>
      <c r="L23" s="50">
        <v>0</v>
      </c>
      <c r="M23" s="50">
        <v>0</v>
      </c>
      <c r="N23" s="50">
        <f t="shared" si="6"/>
        <v>99111</v>
      </c>
      <c r="O23" s="51">
        <f t="shared" si="1"/>
        <v>1.0129595372177878</v>
      </c>
      <c r="P23" s="9"/>
    </row>
    <row r="24" spans="1:16">
      <c r="A24" s="12"/>
      <c r="B24" s="25">
        <v>331.42</v>
      </c>
      <c r="C24" s="20" t="s">
        <v>31</v>
      </c>
      <c r="D24" s="50">
        <v>760127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760127</v>
      </c>
      <c r="O24" s="51">
        <f t="shared" si="1"/>
        <v>7.7688439643101708</v>
      </c>
      <c r="P24" s="9"/>
    </row>
    <row r="25" spans="1:16">
      <c r="A25" s="12"/>
      <c r="B25" s="25">
        <v>331.49</v>
      </c>
      <c r="C25" s="20" t="s">
        <v>32</v>
      </c>
      <c r="D25" s="50">
        <v>0</v>
      </c>
      <c r="E25" s="50">
        <v>1444656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1444656</v>
      </c>
      <c r="O25" s="51">
        <f t="shared" si="1"/>
        <v>14.765041954968675</v>
      </c>
      <c r="P25" s="9"/>
    </row>
    <row r="26" spans="1:16">
      <c r="A26" s="12"/>
      <c r="B26" s="25">
        <v>331.5</v>
      </c>
      <c r="C26" s="20" t="s">
        <v>25</v>
      </c>
      <c r="D26" s="50">
        <v>0</v>
      </c>
      <c r="E26" s="50">
        <v>1321564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1321564</v>
      </c>
      <c r="O26" s="51">
        <f t="shared" si="1"/>
        <v>13.506985681142238</v>
      </c>
      <c r="P26" s="9"/>
    </row>
    <row r="27" spans="1:16">
      <c r="A27" s="12"/>
      <c r="B27" s="25">
        <v>331.62</v>
      </c>
      <c r="C27" s="20" t="s">
        <v>33</v>
      </c>
      <c r="D27" s="50">
        <v>52441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52441</v>
      </c>
      <c r="O27" s="51">
        <f t="shared" si="1"/>
        <v>0.5359708921435361</v>
      </c>
      <c r="P27" s="9"/>
    </row>
    <row r="28" spans="1:16">
      <c r="A28" s="12"/>
      <c r="B28" s="25">
        <v>331.65</v>
      </c>
      <c r="C28" s="20" t="s">
        <v>34</v>
      </c>
      <c r="D28" s="50">
        <v>0</v>
      </c>
      <c r="E28" s="50">
        <v>74225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74225</v>
      </c>
      <c r="O28" s="51">
        <f t="shared" si="1"/>
        <v>0.75861328863587585</v>
      </c>
      <c r="P28" s="9"/>
    </row>
    <row r="29" spans="1:16">
      <c r="A29" s="12"/>
      <c r="B29" s="25">
        <v>331.69</v>
      </c>
      <c r="C29" s="20" t="s">
        <v>35</v>
      </c>
      <c r="D29" s="50">
        <v>421037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421037</v>
      </c>
      <c r="O29" s="51">
        <f t="shared" si="1"/>
        <v>4.3031898040738739</v>
      </c>
      <c r="P29" s="9"/>
    </row>
    <row r="30" spans="1:16">
      <c r="A30" s="12"/>
      <c r="B30" s="25">
        <v>331.7</v>
      </c>
      <c r="C30" s="20" t="s">
        <v>26</v>
      </c>
      <c r="D30" s="50">
        <v>673403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673403</v>
      </c>
      <c r="O30" s="51">
        <f t="shared" si="1"/>
        <v>6.8824852058910704</v>
      </c>
      <c r="P30" s="9"/>
    </row>
    <row r="31" spans="1:16">
      <c r="A31" s="12"/>
      <c r="B31" s="25">
        <v>334.2</v>
      </c>
      <c r="C31" s="20" t="s">
        <v>29</v>
      </c>
      <c r="D31" s="50">
        <v>129695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129695</v>
      </c>
      <c r="O31" s="51">
        <f t="shared" si="1"/>
        <v>1.3255419396379915</v>
      </c>
      <c r="P31" s="9"/>
    </row>
    <row r="32" spans="1:16">
      <c r="A32" s="12"/>
      <c r="B32" s="25">
        <v>334.34</v>
      </c>
      <c r="C32" s="20" t="s">
        <v>37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70588</v>
      </c>
      <c r="J32" s="50">
        <v>0</v>
      </c>
      <c r="K32" s="50">
        <v>0</v>
      </c>
      <c r="L32" s="50">
        <v>0</v>
      </c>
      <c r="M32" s="50">
        <v>0</v>
      </c>
      <c r="N32" s="50">
        <f>SUM(D32:M32)</f>
        <v>70588</v>
      </c>
      <c r="O32" s="51">
        <f t="shared" si="1"/>
        <v>0.72144149300409843</v>
      </c>
      <c r="P32" s="9"/>
    </row>
    <row r="33" spans="1:16">
      <c r="A33" s="12"/>
      <c r="B33" s="25">
        <v>334.41</v>
      </c>
      <c r="C33" s="20" t="s">
        <v>39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2629384</v>
      </c>
      <c r="J33" s="50">
        <v>0</v>
      </c>
      <c r="K33" s="50">
        <v>0</v>
      </c>
      <c r="L33" s="50">
        <v>0</v>
      </c>
      <c r="M33" s="50">
        <v>0</v>
      </c>
      <c r="N33" s="50">
        <f t="shared" ref="N33:N48" si="7">SUM(D33:M33)</f>
        <v>2629384</v>
      </c>
      <c r="O33" s="51">
        <f t="shared" si="1"/>
        <v>26.873501425753503</v>
      </c>
      <c r="P33" s="9"/>
    </row>
    <row r="34" spans="1:16">
      <c r="A34" s="12"/>
      <c r="B34" s="25">
        <v>334.49</v>
      </c>
      <c r="C34" s="20" t="s">
        <v>40</v>
      </c>
      <c r="D34" s="50">
        <v>295562</v>
      </c>
      <c r="E34" s="50">
        <v>1178656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f t="shared" si="7"/>
        <v>1474218</v>
      </c>
      <c r="O34" s="51">
        <f t="shared" si="1"/>
        <v>15.067179052154984</v>
      </c>
      <c r="P34" s="9"/>
    </row>
    <row r="35" spans="1:16">
      <c r="A35" s="12"/>
      <c r="B35" s="25">
        <v>334.61</v>
      </c>
      <c r="C35" s="20" t="s">
        <v>42</v>
      </c>
      <c r="D35" s="50">
        <v>203905</v>
      </c>
      <c r="E35" s="50">
        <v>858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7"/>
        <v>204763</v>
      </c>
      <c r="O35" s="51">
        <f t="shared" si="1"/>
        <v>2.092771072023548</v>
      </c>
      <c r="P35" s="9"/>
    </row>
    <row r="36" spans="1:16">
      <c r="A36" s="12"/>
      <c r="B36" s="25">
        <v>334.69</v>
      </c>
      <c r="C36" s="20" t="s">
        <v>43</v>
      </c>
      <c r="D36" s="50">
        <v>118916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118916</v>
      </c>
      <c r="O36" s="51">
        <f t="shared" si="1"/>
        <v>1.2153756528315771</v>
      </c>
      <c r="P36" s="9"/>
    </row>
    <row r="37" spans="1:16">
      <c r="A37" s="12"/>
      <c r="B37" s="25">
        <v>334.7</v>
      </c>
      <c r="C37" s="20" t="s">
        <v>44</v>
      </c>
      <c r="D37" s="50">
        <v>86837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86837</v>
      </c>
      <c r="O37" s="51">
        <f t="shared" ref="O37:O68" si="8">(N37/O$115)</f>
        <v>0.88751366985885549</v>
      </c>
      <c r="P37" s="9"/>
    </row>
    <row r="38" spans="1:16">
      <c r="A38" s="12"/>
      <c r="B38" s="25">
        <v>335.12</v>
      </c>
      <c r="C38" s="20" t="s">
        <v>167</v>
      </c>
      <c r="D38" s="50">
        <v>1125941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1125941</v>
      </c>
      <c r="O38" s="51">
        <f t="shared" si="8"/>
        <v>11.50762956982104</v>
      </c>
      <c r="P38" s="9"/>
    </row>
    <row r="39" spans="1:16">
      <c r="A39" s="12"/>
      <c r="B39" s="25">
        <v>335.13</v>
      </c>
      <c r="C39" s="20" t="s">
        <v>168</v>
      </c>
      <c r="D39" s="50">
        <v>33589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33589</v>
      </c>
      <c r="O39" s="51">
        <f t="shared" si="8"/>
        <v>0.34329487035352557</v>
      </c>
      <c r="P39" s="9"/>
    </row>
    <row r="40" spans="1:16">
      <c r="A40" s="12"/>
      <c r="B40" s="25">
        <v>335.14</v>
      </c>
      <c r="C40" s="20" t="s">
        <v>169</v>
      </c>
      <c r="D40" s="50">
        <v>26531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26531</v>
      </c>
      <c r="O40" s="51">
        <f t="shared" si="8"/>
        <v>0.27115889741729099</v>
      </c>
      <c r="P40" s="9"/>
    </row>
    <row r="41" spans="1:16">
      <c r="A41" s="12"/>
      <c r="B41" s="25">
        <v>335.15</v>
      </c>
      <c r="C41" s="20" t="s">
        <v>170</v>
      </c>
      <c r="D41" s="50">
        <v>25447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25447</v>
      </c>
      <c r="O41" s="51">
        <f t="shared" si="8"/>
        <v>0.26007992395981316</v>
      </c>
      <c r="P41" s="9"/>
    </row>
    <row r="42" spans="1:16">
      <c r="A42" s="12"/>
      <c r="B42" s="25">
        <v>335.16</v>
      </c>
      <c r="C42" s="20" t="s">
        <v>171</v>
      </c>
      <c r="D42" s="50">
        <v>223250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223250</v>
      </c>
      <c r="O42" s="51">
        <f t="shared" si="8"/>
        <v>2.2817166276585961</v>
      </c>
      <c r="P42" s="9"/>
    </row>
    <row r="43" spans="1:16">
      <c r="A43" s="12"/>
      <c r="B43" s="25">
        <v>335.18</v>
      </c>
      <c r="C43" s="20" t="s">
        <v>172</v>
      </c>
      <c r="D43" s="50">
        <v>1344841</v>
      </c>
      <c r="E43" s="50">
        <v>0</v>
      </c>
      <c r="F43" s="50">
        <v>653734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1998575</v>
      </c>
      <c r="O43" s="51">
        <f t="shared" si="8"/>
        <v>20.426346289463734</v>
      </c>
      <c r="P43" s="9"/>
    </row>
    <row r="44" spans="1:16">
      <c r="A44" s="12"/>
      <c r="B44" s="25">
        <v>335.21</v>
      </c>
      <c r="C44" s="20" t="s">
        <v>51</v>
      </c>
      <c r="D44" s="50">
        <v>18385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18385</v>
      </c>
      <c r="O44" s="51">
        <f t="shared" si="8"/>
        <v>0.18790306920270228</v>
      </c>
      <c r="P44" s="9"/>
    </row>
    <row r="45" spans="1:16">
      <c r="A45" s="12"/>
      <c r="B45" s="25">
        <v>335.22</v>
      </c>
      <c r="C45" s="20" t="s">
        <v>52</v>
      </c>
      <c r="D45" s="50">
        <v>0</v>
      </c>
      <c r="E45" s="50">
        <v>470945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470945</v>
      </c>
      <c r="O45" s="51">
        <f t="shared" si="8"/>
        <v>4.8132722831474917</v>
      </c>
      <c r="P45" s="9"/>
    </row>
    <row r="46" spans="1:16">
      <c r="A46" s="12"/>
      <c r="B46" s="25">
        <v>335.49</v>
      </c>
      <c r="C46" s="20" t="s">
        <v>54</v>
      </c>
      <c r="D46" s="50">
        <v>0</v>
      </c>
      <c r="E46" s="50">
        <v>1589424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1589424</v>
      </c>
      <c r="O46" s="51">
        <f t="shared" si="8"/>
        <v>16.244636816123791</v>
      </c>
      <c r="P46" s="9"/>
    </row>
    <row r="47" spans="1:16">
      <c r="A47" s="12"/>
      <c r="B47" s="25">
        <v>335.5</v>
      </c>
      <c r="C47" s="20" t="s">
        <v>55</v>
      </c>
      <c r="D47" s="50">
        <v>0</v>
      </c>
      <c r="E47" s="50">
        <v>37790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37790</v>
      </c>
      <c r="O47" s="51">
        <f t="shared" si="8"/>
        <v>0.38623100272886152</v>
      </c>
      <c r="P47" s="9"/>
    </row>
    <row r="48" spans="1:16">
      <c r="A48" s="12"/>
      <c r="B48" s="25">
        <v>335.8</v>
      </c>
      <c r="C48" s="20" t="s">
        <v>57</v>
      </c>
      <c r="D48" s="50">
        <v>0</v>
      </c>
      <c r="E48" s="50">
        <v>932601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932601</v>
      </c>
      <c r="O48" s="51">
        <f t="shared" si="8"/>
        <v>9.5316067577649903</v>
      </c>
      <c r="P48" s="9"/>
    </row>
    <row r="49" spans="1:16">
      <c r="A49" s="12"/>
      <c r="B49" s="25">
        <v>337.1</v>
      </c>
      <c r="C49" s="20" t="s">
        <v>132</v>
      </c>
      <c r="D49" s="50">
        <v>234349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ref="N49:N55" si="9">SUM(D49:M49)</f>
        <v>234349</v>
      </c>
      <c r="O49" s="51">
        <f t="shared" si="8"/>
        <v>2.3951534601351145</v>
      </c>
      <c r="P49" s="9"/>
    </row>
    <row r="50" spans="1:16">
      <c r="A50" s="12"/>
      <c r="B50" s="25">
        <v>337.2</v>
      </c>
      <c r="C50" s="20" t="s">
        <v>58</v>
      </c>
      <c r="D50" s="50">
        <v>2006</v>
      </c>
      <c r="E50" s="50">
        <v>90400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9"/>
        <v>92406</v>
      </c>
      <c r="O50" s="51">
        <f t="shared" si="8"/>
        <v>0.94443138497388679</v>
      </c>
      <c r="P50" s="9"/>
    </row>
    <row r="51" spans="1:16">
      <c r="A51" s="12"/>
      <c r="B51" s="25">
        <v>337.5</v>
      </c>
      <c r="C51" s="20" t="s">
        <v>173</v>
      </c>
      <c r="D51" s="50">
        <v>50000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9"/>
        <v>50000</v>
      </c>
      <c r="O51" s="51">
        <f t="shared" si="8"/>
        <v>0.51102276095377286</v>
      </c>
      <c r="P51" s="9"/>
    </row>
    <row r="52" spans="1:16">
      <c r="A52" s="12"/>
      <c r="B52" s="25">
        <v>337.6</v>
      </c>
      <c r="C52" s="20" t="s">
        <v>133</v>
      </c>
      <c r="D52" s="50">
        <v>38837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9"/>
        <v>38837</v>
      </c>
      <c r="O52" s="51">
        <f t="shared" si="8"/>
        <v>0.39693181934323357</v>
      </c>
      <c r="P52" s="9"/>
    </row>
    <row r="53" spans="1:16">
      <c r="A53" s="12"/>
      <c r="B53" s="25">
        <v>337.7</v>
      </c>
      <c r="C53" s="20" t="s">
        <v>59</v>
      </c>
      <c r="D53" s="50">
        <v>10000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9"/>
        <v>10000</v>
      </c>
      <c r="O53" s="51">
        <f t="shared" si="8"/>
        <v>0.10220455219075458</v>
      </c>
      <c r="P53" s="9"/>
    </row>
    <row r="54" spans="1:16" ht="15.75">
      <c r="A54" s="29" t="s">
        <v>64</v>
      </c>
      <c r="B54" s="30"/>
      <c r="C54" s="31"/>
      <c r="D54" s="32">
        <f t="shared" ref="D54:M54" si="10">SUM(D55:D91)</f>
        <v>9045756</v>
      </c>
      <c r="E54" s="32">
        <f t="shared" si="10"/>
        <v>1169230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3611959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9"/>
        <v>13826945</v>
      </c>
      <c r="O54" s="49">
        <f t="shared" si="8"/>
        <v>141.31767218911929</v>
      </c>
      <c r="P54" s="10"/>
    </row>
    <row r="55" spans="1:16">
      <c r="A55" s="12"/>
      <c r="B55" s="25">
        <v>341.1</v>
      </c>
      <c r="C55" s="20" t="s">
        <v>174</v>
      </c>
      <c r="D55" s="50">
        <v>625616</v>
      </c>
      <c r="E55" s="50">
        <v>324915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 t="shared" si="9"/>
        <v>950531</v>
      </c>
      <c r="O55" s="51">
        <f t="shared" si="8"/>
        <v>9.7148595198430137</v>
      </c>
      <c r="P55" s="9"/>
    </row>
    <row r="56" spans="1:16">
      <c r="A56" s="12"/>
      <c r="B56" s="25">
        <v>341.2</v>
      </c>
      <c r="C56" s="20" t="s">
        <v>175</v>
      </c>
      <c r="D56" s="50">
        <v>432462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ref="N56:N91" si="11">SUM(D56:M56)</f>
        <v>432462</v>
      </c>
      <c r="O56" s="51">
        <f t="shared" si="8"/>
        <v>4.4199585049518104</v>
      </c>
      <c r="P56" s="9"/>
    </row>
    <row r="57" spans="1:16">
      <c r="A57" s="12"/>
      <c r="B57" s="25">
        <v>341.52</v>
      </c>
      <c r="C57" s="20" t="s">
        <v>176</v>
      </c>
      <c r="D57" s="50">
        <v>166480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11"/>
        <v>166480</v>
      </c>
      <c r="O57" s="51">
        <f t="shared" si="8"/>
        <v>1.7015013848716822</v>
      </c>
      <c r="P57" s="9"/>
    </row>
    <row r="58" spans="1:16">
      <c r="A58" s="12"/>
      <c r="B58" s="25">
        <v>341.55</v>
      </c>
      <c r="C58" s="20" t="s">
        <v>177</v>
      </c>
      <c r="D58" s="50">
        <v>83756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11"/>
        <v>83756</v>
      </c>
      <c r="O58" s="51">
        <f t="shared" si="8"/>
        <v>0.85602444732888405</v>
      </c>
      <c r="P58" s="9"/>
    </row>
    <row r="59" spans="1:16">
      <c r="A59" s="12"/>
      <c r="B59" s="25">
        <v>341.8</v>
      </c>
      <c r="C59" s="20" t="s">
        <v>178</v>
      </c>
      <c r="D59" s="50">
        <v>1258744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11"/>
        <v>1258744</v>
      </c>
      <c r="O59" s="51">
        <f t="shared" si="8"/>
        <v>12.864936684279918</v>
      </c>
      <c r="P59" s="9"/>
    </row>
    <row r="60" spans="1:16">
      <c r="A60" s="12"/>
      <c r="B60" s="25">
        <v>341.9</v>
      </c>
      <c r="C60" s="20" t="s">
        <v>179</v>
      </c>
      <c r="D60" s="50">
        <v>475026</v>
      </c>
      <c r="E60" s="50">
        <v>273272</v>
      </c>
      <c r="F60" s="50">
        <v>0</v>
      </c>
      <c r="G60" s="50">
        <v>0</v>
      </c>
      <c r="H60" s="50">
        <v>0</v>
      </c>
      <c r="I60" s="50">
        <v>3545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1"/>
        <v>751843</v>
      </c>
      <c r="O60" s="51">
        <f t="shared" si="8"/>
        <v>7.684177713275349</v>
      </c>
      <c r="P60" s="9"/>
    </row>
    <row r="61" spans="1:16">
      <c r="A61" s="12"/>
      <c r="B61" s="25">
        <v>342.1</v>
      </c>
      <c r="C61" s="20" t="s">
        <v>73</v>
      </c>
      <c r="D61" s="50">
        <v>3174024</v>
      </c>
      <c r="E61" s="50">
        <v>69187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3243211</v>
      </c>
      <c r="O61" s="51">
        <f t="shared" si="8"/>
        <v>33.147092791512932</v>
      </c>
      <c r="P61" s="9"/>
    </row>
    <row r="62" spans="1:16">
      <c r="A62" s="12"/>
      <c r="B62" s="25">
        <v>342.2</v>
      </c>
      <c r="C62" s="20" t="s">
        <v>74</v>
      </c>
      <c r="D62" s="50">
        <v>5035</v>
      </c>
      <c r="E62" s="50">
        <v>150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5185</v>
      </c>
      <c r="O62" s="51">
        <f t="shared" si="8"/>
        <v>5.2993060310906247E-2</v>
      </c>
      <c r="P62" s="9"/>
    </row>
    <row r="63" spans="1:16">
      <c r="A63" s="12"/>
      <c r="B63" s="25">
        <v>342.5</v>
      </c>
      <c r="C63" s="20" t="s">
        <v>75</v>
      </c>
      <c r="D63" s="50">
        <v>18500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18500</v>
      </c>
      <c r="O63" s="51">
        <f t="shared" si="8"/>
        <v>0.18907842155289598</v>
      </c>
      <c r="P63" s="9"/>
    </row>
    <row r="64" spans="1:16">
      <c r="A64" s="12"/>
      <c r="B64" s="25">
        <v>342.6</v>
      </c>
      <c r="C64" s="20" t="s">
        <v>76</v>
      </c>
      <c r="D64" s="50">
        <v>2247123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2247123</v>
      </c>
      <c r="O64" s="51">
        <f t="shared" si="8"/>
        <v>22.966619993254501</v>
      </c>
      <c r="P64" s="9"/>
    </row>
    <row r="65" spans="1:16">
      <c r="A65" s="12"/>
      <c r="B65" s="25">
        <v>343.3</v>
      </c>
      <c r="C65" s="20" t="s">
        <v>78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377875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377875</v>
      </c>
      <c r="O65" s="51">
        <f t="shared" si="8"/>
        <v>3.8620545159081385</v>
      </c>
      <c r="P65" s="9"/>
    </row>
    <row r="66" spans="1:16">
      <c r="A66" s="12"/>
      <c r="B66" s="25">
        <v>343.4</v>
      </c>
      <c r="C66" s="20" t="s">
        <v>79</v>
      </c>
      <c r="D66" s="50">
        <v>0</v>
      </c>
      <c r="E66" s="50">
        <v>1709</v>
      </c>
      <c r="F66" s="50">
        <v>0</v>
      </c>
      <c r="G66" s="50">
        <v>0</v>
      </c>
      <c r="H66" s="50">
        <v>0</v>
      </c>
      <c r="I66" s="50">
        <v>1461614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1463323</v>
      </c>
      <c r="O66" s="51">
        <f t="shared" si="8"/>
        <v>14.955827192543156</v>
      </c>
      <c r="P66" s="9"/>
    </row>
    <row r="67" spans="1:16">
      <c r="A67" s="12"/>
      <c r="B67" s="25">
        <v>343.5</v>
      </c>
      <c r="C67" s="20" t="s">
        <v>80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134879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134879</v>
      </c>
      <c r="O67" s="51">
        <f t="shared" si="8"/>
        <v>1.3785247794936786</v>
      </c>
      <c r="P67" s="9"/>
    </row>
    <row r="68" spans="1:16">
      <c r="A68" s="12"/>
      <c r="B68" s="25">
        <v>343.6</v>
      </c>
      <c r="C68" s="20" t="s">
        <v>81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16579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16579</v>
      </c>
      <c r="O68" s="51">
        <f t="shared" si="8"/>
        <v>0.169444927077052</v>
      </c>
      <c r="P68" s="9"/>
    </row>
    <row r="69" spans="1:16">
      <c r="A69" s="12"/>
      <c r="B69" s="25">
        <v>344.1</v>
      </c>
      <c r="C69" s="20" t="s">
        <v>180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1617467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1617467</v>
      </c>
      <c r="O69" s="51">
        <f t="shared" ref="O69:O100" si="12">(N69/O$115)</f>
        <v>16.531249041832321</v>
      </c>
      <c r="P69" s="9"/>
    </row>
    <row r="70" spans="1:16">
      <c r="A70" s="12"/>
      <c r="B70" s="25">
        <v>344.3</v>
      </c>
      <c r="C70" s="20" t="s">
        <v>181</v>
      </c>
      <c r="D70" s="50">
        <v>190722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190722</v>
      </c>
      <c r="O70" s="51">
        <f t="shared" si="12"/>
        <v>1.9492656602925094</v>
      </c>
      <c r="P70" s="9"/>
    </row>
    <row r="71" spans="1:16">
      <c r="A71" s="12"/>
      <c r="B71" s="25">
        <v>345.1</v>
      </c>
      <c r="C71" s="20" t="s">
        <v>142</v>
      </c>
      <c r="D71" s="50">
        <v>2800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2800</v>
      </c>
      <c r="O71" s="51">
        <f t="shared" si="12"/>
        <v>2.8617274613411282E-2</v>
      </c>
      <c r="P71" s="9"/>
    </row>
    <row r="72" spans="1:16">
      <c r="A72" s="12"/>
      <c r="B72" s="25">
        <v>346.9</v>
      </c>
      <c r="C72" s="20" t="s">
        <v>84</v>
      </c>
      <c r="D72" s="50">
        <v>98245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98245</v>
      </c>
      <c r="O72" s="51">
        <f t="shared" si="12"/>
        <v>1.0041086229980682</v>
      </c>
      <c r="P72" s="9"/>
    </row>
    <row r="73" spans="1:16">
      <c r="A73" s="12"/>
      <c r="B73" s="25">
        <v>347.1</v>
      </c>
      <c r="C73" s="20" t="s">
        <v>85</v>
      </c>
      <c r="D73" s="50">
        <v>18473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18473</v>
      </c>
      <c r="O73" s="51">
        <f t="shared" si="12"/>
        <v>0.18880246926198094</v>
      </c>
      <c r="P73" s="9"/>
    </row>
    <row r="74" spans="1:16">
      <c r="A74" s="12"/>
      <c r="B74" s="25">
        <v>347.2</v>
      </c>
      <c r="C74" s="20" t="s">
        <v>86</v>
      </c>
      <c r="D74" s="50">
        <v>145979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145979</v>
      </c>
      <c r="O74" s="51">
        <f t="shared" si="12"/>
        <v>1.4919718324254163</v>
      </c>
      <c r="P74" s="9"/>
    </row>
    <row r="75" spans="1:16">
      <c r="A75" s="12"/>
      <c r="B75" s="25">
        <v>347.9</v>
      </c>
      <c r="C75" s="20" t="s">
        <v>182</v>
      </c>
      <c r="D75" s="50">
        <v>12135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12135</v>
      </c>
      <c r="O75" s="51">
        <f t="shared" si="12"/>
        <v>0.12402522408348068</v>
      </c>
      <c r="P75" s="9"/>
    </row>
    <row r="76" spans="1:16">
      <c r="A76" s="12"/>
      <c r="B76" s="25">
        <v>348.12</v>
      </c>
      <c r="C76" s="20" t="s">
        <v>183</v>
      </c>
      <c r="D76" s="50">
        <v>0</v>
      </c>
      <c r="E76" s="50">
        <v>3124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ref="N76:N89" si="13">SUM(D76:M76)</f>
        <v>3124</v>
      </c>
      <c r="O76" s="51">
        <f t="shared" si="12"/>
        <v>3.1928702104391728E-2</v>
      </c>
      <c r="P76" s="9"/>
    </row>
    <row r="77" spans="1:16">
      <c r="A77" s="12"/>
      <c r="B77" s="25">
        <v>348.13</v>
      </c>
      <c r="C77" s="20" t="s">
        <v>184</v>
      </c>
      <c r="D77" s="50">
        <v>0</v>
      </c>
      <c r="E77" s="50">
        <v>9493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3"/>
        <v>9493</v>
      </c>
      <c r="O77" s="51">
        <f t="shared" si="12"/>
        <v>9.7022781394683316E-2</v>
      </c>
      <c r="P77" s="9"/>
    </row>
    <row r="78" spans="1:16">
      <c r="A78" s="12"/>
      <c r="B78" s="25">
        <v>348.22</v>
      </c>
      <c r="C78" s="20" t="s">
        <v>185</v>
      </c>
      <c r="D78" s="50">
        <v>0</v>
      </c>
      <c r="E78" s="50">
        <v>645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13"/>
        <v>645</v>
      </c>
      <c r="O78" s="51">
        <f t="shared" si="12"/>
        <v>6.5921936163036701E-3</v>
      </c>
      <c r="P78" s="9"/>
    </row>
    <row r="79" spans="1:16">
      <c r="A79" s="12"/>
      <c r="B79" s="25">
        <v>348.23</v>
      </c>
      <c r="C79" s="20" t="s">
        <v>186</v>
      </c>
      <c r="D79" s="50">
        <v>0</v>
      </c>
      <c r="E79" s="50">
        <v>7434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3"/>
        <v>7434</v>
      </c>
      <c r="O79" s="51">
        <f t="shared" si="12"/>
        <v>7.5978864098606949E-2</v>
      </c>
      <c r="P79" s="9"/>
    </row>
    <row r="80" spans="1:16">
      <c r="A80" s="12"/>
      <c r="B80" s="25">
        <v>348.31</v>
      </c>
      <c r="C80" s="20" t="s">
        <v>187</v>
      </c>
      <c r="D80" s="50">
        <v>0</v>
      </c>
      <c r="E80" s="50">
        <v>88375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3"/>
        <v>88375</v>
      </c>
      <c r="O80" s="51">
        <f t="shared" si="12"/>
        <v>0.90323272998579351</v>
      </c>
      <c r="P80" s="9"/>
    </row>
    <row r="81" spans="1:16">
      <c r="A81" s="12"/>
      <c r="B81" s="25">
        <v>348.32</v>
      </c>
      <c r="C81" s="20" t="s">
        <v>188</v>
      </c>
      <c r="D81" s="50">
        <v>0</v>
      </c>
      <c r="E81" s="50">
        <v>6765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3"/>
        <v>6765</v>
      </c>
      <c r="O81" s="51">
        <f t="shared" si="12"/>
        <v>6.9141379557045468E-2</v>
      </c>
      <c r="P81" s="9"/>
    </row>
    <row r="82" spans="1:16">
      <c r="A82" s="12"/>
      <c r="B82" s="25">
        <v>348.41</v>
      </c>
      <c r="C82" s="20" t="s">
        <v>189</v>
      </c>
      <c r="D82" s="50">
        <v>0</v>
      </c>
      <c r="E82" s="50">
        <v>95322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3"/>
        <v>95322</v>
      </c>
      <c r="O82" s="51">
        <f t="shared" si="12"/>
        <v>0.97423423239271079</v>
      </c>
      <c r="P82" s="9"/>
    </row>
    <row r="83" spans="1:16">
      <c r="A83" s="12"/>
      <c r="B83" s="25">
        <v>348.42</v>
      </c>
      <c r="C83" s="20" t="s">
        <v>190</v>
      </c>
      <c r="D83" s="50">
        <v>0</v>
      </c>
      <c r="E83" s="50">
        <v>117862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3"/>
        <v>117862</v>
      </c>
      <c r="O83" s="51">
        <f t="shared" si="12"/>
        <v>1.2046032930306716</v>
      </c>
      <c r="P83" s="9"/>
    </row>
    <row r="84" spans="1:16">
      <c r="A84" s="12"/>
      <c r="B84" s="25">
        <v>348.48</v>
      </c>
      <c r="C84" s="20" t="s">
        <v>191</v>
      </c>
      <c r="D84" s="50">
        <v>0</v>
      </c>
      <c r="E84" s="50">
        <v>6136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3"/>
        <v>6136</v>
      </c>
      <c r="O84" s="51">
        <f t="shared" si="12"/>
        <v>6.2712713224247013E-2</v>
      </c>
      <c r="P84" s="9"/>
    </row>
    <row r="85" spans="1:16">
      <c r="A85" s="12"/>
      <c r="B85" s="25">
        <v>348.52</v>
      </c>
      <c r="C85" s="20" t="s">
        <v>192</v>
      </c>
      <c r="D85" s="50">
        <v>0</v>
      </c>
      <c r="E85" s="50">
        <v>19571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3"/>
        <v>19571</v>
      </c>
      <c r="O85" s="51">
        <f t="shared" si="12"/>
        <v>0.20002452909252577</v>
      </c>
      <c r="P85" s="9"/>
    </row>
    <row r="86" spans="1:16">
      <c r="A86" s="12"/>
      <c r="B86" s="25">
        <v>348.53</v>
      </c>
      <c r="C86" s="20" t="s">
        <v>193</v>
      </c>
      <c r="D86" s="50">
        <v>0</v>
      </c>
      <c r="E86" s="50">
        <v>83433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3"/>
        <v>83433</v>
      </c>
      <c r="O86" s="51">
        <f t="shared" si="12"/>
        <v>0.85272324029312263</v>
      </c>
      <c r="P86" s="9"/>
    </row>
    <row r="87" spans="1:16">
      <c r="A87" s="12"/>
      <c r="B87" s="25">
        <v>348.62</v>
      </c>
      <c r="C87" s="20" t="s">
        <v>194</v>
      </c>
      <c r="D87" s="50">
        <v>0</v>
      </c>
      <c r="E87" s="50">
        <v>55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3"/>
        <v>55</v>
      </c>
      <c r="O87" s="51">
        <f t="shared" si="12"/>
        <v>5.6212503704915022E-4</v>
      </c>
      <c r="P87" s="9"/>
    </row>
    <row r="88" spans="1:16">
      <c r="A88" s="12"/>
      <c r="B88" s="25">
        <v>348.71</v>
      </c>
      <c r="C88" s="20" t="s">
        <v>195</v>
      </c>
      <c r="D88" s="50">
        <v>0</v>
      </c>
      <c r="E88" s="50">
        <v>28005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3"/>
        <v>28005</v>
      </c>
      <c r="O88" s="51">
        <f t="shared" si="12"/>
        <v>0.2862238484102082</v>
      </c>
      <c r="P88" s="9"/>
    </row>
    <row r="89" spans="1:16">
      <c r="A89" s="12"/>
      <c r="B89" s="25">
        <v>348.72</v>
      </c>
      <c r="C89" s="20" t="s">
        <v>196</v>
      </c>
      <c r="D89" s="50">
        <v>0</v>
      </c>
      <c r="E89" s="50">
        <v>3365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3"/>
        <v>3365</v>
      </c>
      <c r="O89" s="51">
        <f t="shared" si="12"/>
        <v>3.4391831812188918E-2</v>
      </c>
      <c r="P89" s="9"/>
    </row>
    <row r="90" spans="1:16">
      <c r="A90" s="12"/>
      <c r="B90" s="25">
        <v>348.99</v>
      </c>
      <c r="C90" s="20" t="s">
        <v>197</v>
      </c>
      <c r="D90" s="50">
        <v>0</v>
      </c>
      <c r="E90" s="50">
        <v>30000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1"/>
        <v>30000</v>
      </c>
      <c r="O90" s="51">
        <f t="shared" si="12"/>
        <v>0.30661365657226375</v>
      </c>
      <c r="P90" s="9"/>
    </row>
    <row r="91" spans="1:16">
      <c r="A91" s="12"/>
      <c r="B91" s="25">
        <v>349</v>
      </c>
      <c r="C91" s="20" t="s">
        <v>1</v>
      </c>
      <c r="D91" s="50">
        <v>90636</v>
      </c>
      <c r="E91" s="50">
        <v>412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1"/>
        <v>91048</v>
      </c>
      <c r="O91" s="51">
        <f t="shared" si="12"/>
        <v>0.93055200678638228</v>
      </c>
      <c r="P91" s="9"/>
    </row>
    <row r="92" spans="1:16" ht="15.75">
      <c r="A92" s="29" t="s">
        <v>65</v>
      </c>
      <c r="B92" s="30"/>
      <c r="C92" s="31"/>
      <c r="D92" s="32">
        <f t="shared" ref="D92:M92" si="14">SUM(D93:D100)</f>
        <v>149782</v>
      </c>
      <c r="E92" s="32">
        <f t="shared" si="14"/>
        <v>767979</v>
      </c>
      <c r="F92" s="32">
        <f t="shared" si="14"/>
        <v>0</v>
      </c>
      <c r="G92" s="32">
        <f t="shared" si="14"/>
        <v>0</v>
      </c>
      <c r="H92" s="32">
        <f t="shared" si="14"/>
        <v>0</v>
      </c>
      <c r="I92" s="32">
        <f t="shared" si="14"/>
        <v>0</v>
      </c>
      <c r="J92" s="32">
        <f t="shared" si="14"/>
        <v>0</v>
      </c>
      <c r="K92" s="32">
        <f t="shared" si="14"/>
        <v>0</v>
      </c>
      <c r="L92" s="32">
        <f t="shared" si="14"/>
        <v>0</v>
      </c>
      <c r="M92" s="32">
        <f t="shared" si="14"/>
        <v>0</v>
      </c>
      <c r="N92" s="32">
        <f>SUM(D92:M92)</f>
        <v>917761</v>
      </c>
      <c r="O92" s="49">
        <f t="shared" si="12"/>
        <v>9.3799352023139111</v>
      </c>
      <c r="P92" s="10"/>
    </row>
    <row r="93" spans="1:16">
      <c r="A93" s="13"/>
      <c r="B93" s="42">
        <v>351.1</v>
      </c>
      <c r="C93" s="21" t="s">
        <v>103</v>
      </c>
      <c r="D93" s="50">
        <v>22213</v>
      </c>
      <c r="E93" s="50">
        <v>22147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f>SUM(D93:M93)</f>
        <v>44360</v>
      </c>
      <c r="O93" s="51">
        <f t="shared" si="12"/>
        <v>0.45337939351818729</v>
      </c>
      <c r="P93" s="9"/>
    </row>
    <row r="94" spans="1:16">
      <c r="A94" s="13"/>
      <c r="B94" s="42">
        <v>351.2</v>
      </c>
      <c r="C94" s="21" t="s">
        <v>105</v>
      </c>
      <c r="D94" s="50">
        <v>0</v>
      </c>
      <c r="E94" s="50">
        <v>52199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f t="shared" ref="N94:N100" si="15">SUM(D94:M94)</f>
        <v>52199</v>
      </c>
      <c r="O94" s="51">
        <f t="shared" si="12"/>
        <v>0.5334975419805198</v>
      </c>
      <c r="P94" s="9"/>
    </row>
    <row r="95" spans="1:16">
      <c r="A95" s="13"/>
      <c r="B95" s="42">
        <v>351.5</v>
      </c>
      <c r="C95" s="21" t="s">
        <v>106</v>
      </c>
      <c r="D95" s="50">
        <v>0</v>
      </c>
      <c r="E95" s="50">
        <v>13431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si="15"/>
        <v>13431</v>
      </c>
      <c r="O95" s="51">
        <f t="shared" si="12"/>
        <v>0.13727093404740248</v>
      </c>
      <c r="P95" s="9"/>
    </row>
    <row r="96" spans="1:16">
      <c r="A96" s="13"/>
      <c r="B96" s="42">
        <v>351.8</v>
      </c>
      <c r="C96" s="21" t="s">
        <v>198</v>
      </c>
      <c r="D96" s="50">
        <v>0</v>
      </c>
      <c r="E96" s="50">
        <v>59623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si="15"/>
        <v>59623</v>
      </c>
      <c r="O96" s="51">
        <f t="shared" si="12"/>
        <v>0.609374201526936</v>
      </c>
      <c r="P96" s="9"/>
    </row>
    <row r="97" spans="1:16">
      <c r="A97" s="13"/>
      <c r="B97" s="42">
        <v>352</v>
      </c>
      <c r="C97" s="21" t="s">
        <v>107</v>
      </c>
      <c r="D97" s="50">
        <v>19178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5"/>
        <v>19178</v>
      </c>
      <c r="O97" s="51">
        <f t="shared" si="12"/>
        <v>0.19600789019142911</v>
      </c>
      <c r="P97" s="9"/>
    </row>
    <row r="98" spans="1:16">
      <c r="A98" s="13"/>
      <c r="B98" s="42">
        <v>354</v>
      </c>
      <c r="C98" s="21" t="s">
        <v>108</v>
      </c>
      <c r="D98" s="50">
        <v>39012</v>
      </c>
      <c r="E98" s="50">
        <v>5098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5"/>
        <v>44110</v>
      </c>
      <c r="O98" s="51">
        <f t="shared" si="12"/>
        <v>0.45082427971341843</v>
      </c>
      <c r="P98" s="9"/>
    </row>
    <row r="99" spans="1:16">
      <c r="A99" s="13"/>
      <c r="B99" s="42">
        <v>356</v>
      </c>
      <c r="C99" s="21" t="s">
        <v>144</v>
      </c>
      <c r="D99" s="50">
        <v>69379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5"/>
        <v>69379</v>
      </c>
      <c r="O99" s="51">
        <f t="shared" si="12"/>
        <v>0.70908496264423615</v>
      </c>
      <c r="P99" s="9"/>
    </row>
    <row r="100" spans="1:16">
      <c r="A100" s="13"/>
      <c r="B100" s="42">
        <v>359</v>
      </c>
      <c r="C100" s="21" t="s">
        <v>109</v>
      </c>
      <c r="D100" s="50">
        <v>0</v>
      </c>
      <c r="E100" s="50">
        <v>615481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5"/>
        <v>615481</v>
      </c>
      <c r="O100" s="51">
        <f t="shared" si="12"/>
        <v>6.2904959986917817</v>
      </c>
      <c r="P100" s="9"/>
    </row>
    <row r="101" spans="1:16" ht="15.75">
      <c r="A101" s="29" t="s">
        <v>4</v>
      </c>
      <c r="B101" s="30"/>
      <c r="C101" s="31"/>
      <c r="D101" s="32">
        <f t="shared" ref="D101:M101" si="16">SUM(D102:D108)</f>
        <v>2091863</v>
      </c>
      <c r="E101" s="32">
        <f t="shared" si="16"/>
        <v>123107</v>
      </c>
      <c r="F101" s="32">
        <f t="shared" si="16"/>
        <v>13022</v>
      </c>
      <c r="G101" s="32">
        <f t="shared" si="16"/>
        <v>3454</v>
      </c>
      <c r="H101" s="32">
        <f t="shared" si="16"/>
        <v>0</v>
      </c>
      <c r="I101" s="32">
        <f t="shared" si="16"/>
        <v>46387</v>
      </c>
      <c r="J101" s="32">
        <f t="shared" si="16"/>
        <v>6738157</v>
      </c>
      <c r="K101" s="32">
        <f t="shared" si="16"/>
        <v>0</v>
      </c>
      <c r="L101" s="32">
        <f t="shared" si="16"/>
        <v>0</v>
      </c>
      <c r="M101" s="32">
        <f t="shared" si="16"/>
        <v>0</v>
      </c>
      <c r="N101" s="32">
        <f>SUM(D101:M101)</f>
        <v>9015990</v>
      </c>
      <c r="O101" s="49">
        <f t="shared" ref="O101:O113" si="17">(N101/O$115)</f>
        <v>92.147522050632134</v>
      </c>
      <c r="P101" s="10"/>
    </row>
    <row r="102" spans="1:16">
      <c r="A102" s="12"/>
      <c r="B102" s="25">
        <v>361.1</v>
      </c>
      <c r="C102" s="20" t="s">
        <v>110</v>
      </c>
      <c r="D102" s="50">
        <v>59840</v>
      </c>
      <c r="E102" s="50">
        <v>85034</v>
      </c>
      <c r="F102" s="50">
        <v>14827</v>
      </c>
      <c r="G102" s="50">
        <v>13092</v>
      </c>
      <c r="H102" s="50">
        <v>0</v>
      </c>
      <c r="I102" s="50">
        <v>25668</v>
      </c>
      <c r="J102" s="50">
        <v>17044</v>
      </c>
      <c r="K102" s="50">
        <v>0</v>
      </c>
      <c r="L102" s="50">
        <v>0</v>
      </c>
      <c r="M102" s="50">
        <v>0</v>
      </c>
      <c r="N102" s="50">
        <f>SUM(D102:M102)</f>
        <v>215505</v>
      </c>
      <c r="O102" s="51">
        <f t="shared" si="17"/>
        <v>2.2025592019868565</v>
      </c>
      <c r="P102" s="9"/>
    </row>
    <row r="103" spans="1:16">
      <c r="A103" s="12"/>
      <c r="B103" s="25">
        <v>361.3</v>
      </c>
      <c r="C103" s="20" t="s">
        <v>111</v>
      </c>
      <c r="D103" s="50">
        <v>-1392</v>
      </c>
      <c r="E103" s="50">
        <v>-38253</v>
      </c>
      <c r="F103" s="50">
        <v>-1805</v>
      </c>
      <c r="G103" s="50">
        <v>-9638</v>
      </c>
      <c r="H103" s="50">
        <v>0</v>
      </c>
      <c r="I103" s="50">
        <v>-7559</v>
      </c>
      <c r="J103" s="50">
        <v>-6628</v>
      </c>
      <c r="K103" s="50">
        <v>0</v>
      </c>
      <c r="L103" s="50">
        <v>0</v>
      </c>
      <c r="M103" s="50">
        <v>0</v>
      </c>
      <c r="N103" s="50">
        <f t="shared" ref="N103:N108" si="18">SUM(D103:M103)</f>
        <v>-65275</v>
      </c>
      <c r="O103" s="51">
        <f t="shared" si="17"/>
        <v>-0.66714021442515048</v>
      </c>
      <c r="P103" s="9"/>
    </row>
    <row r="104" spans="1:16">
      <c r="A104" s="12"/>
      <c r="B104" s="25">
        <v>362</v>
      </c>
      <c r="C104" s="20" t="s">
        <v>112</v>
      </c>
      <c r="D104" s="50">
        <v>7698</v>
      </c>
      <c r="E104" s="50">
        <v>0</v>
      </c>
      <c r="F104" s="50">
        <v>0</v>
      </c>
      <c r="G104" s="50">
        <v>0</v>
      </c>
      <c r="H104" s="50">
        <v>0</v>
      </c>
      <c r="I104" s="50">
        <v>15762</v>
      </c>
      <c r="J104" s="50">
        <v>0</v>
      </c>
      <c r="K104" s="50">
        <v>0</v>
      </c>
      <c r="L104" s="50">
        <v>0</v>
      </c>
      <c r="M104" s="50">
        <v>0</v>
      </c>
      <c r="N104" s="50">
        <f t="shared" si="18"/>
        <v>23460</v>
      </c>
      <c r="O104" s="51">
        <f t="shared" si="17"/>
        <v>0.23977187943951023</v>
      </c>
      <c r="P104" s="9"/>
    </row>
    <row r="105" spans="1:16">
      <c r="A105" s="12"/>
      <c r="B105" s="25">
        <v>364</v>
      </c>
      <c r="C105" s="20" t="s">
        <v>199</v>
      </c>
      <c r="D105" s="50">
        <v>1254700</v>
      </c>
      <c r="E105" s="50">
        <v>57783</v>
      </c>
      <c r="F105" s="50">
        <v>0</v>
      </c>
      <c r="G105" s="50">
        <v>0</v>
      </c>
      <c r="H105" s="50">
        <v>0</v>
      </c>
      <c r="I105" s="50">
        <v>150</v>
      </c>
      <c r="J105" s="50">
        <v>0</v>
      </c>
      <c r="K105" s="50">
        <v>0</v>
      </c>
      <c r="L105" s="50">
        <v>0</v>
      </c>
      <c r="M105" s="50">
        <v>0</v>
      </c>
      <c r="N105" s="50">
        <f t="shared" si="18"/>
        <v>1312633</v>
      </c>
      <c r="O105" s="51">
        <f t="shared" si="17"/>
        <v>13.415706795580675</v>
      </c>
      <c r="P105" s="9"/>
    </row>
    <row r="106" spans="1:16">
      <c r="A106" s="12"/>
      <c r="B106" s="25">
        <v>366</v>
      </c>
      <c r="C106" s="20" t="s">
        <v>115</v>
      </c>
      <c r="D106" s="50">
        <v>187589</v>
      </c>
      <c r="E106" s="50">
        <v>5141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8"/>
        <v>192730</v>
      </c>
      <c r="O106" s="51">
        <f t="shared" si="17"/>
        <v>1.969788334372413</v>
      </c>
      <c r="P106" s="9"/>
    </row>
    <row r="107" spans="1:16">
      <c r="A107" s="12"/>
      <c r="B107" s="25">
        <v>369.3</v>
      </c>
      <c r="C107" s="20" t="s">
        <v>116</v>
      </c>
      <c r="D107" s="50">
        <v>42495</v>
      </c>
      <c r="E107" s="50">
        <v>11000</v>
      </c>
      <c r="F107" s="50">
        <v>0</v>
      </c>
      <c r="G107" s="50">
        <v>0</v>
      </c>
      <c r="H107" s="50">
        <v>0</v>
      </c>
      <c r="I107" s="50">
        <v>0</v>
      </c>
      <c r="J107" s="50">
        <v>546</v>
      </c>
      <c r="K107" s="50">
        <v>0</v>
      </c>
      <c r="L107" s="50">
        <v>0</v>
      </c>
      <c r="M107" s="50">
        <v>0</v>
      </c>
      <c r="N107" s="50">
        <f t="shared" si="18"/>
        <v>54041</v>
      </c>
      <c r="O107" s="51">
        <f t="shared" si="17"/>
        <v>0.55232362049405681</v>
      </c>
      <c r="P107" s="9"/>
    </row>
    <row r="108" spans="1:16">
      <c r="A108" s="12"/>
      <c r="B108" s="25">
        <v>369.9</v>
      </c>
      <c r="C108" s="20" t="s">
        <v>117</v>
      </c>
      <c r="D108" s="50">
        <v>540933</v>
      </c>
      <c r="E108" s="50">
        <v>2402</v>
      </c>
      <c r="F108" s="50">
        <v>0</v>
      </c>
      <c r="G108" s="50">
        <v>0</v>
      </c>
      <c r="H108" s="50">
        <v>0</v>
      </c>
      <c r="I108" s="50">
        <v>12366</v>
      </c>
      <c r="J108" s="50">
        <v>6727195</v>
      </c>
      <c r="K108" s="50">
        <v>0</v>
      </c>
      <c r="L108" s="50">
        <v>0</v>
      </c>
      <c r="M108" s="50">
        <v>0</v>
      </c>
      <c r="N108" s="50">
        <f t="shared" si="18"/>
        <v>7282896</v>
      </c>
      <c r="O108" s="51">
        <f t="shared" si="17"/>
        <v>74.43451243318377</v>
      </c>
      <c r="P108" s="9"/>
    </row>
    <row r="109" spans="1:16" ht="15.75">
      <c r="A109" s="29" t="s">
        <v>66</v>
      </c>
      <c r="B109" s="30"/>
      <c r="C109" s="31"/>
      <c r="D109" s="32">
        <f t="shared" ref="D109:M109" si="19">SUM(D110:D112)</f>
        <v>1101787</v>
      </c>
      <c r="E109" s="32">
        <f t="shared" si="19"/>
        <v>76124</v>
      </c>
      <c r="F109" s="32">
        <f t="shared" si="19"/>
        <v>880</v>
      </c>
      <c r="G109" s="32">
        <f t="shared" si="19"/>
        <v>2300000</v>
      </c>
      <c r="H109" s="32">
        <f t="shared" si="19"/>
        <v>0</v>
      </c>
      <c r="I109" s="32">
        <f t="shared" si="19"/>
        <v>449139</v>
      </c>
      <c r="J109" s="32">
        <f t="shared" si="19"/>
        <v>0</v>
      </c>
      <c r="K109" s="32">
        <f t="shared" si="19"/>
        <v>0</v>
      </c>
      <c r="L109" s="32">
        <f t="shared" si="19"/>
        <v>0</v>
      </c>
      <c r="M109" s="32">
        <f t="shared" si="19"/>
        <v>0</v>
      </c>
      <c r="N109" s="32">
        <f>SUM(D109:M109)</f>
        <v>3927930</v>
      </c>
      <c r="O109" s="49">
        <f t="shared" si="17"/>
        <v>40.145232668663063</v>
      </c>
      <c r="P109" s="9"/>
    </row>
    <row r="110" spans="1:16">
      <c r="A110" s="12"/>
      <c r="B110" s="25">
        <v>381</v>
      </c>
      <c r="C110" s="20" t="s">
        <v>118</v>
      </c>
      <c r="D110" s="50">
        <v>1101787</v>
      </c>
      <c r="E110" s="50">
        <v>76124</v>
      </c>
      <c r="F110" s="50">
        <v>880</v>
      </c>
      <c r="G110" s="50">
        <v>0</v>
      </c>
      <c r="H110" s="50">
        <v>0</v>
      </c>
      <c r="I110" s="50">
        <v>10480</v>
      </c>
      <c r="J110" s="50">
        <v>0</v>
      </c>
      <c r="K110" s="50">
        <v>0</v>
      </c>
      <c r="L110" s="50">
        <v>0</v>
      </c>
      <c r="M110" s="50">
        <v>0</v>
      </c>
      <c r="N110" s="50">
        <f>SUM(D110:M110)</f>
        <v>1189271</v>
      </c>
      <c r="O110" s="51">
        <f t="shared" si="17"/>
        <v>12.154890998845088</v>
      </c>
      <c r="P110" s="9"/>
    </row>
    <row r="111" spans="1:16">
      <c r="A111" s="12"/>
      <c r="B111" s="25">
        <v>384</v>
      </c>
      <c r="C111" s="20" t="s">
        <v>119</v>
      </c>
      <c r="D111" s="50">
        <v>0</v>
      </c>
      <c r="E111" s="50">
        <v>0</v>
      </c>
      <c r="F111" s="50">
        <v>0</v>
      </c>
      <c r="G111" s="50">
        <v>2300000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f>SUM(D111:M111)</f>
        <v>2300000</v>
      </c>
      <c r="O111" s="51">
        <f t="shared" si="17"/>
        <v>23.507047003873552</v>
      </c>
      <c r="P111" s="9"/>
    </row>
    <row r="112" spans="1:16" ht="15.75" thickBot="1">
      <c r="A112" s="12"/>
      <c r="B112" s="25">
        <v>389.7</v>
      </c>
      <c r="C112" s="20" t="s">
        <v>200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438659</v>
      </c>
      <c r="J112" s="50">
        <v>0</v>
      </c>
      <c r="K112" s="50">
        <v>0</v>
      </c>
      <c r="L112" s="50">
        <v>0</v>
      </c>
      <c r="M112" s="50">
        <v>0</v>
      </c>
      <c r="N112" s="50">
        <f>SUM(D112:M112)</f>
        <v>438659</v>
      </c>
      <c r="O112" s="51">
        <f t="shared" si="17"/>
        <v>4.4832946659444213</v>
      </c>
      <c r="P112" s="9"/>
    </row>
    <row r="113" spans="1:119" ht="16.5" thickBot="1">
      <c r="A113" s="14" t="s">
        <v>87</v>
      </c>
      <c r="B113" s="23"/>
      <c r="C113" s="22"/>
      <c r="D113" s="15">
        <f t="shared" ref="D113:M113" si="20">SUM(D5,D13,D19,D54,D92,D101,D109)</f>
        <v>61470220</v>
      </c>
      <c r="E113" s="15">
        <f t="shared" si="20"/>
        <v>13250952</v>
      </c>
      <c r="F113" s="15">
        <f t="shared" si="20"/>
        <v>4499194</v>
      </c>
      <c r="G113" s="15">
        <f t="shared" si="20"/>
        <v>3725952</v>
      </c>
      <c r="H113" s="15">
        <f t="shared" si="20"/>
        <v>0</v>
      </c>
      <c r="I113" s="15">
        <f t="shared" si="20"/>
        <v>8265709</v>
      </c>
      <c r="J113" s="15">
        <f t="shared" si="20"/>
        <v>6738157</v>
      </c>
      <c r="K113" s="15">
        <f t="shared" si="20"/>
        <v>0</v>
      </c>
      <c r="L113" s="15">
        <f t="shared" si="20"/>
        <v>0</v>
      </c>
      <c r="M113" s="15">
        <f t="shared" si="20"/>
        <v>0</v>
      </c>
      <c r="N113" s="15">
        <f>SUM(D113:M113)</f>
        <v>97950184</v>
      </c>
      <c r="O113" s="40">
        <f t="shared" si="17"/>
        <v>1001.0954692722014</v>
      </c>
      <c r="P113" s="6"/>
      <c r="Q113" s="2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</row>
    <row r="114" spans="1:119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9"/>
    </row>
    <row r="115" spans="1:119">
      <c r="A115" s="44"/>
      <c r="B115" s="45"/>
      <c r="C115" s="45"/>
      <c r="D115" s="46"/>
      <c r="E115" s="46"/>
      <c r="F115" s="46"/>
      <c r="G115" s="46"/>
      <c r="H115" s="46"/>
      <c r="I115" s="46"/>
      <c r="J115" s="46"/>
      <c r="K115" s="46"/>
      <c r="L115" s="52" t="s">
        <v>201</v>
      </c>
      <c r="M115" s="52"/>
      <c r="N115" s="52"/>
      <c r="O115" s="47">
        <v>97843</v>
      </c>
    </row>
    <row r="116" spans="1:119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  <row r="117" spans="1:119" ht="15.75" customHeight="1" thickBot="1">
      <c r="A117" s="56" t="s">
        <v>136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8"/>
    </row>
  </sheetData>
  <mergeCells count="10">
    <mergeCell ref="L115:N115"/>
    <mergeCell ref="A116:O116"/>
    <mergeCell ref="A117:O1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39625427</v>
      </c>
      <c r="E5" s="27">
        <f t="shared" si="0"/>
        <v>2400180</v>
      </c>
      <c r="F5" s="27">
        <f t="shared" si="0"/>
        <v>4987062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47012669</v>
      </c>
      <c r="O5" s="33">
        <f t="shared" ref="O5:O36" si="1">(N5/O$102)</f>
        <v>483.86855701934951</v>
      </c>
      <c r="P5" s="6"/>
    </row>
    <row r="6" spans="1:133">
      <c r="A6" s="12"/>
      <c r="B6" s="25">
        <v>311</v>
      </c>
      <c r="C6" s="20" t="s">
        <v>3</v>
      </c>
      <c r="D6" s="50">
        <v>39619917</v>
      </c>
      <c r="E6" s="50">
        <v>2575</v>
      </c>
      <c r="F6" s="50">
        <v>3549619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43172111</v>
      </c>
      <c r="O6" s="51">
        <f t="shared" si="1"/>
        <v>444.3403766982297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1568995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1568995</v>
      </c>
      <c r="O7" s="51">
        <f t="shared" si="1"/>
        <v>16.148569370111158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397375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397375</v>
      </c>
      <c r="O8" s="51">
        <f t="shared" si="1"/>
        <v>4.089903252367229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431235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431235</v>
      </c>
      <c r="O9" s="51">
        <f t="shared" si="1"/>
        <v>4.4384005763688759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1235457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1235457</v>
      </c>
      <c r="O10" s="51">
        <f t="shared" si="1"/>
        <v>12.71569575957184</v>
      </c>
      <c r="P10" s="9"/>
    </row>
    <row r="11" spans="1:133">
      <c r="A11" s="12"/>
      <c r="B11" s="25">
        <v>315</v>
      </c>
      <c r="C11" s="20" t="s">
        <v>15</v>
      </c>
      <c r="D11" s="50">
        <v>0</v>
      </c>
      <c r="E11" s="50">
        <v>0</v>
      </c>
      <c r="F11" s="50">
        <v>201986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201986</v>
      </c>
      <c r="O11" s="51">
        <f t="shared" si="1"/>
        <v>2.078900782214903</v>
      </c>
      <c r="P11" s="9"/>
    </row>
    <row r="12" spans="1:133">
      <c r="A12" s="12"/>
      <c r="B12" s="25">
        <v>316</v>
      </c>
      <c r="C12" s="20" t="s">
        <v>16</v>
      </c>
      <c r="D12" s="50">
        <v>5510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5510</v>
      </c>
      <c r="O12" s="51">
        <f t="shared" si="1"/>
        <v>5.6710580485796622E-2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41568</v>
      </c>
      <c r="E13" s="32">
        <f t="shared" si="3"/>
        <v>809861</v>
      </c>
      <c r="F13" s="32">
        <f t="shared" si="3"/>
        <v>362592</v>
      </c>
      <c r="G13" s="32">
        <f t="shared" si="3"/>
        <v>0</v>
      </c>
      <c r="H13" s="32">
        <f t="shared" si="3"/>
        <v>0</v>
      </c>
      <c r="I13" s="32">
        <f t="shared" si="3"/>
        <v>-3373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1" si="4">SUM(D13:M13)</f>
        <v>1210648</v>
      </c>
      <c r="O13" s="49">
        <f t="shared" si="1"/>
        <v>12.460354055166736</v>
      </c>
      <c r="P13" s="10"/>
    </row>
    <row r="14" spans="1:133">
      <c r="A14" s="12"/>
      <c r="B14" s="25">
        <v>322</v>
      </c>
      <c r="C14" s="20" t="s">
        <v>0</v>
      </c>
      <c r="D14" s="50">
        <v>-20</v>
      </c>
      <c r="E14" s="50">
        <v>344102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344082</v>
      </c>
      <c r="O14" s="51">
        <f t="shared" si="1"/>
        <v>3.541395636064224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141113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141113</v>
      </c>
      <c r="O15" s="51">
        <f t="shared" si="1"/>
        <v>1.4523775216138328</v>
      </c>
      <c r="P15" s="9"/>
    </row>
    <row r="16" spans="1:133">
      <c r="A16" s="12"/>
      <c r="B16" s="25">
        <v>325.10000000000002</v>
      </c>
      <c r="C16" s="20" t="s">
        <v>19</v>
      </c>
      <c r="D16" s="50">
        <v>0</v>
      </c>
      <c r="E16" s="50">
        <v>160343</v>
      </c>
      <c r="F16" s="50">
        <v>362592</v>
      </c>
      <c r="G16" s="50">
        <v>0</v>
      </c>
      <c r="H16" s="50">
        <v>0</v>
      </c>
      <c r="I16" s="50">
        <v>-144511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378424</v>
      </c>
      <c r="O16" s="51">
        <f t="shared" si="1"/>
        <v>3.8948538493207083</v>
      </c>
      <c r="P16" s="9"/>
    </row>
    <row r="17" spans="1:16">
      <c r="A17" s="12"/>
      <c r="B17" s="25">
        <v>325.2</v>
      </c>
      <c r="C17" s="20" t="s">
        <v>20</v>
      </c>
      <c r="D17" s="50">
        <v>0</v>
      </c>
      <c r="E17" s="50">
        <v>264848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264848</v>
      </c>
      <c r="O17" s="51">
        <f t="shared" si="1"/>
        <v>2.7258954302181966</v>
      </c>
      <c r="P17" s="9"/>
    </row>
    <row r="18" spans="1:16">
      <c r="A18" s="12"/>
      <c r="B18" s="25">
        <v>329</v>
      </c>
      <c r="C18" s="20" t="s">
        <v>21</v>
      </c>
      <c r="D18" s="50">
        <v>41588</v>
      </c>
      <c r="E18" s="50">
        <v>40568</v>
      </c>
      <c r="F18" s="50">
        <v>0</v>
      </c>
      <c r="G18" s="50">
        <v>0</v>
      </c>
      <c r="H18" s="50">
        <v>0</v>
      </c>
      <c r="I18" s="50">
        <v>25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82181</v>
      </c>
      <c r="O18" s="51">
        <f t="shared" si="1"/>
        <v>0.84583161794977357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SUM(D20:D53)</f>
        <v>5645841</v>
      </c>
      <c r="E19" s="32">
        <f t="shared" si="5"/>
        <v>6184906</v>
      </c>
      <c r="F19" s="32">
        <f t="shared" si="5"/>
        <v>1434641</v>
      </c>
      <c r="G19" s="32">
        <f t="shared" si="5"/>
        <v>1</v>
      </c>
      <c r="H19" s="32">
        <f t="shared" si="5"/>
        <v>0</v>
      </c>
      <c r="I19" s="32">
        <f t="shared" si="5"/>
        <v>2855399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8">
        <f t="shared" si="4"/>
        <v>16120788</v>
      </c>
      <c r="O19" s="49">
        <f t="shared" si="1"/>
        <v>165.92000823384109</v>
      </c>
      <c r="P19" s="10"/>
    </row>
    <row r="20" spans="1:16">
      <c r="A20" s="12"/>
      <c r="B20" s="25">
        <v>331.1</v>
      </c>
      <c r="C20" s="20" t="s">
        <v>22</v>
      </c>
      <c r="D20" s="50">
        <v>4299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f t="shared" si="4"/>
        <v>4299</v>
      </c>
      <c r="O20" s="51">
        <f t="shared" si="1"/>
        <v>4.4246603540551668E-2</v>
      </c>
      <c r="P20" s="9"/>
    </row>
    <row r="21" spans="1:16">
      <c r="A21" s="12"/>
      <c r="B21" s="25">
        <v>331.2</v>
      </c>
      <c r="C21" s="20" t="s">
        <v>23</v>
      </c>
      <c r="D21" s="50">
        <v>1198567</v>
      </c>
      <c r="E21" s="50">
        <v>231481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4"/>
        <v>1430048</v>
      </c>
      <c r="O21" s="51">
        <f t="shared" si="1"/>
        <v>14.718484973240017</v>
      </c>
      <c r="P21" s="9"/>
    </row>
    <row r="22" spans="1:16">
      <c r="A22" s="12"/>
      <c r="B22" s="25">
        <v>331.41</v>
      </c>
      <c r="C22" s="20" t="s">
        <v>30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192103</v>
      </c>
      <c r="J22" s="50">
        <v>0</v>
      </c>
      <c r="K22" s="50">
        <v>0</v>
      </c>
      <c r="L22" s="50">
        <v>0</v>
      </c>
      <c r="M22" s="50">
        <v>0</v>
      </c>
      <c r="N22" s="50">
        <f t="shared" ref="N22:N31" si="6">SUM(D22:M22)</f>
        <v>192103</v>
      </c>
      <c r="O22" s="51">
        <f t="shared" si="1"/>
        <v>1.9771819678880198</v>
      </c>
      <c r="P22" s="9"/>
    </row>
    <row r="23" spans="1:16">
      <c r="A23" s="12"/>
      <c r="B23" s="25">
        <v>331.42</v>
      </c>
      <c r="C23" s="20" t="s">
        <v>31</v>
      </c>
      <c r="D23" s="50">
        <v>891314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f t="shared" si="6"/>
        <v>891314</v>
      </c>
      <c r="O23" s="51">
        <f t="shared" si="1"/>
        <v>9.1736722931247421</v>
      </c>
      <c r="P23" s="9"/>
    </row>
    <row r="24" spans="1:16">
      <c r="A24" s="12"/>
      <c r="B24" s="25">
        <v>331.49</v>
      </c>
      <c r="C24" s="20" t="s">
        <v>32</v>
      </c>
      <c r="D24" s="50">
        <v>0</v>
      </c>
      <c r="E24" s="50">
        <v>791116</v>
      </c>
      <c r="F24" s="50">
        <v>0</v>
      </c>
      <c r="G24" s="50">
        <v>1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791117</v>
      </c>
      <c r="O24" s="51">
        <f t="shared" si="1"/>
        <v>8.1424145738987246</v>
      </c>
      <c r="P24" s="9"/>
    </row>
    <row r="25" spans="1:16">
      <c r="A25" s="12"/>
      <c r="B25" s="25">
        <v>331.5</v>
      </c>
      <c r="C25" s="20" t="s">
        <v>25</v>
      </c>
      <c r="D25" s="50">
        <v>0</v>
      </c>
      <c r="E25" s="50">
        <v>46093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46093</v>
      </c>
      <c r="O25" s="51">
        <f t="shared" si="1"/>
        <v>0.47440304652120213</v>
      </c>
      <c r="P25" s="9"/>
    </row>
    <row r="26" spans="1:16">
      <c r="A26" s="12"/>
      <c r="B26" s="25">
        <v>331.62</v>
      </c>
      <c r="C26" s="20" t="s">
        <v>33</v>
      </c>
      <c r="D26" s="50">
        <v>40257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40257</v>
      </c>
      <c r="O26" s="51">
        <f t="shared" si="1"/>
        <v>0.41433717579250723</v>
      </c>
      <c r="P26" s="9"/>
    </row>
    <row r="27" spans="1:16">
      <c r="A27" s="12"/>
      <c r="B27" s="25">
        <v>331.65</v>
      </c>
      <c r="C27" s="20" t="s">
        <v>34</v>
      </c>
      <c r="D27" s="50">
        <v>0</v>
      </c>
      <c r="E27" s="50">
        <v>82181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82181</v>
      </c>
      <c r="O27" s="51">
        <f t="shared" si="1"/>
        <v>0.84583161794977357</v>
      </c>
      <c r="P27" s="9"/>
    </row>
    <row r="28" spans="1:16">
      <c r="A28" s="12"/>
      <c r="B28" s="25">
        <v>331.69</v>
      </c>
      <c r="C28" s="20" t="s">
        <v>35</v>
      </c>
      <c r="D28" s="50">
        <v>423700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423700</v>
      </c>
      <c r="O28" s="51">
        <f t="shared" si="1"/>
        <v>4.3608480856319476</v>
      </c>
      <c r="P28" s="9"/>
    </row>
    <row r="29" spans="1:16">
      <c r="A29" s="12"/>
      <c r="B29" s="25">
        <v>331.7</v>
      </c>
      <c r="C29" s="20" t="s">
        <v>26</v>
      </c>
      <c r="D29" s="50">
        <v>67690</v>
      </c>
      <c r="E29" s="50">
        <v>70000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137690</v>
      </c>
      <c r="O29" s="51">
        <f t="shared" si="1"/>
        <v>1.4171469740634006</v>
      </c>
      <c r="P29" s="9"/>
    </row>
    <row r="30" spans="1:16">
      <c r="A30" s="12"/>
      <c r="B30" s="25">
        <v>331.82</v>
      </c>
      <c r="C30" s="20" t="s">
        <v>36</v>
      </c>
      <c r="D30" s="50">
        <v>1829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1829</v>
      </c>
      <c r="O30" s="51">
        <f t="shared" si="1"/>
        <v>1.8824619184849734E-2</v>
      </c>
      <c r="P30" s="9"/>
    </row>
    <row r="31" spans="1:16">
      <c r="A31" s="12"/>
      <c r="B31" s="25">
        <v>334.2</v>
      </c>
      <c r="C31" s="20" t="s">
        <v>29</v>
      </c>
      <c r="D31" s="50">
        <v>147596</v>
      </c>
      <c r="E31" s="50">
        <v>158633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306229</v>
      </c>
      <c r="O31" s="51">
        <f t="shared" si="1"/>
        <v>3.1518011527377521</v>
      </c>
      <c r="P31" s="9"/>
    </row>
    <row r="32" spans="1:16">
      <c r="A32" s="12"/>
      <c r="B32" s="25">
        <v>334.34</v>
      </c>
      <c r="C32" s="20" t="s">
        <v>37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70588</v>
      </c>
      <c r="J32" s="50">
        <v>0</v>
      </c>
      <c r="K32" s="50">
        <v>0</v>
      </c>
      <c r="L32" s="50">
        <v>0</v>
      </c>
      <c r="M32" s="50">
        <v>0</v>
      </c>
      <c r="N32" s="50">
        <f>SUM(D32:M32)</f>
        <v>70588</v>
      </c>
      <c r="O32" s="51">
        <f t="shared" si="1"/>
        <v>0.72651296829971179</v>
      </c>
      <c r="P32" s="9"/>
    </row>
    <row r="33" spans="1:16">
      <c r="A33" s="12"/>
      <c r="B33" s="25">
        <v>334.39</v>
      </c>
      <c r="C33" s="20" t="s">
        <v>38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705162</v>
      </c>
      <c r="J33" s="50">
        <v>0</v>
      </c>
      <c r="K33" s="50">
        <v>0</v>
      </c>
      <c r="L33" s="50">
        <v>0</v>
      </c>
      <c r="M33" s="50">
        <v>0</v>
      </c>
      <c r="N33" s="50">
        <f t="shared" ref="N33:N49" si="7">SUM(D33:M33)</f>
        <v>705162</v>
      </c>
      <c r="O33" s="51">
        <f t="shared" si="1"/>
        <v>7.2577398106216551</v>
      </c>
      <c r="P33" s="9"/>
    </row>
    <row r="34" spans="1:16">
      <c r="A34" s="12"/>
      <c r="B34" s="25">
        <v>334.41</v>
      </c>
      <c r="C34" s="20" t="s">
        <v>39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1887546</v>
      </c>
      <c r="J34" s="50">
        <v>0</v>
      </c>
      <c r="K34" s="50">
        <v>0</v>
      </c>
      <c r="L34" s="50">
        <v>0</v>
      </c>
      <c r="M34" s="50">
        <v>0</v>
      </c>
      <c r="N34" s="50">
        <f t="shared" si="7"/>
        <v>1887546</v>
      </c>
      <c r="O34" s="51">
        <f t="shared" si="1"/>
        <v>19.427192260189379</v>
      </c>
      <c r="P34" s="9"/>
    </row>
    <row r="35" spans="1:16">
      <c r="A35" s="12"/>
      <c r="B35" s="25">
        <v>334.49</v>
      </c>
      <c r="C35" s="20" t="s">
        <v>40</v>
      </c>
      <c r="D35" s="50">
        <v>259651</v>
      </c>
      <c r="E35" s="50">
        <v>969180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7"/>
        <v>1228831</v>
      </c>
      <c r="O35" s="51">
        <f t="shared" si="1"/>
        <v>12.647498970769863</v>
      </c>
      <c r="P35" s="9"/>
    </row>
    <row r="36" spans="1:16">
      <c r="A36" s="12"/>
      <c r="B36" s="25">
        <v>334.61</v>
      </c>
      <c r="C36" s="20" t="s">
        <v>42</v>
      </c>
      <c r="D36" s="50">
        <v>169586</v>
      </c>
      <c r="E36" s="50">
        <v>3674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173260</v>
      </c>
      <c r="O36" s="51">
        <f t="shared" si="1"/>
        <v>1.7832441333882256</v>
      </c>
      <c r="P36" s="9"/>
    </row>
    <row r="37" spans="1:16">
      <c r="A37" s="12"/>
      <c r="B37" s="25">
        <v>334.69</v>
      </c>
      <c r="C37" s="20" t="s">
        <v>43</v>
      </c>
      <c r="D37" s="50">
        <v>221019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221019</v>
      </c>
      <c r="O37" s="51">
        <f t="shared" ref="O37:O68" si="8">(N37/O$102)</f>
        <v>2.2747941539728282</v>
      </c>
      <c r="P37" s="9"/>
    </row>
    <row r="38" spans="1:16">
      <c r="A38" s="12"/>
      <c r="B38" s="25">
        <v>334.7</v>
      </c>
      <c r="C38" s="20" t="s">
        <v>44</v>
      </c>
      <c r="D38" s="50">
        <v>43663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43663</v>
      </c>
      <c r="O38" s="51">
        <f t="shared" si="8"/>
        <v>0.44939275421984354</v>
      </c>
      <c r="P38" s="9"/>
    </row>
    <row r="39" spans="1:16">
      <c r="A39" s="12"/>
      <c r="B39" s="25">
        <v>335.12</v>
      </c>
      <c r="C39" s="20" t="s">
        <v>45</v>
      </c>
      <c r="D39" s="50">
        <v>1061327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1061327</v>
      </c>
      <c r="O39" s="51">
        <f t="shared" si="8"/>
        <v>10.923497324001646</v>
      </c>
      <c r="P39" s="9"/>
    </row>
    <row r="40" spans="1:16">
      <c r="A40" s="12"/>
      <c r="B40" s="25">
        <v>335.13</v>
      </c>
      <c r="C40" s="20" t="s">
        <v>46</v>
      </c>
      <c r="D40" s="50">
        <v>28194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28194</v>
      </c>
      <c r="O40" s="51">
        <f t="shared" si="8"/>
        <v>0.29018114450391108</v>
      </c>
      <c r="P40" s="9"/>
    </row>
    <row r="41" spans="1:16">
      <c r="A41" s="12"/>
      <c r="B41" s="25">
        <v>335.14</v>
      </c>
      <c r="C41" s="20" t="s">
        <v>47</v>
      </c>
      <c r="D41" s="50">
        <v>25066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25066</v>
      </c>
      <c r="O41" s="51">
        <f t="shared" si="8"/>
        <v>0.25798682585426103</v>
      </c>
      <c r="P41" s="9"/>
    </row>
    <row r="42" spans="1:16">
      <c r="A42" s="12"/>
      <c r="B42" s="25">
        <v>335.15</v>
      </c>
      <c r="C42" s="20" t="s">
        <v>48</v>
      </c>
      <c r="D42" s="50">
        <v>25478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25478</v>
      </c>
      <c r="O42" s="51">
        <f t="shared" si="8"/>
        <v>0.26222725401399755</v>
      </c>
      <c r="P42" s="9"/>
    </row>
    <row r="43" spans="1:16">
      <c r="A43" s="12"/>
      <c r="B43" s="25">
        <v>335.16</v>
      </c>
      <c r="C43" s="20" t="s">
        <v>49</v>
      </c>
      <c r="D43" s="50">
        <v>223250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223250</v>
      </c>
      <c r="O43" s="51">
        <f t="shared" si="8"/>
        <v>2.2977562783038286</v>
      </c>
      <c r="P43" s="9"/>
    </row>
    <row r="44" spans="1:16">
      <c r="A44" s="12"/>
      <c r="B44" s="25">
        <v>335.18</v>
      </c>
      <c r="C44" s="20" t="s">
        <v>50</v>
      </c>
      <c r="D44" s="50">
        <v>438992</v>
      </c>
      <c r="E44" s="50">
        <v>0</v>
      </c>
      <c r="F44" s="50">
        <v>1434641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1873633</v>
      </c>
      <c r="O44" s="51">
        <f t="shared" si="8"/>
        <v>19.283995471387403</v>
      </c>
      <c r="P44" s="9"/>
    </row>
    <row r="45" spans="1:16">
      <c r="A45" s="12"/>
      <c r="B45" s="25">
        <v>335.21</v>
      </c>
      <c r="C45" s="20" t="s">
        <v>51</v>
      </c>
      <c r="D45" s="50">
        <v>19983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19983</v>
      </c>
      <c r="O45" s="51">
        <f t="shared" si="8"/>
        <v>0.20567105804857966</v>
      </c>
      <c r="P45" s="9"/>
    </row>
    <row r="46" spans="1:16">
      <c r="A46" s="12"/>
      <c r="B46" s="25">
        <v>335.22</v>
      </c>
      <c r="C46" s="20" t="s">
        <v>52</v>
      </c>
      <c r="D46" s="50">
        <v>0</v>
      </c>
      <c r="E46" s="50">
        <v>479872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479872</v>
      </c>
      <c r="O46" s="51">
        <f t="shared" si="8"/>
        <v>4.9389872375463151</v>
      </c>
      <c r="P46" s="9"/>
    </row>
    <row r="47" spans="1:16">
      <c r="A47" s="12"/>
      <c r="B47" s="25">
        <v>335.49</v>
      </c>
      <c r="C47" s="20" t="s">
        <v>54</v>
      </c>
      <c r="D47" s="50">
        <v>0</v>
      </c>
      <c r="E47" s="50">
        <v>1546216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1546216</v>
      </c>
      <c r="O47" s="51">
        <f t="shared" si="8"/>
        <v>15.914121037463977</v>
      </c>
      <c r="P47" s="9"/>
    </row>
    <row r="48" spans="1:16">
      <c r="A48" s="12"/>
      <c r="B48" s="25">
        <v>335.5</v>
      </c>
      <c r="C48" s="20" t="s">
        <v>55</v>
      </c>
      <c r="D48" s="50">
        <v>0</v>
      </c>
      <c r="E48" s="50">
        <v>353162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353162</v>
      </c>
      <c r="O48" s="51">
        <f t="shared" si="8"/>
        <v>3.6348497324001645</v>
      </c>
      <c r="P48" s="9"/>
    </row>
    <row r="49" spans="1:16">
      <c r="A49" s="12"/>
      <c r="B49" s="25">
        <v>335.8</v>
      </c>
      <c r="C49" s="20" t="s">
        <v>57</v>
      </c>
      <c r="D49" s="50">
        <v>0</v>
      </c>
      <c r="E49" s="50">
        <v>1372988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1372988</v>
      </c>
      <c r="O49" s="51">
        <f t="shared" si="8"/>
        <v>14.131206257719226</v>
      </c>
      <c r="P49" s="9"/>
    </row>
    <row r="50" spans="1:16">
      <c r="A50" s="12"/>
      <c r="B50" s="25">
        <v>337.1</v>
      </c>
      <c r="C50" s="20" t="s">
        <v>132</v>
      </c>
      <c r="D50" s="50">
        <v>238887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ref="N50:N55" si="9">SUM(D50:M50)</f>
        <v>238887</v>
      </c>
      <c r="O50" s="51">
        <f t="shared" si="8"/>
        <v>2.4586969946480033</v>
      </c>
      <c r="P50" s="9"/>
    </row>
    <row r="51" spans="1:16">
      <c r="A51" s="12"/>
      <c r="B51" s="25">
        <v>337.2</v>
      </c>
      <c r="C51" s="20" t="s">
        <v>58</v>
      </c>
      <c r="D51" s="50">
        <v>18048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9"/>
        <v>18048</v>
      </c>
      <c r="O51" s="51">
        <f t="shared" si="8"/>
        <v>0.18575545491972004</v>
      </c>
      <c r="P51" s="9"/>
    </row>
    <row r="52" spans="1:16">
      <c r="A52" s="12"/>
      <c r="B52" s="25">
        <v>337.6</v>
      </c>
      <c r="C52" s="20" t="s">
        <v>133</v>
      </c>
      <c r="D52" s="50">
        <v>19400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9"/>
        <v>19400</v>
      </c>
      <c r="O52" s="51">
        <f t="shared" si="8"/>
        <v>0.19967064635652532</v>
      </c>
      <c r="P52" s="9"/>
    </row>
    <row r="53" spans="1:16">
      <c r="A53" s="12"/>
      <c r="B53" s="25">
        <v>337.7</v>
      </c>
      <c r="C53" s="20" t="s">
        <v>59</v>
      </c>
      <c r="D53" s="50">
        <v>78045</v>
      </c>
      <c r="E53" s="50">
        <v>80310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9"/>
        <v>158355</v>
      </c>
      <c r="O53" s="51">
        <f t="shared" si="8"/>
        <v>1.6298373816385343</v>
      </c>
      <c r="P53" s="9"/>
    </row>
    <row r="54" spans="1:16" ht="15.75">
      <c r="A54" s="29" t="s">
        <v>64</v>
      </c>
      <c r="B54" s="30"/>
      <c r="C54" s="31"/>
      <c r="D54" s="32">
        <f t="shared" ref="D54:M54" si="10">SUM(D55:D77)</f>
        <v>8658796</v>
      </c>
      <c r="E54" s="32">
        <f t="shared" si="10"/>
        <v>632374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3322699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9"/>
        <v>12613869</v>
      </c>
      <c r="O54" s="49">
        <f t="shared" si="8"/>
        <v>129.82574104569781</v>
      </c>
      <c r="P54" s="10"/>
    </row>
    <row r="55" spans="1:16">
      <c r="A55" s="12"/>
      <c r="B55" s="25">
        <v>341.1</v>
      </c>
      <c r="C55" s="20" t="s">
        <v>67</v>
      </c>
      <c r="D55" s="50">
        <v>518904</v>
      </c>
      <c r="E55" s="50">
        <v>261504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 t="shared" si="9"/>
        <v>780408</v>
      </c>
      <c r="O55" s="51">
        <f t="shared" si="8"/>
        <v>8.0321943186496494</v>
      </c>
      <c r="P55" s="9"/>
    </row>
    <row r="56" spans="1:16">
      <c r="A56" s="12"/>
      <c r="B56" s="25">
        <v>341.2</v>
      </c>
      <c r="C56" s="20" t="s">
        <v>68</v>
      </c>
      <c r="D56" s="50">
        <v>429888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ref="N56:N77" si="11">SUM(D56:M56)</f>
        <v>429888</v>
      </c>
      <c r="O56" s="51">
        <f t="shared" si="8"/>
        <v>4.4245368464388637</v>
      </c>
      <c r="P56" s="9"/>
    </row>
    <row r="57" spans="1:16">
      <c r="A57" s="12"/>
      <c r="B57" s="25">
        <v>341.52</v>
      </c>
      <c r="C57" s="20" t="s">
        <v>70</v>
      </c>
      <c r="D57" s="50">
        <v>218969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11"/>
        <v>218969</v>
      </c>
      <c r="O57" s="51">
        <f t="shared" si="8"/>
        <v>2.2536949361877316</v>
      </c>
      <c r="P57" s="9"/>
    </row>
    <row r="58" spans="1:16">
      <c r="A58" s="12"/>
      <c r="B58" s="25">
        <v>341.55</v>
      </c>
      <c r="C58" s="20" t="s">
        <v>140</v>
      </c>
      <c r="D58" s="50">
        <v>36350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11"/>
        <v>36350</v>
      </c>
      <c r="O58" s="51">
        <f t="shared" si="8"/>
        <v>0.37412515438452038</v>
      </c>
      <c r="P58" s="9"/>
    </row>
    <row r="59" spans="1:16">
      <c r="A59" s="12"/>
      <c r="B59" s="25">
        <v>341.56</v>
      </c>
      <c r="C59" s="20" t="s">
        <v>141</v>
      </c>
      <c r="D59" s="50">
        <v>5070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11"/>
        <v>5070</v>
      </c>
      <c r="O59" s="51">
        <f t="shared" si="8"/>
        <v>5.2181967888019765E-2</v>
      </c>
      <c r="P59" s="9"/>
    </row>
    <row r="60" spans="1:16">
      <c r="A60" s="12"/>
      <c r="B60" s="25">
        <v>341.8</v>
      </c>
      <c r="C60" s="20" t="s">
        <v>71</v>
      </c>
      <c r="D60" s="50">
        <v>1186447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1"/>
        <v>1186447</v>
      </c>
      <c r="O60" s="51">
        <f t="shared" si="8"/>
        <v>12.211270069987648</v>
      </c>
      <c r="P60" s="9"/>
    </row>
    <row r="61" spans="1:16">
      <c r="A61" s="12"/>
      <c r="B61" s="25">
        <v>341.9</v>
      </c>
      <c r="C61" s="20" t="s">
        <v>72</v>
      </c>
      <c r="D61" s="50">
        <v>505996</v>
      </c>
      <c r="E61" s="50">
        <v>365096</v>
      </c>
      <c r="F61" s="50">
        <v>0</v>
      </c>
      <c r="G61" s="50">
        <v>0</v>
      </c>
      <c r="H61" s="50">
        <v>0</v>
      </c>
      <c r="I61" s="50">
        <v>355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871447</v>
      </c>
      <c r="O61" s="51">
        <f t="shared" si="8"/>
        <v>8.9691951420337581</v>
      </c>
      <c r="P61" s="9"/>
    </row>
    <row r="62" spans="1:16">
      <c r="A62" s="12"/>
      <c r="B62" s="25">
        <v>342.1</v>
      </c>
      <c r="C62" s="20" t="s">
        <v>73</v>
      </c>
      <c r="D62" s="50">
        <v>3122417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3122417</v>
      </c>
      <c r="O62" s="51">
        <f t="shared" si="8"/>
        <v>32.136856731165089</v>
      </c>
      <c r="P62" s="9"/>
    </row>
    <row r="63" spans="1:16">
      <c r="A63" s="12"/>
      <c r="B63" s="25">
        <v>342.2</v>
      </c>
      <c r="C63" s="20" t="s">
        <v>74</v>
      </c>
      <c r="D63" s="50">
        <v>6476</v>
      </c>
      <c r="E63" s="50">
        <v>200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6676</v>
      </c>
      <c r="O63" s="51">
        <f t="shared" si="8"/>
        <v>6.8711403869905305E-2</v>
      </c>
      <c r="P63" s="9"/>
    </row>
    <row r="64" spans="1:16">
      <c r="A64" s="12"/>
      <c r="B64" s="25">
        <v>342.5</v>
      </c>
      <c r="C64" s="20" t="s">
        <v>75</v>
      </c>
      <c r="D64" s="50">
        <v>9661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9661</v>
      </c>
      <c r="O64" s="51">
        <f t="shared" si="8"/>
        <v>9.943392342527789E-2</v>
      </c>
      <c r="P64" s="9"/>
    </row>
    <row r="65" spans="1:16">
      <c r="A65" s="12"/>
      <c r="B65" s="25">
        <v>342.6</v>
      </c>
      <c r="C65" s="20" t="s">
        <v>76</v>
      </c>
      <c r="D65" s="50">
        <v>2063674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2063674</v>
      </c>
      <c r="O65" s="51">
        <f t="shared" si="8"/>
        <v>21.239954713874024</v>
      </c>
      <c r="P65" s="9"/>
    </row>
    <row r="66" spans="1:16">
      <c r="A66" s="12"/>
      <c r="B66" s="25">
        <v>343.3</v>
      </c>
      <c r="C66" s="20" t="s">
        <v>78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363933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363933</v>
      </c>
      <c r="O66" s="51">
        <f t="shared" si="8"/>
        <v>3.7457081103334704</v>
      </c>
      <c r="P66" s="9"/>
    </row>
    <row r="67" spans="1:16">
      <c r="A67" s="12"/>
      <c r="B67" s="25">
        <v>343.4</v>
      </c>
      <c r="C67" s="20" t="s">
        <v>79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1447998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1447998</v>
      </c>
      <c r="O67" s="51">
        <f t="shared" si="8"/>
        <v>14.903231782626595</v>
      </c>
      <c r="P67" s="9"/>
    </row>
    <row r="68" spans="1:16">
      <c r="A68" s="12"/>
      <c r="B68" s="25">
        <v>343.5</v>
      </c>
      <c r="C68" s="20" t="s">
        <v>80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132812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132812</v>
      </c>
      <c r="O68" s="51">
        <f t="shared" si="8"/>
        <v>1.3669411280362289</v>
      </c>
      <c r="P68" s="9"/>
    </row>
    <row r="69" spans="1:16">
      <c r="A69" s="12"/>
      <c r="B69" s="25">
        <v>343.6</v>
      </c>
      <c r="C69" s="20" t="s">
        <v>81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4997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4997</v>
      </c>
      <c r="O69" s="51">
        <f t="shared" ref="O69:O100" si="12">(N69/O$102)</f>
        <v>5.1430629888843143E-2</v>
      </c>
      <c r="P69" s="9"/>
    </row>
    <row r="70" spans="1:16">
      <c r="A70" s="12"/>
      <c r="B70" s="25">
        <v>344.1</v>
      </c>
      <c r="C70" s="20" t="s">
        <v>82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1372604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1372604</v>
      </c>
      <c r="O70" s="51">
        <f t="shared" si="12"/>
        <v>14.127254013997529</v>
      </c>
      <c r="P70" s="9"/>
    </row>
    <row r="71" spans="1:16">
      <c r="A71" s="12"/>
      <c r="B71" s="25">
        <v>344.3</v>
      </c>
      <c r="C71" s="20" t="s">
        <v>134</v>
      </c>
      <c r="D71" s="50">
        <v>196228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196228</v>
      </c>
      <c r="O71" s="51">
        <f t="shared" si="12"/>
        <v>2.0196377109921779</v>
      </c>
      <c r="P71" s="9"/>
    </row>
    <row r="72" spans="1:16">
      <c r="A72" s="12"/>
      <c r="B72" s="25">
        <v>345.1</v>
      </c>
      <c r="C72" s="20" t="s">
        <v>142</v>
      </c>
      <c r="D72" s="50">
        <v>2975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2975</v>
      </c>
      <c r="O72" s="51">
        <f t="shared" si="12"/>
        <v>3.0619596541786743E-2</v>
      </c>
      <c r="P72" s="9"/>
    </row>
    <row r="73" spans="1:16">
      <c r="A73" s="12"/>
      <c r="B73" s="25">
        <v>346.9</v>
      </c>
      <c r="C73" s="20" t="s">
        <v>84</v>
      </c>
      <c r="D73" s="50">
        <v>129147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129147</v>
      </c>
      <c r="O73" s="51">
        <f t="shared" si="12"/>
        <v>1.3292198435570193</v>
      </c>
      <c r="P73" s="9"/>
    </row>
    <row r="74" spans="1:16">
      <c r="A74" s="12"/>
      <c r="B74" s="25">
        <v>347.1</v>
      </c>
      <c r="C74" s="20" t="s">
        <v>85</v>
      </c>
      <c r="D74" s="50">
        <v>17575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17575</v>
      </c>
      <c r="O74" s="51">
        <f t="shared" si="12"/>
        <v>0.18088719637710993</v>
      </c>
      <c r="P74" s="9"/>
    </row>
    <row r="75" spans="1:16">
      <c r="A75" s="12"/>
      <c r="B75" s="25">
        <v>347.2</v>
      </c>
      <c r="C75" s="20" t="s">
        <v>86</v>
      </c>
      <c r="D75" s="50">
        <v>126044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126044</v>
      </c>
      <c r="O75" s="51">
        <f t="shared" si="12"/>
        <v>1.2972828324413339</v>
      </c>
      <c r="P75" s="9"/>
    </row>
    <row r="76" spans="1:16">
      <c r="A76" s="12"/>
      <c r="B76" s="25">
        <v>348.99</v>
      </c>
      <c r="C76" s="20" t="s">
        <v>143</v>
      </c>
      <c r="D76" s="50">
        <v>0</v>
      </c>
      <c r="E76" s="50">
        <v>5000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5000</v>
      </c>
      <c r="O76" s="51">
        <f t="shared" si="12"/>
        <v>5.1461506792918894E-2</v>
      </c>
      <c r="P76" s="9"/>
    </row>
    <row r="77" spans="1:16">
      <c r="A77" s="12"/>
      <c r="B77" s="25">
        <v>349</v>
      </c>
      <c r="C77" s="20" t="s">
        <v>1</v>
      </c>
      <c r="D77" s="50">
        <v>82975</v>
      </c>
      <c r="E77" s="50">
        <v>574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1"/>
        <v>83549</v>
      </c>
      <c r="O77" s="51">
        <f t="shared" si="12"/>
        <v>0.85991148620831614</v>
      </c>
      <c r="P77" s="9"/>
    </row>
    <row r="78" spans="1:16" ht="15.75">
      <c r="A78" s="29" t="s">
        <v>65</v>
      </c>
      <c r="B78" s="30"/>
      <c r="C78" s="31"/>
      <c r="D78" s="32">
        <f t="shared" ref="D78:M78" si="13">SUM(D79:D85)</f>
        <v>133033</v>
      </c>
      <c r="E78" s="32">
        <f t="shared" si="13"/>
        <v>671991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>SUM(D78:M78)</f>
        <v>805024</v>
      </c>
      <c r="O78" s="49">
        <f t="shared" si="12"/>
        <v>8.2855496088925484</v>
      </c>
      <c r="P78" s="10"/>
    </row>
    <row r="79" spans="1:16">
      <c r="A79" s="13"/>
      <c r="B79" s="42">
        <v>351.1</v>
      </c>
      <c r="C79" s="21" t="s">
        <v>103</v>
      </c>
      <c r="D79" s="50">
        <v>27546</v>
      </c>
      <c r="E79" s="50">
        <v>5536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>SUM(D79:M79)</f>
        <v>33082</v>
      </c>
      <c r="O79" s="51">
        <f t="shared" si="12"/>
        <v>0.34048991354466857</v>
      </c>
      <c r="P79" s="9"/>
    </row>
    <row r="80" spans="1:16">
      <c r="A80" s="13"/>
      <c r="B80" s="42">
        <v>351.2</v>
      </c>
      <c r="C80" s="21" t="s">
        <v>105</v>
      </c>
      <c r="D80" s="50">
        <v>0</v>
      </c>
      <c r="E80" s="50">
        <v>56582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ref="N80:N85" si="14">SUM(D80:M80)</f>
        <v>56582</v>
      </c>
      <c r="O80" s="51">
        <f t="shared" si="12"/>
        <v>0.58235899547138736</v>
      </c>
      <c r="P80" s="9"/>
    </row>
    <row r="81" spans="1:16">
      <c r="A81" s="13"/>
      <c r="B81" s="42">
        <v>351.8</v>
      </c>
      <c r="C81" s="21" t="s">
        <v>104</v>
      </c>
      <c r="D81" s="50">
        <v>0</v>
      </c>
      <c r="E81" s="50">
        <v>63292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4"/>
        <v>63292</v>
      </c>
      <c r="O81" s="51">
        <f t="shared" si="12"/>
        <v>0.65142033758748452</v>
      </c>
      <c r="P81" s="9"/>
    </row>
    <row r="82" spans="1:16">
      <c r="A82" s="13"/>
      <c r="B82" s="42">
        <v>352</v>
      </c>
      <c r="C82" s="21" t="s">
        <v>107</v>
      </c>
      <c r="D82" s="50">
        <v>18930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4"/>
        <v>18930</v>
      </c>
      <c r="O82" s="51">
        <f t="shared" si="12"/>
        <v>0.19483326471799095</v>
      </c>
      <c r="P82" s="9"/>
    </row>
    <row r="83" spans="1:16">
      <c r="A83" s="13"/>
      <c r="B83" s="42">
        <v>354</v>
      </c>
      <c r="C83" s="21" t="s">
        <v>108</v>
      </c>
      <c r="D83" s="50">
        <v>34159</v>
      </c>
      <c r="E83" s="50">
        <v>4957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4"/>
        <v>39116</v>
      </c>
      <c r="O83" s="51">
        <f t="shared" si="12"/>
        <v>0.40259365994236312</v>
      </c>
      <c r="P83" s="9"/>
    </row>
    <row r="84" spans="1:16">
      <c r="A84" s="13"/>
      <c r="B84" s="42">
        <v>356</v>
      </c>
      <c r="C84" s="21" t="s">
        <v>144</v>
      </c>
      <c r="D84" s="50">
        <v>52350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4"/>
        <v>52350</v>
      </c>
      <c r="O84" s="51">
        <f t="shared" si="12"/>
        <v>0.53880197612186087</v>
      </c>
      <c r="P84" s="9"/>
    </row>
    <row r="85" spans="1:16">
      <c r="A85" s="13"/>
      <c r="B85" s="42">
        <v>359</v>
      </c>
      <c r="C85" s="21" t="s">
        <v>109</v>
      </c>
      <c r="D85" s="50">
        <v>48</v>
      </c>
      <c r="E85" s="50">
        <v>541624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4"/>
        <v>541672</v>
      </c>
      <c r="O85" s="51">
        <f t="shared" si="12"/>
        <v>5.575051461506793</v>
      </c>
      <c r="P85" s="9"/>
    </row>
    <row r="86" spans="1:16" ht="15.75">
      <c r="A86" s="29" t="s">
        <v>4</v>
      </c>
      <c r="B86" s="30"/>
      <c r="C86" s="31"/>
      <c r="D86" s="32">
        <f t="shared" ref="D86:M86" si="15">SUM(D87:D94)</f>
        <v>1134849</v>
      </c>
      <c r="E86" s="32">
        <f t="shared" si="15"/>
        <v>170453</v>
      </c>
      <c r="F86" s="32">
        <f t="shared" si="15"/>
        <v>13707</v>
      </c>
      <c r="G86" s="32">
        <f t="shared" si="15"/>
        <v>7937</v>
      </c>
      <c r="H86" s="32">
        <f t="shared" si="15"/>
        <v>0</v>
      </c>
      <c r="I86" s="32">
        <f t="shared" si="15"/>
        <v>41986</v>
      </c>
      <c r="J86" s="32">
        <f t="shared" si="15"/>
        <v>7049143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>SUM(D86:M86)</f>
        <v>8418075</v>
      </c>
      <c r="O86" s="49">
        <f t="shared" si="12"/>
        <v>86.641364759160155</v>
      </c>
      <c r="P86" s="10"/>
    </row>
    <row r="87" spans="1:16">
      <c r="A87" s="12"/>
      <c r="B87" s="25">
        <v>361.1</v>
      </c>
      <c r="C87" s="20" t="s">
        <v>110</v>
      </c>
      <c r="D87" s="50">
        <v>35483</v>
      </c>
      <c r="E87" s="50">
        <v>68960</v>
      </c>
      <c r="F87" s="50">
        <v>22856</v>
      </c>
      <c r="G87" s="50">
        <v>10298</v>
      </c>
      <c r="H87" s="50">
        <v>0</v>
      </c>
      <c r="I87" s="50">
        <v>19805</v>
      </c>
      <c r="J87" s="50">
        <v>17736</v>
      </c>
      <c r="K87" s="50">
        <v>0</v>
      </c>
      <c r="L87" s="50">
        <v>0</v>
      </c>
      <c r="M87" s="50">
        <v>0</v>
      </c>
      <c r="N87" s="50">
        <f>SUM(D87:M87)</f>
        <v>175138</v>
      </c>
      <c r="O87" s="51">
        <f t="shared" si="12"/>
        <v>1.8025730753396458</v>
      </c>
      <c r="P87" s="9"/>
    </row>
    <row r="88" spans="1:16">
      <c r="A88" s="12"/>
      <c r="B88" s="25">
        <v>361.3</v>
      </c>
      <c r="C88" s="20" t="s">
        <v>111</v>
      </c>
      <c r="D88" s="50">
        <v>-3362</v>
      </c>
      <c r="E88" s="50">
        <v>-16349</v>
      </c>
      <c r="F88" s="50">
        <v>-9149</v>
      </c>
      <c r="G88" s="50">
        <v>-2361</v>
      </c>
      <c r="H88" s="50">
        <v>0</v>
      </c>
      <c r="I88" s="50">
        <v>-3755</v>
      </c>
      <c r="J88" s="50">
        <v>-3875</v>
      </c>
      <c r="K88" s="50">
        <v>0</v>
      </c>
      <c r="L88" s="50">
        <v>0</v>
      </c>
      <c r="M88" s="50">
        <v>0</v>
      </c>
      <c r="N88" s="50">
        <f t="shared" ref="N88:N94" si="16">SUM(D88:M88)</f>
        <v>-38851</v>
      </c>
      <c r="O88" s="51">
        <f t="shared" si="12"/>
        <v>-0.39986620008233842</v>
      </c>
      <c r="P88" s="9"/>
    </row>
    <row r="89" spans="1:16">
      <c r="A89" s="12"/>
      <c r="B89" s="25">
        <v>362</v>
      </c>
      <c r="C89" s="20" t="s">
        <v>112</v>
      </c>
      <c r="D89" s="50">
        <v>8717</v>
      </c>
      <c r="E89" s="50">
        <v>0</v>
      </c>
      <c r="F89" s="50">
        <v>0</v>
      </c>
      <c r="G89" s="50">
        <v>0</v>
      </c>
      <c r="H89" s="50">
        <v>0</v>
      </c>
      <c r="I89" s="50">
        <v>13501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6"/>
        <v>22218</v>
      </c>
      <c r="O89" s="51">
        <f t="shared" si="12"/>
        <v>0.2286743515850144</v>
      </c>
      <c r="P89" s="9"/>
    </row>
    <row r="90" spans="1:16">
      <c r="A90" s="12"/>
      <c r="B90" s="25">
        <v>364</v>
      </c>
      <c r="C90" s="20" t="s">
        <v>113</v>
      </c>
      <c r="D90" s="50">
        <v>83336</v>
      </c>
      <c r="E90" s="50">
        <v>4406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6"/>
        <v>87742</v>
      </c>
      <c r="O90" s="51">
        <f t="shared" si="12"/>
        <v>0.90306710580485794</v>
      </c>
      <c r="P90" s="9"/>
    </row>
    <row r="91" spans="1:16">
      <c r="A91" s="12"/>
      <c r="B91" s="25">
        <v>365</v>
      </c>
      <c r="C91" s="20" t="s">
        <v>114</v>
      </c>
      <c r="D91" s="50">
        <v>668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6"/>
        <v>668</v>
      </c>
      <c r="O91" s="51">
        <f t="shared" si="12"/>
        <v>6.8752573075339645E-3</v>
      </c>
      <c r="P91" s="9"/>
    </row>
    <row r="92" spans="1:16">
      <c r="A92" s="12"/>
      <c r="B92" s="25">
        <v>366</v>
      </c>
      <c r="C92" s="20" t="s">
        <v>115</v>
      </c>
      <c r="D92" s="50">
        <v>449092</v>
      </c>
      <c r="E92" s="50">
        <v>13850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6"/>
        <v>462942</v>
      </c>
      <c r="O92" s="51">
        <f t="shared" si="12"/>
        <v>4.7647385755454916</v>
      </c>
      <c r="P92" s="9"/>
    </row>
    <row r="93" spans="1:16">
      <c r="A93" s="12"/>
      <c r="B93" s="25">
        <v>369.3</v>
      </c>
      <c r="C93" s="20" t="s">
        <v>116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234983</v>
      </c>
      <c r="K93" s="50">
        <v>0</v>
      </c>
      <c r="L93" s="50">
        <v>0</v>
      </c>
      <c r="M93" s="50">
        <v>0</v>
      </c>
      <c r="N93" s="50">
        <f t="shared" si="16"/>
        <v>234983</v>
      </c>
      <c r="O93" s="51">
        <f t="shared" si="12"/>
        <v>2.4185158501440922</v>
      </c>
      <c r="P93" s="9"/>
    </row>
    <row r="94" spans="1:16">
      <c r="A94" s="12"/>
      <c r="B94" s="25">
        <v>369.9</v>
      </c>
      <c r="C94" s="20" t="s">
        <v>117</v>
      </c>
      <c r="D94" s="50">
        <v>560915</v>
      </c>
      <c r="E94" s="50">
        <v>99586</v>
      </c>
      <c r="F94" s="50">
        <v>0</v>
      </c>
      <c r="G94" s="50">
        <v>0</v>
      </c>
      <c r="H94" s="50">
        <v>0</v>
      </c>
      <c r="I94" s="50">
        <v>12435</v>
      </c>
      <c r="J94" s="50">
        <v>6800299</v>
      </c>
      <c r="K94" s="50">
        <v>0</v>
      </c>
      <c r="L94" s="50">
        <v>0</v>
      </c>
      <c r="M94" s="50">
        <v>0</v>
      </c>
      <c r="N94" s="50">
        <f t="shared" si="16"/>
        <v>7473235</v>
      </c>
      <c r="O94" s="51">
        <f t="shared" si="12"/>
        <v>76.916786743515857</v>
      </c>
      <c r="P94" s="9"/>
    </row>
    <row r="95" spans="1:16" ht="15.75">
      <c r="A95" s="29" t="s">
        <v>66</v>
      </c>
      <c r="B95" s="30"/>
      <c r="C95" s="31"/>
      <c r="D95" s="32">
        <f t="shared" ref="D95:M95" si="17">SUM(D96:D99)</f>
        <v>1248912</v>
      </c>
      <c r="E95" s="32">
        <f t="shared" si="17"/>
        <v>149977</v>
      </c>
      <c r="F95" s="32">
        <f t="shared" si="17"/>
        <v>2543</v>
      </c>
      <c r="G95" s="32">
        <f t="shared" si="17"/>
        <v>0</v>
      </c>
      <c r="H95" s="32">
        <f t="shared" si="17"/>
        <v>0</v>
      </c>
      <c r="I95" s="32">
        <f t="shared" si="17"/>
        <v>9977</v>
      </c>
      <c r="J95" s="32">
        <f t="shared" si="17"/>
        <v>2500</v>
      </c>
      <c r="K95" s="32">
        <f t="shared" si="17"/>
        <v>0</v>
      </c>
      <c r="L95" s="32">
        <f t="shared" si="17"/>
        <v>0</v>
      </c>
      <c r="M95" s="32">
        <f t="shared" si="17"/>
        <v>0</v>
      </c>
      <c r="N95" s="32">
        <f t="shared" ref="N95:N100" si="18">SUM(D95:M95)</f>
        <v>1413909</v>
      </c>
      <c r="O95" s="49">
        <f t="shared" si="12"/>
        <v>14.552377521613833</v>
      </c>
      <c r="P95" s="9"/>
    </row>
    <row r="96" spans="1:16">
      <c r="A96" s="12"/>
      <c r="B96" s="25">
        <v>381</v>
      </c>
      <c r="C96" s="20" t="s">
        <v>118</v>
      </c>
      <c r="D96" s="50">
        <v>105260</v>
      </c>
      <c r="E96" s="50">
        <v>149977</v>
      </c>
      <c r="F96" s="50">
        <v>2543</v>
      </c>
      <c r="G96" s="50">
        <v>0</v>
      </c>
      <c r="H96" s="50">
        <v>0</v>
      </c>
      <c r="I96" s="50">
        <v>9977</v>
      </c>
      <c r="J96" s="50">
        <v>2500</v>
      </c>
      <c r="K96" s="50">
        <v>0</v>
      </c>
      <c r="L96" s="50">
        <v>0</v>
      </c>
      <c r="M96" s="50">
        <v>0</v>
      </c>
      <c r="N96" s="50">
        <f t="shared" si="18"/>
        <v>270257</v>
      </c>
      <c r="O96" s="51">
        <f t="shared" si="12"/>
        <v>2.7815664882667765</v>
      </c>
      <c r="P96" s="9"/>
    </row>
    <row r="97" spans="1:119">
      <c r="A97" s="12"/>
      <c r="B97" s="25">
        <v>383</v>
      </c>
      <c r="C97" s="20" t="s">
        <v>145</v>
      </c>
      <c r="D97" s="50">
        <v>500000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8"/>
        <v>500000</v>
      </c>
      <c r="O97" s="51">
        <f t="shared" si="12"/>
        <v>5.1461506792918899</v>
      </c>
      <c r="P97" s="9"/>
    </row>
    <row r="98" spans="1:119">
      <c r="A98" s="12"/>
      <c r="B98" s="25">
        <v>384</v>
      </c>
      <c r="C98" s="20" t="s">
        <v>119</v>
      </c>
      <c r="D98" s="50">
        <v>567811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8"/>
        <v>567811</v>
      </c>
      <c r="O98" s="51">
        <f t="shared" si="12"/>
        <v>5.8440819267188147</v>
      </c>
      <c r="P98" s="9"/>
    </row>
    <row r="99" spans="1:119" ht="15.75" thickBot="1">
      <c r="A99" s="12"/>
      <c r="B99" s="25">
        <v>388.1</v>
      </c>
      <c r="C99" s="20" t="s">
        <v>146</v>
      </c>
      <c r="D99" s="50">
        <v>75841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8"/>
        <v>75841</v>
      </c>
      <c r="O99" s="51">
        <f t="shared" si="12"/>
        <v>0.78057842733635241</v>
      </c>
      <c r="P99" s="9"/>
    </row>
    <row r="100" spans="1:119" ht="16.5" thickBot="1">
      <c r="A100" s="14" t="s">
        <v>87</v>
      </c>
      <c r="B100" s="23"/>
      <c r="C100" s="22"/>
      <c r="D100" s="15">
        <f t="shared" ref="D100:M100" si="19">SUM(D5,D13,D19,D54,D78,D86,D95)</f>
        <v>56488426</v>
      </c>
      <c r="E100" s="15">
        <f t="shared" si="19"/>
        <v>11019742</v>
      </c>
      <c r="F100" s="15">
        <f t="shared" si="19"/>
        <v>6800545</v>
      </c>
      <c r="G100" s="15">
        <f t="shared" si="19"/>
        <v>7938</v>
      </c>
      <c r="H100" s="15">
        <f t="shared" si="19"/>
        <v>0</v>
      </c>
      <c r="I100" s="15">
        <f t="shared" si="19"/>
        <v>6226688</v>
      </c>
      <c r="J100" s="15">
        <f t="shared" si="19"/>
        <v>7051643</v>
      </c>
      <c r="K100" s="15">
        <f t="shared" si="19"/>
        <v>0</v>
      </c>
      <c r="L100" s="15">
        <f t="shared" si="19"/>
        <v>0</v>
      </c>
      <c r="M100" s="15">
        <f t="shared" si="19"/>
        <v>0</v>
      </c>
      <c r="N100" s="15">
        <f t="shared" si="18"/>
        <v>87594982</v>
      </c>
      <c r="O100" s="40">
        <f t="shared" si="12"/>
        <v>901.55395224372171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4"/>
      <c r="B102" s="45"/>
      <c r="C102" s="45"/>
      <c r="D102" s="46"/>
      <c r="E102" s="46"/>
      <c r="F102" s="46"/>
      <c r="G102" s="46"/>
      <c r="H102" s="46"/>
      <c r="I102" s="46"/>
      <c r="J102" s="46"/>
      <c r="K102" s="46"/>
      <c r="L102" s="52" t="s">
        <v>162</v>
      </c>
      <c r="M102" s="52"/>
      <c r="N102" s="52"/>
      <c r="O102" s="47">
        <v>97160</v>
      </c>
    </row>
    <row r="103" spans="1:119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</row>
    <row r="104" spans="1:119" ht="15.75" customHeight="1" thickBot="1">
      <c r="A104" s="56" t="s">
        <v>136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8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41141856</v>
      </c>
      <c r="E5" s="27">
        <f t="shared" si="0"/>
        <v>2496211</v>
      </c>
      <c r="F5" s="27">
        <f t="shared" si="0"/>
        <v>4796741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48434808</v>
      </c>
      <c r="O5" s="33">
        <f t="shared" ref="O5:O36" si="1">(N5/O$107)</f>
        <v>503.26584303986868</v>
      </c>
      <c r="P5" s="6"/>
    </row>
    <row r="6" spans="1:133">
      <c r="A6" s="12"/>
      <c r="B6" s="25">
        <v>311</v>
      </c>
      <c r="C6" s="20" t="s">
        <v>3</v>
      </c>
      <c r="D6" s="50">
        <v>41136388</v>
      </c>
      <c r="E6" s="50">
        <v>423105</v>
      </c>
      <c r="F6" s="50">
        <v>3449817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45009310</v>
      </c>
      <c r="O6" s="51">
        <f t="shared" si="1"/>
        <v>467.67292526054382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1276550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1276550</v>
      </c>
      <c r="O7" s="51">
        <f t="shared" si="1"/>
        <v>13.264097422096611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388187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388187</v>
      </c>
      <c r="O8" s="51">
        <f t="shared" si="1"/>
        <v>4.0334888457102478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408369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408369</v>
      </c>
      <c r="O9" s="51">
        <f t="shared" si="1"/>
        <v>4.2431915711599011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1162655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1162655</v>
      </c>
      <c r="O10" s="51">
        <f t="shared" si="1"/>
        <v>12.080662087883542</v>
      </c>
      <c r="P10" s="9"/>
    </row>
    <row r="11" spans="1:133">
      <c r="A11" s="12"/>
      <c r="B11" s="25">
        <v>315</v>
      </c>
      <c r="C11" s="20" t="s">
        <v>15</v>
      </c>
      <c r="D11" s="50">
        <v>0</v>
      </c>
      <c r="E11" s="50">
        <v>0</v>
      </c>
      <c r="F11" s="50">
        <v>184269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184269</v>
      </c>
      <c r="O11" s="51">
        <f t="shared" si="1"/>
        <v>1.9146621502270342</v>
      </c>
      <c r="P11" s="9"/>
    </row>
    <row r="12" spans="1:133">
      <c r="A12" s="12"/>
      <c r="B12" s="25">
        <v>316</v>
      </c>
      <c r="C12" s="20" t="s">
        <v>16</v>
      </c>
      <c r="D12" s="50">
        <v>5468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5468</v>
      </c>
      <c r="O12" s="51">
        <f t="shared" si="1"/>
        <v>5.6815702247482884E-2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1043127</v>
      </c>
      <c r="E13" s="32">
        <f t="shared" si="3"/>
        <v>870819</v>
      </c>
      <c r="F13" s="32">
        <f t="shared" si="3"/>
        <v>381282</v>
      </c>
      <c r="G13" s="32">
        <f t="shared" si="3"/>
        <v>0</v>
      </c>
      <c r="H13" s="32">
        <f t="shared" si="3"/>
        <v>0</v>
      </c>
      <c r="I13" s="32">
        <f t="shared" si="3"/>
        <v>145673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3" si="4">SUM(D13:M13)</f>
        <v>2440901</v>
      </c>
      <c r="O13" s="49">
        <f t="shared" si="1"/>
        <v>25.362381937012291</v>
      </c>
      <c r="P13" s="10"/>
    </row>
    <row r="14" spans="1:133">
      <c r="A14" s="12"/>
      <c r="B14" s="25">
        <v>322</v>
      </c>
      <c r="C14" s="20" t="s">
        <v>0</v>
      </c>
      <c r="D14" s="50">
        <v>-20</v>
      </c>
      <c r="E14" s="50">
        <v>347105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347085</v>
      </c>
      <c r="O14" s="51">
        <f t="shared" si="1"/>
        <v>3.606415145312289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145048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145048</v>
      </c>
      <c r="O15" s="51">
        <f t="shared" si="1"/>
        <v>1.5071331345268648</v>
      </c>
      <c r="P15" s="9"/>
    </row>
    <row r="16" spans="1:133">
      <c r="A16" s="12"/>
      <c r="B16" s="25">
        <v>324.11</v>
      </c>
      <c r="C16" s="20" t="s">
        <v>138</v>
      </c>
      <c r="D16" s="50">
        <v>200000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200000</v>
      </c>
      <c r="O16" s="51">
        <f t="shared" si="1"/>
        <v>2.0781163952993009</v>
      </c>
      <c r="P16" s="9"/>
    </row>
    <row r="17" spans="1:16">
      <c r="A17" s="12"/>
      <c r="B17" s="25">
        <v>324.61</v>
      </c>
      <c r="C17" s="20" t="s">
        <v>139</v>
      </c>
      <c r="D17" s="50">
        <v>800000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800000</v>
      </c>
      <c r="O17" s="51">
        <f t="shared" si="1"/>
        <v>8.3124655811972037</v>
      </c>
      <c r="P17" s="9"/>
    </row>
    <row r="18" spans="1:16">
      <c r="A18" s="12"/>
      <c r="B18" s="25">
        <v>325.10000000000002</v>
      </c>
      <c r="C18" s="20" t="s">
        <v>19</v>
      </c>
      <c r="D18" s="50">
        <v>0</v>
      </c>
      <c r="E18" s="50">
        <v>198317</v>
      </c>
      <c r="F18" s="50">
        <v>381282</v>
      </c>
      <c r="G18" s="50">
        <v>0</v>
      </c>
      <c r="H18" s="50">
        <v>0</v>
      </c>
      <c r="I18" s="50">
        <v>75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579674</v>
      </c>
      <c r="O18" s="51">
        <f t="shared" si="1"/>
        <v>6.0231502166436339</v>
      </c>
      <c r="P18" s="9"/>
    </row>
    <row r="19" spans="1:16">
      <c r="A19" s="12"/>
      <c r="B19" s="25">
        <v>325.2</v>
      </c>
      <c r="C19" s="20" t="s">
        <v>20</v>
      </c>
      <c r="D19" s="50">
        <v>0</v>
      </c>
      <c r="E19" s="50">
        <v>270845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f t="shared" si="4"/>
        <v>270845</v>
      </c>
      <c r="O19" s="51">
        <f t="shared" si="1"/>
        <v>2.8142371754241955</v>
      </c>
      <c r="P19" s="9"/>
    </row>
    <row r="20" spans="1:16">
      <c r="A20" s="12"/>
      <c r="B20" s="25">
        <v>329</v>
      </c>
      <c r="C20" s="20" t="s">
        <v>21</v>
      </c>
      <c r="D20" s="50">
        <v>43147</v>
      </c>
      <c r="E20" s="50">
        <v>54552</v>
      </c>
      <c r="F20" s="50">
        <v>0</v>
      </c>
      <c r="G20" s="50">
        <v>0</v>
      </c>
      <c r="H20" s="50">
        <v>0</v>
      </c>
      <c r="I20" s="50">
        <v>550</v>
      </c>
      <c r="J20" s="50">
        <v>0</v>
      </c>
      <c r="K20" s="50">
        <v>0</v>
      </c>
      <c r="L20" s="50">
        <v>0</v>
      </c>
      <c r="M20" s="50">
        <v>0</v>
      </c>
      <c r="N20" s="50">
        <f t="shared" si="4"/>
        <v>98249</v>
      </c>
      <c r="O20" s="51">
        <f t="shared" si="1"/>
        <v>1.0208642886088051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SUM(D22:D56)</f>
        <v>4564180</v>
      </c>
      <c r="E21" s="32">
        <f t="shared" si="5"/>
        <v>6219263</v>
      </c>
      <c r="F21" s="32">
        <f t="shared" si="5"/>
        <v>1202303</v>
      </c>
      <c r="G21" s="32">
        <f t="shared" si="5"/>
        <v>568829</v>
      </c>
      <c r="H21" s="32">
        <f t="shared" si="5"/>
        <v>0</v>
      </c>
      <c r="I21" s="32">
        <f t="shared" si="5"/>
        <v>595469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8">
        <f t="shared" si="4"/>
        <v>13150044</v>
      </c>
      <c r="O21" s="49">
        <f t="shared" si="1"/>
        <v>136.63661017653598</v>
      </c>
      <c r="P21" s="10"/>
    </row>
    <row r="22" spans="1:16">
      <c r="A22" s="12"/>
      <c r="B22" s="25">
        <v>331.1</v>
      </c>
      <c r="C22" s="20" t="s">
        <v>22</v>
      </c>
      <c r="D22" s="50">
        <v>10063</v>
      </c>
      <c r="E22" s="50">
        <v>1717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f t="shared" si="4"/>
        <v>11780</v>
      </c>
      <c r="O22" s="51">
        <f t="shared" si="1"/>
        <v>0.12240105568312881</v>
      </c>
      <c r="P22" s="9"/>
    </row>
    <row r="23" spans="1:16">
      <c r="A23" s="12"/>
      <c r="B23" s="25">
        <v>331.2</v>
      </c>
      <c r="C23" s="20" t="s">
        <v>23</v>
      </c>
      <c r="D23" s="50">
        <v>511061</v>
      </c>
      <c r="E23" s="50">
        <v>9118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f t="shared" si="4"/>
        <v>520179</v>
      </c>
      <c r="O23" s="51">
        <f t="shared" si="1"/>
        <v>5.4049625419519751</v>
      </c>
      <c r="P23" s="9"/>
    </row>
    <row r="24" spans="1:16">
      <c r="A24" s="12"/>
      <c r="B24" s="25">
        <v>331.42</v>
      </c>
      <c r="C24" s="20" t="s">
        <v>31</v>
      </c>
      <c r="D24" s="50">
        <v>580465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ref="N24:N33" si="6">SUM(D24:M24)</f>
        <v>580465</v>
      </c>
      <c r="O24" s="51">
        <f t="shared" si="1"/>
        <v>6.0313691669870426</v>
      </c>
      <c r="P24" s="9"/>
    </row>
    <row r="25" spans="1:16">
      <c r="A25" s="12"/>
      <c r="B25" s="25">
        <v>331.49</v>
      </c>
      <c r="C25" s="20" t="s">
        <v>32</v>
      </c>
      <c r="D25" s="50">
        <v>0</v>
      </c>
      <c r="E25" s="50">
        <v>1747500</v>
      </c>
      <c r="F25" s="50">
        <v>0</v>
      </c>
      <c r="G25" s="50">
        <v>59345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1806845</v>
      </c>
      <c r="O25" s="51">
        <f t="shared" si="1"/>
        <v>18.774171091322824</v>
      </c>
      <c r="P25" s="9"/>
    </row>
    <row r="26" spans="1:16">
      <c r="A26" s="12"/>
      <c r="B26" s="25">
        <v>331.5</v>
      </c>
      <c r="C26" s="20" t="s">
        <v>25</v>
      </c>
      <c r="D26" s="50">
        <v>0</v>
      </c>
      <c r="E26" s="50">
        <v>1067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1067</v>
      </c>
      <c r="O26" s="51">
        <f t="shared" si="1"/>
        <v>1.1086750968921769E-2</v>
      </c>
      <c r="P26" s="9"/>
    </row>
    <row r="27" spans="1:16">
      <c r="A27" s="12"/>
      <c r="B27" s="25">
        <v>331.61</v>
      </c>
      <c r="C27" s="20" t="s">
        <v>131</v>
      </c>
      <c r="D27" s="50">
        <v>8661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8661</v>
      </c>
      <c r="O27" s="51">
        <f t="shared" si="1"/>
        <v>8.9992830498436219E-2</v>
      </c>
      <c r="P27" s="9"/>
    </row>
    <row r="28" spans="1:16">
      <c r="A28" s="12"/>
      <c r="B28" s="25">
        <v>331.62</v>
      </c>
      <c r="C28" s="20" t="s">
        <v>33</v>
      </c>
      <c r="D28" s="50">
        <v>41814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41814</v>
      </c>
      <c r="O28" s="51">
        <f t="shared" si="1"/>
        <v>0.43447179476522479</v>
      </c>
      <c r="P28" s="9"/>
    </row>
    <row r="29" spans="1:16">
      <c r="A29" s="12"/>
      <c r="B29" s="25">
        <v>331.65</v>
      </c>
      <c r="C29" s="20" t="s">
        <v>34</v>
      </c>
      <c r="D29" s="50">
        <v>0</v>
      </c>
      <c r="E29" s="50">
        <v>105948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105948</v>
      </c>
      <c r="O29" s="51">
        <f t="shared" si="1"/>
        <v>1.1008613792458515</v>
      </c>
      <c r="P29" s="9"/>
    </row>
    <row r="30" spans="1:16">
      <c r="A30" s="12"/>
      <c r="B30" s="25">
        <v>331.69</v>
      </c>
      <c r="C30" s="20" t="s">
        <v>35</v>
      </c>
      <c r="D30" s="50">
        <v>379704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379704</v>
      </c>
      <c r="O30" s="51">
        <f t="shared" si="1"/>
        <v>3.9453455388036285</v>
      </c>
      <c r="P30" s="9"/>
    </row>
    <row r="31" spans="1:16">
      <c r="A31" s="12"/>
      <c r="B31" s="25">
        <v>331.7</v>
      </c>
      <c r="C31" s="20" t="s">
        <v>26</v>
      </c>
      <c r="D31" s="50">
        <v>63276</v>
      </c>
      <c r="E31" s="50">
        <v>95056</v>
      </c>
      <c r="F31" s="50">
        <v>0</v>
      </c>
      <c r="G31" s="50">
        <v>28981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187313</v>
      </c>
      <c r="O31" s="51">
        <f t="shared" si="1"/>
        <v>1.9462910817634895</v>
      </c>
      <c r="P31" s="9"/>
    </row>
    <row r="32" spans="1:16">
      <c r="A32" s="12"/>
      <c r="B32" s="25">
        <v>331.82</v>
      </c>
      <c r="C32" s="20" t="s">
        <v>36</v>
      </c>
      <c r="D32" s="50">
        <v>54918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f t="shared" si="6"/>
        <v>54918</v>
      </c>
      <c r="O32" s="51">
        <f t="shared" si="1"/>
        <v>0.57062998098523499</v>
      </c>
      <c r="P32" s="9"/>
    </row>
    <row r="33" spans="1:16">
      <c r="A33" s="12"/>
      <c r="B33" s="25">
        <v>334.2</v>
      </c>
      <c r="C33" s="20" t="s">
        <v>29</v>
      </c>
      <c r="D33" s="50">
        <v>173656</v>
      </c>
      <c r="E33" s="50">
        <v>22033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f t="shared" si="6"/>
        <v>195689</v>
      </c>
      <c r="O33" s="51">
        <f t="shared" si="1"/>
        <v>2.0333225963986243</v>
      </c>
      <c r="P33" s="9"/>
    </row>
    <row r="34" spans="1:16">
      <c r="A34" s="12"/>
      <c r="B34" s="25">
        <v>334.34</v>
      </c>
      <c r="C34" s="20" t="s">
        <v>37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70588</v>
      </c>
      <c r="J34" s="50">
        <v>0</v>
      </c>
      <c r="K34" s="50">
        <v>0</v>
      </c>
      <c r="L34" s="50">
        <v>0</v>
      </c>
      <c r="M34" s="50">
        <v>0</v>
      </c>
      <c r="N34" s="50">
        <f>SUM(D34:M34)</f>
        <v>70588</v>
      </c>
      <c r="O34" s="51">
        <f t="shared" si="1"/>
        <v>0.73345040055693522</v>
      </c>
      <c r="P34" s="9"/>
    </row>
    <row r="35" spans="1:16">
      <c r="A35" s="12"/>
      <c r="B35" s="25">
        <v>334.39</v>
      </c>
      <c r="C35" s="20" t="s">
        <v>38</v>
      </c>
      <c r="D35" s="50">
        <v>0</v>
      </c>
      <c r="E35" s="50">
        <v>47000</v>
      </c>
      <c r="F35" s="50">
        <v>0</v>
      </c>
      <c r="G35" s="50">
        <v>0</v>
      </c>
      <c r="H35" s="50">
        <v>0</v>
      </c>
      <c r="I35" s="50">
        <v>27838</v>
      </c>
      <c r="J35" s="50">
        <v>0</v>
      </c>
      <c r="K35" s="50">
        <v>0</v>
      </c>
      <c r="L35" s="50">
        <v>0</v>
      </c>
      <c r="M35" s="50">
        <v>0</v>
      </c>
      <c r="N35" s="50">
        <f t="shared" ref="N35:N52" si="7">SUM(D35:M35)</f>
        <v>74838</v>
      </c>
      <c r="O35" s="51">
        <f t="shared" si="1"/>
        <v>0.77761037395704535</v>
      </c>
      <c r="P35" s="9"/>
    </row>
    <row r="36" spans="1:16">
      <c r="A36" s="12"/>
      <c r="B36" s="25">
        <v>334.41</v>
      </c>
      <c r="C36" s="20" t="s">
        <v>39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497043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497043</v>
      </c>
      <c r="O36" s="51">
        <f t="shared" si="1"/>
        <v>5.1645660373437519</v>
      </c>
      <c r="P36" s="9"/>
    </row>
    <row r="37" spans="1:16">
      <c r="A37" s="12"/>
      <c r="B37" s="25">
        <v>334.49</v>
      </c>
      <c r="C37" s="20" t="s">
        <v>40</v>
      </c>
      <c r="D37" s="50">
        <v>175469</v>
      </c>
      <c r="E37" s="50">
        <v>720908</v>
      </c>
      <c r="F37" s="50">
        <v>0</v>
      </c>
      <c r="G37" s="50">
        <v>444290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1340667</v>
      </c>
      <c r="O37" s="51">
        <f t="shared" ref="O37:O68" si="8">(N37/O$107)</f>
        <v>13.930310366683639</v>
      </c>
      <c r="P37" s="9"/>
    </row>
    <row r="38" spans="1:16">
      <c r="A38" s="12"/>
      <c r="B38" s="25">
        <v>334.5</v>
      </c>
      <c r="C38" s="20" t="s">
        <v>41</v>
      </c>
      <c r="D38" s="50">
        <v>7656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7656</v>
      </c>
      <c r="O38" s="51">
        <f t="shared" si="8"/>
        <v>7.9550295612057231E-2</v>
      </c>
      <c r="P38" s="9"/>
    </row>
    <row r="39" spans="1:16">
      <c r="A39" s="12"/>
      <c r="B39" s="25">
        <v>334.61</v>
      </c>
      <c r="C39" s="20" t="s">
        <v>42</v>
      </c>
      <c r="D39" s="50">
        <v>130354</v>
      </c>
      <c r="E39" s="50">
        <v>7814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138168</v>
      </c>
      <c r="O39" s="51">
        <f t="shared" si="8"/>
        <v>1.4356459305285689</v>
      </c>
      <c r="P39" s="9"/>
    </row>
    <row r="40" spans="1:16">
      <c r="A40" s="12"/>
      <c r="B40" s="25">
        <v>334.69</v>
      </c>
      <c r="C40" s="20" t="s">
        <v>43</v>
      </c>
      <c r="D40" s="50">
        <v>133549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133549</v>
      </c>
      <c r="O40" s="51">
        <f t="shared" si="8"/>
        <v>1.3876518323791316</v>
      </c>
      <c r="P40" s="9"/>
    </row>
    <row r="41" spans="1:16">
      <c r="A41" s="12"/>
      <c r="B41" s="25">
        <v>334.7</v>
      </c>
      <c r="C41" s="20" t="s">
        <v>44</v>
      </c>
      <c r="D41" s="50">
        <v>24918</v>
      </c>
      <c r="E41" s="50">
        <v>0</v>
      </c>
      <c r="F41" s="50">
        <v>0</v>
      </c>
      <c r="G41" s="50">
        <v>2505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27423</v>
      </c>
      <c r="O41" s="51">
        <f t="shared" si="8"/>
        <v>0.28494092954146361</v>
      </c>
      <c r="P41" s="9"/>
    </row>
    <row r="42" spans="1:16">
      <c r="A42" s="12"/>
      <c r="B42" s="25">
        <v>335.12</v>
      </c>
      <c r="C42" s="20" t="s">
        <v>45</v>
      </c>
      <c r="D42" s="50">
        <v>1007655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1007655</v>
      </c>
      <c r="O42" s="51">
        <f t="shared" si="8"/>
        <v>10.470121881526584</v>
      </c>
      <c r="P42" s="9"/>
    </row>
    <row r="43" spans="1:16">
      <c r="A43" s="12"/>
      <c r="B43" s="25">
        <v>335.13</v>
      </c>
      <c r="C43" s="20" t="s">
        <v>46</v>
      </c>
      <c r="D43" s="50">
        <v>28288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28288</v>
      </c>
      <c r="O43" s="51">
        <f t="shared" si="8"/>
        <v>0.29392878295113312</v>
      </c>
      <c r="P43" s="9"/>
    </row>
    <row r="44" spans="1:16">
      <c r="A44" s="12"/>
      <c r="B44" s="25">
        <v>335.14</v>
      </c>
      <c r="C44" s="20" t="s">
        <v>47</v>
      </c>
      <c r="D44" s="50">
        <v>26899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26899</v>
      </c>
      <c r="O44" s="51">
        <f t="shared" si="8"/>
        <v>0.27949626458577947</v>
      </c>
      <c r="P44" s="9"/>
    </row>
    <row r="45" spans="1:16">
      <c r="A45" s="12"/>
      <c r="B45" s="25">
        <v>335.15</v>
      </c>
      <c r="C45" s="20" t="s">
        <v>48</v>
      </c>
      <c r="D45" s="50">
        <v>23793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23793</v>
      </c>
      <c r="O45" s="51">
        <f t="shared" si="8"/>
        <v>0.24722311696678131</v>
      </c>
      <c r="P45" s="9"/>
    </row>
    <row r="46" spans="1:16">
      <c r="A46" s="12"/>
      <c r="B46" s="25">
        <v>335.16</v>
      </c>
      <c r="C46" s="20" t="s">
        <v>49</v>
      </c>
      <c r="D46" s="50">
        <v>223250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223250</v>
      </c>
      <c r="O46" s="51">
        <f t="shared" si="8"/>
        <v>2.3196974262528443</v>
      </c>
      <c r="P46" s="9"/>
    </row>
    <row r="47" spans="1:16">
      <c r="A47" s="12"/>
      <c r="B47" s="25">
        <v>335.18</v>
      </c>
      <c r="C47" s="20" t="s">
        <v>50</v>
      </c>
      <c r="D47" s="50">
        <v>570482</v>
      </c>
      <c r="E47" s="50">
        <v>0</v>
      </c>
      <c r="F47" s="50">
        <v>1202303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1772785</v>
      </c>
      <c r="O47" s="51">
        <f t="shared" si="8"/>
        <v>18.420267869203354</v>
      </c>
      <c r="P47" s="9"/>
    </row>
    <row r="48" spans="1:16">
      <c r="A48" s="12"/>
      <c r="B48" s="25">
        <v>335.21</v>
      </c>
      <c r="C48" s="20" t="s">
        <v>51</v>
      </c>
      <c r="D48" s="50">
        <v>18821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18821</v>
      </c>
      <c r="O48" s="51">
        <f t="shared" si="8"/>
        <v>0.1955611433796407</v>
      </c>
      <c r="P48" s="9"/>
    </row>
    <row r="49" spans="1:16">
      <c r="A49" s="12"/>
      <c r="B49" s="25">
        <v>335.22</v>
      </c>
      <c r="C49" s="20" t="s">
        <v>52</v>
      </c>
      <c r="D49" s="50">
        <v>0</v>
      </c>
      <c r="E49" s="50">
        <v>474032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474032</v>
      </c>
      <c r="O49" s="51">
        <f t="shared" si="8"/>
        <v>4.9254683554825904</v>
      </c>
      <c r="P49" s="9"/>
    </row>
    <row r="50" spans="1:16">
      <c r="A50" s="12"/>
      <c r="B50" s="25">
        <v>335.49</v>
      </c>
      <c r="C50" s="20" t="s">
        <v>54</v>
      </c>
      <c r="D50" s="50">
        <v>0</v>
      </c>
      <c r="E50" s="50">
        <v>1458014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7"/>
        <v>1458014</v>
      </c>
      <c r="O50" s="51">
        <f t="shared" si="8"/>
        <v>15.149613989879573</v>
      </c>
      <c r="P50" s="9"/>
    </row>
    <row r="51" spans="1:16">
      <c r="A51" s="12"/>
      <c r="B51" s="25">
        <v>335.5</v>
      </c>
      <c r="C51" s="20" t="s">
        <v>55</v>
      </c>
      <c r="D51" s="50">
        <v>0</v>
      </c>
      <c r="E51" s="50">
        <v>2243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7"/>
        <v>2243</v>
      </c>
      <c r="O51" s="51">
        <f t="shared" si="8"/>
        <v>2.3306075373281658E-2</v>
      </c>
      <c r="P51" s="9"/>
    </row>
    <row r="52" spans="1:16">
      <c r="A52" s="12"/>
      <c r="B52" s="25">
        <v>335.8</v>
      </c>
      <c r="C52" s="20" t="s">
        <v>57</v>
      </c>
      <c r="D52" s="50">
        <v>0</v>
      </c>
      <c r="E52" s="50">
        <v>1526813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7"/>
        <v>1526813</v>
      </c>
      <c r="O52" s="51">
        <f t="shared" si="8"/>
        <v>15.864475639280556</v>
      </c>
      <c r="P52" s="9"/>
    </row>
    <row r="53" spans="1:16">
      <c r="A53" s="12"/>
      <c r="B53" s="25">
        <v>337.1</v>
      </c>
      <c r="C53" s="20" t="s">
        <v>132</v>
      </c>
      <c r="D53" s="50">
        <v>241079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ref="N53:N58" si="9">SUM(D53:M53)</f>
        <v>241079</v>
      </c>
      <c r="O53" s="51">
        <f t="shared" si="8"/>
        <v>2.5049511123118005</v>
      </c>
      <c r="P53" s="9"/>
    </row>
    <row r="54" spans="1:16">
      <c r="A54" s="12"/>
      <c r="B54" s="25">
        <v>337.2</v>
      </c>
      <c r="C54" s="20" t="s">
        <v>58</v>
      </c>
      <c r="D54" s="50">
        <v>106202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9"/>
        <v>106202</v>
      </c>
      <c r="O54" s="51">
        <f t="shared" si="8"/>
        <v>1.1035005870678816</v>
      </c>
      <c r="P54" s="9"/>
    </row>
    <row r="55" spans="1:16">
      <c r="A55" s="12"/>
      <c r="B55" s="25">
        <v>337.6</v>
      </c>
      <c r="C55" s="20" t="s">
        <v>133</v>
      </c>
      <c r="D55" s="50">
        <v>880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 t="shared" si="9"/>
        <v>880</v>
      </c>
      <c r="O55" s="51">
        <f t="shared" si="8"/>
        <v>9.1437121393169226E-3</v>
      </c>
      <c r="P55" s="9"/>
    </row>
    <row r="56" spans="1:16">
      <c r="A56" s="12"/>
      <c r="B56" s="25">
        <v>337.7</v>
      </c>
      <c r="C56" s="20" t="s">
        <v>59</v>
      </c>
      <c r="D56" s="50">
        <v>21267</v>
      </c>
      <c r="E56" s="50">
        <v>0</v>
      </c>
      <c r="F56" s="50">
        <v>0</v>
      </c>
      <c r="G56" s="50">
        <v>33708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9"/>
        <v>54975</v>
      </c>
      <c r="O56" s="51">
        <f t="shared" si="8"/>
        <v>0.57122224415789524</v>
      </c>
      <c r="P56" s="9"/>
    </row>
    <row r="57" spans="1:16" ht="15.75">
      <c r="A57" s="29" t="s">
        <v>64</v>
      </c>
      <c r="B57" s="30"/>
      <c r="C57" s="31"/>
      <c r="D57" s="32">
        <f>SUM(D58:D81)</f>
        <v>9425909</v>
      </c>
      <c r="E57" s="32">
        <f t="shared" ref="E57:M57" si="10">SUM(E58:E81)</f>
        <v>477602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3338631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9"/>
        <v>13242142</v>
      </c>
      <c r="O57" s="49">
        <f t="shared" si="8"/>
        <v>137.59356199540736</v>
      </c>
      <c r="P57" s="10"/>
    </row>
    <row r="58" spans="1:16">
      <c r="A58" s="12"/>
      <c r="B58" s="25">
        <v>341.1</v>
      </c>
      <c r="C58" s="20" t="s">
        <v>67</v>
      </c>
      <c r="D58" s="50">
        <v>429623</v>
      </c>
      <c r="E58" s="50">
        <v>212038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9"/>
        <v>641661</v>
      </c>
      <c r="O58" s="51">
        <f t="shared" si="8"/>
        <v>6.6672312216207228</v>
      </c>
      <c r="P58" s="9"/>
    </row>
    <row r="59" spans="1:16">
      <c r="A59" s="12"/>
      <c r="B59" s="25">
        <v>341.2</v>
      </c>
      <c r="C59" s="20" t="s">
        <v>68</v>
      </c>
      <c r="D59" s="50">
        <v>603063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ref="N59:N81" si="11">SUM(D59:M59)</f>
        <v>603063</v>
      </c>
      <c r="O59" s="51">
        <f t="shared" si="8"/>
        <v>6.2661755384919111</v>
      </c>
      <c r="P59" s="9"/>
    </row>
    <row r="60" spans="1:16">
      <c r="A60" s="12"/>
      <c r="B60" s="25">
        <v>341.3</v>
      </c>
      <c r="C60" s="20" t="s">
        <v>69</v>
      </c>
      <c r="D60" s="50">
        <v>37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1"/>
        <v>37</v>
      </c>
      <c r="O60" s="51">
        <f t="shared" si="8"/>
        <v>3.8445153313037064E-4</v>
      </c>
      <c r="P60" s="9"/>
    </row>
    <row r="61" spans="1:16">
      <c r="A61" s="12"/>
      <c r="B61" s="25">
        <v>341.52</v>
      </c>
      <c r="C61" s="20" t="s">
        <v>70</v>
      </c>
      <c r="D61" s="50">
        <v>241411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241411</v>
      </c>
      <c r="O61" s="51">
        <f t="shared" si="8"/>
        <v>2.5084007855279973</v>
      </c>
      <c r="P61" s="9"/>
    </row>
    <row r="62" spans="1:16">
      <c r="A62" s="12"/>
      <c r="B62" s="25">
        <v>341.55</v>
      </c>
      <c r="C62" s="20" t="s">
        <v>140</v>
      </c>
      <c r="D62" s="50">
        <v>29565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29565</v>
      </c>
      <c r="O62" s="51">
        <f t="shared" si="8"/>
        <v>0.30719755613511912</v>
      </c>
      <c r="P62" s="9"/>
    </row>
    <row r="63" spans="1:16">
      <c r="A63" s="12"/>
      <c r="B63" s="25">
        <v>341.56</v>
      </c>
      <c r="C63" s="20" t="s">
        <v>141</v>
      </c>
      <c r="D63" s="50">
        <v>6244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6244</v>
      </c>
      <c r="O63" s="51">
        <f t="shared" si="8"/>
        <v>6.4878793861244163E-2</v>
      </c>
      <c r="P63" s="9"/>
    </row>
    <row r="64" spans="1:16">
      <c r="A64" s="12"/>
      <c r="B64" s="25">
        <v>341.8</v>
      </c>
      <c r="C64" s="20" t="s">
        <v>71</v>
      </c>
      <c r="D64" s="50">
        <v>1210491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1210491</v>
      </c>
      <c r="O64" s="51">
        <f t="shared" si="8"/>
        <v>12.577705967311228</v>
      </c>
      <c r="P64" s="9"/>
    </row>
    <row r="65" spans="1:16">
      <c r="A65" s="12"/>
      <c r="B65" s="25">
        <v>341.9</v>
      </c>
      <c r="C65" s="20" t="s">
        <v>72</v>
      </c>
      <c r="D65" s="50">
        <v>425159</v>
      </c>
      <c r="E65" s="50">
        <v>221176</v>
      </c>
      <c r="F65" s="50">
        <v>0</v>
      </c>
      <c r="G65" s="50">
        <v>0</v>
      </c>
      <c r="H65" s="50">
        <v>0</v>
      </c>
      <c r="I65" s="50">
        <v>1000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647335</v>
      </c>
      <c r="O65" s="51">
        <f t="shared" si="8"/>
        <v>6.7261873837553638</v>
      </c>
      <c r="P65" s="9"/>
    </row>
    <row r="66" spans="1:16">
      <c r="A66" s="12"/>
      <c r="B66" s="25">
        <v>342.1</v>
      </c>
      <c r="C66" s="20" t="s">
        <v>73</v>
      </c>
      <c r="D66" s="50">
        <v>3144072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3144072</v>
      </c>
      <c r="O66" s="51">
        <f t="shared" si="8"/>
        <v>32.668737856007318</v>
      </c>
      <c r="P66" s="9"/>
    </row>
    <row r="67" spans="1:16">
      <c r="A67" s="12"/>
      <c r="B67" s="25">
        <v>342.2</v>
      </c>
      <c r="C67" s="20" t="s">
        <v>74</v>
      </c>
      <c r="D67" s="50">
        <v>4190</v>
      </c>
      <c r="E67" s="50">
        <v>2153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6343</v>
      </c>
      <c r="O67" s="51">
        <f t="shared" si="8"/>
        <v>6.5907461476917326E-2</v>
      </c>
      <c r="P67" s="9"/>
    </row>
    <row r="68" spans="1:16">
      <c r="A68" s="12"/>
      <c r="B68" s="25">
        <v>342.5</v>
      </c>
      <c r="C68" s="20" t="s">
        <v>75</v>
      </c>
      <c r="D68" s="50">
        <v>9975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9975</v>
      </c>
      <c r="O68" s="51">
        <f t="shared" si="8"/>
        <v>0.10364605521555262</v>
      </c>
      <c r="P68" s="9"/>
    </row>
    <row r="69" spans="1:16">
      <c r="A69" s="12"/>
      <c r="B69" s="25">
        <v>342.6</v>
      </c>
      <c r="C69" s="20" t="s">
        <v>76</v>
      </c>
      <c r="D69" s="50">
        <v>2799716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2799716</v>
      </c>
      <c r="O69" s="51">
        <f t="shared" ref="O69:O100" si="12">(N69/O$107)</f>
        <v>29.090678608908885</v>
      </c>
      <c r="P69" s="9"/>
    </row>
    <row r="70" spans="1:16">
      <c r="A70" s="12"/>
      <c r="B70" s="25">
        <v>343.3</v>
      </c>
      <c r="C70" s="20" t="s">
        <v>78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350515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350515</v>
      </c>
      <c r="O70" s="51">
        <f t="shared" si="12"/>
        <v>3.6420548414916718</v>
      </c>
      <c r="P70" s="9"/>
    </row>
    <row r="71" spans="1:16">
      <c r="A71" s="12"/>
      <c r="B71" s="25">
        <v>343.4</v>
      </c>
      <c r="C71" s="20" t="s">
        <v>79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1438768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1438768</v>
      </c>
      <c r="O71" s="51">
        <f t="shared" si="12"/>
        <v>14.949636849159921</v>
      </c>
      <c r="P71" s="9"/>
    </row>
    <row r="72" spans="1:16">
      <c r="A72" s="12"/>
      <c r="B72" s="25">
        <v>343.5</v>
      </c>
      <c r="C72" s="20" t="s">
        <v>80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130383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130383</v>
      </c>
      <c r="O72" s="51">
        <f t="shared" si="12"/>
        <v>1.3547552498415436</v>
      </c>
      <c r="P72" s="9"/>
    </row>
    <row r="73" spans="1:16">
      <c r="A73" s="12"/>
      <c r="B73" s="25">
        <v>343.6</v>
      </c>
      <c r="C73" s="20" t="s">
        <v>81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4429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4429</v>
      </c>
      <c r="O73" s="51">
        <f t="shared" si="12"/>
        <v>4.6019887573903018E-2</v>
      </c>
      <c r="P73" s="9"/>
    </row>
    <row r="74" spans="1:16">
      <c r="A74" s="12"/>
      <c r="B74" s="25">
        <v>344.1</v>
      </c>
      <c r="C74" s="20" t="s">
        <v>82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1413536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1413536</v>
      </c>
      <c r="O74" s="51">
        <f t="shared" si="12"/>
        <v>14.687461684728962</v>
      </c>
      <c r="P74" s="9"/>
    </row>
    <row r="75" spans="1:16">
      <c r="A75" s="12"/>
      <c r="B75" s="25">
        <v>344.3</v>
      </c>
      <c r="C75" s="20" t="s">
        <v>134</v>
      </c>
      <c r="D75" s="50">
        <v>174915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174915</v>
      </c>
      <c r="O75" s="51">
        <f t="shared" si="12"/>
        <v>1.8174686464188858</v>
      </c>
      <c r="P75" s="9"/>
    </row>
    <row r="76" spans="1:16">
      <c r="A76" s="12"/>
      <c r="B76" s="25">
        <v>345.1</v>
      </c>
      <c r="C76" s="20" t="s">
        <v>142</v>
      </c>
      <c r="D76" s="50">
        <v>5825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5825</v>
      </c>
      <c r="O76" s="51">
        <f t="shared" si="12"/>
        <v>6.0525140013092137E-2</v>
      </c>
      <c r="P76" s="9"/>
    </row>
    <row r="77" spans="1:16">
      <c r="A77" s="12"/>
      <c r="B77" s="25">
        <v>346.9</v>
      </c>
      <c r="C77" s="20" t="s">
        <v>84</v>
      </c>
      <c r="D77" s="50">
        <v>145142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1"/>
        <v>145142</v>
      </c>
      <c r="O77" s="51">
        <f t="shared" si="12"/>
        <v>1.5081098492326555</v>
      </c>
      <c r="P77" s="9"/>
    </row>
    <row r="78" spans="1:16">
      <c r="A78" s="12"/>
      <c r="B78" s="25">
        <v>347.1</v>
      </c>
      <c r="C78" s="20" t="s">
        <v>85</v>
      </c>
      <c r="D78" s="50">
        <v>18171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11"/>
        <v>18171</v>
      </c>
      <c r="O78" s="51">
        <f t="shared" si="12"/>
        <v>0.18880726509491796</v>
      </c>
      <c r="P78" s="9"/>
    </row>
    <row r="79" spans="1:16">
      <c r="A79" s="12"/>
      <c r="B79" s="25">
        <v>347.2</v>
      </c>
      <c r="C79" s="20" t="s">
        <v>86</v>
      </c>
      <c r="D79" s="50">
        <v>104669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1"/>
        <v>104669</v>
      </c>
      <c r="O79" s="51">
        <f t="shared" si="12"/>
        <v>1.0875718248979125</v>
      </c>
      <c r="P79" s="9"/>
    </row>
    <row r="80" spans="1:16">
      <c r="A80" s="12"/>
      <c r="B80" s="25">
        <v>348.99</v>
      </c>
      <c r="C80" s="20" t="s">
        <v>143</v>
      </c>
      <c r="D80" s="50">
        <v>0</v>
      </c>
      <c r="E80" s="50">
        <v>41580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1"/>
        <v>41580</v>
      </c>
      <c r="O80" s="51">
        <f t="shared" si="12"/>
        <v>0.43204039858272464</v>
      </c>
      <c r="P80" s="9"/>
    </row>
    <row r="81" spans="1:16">
      <c r="A81" s="12"/>
      <c r="B81" s="25">
        <v>349</v>
      </c>
      <c r="C81" s="20" t="s">
        <v>1</v>
      </c>
      <c r="D81" s="50">
        <v>73641</v>
      </c>
      <c r="E81" s="50">
        <v>655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1"/>
        <v>74296</v>
      </c>
      <c r="O81" s="51">
        <f t="shared" si="12"/>
        <v>0.77197867852578428</v>
      </c>
      <c r="P81" s="9"/>
    </row>
    <row r="82" spans="1:16" ht="15.75">
      <c r="A82" s="29" t="s">
        <v>65</v>
      </c>
      <c r="B82" s="30"/>
      <c r="C82" s="31"/>
      <c r="D82" s="32">
        <f t="shared" ref="D82:M82" si="13">SUM(D83:D89)</f>
        <v>300306</v>
      </c>
      <c r="E82" s="32">
        <f t="shared" si="13"/>
        <v>685871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>SUM(D82:M82)</f>
        <v>986177</v>
      </c>
      <c r="O82" s="49">
        <f t="shared" si="12"/>
        <v>10.246952961835392</v>
      </c>
      <c r="P82" s="10"/>
    </row>
    <row r="83" spans="1:16">
      <c r="A83" s="13"/>
      <c r="B83" s="42">
        <v>351.1</v>
      </c>
      <c r="C83" s="21" t="s">
        <v>103</v>
      </c>
      <c r="D83" s="50">
        <v>25120</v>
      </c>
      <c r="E83" s="50">
        <v>6407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>SUM(D83:M83)</f>
        <v>31527</v>
      </c>
      <c r="O83" s="51">
        <f t="shared" si="12"/>
        <v>0.32758387797300526</v>
      </c>
      <c r="P83" s="9"/>
    </row>
    <row r="84" spans="1:16">
      <c r="A84" s="13"/>
      <c r="B84" s="42">
        <v>351.2</v>
      </c>
      <c r="C84" s="21" t="s">
        <v>105</v>
      </c>
      <c r="D84" s="50">
        <v>0</v>
      </c>
      <c r="E84" s="50">
        <v>80075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ref="N84:N89" si="14">SUM(D84:M84)</f>
        <v>80075</v>
      </c>
      <c r="O84" s="51">
        <f t="shared" si="12"/>
        <v>0.83202585176795751</v>
      </c>
      <c r="P84" s="9"/>
    </row>
    <row r="85" spans="1:16">
      <c r="A85" s="13"/>
      <c r="B85" s="42">
        <v>351.8</v>
      </c>
      <c r="C85" s="21" t="s">
        <v>104</v>
      </c>
      <c r="D85" s="50">
        <v>0</v>
      </c>
      <c r="E85" s="50">
        <v>66402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4"/>
        <v>66402</v>
      </c>
      <c r="O85" s="51">
        <f t="shared" si="12"/>
        <v>0.68995542440332081</v>
      </c>
      <c r="P85" s="9"/>
    </row>
    <row r="86" spans="1:16">
      <c r="A86" s="13"/>
      <c r="B86" s="42">
        <v>352</v>
      </c>
      <c r="C86" s="21" t="s">
        <v>107</v>
      </c>
      <c r="D86" s="50">
        <v>23948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4"/>
        <v>23948</v>
      </c>
      <c r="O86" s="51">
        <f t="shared" si="12"/>
        <v>0.24883365717313827</v>
      </c>
      <c r="P86" s="9"/>
    </row>
    <row r="87" spans="1:16">
      <c r="A87" s="13"/>
      <c r="B87" s="42">
        <v>354</v>
      </c>
      <c r="C87" s="21" t="s">
        <v>108</v>
      </c>
      <c r="D87" s="50">
        <v>38194</v>
      </c>
      <c r="E87" s="50">
        <v>5484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4"/>
        <v>43678</v>
      </c>
      <c r="O87" s="51">
        <f t="shared" si="12"/>
        <v>0.45383983956941426</v>
      </c>
      <c r="P87" s="9"/>
    </row>
    <row r="88" spans="1:16">
      <c r="A88" s="13"/>
      <c r="B88" s="42">
        <v>356</v>
      </c>
      <c r="C88" s="21" t="s">
        <v>144</v>
      </c>
      <c r="D88" s="50">
        <v>212936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4"/>
        <v>212936</v>
      </c>
      <c r="O88" s="51">
        <f t="shared" si="12"/>
        <v>2.2125289637472596</v>
      </c>
      <c r="P88" s="9"/>
    </row>
    <row r="89" spans="1:16">
      <c r="A89" s="13"/>
      <c r="B89" s="42">
        <v>359</v>
      </c>
      <c r="C89" s="21" t="s">
        <v>109</v>
      </c>
      <c r="D89" s="50">
        <v>108</v>
      </c>
      <c r="E89" s="50">
        <v>527503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4"/>
        <v>527611</v>
      </c>
      <c r="O89" s="51">
        <f t="shared" si="12"/>
        <v>5.4821853472012965</v>
      </c>
      <c r="P89" s="9"/>
    </row>
    <row r="90" spans="1:16" ht="15.75">
      <c r="A90" s="29" t="s">
        <v>4</v>
      </c>
      <c r="B90" s="30"/>
      <c r="C90" s="31"/>
      <c r="D90" s="32">
        <f t="shared" ref="D90:M90" si="15">SUM(D91:D98)</f>
        <v>1189654</v>
      </c>
      <c r="E90" s="32">
        <f t="shared" si="15"/>
        <v>178469</v>
      </c>
      <c r="F90" s="32">
        <f t="shared" si="15"/>
        <v>10025</v>
      </c>
      <c r="G90" s="32">
        <f t="shared" si="15"/>
        <v>12429</v>
      </c>
      <c r="H90" s="32">
        <f t="shared" si="15"/>
        <v>0</v>
      </c>
      <c r="I90" s="32">
        <f t="shared" si="15"/>
        <v>67533</v>
      </c>
      <c r="J90" s="32">
        <f t="shared" si="15"/>
        <v>6652264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>SUM(D90:M90)</f>
        <v>8110374</v>
      </c>
      <c r="O90" s="49">
        <f t="shared" si="12"/>
        <v>84.271505907045849</v>
      </c>
      <c r="P90" s="10"/>
    </row>
    <row r="91" spans="1:16">
      <c r="A91" s="12"/>
      <c r="B91" s="25">
        <v>361.1</v>
      </c>
      <c r="C91" s="20" t="s">
        <v>110</v>
      </c>
      <c r="D91" s="50">
        <v>20283</v>
      </c>
      <c r="E91" s="50">
        <v>63984</v>
      </c>
      <c r="F91" s="50">
        <v>9836</v>
      </c>
      <c r="G91" s="50">
        <v>11883</v>
      </c>
      <c r="H91" s="50">
        <v>0</v>
      </c>
      <c r="I91" s="50">
        <v>22733</v>
      </c>
      <c r="J91" s="50">
        <v>15486</v>
      </c>
      <c r="K91" s="50">
        <v>0</v>
      </c>
      <c r="L91" s="50">
        <v>0</v>
      </c>
      <c r="M91" s="50">
        <v>0</v>
      </c>
      <c r="N91" s="50">
        <f>SUM(D91:M91)</f>
        <v>144205</v>
      </c>
      <c r="O91" s="51">
        <f t="shared" si="12"/>
        <v>1.4983738739206782</v>
      </c>
      <c r="P91" s="9"/>
    </row>
    <row r="92" spans="1:16">
      <c r="A92" s="12"/>
      <c r="B92" s="25">
        <v>361.3</v>
      </c>
      <c r="C92" s="20" t="s">
        <v>111</v>
      </c>
      <c r="D92" s="50">
        <v>566</v>
      </c>
      <c r="E92" s="50">
        <v>2317</v>
      </c>
      <c r="F92" s="50">
        <v>189</v>
      </c>
      <c r="G92" s="50">
        <v>546</v>
      </c>
      <c r="H92" s="50">
        <v>0</v>
      </c>
      <c r="I92" s="50">
        <v>490</v>
      </c>
      <c r="J92" s="50">
        <v>108</v>
      </c>
      <c r="K92" s="50">
        <v>0</v>
      </c>
      <c r="L92" s="50">
        <v>0</v>
      </c>
      <c r="M92" s="50">
        <v>0</v>
      </c>
      <c r="N92" s="50">
        <f t="shared" ref="N92:N98" si="16">SUM(D92:M92)</f>
        <v>4216</v>
      </c>
      <c r="O92" s="51">
        <f t="shared" si="12"/>
        <v>4.3806693612909259E-2</v>
      </c>
      <c r="P92" s="9"/>
    </row>
    <row r="93" spans="1:16">
      <c r="A93" s="12"/>
      <c r="B93" s="25">
        <v>362</v>
      </c>
      <c r="C93" s="20" t="s">
        <v>112</v>
      </c>
      <c r="D93" s="50">
        <v>6555</v>
      </c>
      <c r="E93" s="50">
        <v>0</v>
      </c>
      <c r="F93" s="50">
        <v>0</v>
      </c>
      <c r="G93" s="50">
        <v>0</v>
      </c>
      <c r="H93" s="50">
        <v>0</v>
      </c>
      <c r="I93" s="50">
        <v>25155</v>
      </c>
      <c r="J93" s="50">
        <v>0</v>
      </c>
      <c r="K93" s="50">
        <v>0</v>
      </c>
      <c r="L93" s="50">
        <v>0</v>
      </c>
      <c r="M93" s="50">
        <v>0</v>
      </c>
      <c r="N93" s="50">
        <f t="shared" si="16"/>
        <v>31710</v>
      </c>
      <c r="O93" s="51">
        <f t="shared" si="12"/>
        <v>0.32948535447470412</v>
      </c>
      <c r="P93" s="9"/>
    </row>
    <row r="94" spans="1:16">
      <c r="A94" s="12"/>
      <c r="B94" s="25">
        <v>364</v>
      </c>
      <c r="C94" s="20" t="s">
        <v>113</v>
      </c>
      <c r="D94" s="50">
        <v>61898</v>
      </c>
      <c r="E94" s="50">
        <v>15667</v>
      </c>
      <c r="F94" s="50">
        <v>0</v>
      </c>
      <c r="G94" s="50">
        <v>0</v>
      </c>
      <c r="H94" s="50">
        <v>0</v>
      </c>
      <c r="I94" s="50">
        <v>6258</v>
      </c>
      <c r="J94" s="50">
        <v>0</v>
      </c>
      <c r="K94" s="50">
        <v>0</v>
      </c>
      <c r="L94" s="50">
        <v>0</v>
      </c>
      <c r="M94" s="50">
        <v>0</v>
      </c>
      <c r="N94" s="50">
        <f t="shared" si="16"/>
        <v>83823</v>
      </c>
      <c r="O94" s="51">
        <f t="shared" si="12"/>
        <v>0.87096975301586643</v>
      </c>
      <c r="P94" s="9"/>
    </row>
    <row r="95" spans="1:16">
      <c r="A95" s="12"/>
      <c r="B95" s="25">
        <v>365</v>
      </c>
      <c r="C95" s="20" t="s">
        <v>114</v>
      </c>
      <c r="D95" s="50">
        <v>124505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si="16"/>
        <v>124505</v>
      </c>
      <c r="O95" s="51">
        <f t="shared" si="12"/>
        <v>1.2936794089836972</v>
      </c>
      <c r="P95" s="9"/>
    </row>
    <row r="96" spans="1:16">
      <c r="A96" s="12"/>
      <c r="B96" s="25">
        <v>366</v>
      </c>
      <c r="C96" s="20" t="s">
        <v>115</v>
      </c>
      <c r="D96" s="50">
        <v>228810</v>
      </c>
      <c r="E96" s="50">
        <v>28664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si="16"/>
        <v>257474</v>
      </c>
      <c r="O96" s="51">
        <f t="shared" si="12"/>
        <v>2.6753047038164608</v>
      </c>
      <c r="P96" s="9"/>
    </row>
    <row r="97" spans="1:119">
      <c r="A97" s="12"/>
      <c r="B97" s="25">
        <v>369.3</v>
      </c>
      <c r="C97" s="20" t="s">
        <v>116</v>
      </c>
      <c r="D97" s="50">
        <v>55734</v>
      </c>
      <c r="E97" s="50">
        <v>25372</v>
      </c>
      <c r="F97" s="50">
        <v>0</v>
      </c>
      <c r="G97" s="50">
        <v>0</v>
      </c>
      <c r="H97" s="50">
        <v>0</v>
      </c>
      <c r="I97" s="50">
        <v>523</v>
      </c>
      <c r="J97" s="50">
        <v>22554</v>
      </c>
      <c r="K97" s="50">
        <v>0</v>
      </c>
      <c r="L97" s="50">
        <v>0</v>
      </c>
      <c r="M97" s="50">
        <v>0</v>
      </c>
      <c r="N97" s="50">
        <f t="shared" si="16"/>
        <v>104183</v>
      </c>
      <c r="O97" s="51">
        <f t="shared" si="12"/>
        <v>1.0825220020573352</v>
      </c>
      <c r="P97" s="9"/>
    </row>
    <row r="98" spans="1:119">
      <c r="A98" s="12"/>
      <c r="B98" s="25">
        <v>369.9</v>
      </c>
      <c r="C98" s="20" t="s">
        <v>117</v>
      </c>
      <c r="D98" s="50">
        <v>691303</v>
      </c>
      <c r="E98" s="50">
        <v>42465</v>
      </c>
      <c r="F98" s="50">
        <v>0</v>
      </c>
      <c r="G98" s="50">
        <v>0</v>
      </c>
      <c r="H98" s="50">
        <v>0</v>
      </c>
      <c r="I98" s="50">
        <v>12374</v>
      </c>
      <c r="J98" s="50">
        <v>6614116</v>
      </c>
      <c r="K98" s="50">
        <v>0</v>
      </c>
      <c r="L98" s="50">
        <v>0</v>
      </c>
      <c r="M98" s="50">
        <v>0</v>
      </c>
      <c r="N98" s="50">
        <f t="shared" si="16"/>
        <v>7360258</v>
      </c>
      <c r="O98" s="51">
        <f t="shared" si="12"/>
        <v>76.4773641171642</v>
      </c>
      <c r="P98" s="9"/>
    </row>
    <row r="99" spans="1:119" ht="15.75">
      <c r="A99" s="29" t="s">
        <v>66</v>
      </c>
      <c r="B99" s="30"/>
      <c r="C99" s="31"/>
      <c r="D99" s="32">
        <f t="shared" ref="D99:M99" si="17">SUM(D100:D104)</f>
        <v>556507</v>
      </c>
      <c r="E99" s="32">
        <f t="shared" si="17"/>
        <v>402896</v>
      </c>
      <c r="F99" s="32">
        <f t="shared" si="17"/>
        <v>644243</v>
      </c>
      <c r="G99" s="32">
        <f t="shared" si="17"/>
        <v>5296539</v>
      </c>
      <c r="H99" s="32">
        <f t="shared" si="17"/>
        <v>0</v>
      </c>
      <c r="I99" s="32">
        <f t="shared" si="17"/>
        <v>112974</v>
      </c>
      <c r="J99" s="32">
        <f t="shared" si="17"/>
        <v>2502</v>
      </c>
      <c r="K99" s="32">
        <f t="shared" si="17"/>
        <v>0</v>
      </c>
      <c r="L99" s="32">
        <f t="shared" si="17"/>
        <v>0</v>
      </c>
      <c r="M99" s="32">
        <f t="shared" si="17"/>
        <v>0</v>
      </c>
      <c r="N99" s="32">
        <f t="shared" ref="N99:N105" si="18">SUM(D99:M99)</f>
        <v>7015661</v>
      </c>
      <c r="O99" s="49">
        <f t="shared" si="12"/>
        <v>72.896800739809436</v>
      </c>
      <c r="P99" s="9"/>
    </row>
    <row r="100" spans="1:119">
      <c r="A100" s="12"/>
      <c r="B100" s="25">
        <v>381</v>
      </c>
      <c r="C100" s="20" t="s">
        <v>118</v>
      </c>
      <c r="D100" s="50">
        <v>13723</v>
      </c>
      <c r="E100" s="50">
        <v>402896</v>
      </c>
      <c r="F100" s="50">
        <v>194243</v>
      </c>
      <c r="G100" s="50">
        <v>246539</v>
      </c>
      <c r="H100" s="50">
        <v>0</v>
      </c>
      <c r="I100" s="50">
        <v>112974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8"/>
        <v>970375</v>
      </c>
      <c r="O100" s="51">
        <f t="shared" si="12"/>
        <v>10.082760985442794</v>
      </c>
      <c r="P100" s="9"/>
    </row>
    <row r="101" spans="1:119">
      <c r="A101" s="12"/>
      <c r="B101" s="25">
        <v>383</v>
      </c>
      <c r="C101" s="20" t="s">
        <v>145</v>
      </c>
      <c r="D101" s="50">
        <v>411678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8"/>
        <v>411678</v>
      </c>
      <c r="O101" s="51">
        <f>(N101/O$107)</f>
        <v>4.277574006920128</v>
      </c>
      <c r="P101" s="9"/>
    </row>
    <row r="102" spans="1:119">
      <c r="A102" s="12"/>
      <c r="B102" s="25">
        <v>384</v>
      </c>
      <c r="C102" s="20" t="s">
        <v>119</v>
      </c>
      <c r="D102" s="50">
        <v>0</v>
      </c>
      <c r="E102" s="50">
        <v>0</v>
      </c>
      <c r="F102" s="50">
        <v>450000</v>
      </c>
      <c r="G102" s="50">
        <v>5050000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f t="shared" si="18"/>
        <v>5500000</v>
      </c>
      <c r="O102" s="51">
        <f>(N102/O$107)</f>
        <v>57.148200870730768</v>
      </c>
      <c r="P102" s="9"/>
    </row>
    <row r="103" spans="1:119">
      <c r="A103" s="12"/>
      <c r="B103" s="25">
        <v>388.1</v>
      </c>
      <c r="C103" s="20" t="s">
        <v>146</v>
      </c>
      <c r="D103" s="50">
        <v>131106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f t="shared" si="18"/>
        <v>131106</v>
      </c>
      <c r="O103" s="51">
        <f>(N103/O$107)</f>
        <v>1.3622676406105505</v>
      </c>
      <c r="P103" s="9"/>
    </row>
    <row r="104" spans="1:119" ht="15.75" thickBot="1">
      <c r="A104" s="12"/>
      <c r="B104" s="25">
        <v>389.7</v>
      </c>
      <c r="C104" s="20" t="s">
        <v>147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2502</v>
      </c>
      <c r="K104" s="50">
        <v>0</v>
      </c>
      <c r="L104" s="50">
        <v>0</v>
      </c>
      <c r="M104" s="50">
        <v>0</v>
      </c>
      <c r="N104" s="50">
        <f t="shared" si="18"/>
        <v>2502</v>
      </c>
      <c r="O104" s="51">
        <f>(N104/O$107)</f>
        <v>2.5997236105194253E-2</v>
      </c>
      <c r="P104" s="9"/>
    </row>
    <row r="105" spans="1:119" ht="16.5" thickBot="1">
      <c r="A105" s="14" t="s">
        <v>87</v>
      </c>
      <c r="B105" s="23"/>
      <c r="C105" s="22"/>
      <c r="D105" s="15">
        <f t="shared" ref="D105:M105" si="19">SUM(D5,D13,D21,D57,D82,D90,D99)</f>
        <v>58221539</v>
      </c>
      <c r="E105" s="15">
        <f t="shared" si="19"/>
        <v>11331131</v>
      </c>
      <c r="F105" s="15">
        <f t="shared" si="19"/>
        <v>7034594</v>
      </c>
      <c r="G105" s="15">
        <f t="shared" si="19"/>
        <v>5877797</v>
      </c>
      <c r="H105" s="15">
        <f t="shared" si="19"/>
        <v>0</v>
      </c>
      <c r="I105" s="15">
        <f t="shared" si="19"/>
        <v>4260280</v>
      </c>
      <c r="J105" s="15">
        <f t="shared" si="19"/>
        <v>6654766</v>
      </c>
      <c r="K105" s="15">
        <f t="shared" si="19"/>
        <v>0</v>
      </c>
      <c r="L105" s="15">
        <f t="shared" si="19"/>
        <v>0</v>
      </c>
      <c r="M105" s="15">
        <f t="shared" si="19"/>
        <v>0</v>
      </c>
      <c r="N105" s="15">
        <f t="shared" si="18"/>
        <v>93380107</v>
      </c>
      <c r="O105" s="40">
        <f>(N105/O$107)</f>
        <v>970.27365675751503</v>
      </c>
      <c r="P105" s="6"/>
      <c r="Q105" s="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</row>
    <row r="106" spans="1:119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</row>
    <row r="107" spans="1:119">
      <c r="A107" s="44"/>
      <c r="B107" s="45"/>
      <c r="C107" s="45"/>
      <c r="D107" s="46"/>
      <c r="E107" s="46"/>
      <c r="F107" s="46"/>
      <c r="G107" s="46"/>
      <c r="H107" s="46"/>
      <c r="I107" s="46"/>
      <c r="J107" s="46"/>
      <c r="K107" s="46"/>
      <c r="L107" s="52" t="s">
        <v>148</v>
      </c>
      <c r="M107" s="52"/>
      <c r="N107" s="52"/>
      <c r="O107" s="47">
        <v>96241</v>
      </c>
    </row>
    <row r="108" spans="1:119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5"/>
    </row>
    <row r="109" spans="1:119" ht="15.75" customHeight="1" thickBot="1">
      <c r="A109" s="56" t="s">
        <v>136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8"/>
    </row>
  </sheetData>
  <mergeCells count="10">
    <mergeCell ref="L107:N107"/>
    <mergeCell ref="A108:O108"/>
    <mergeCell ref="A109:O10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43364085</v>
      </c>
      <c r="E5" s="27">
        <f t="shared" si="0"/>
        <v>2674118</v>
      </c>
      <c r="F5" s="27">
        <f t="shared" si="0"/>
        <v>4576923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50615126</v>
      </c>
      <c r="O5" s="33">
        <f t="shared" ref="O5:O36" si="1">(N5/O$99)</f>
        <v>528.91579585353622</v>
      </c>
      <c r="P5" s="6"/>
    </row>
    <row r="6" spans="1:133">
      <c r="A6" s="12"/>
      <c r="B6" s="25">
        <v>311</v>
      </c>
      <c r="C6" s="20" t="s">
        <v>3</v>
      </c>
      <c r="D6" s="50">
        <v>43358795</v>
      </c>
      <c r="E6" s="50">
        <v>955947</v>
      </c>
      <c r="F6" s="50">
        <v>3247477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47562219</v>
      </c>
      <c r="O6" s="51">
        <f t="shared" si="1"/>
        <v>497.01365783313827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902857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902857</v>
      </c>
      <c r="O7" s="51">
        <f t="shared" si="1"/>
        <v>9.434636766427019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392480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392480</v>
      </c>
      <c r="O8" s="51">
        <f t="shared" si="1"/>
        <v>4.1013208493562949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422834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422834</v>
      </c>
      <c r="O9" s="51">
        <f t="shared" si="1"/>
        <v>4.41851279050326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1127215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1127215</v>
      </c>
      <c r="O10" s="51">
        <f t="shared" si="1"/>
        <v>11.779123474335396</v>
      </c>
      <c r="P10" s="9"/>
    </row>
    <row r="11" spans="1:133">
      <c r="A11" s="12"/>
      <c r="B11" s="25">
        <v>315</v>
      </c>
      <c r="C11" s="20" t="s">
        <v>15</v>
      </c>
      <c r="D11" s="50">
        <v>0</v>
      </c>
      <c r="E11" s="50">
        <v>0</v>
      </c>
      <c r="F11" s="50">
        <v>202231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202231</v>
      </c>
      <c r="O11" s="51">
        <f t="shared" si="1"/>
        <v>2.1132649222538036</v>
      </c>
      <c r="P11" s="9"/>
    </row>
    <row r="12" spans="1:133">
      <c r="A12" s="12"/>
      <c r="B12" s="25">
        <v>316</v>
      </c>
      <c r="C12" s="20" t="s">
        <v>16</v>
      </c>
      <c r="D12" s="50">
        <v>5290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5290</v>
      </c>
      <c r="O12" s="51">
        <f t="shared" si="1"/>
        <v>5.5279217522153486E-2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29921</v>
      </c>
      <c r="E13" s="32">
        <f t="shared" si="3"/>
        <v>799227</v>
      </c>
      <c r="F13" s="32">
        <f t="shared" si="3"/>
        <v>373628</v>
      </c>
      <c r="G13" s="32">
        <f t="shared" si="3"/>
        <v>0</v>
      </c>
      <c r="H13" s="32">
        <f t="shared" si="3"/>
        <v>0</v>
      </c>
      <c r="I13" s="32">
        <f t="shared" si="3"/>
        <v>139806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1" si="4">SUM(D13:M13)</f>
        <v>1342582</v>
      </c>
      <c r="O13" s="49">
        <f t="shared" si="1"/>
        <v>14.029656411971242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309902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309902</v>
      </c>
      <c r="O14" s="51">
        <f t="shared" si="1"/>
        <v>3.238400769102157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139656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139656</v>
      </c>
      <c r="O15" s="51">
        <f t="shared" si="1"/>
        <v>1.459371342584852</v>
      </c>
      <c r="P15" s="9"/>
    </row>
    <row r="16" spans="1:133">
      <c r="A16" s="12"/>
      <c r="B16" s="25">
        <v>325.10000000000002</v>
      </c>
      <c r="C16" s="20" t="s">
        <v>19</v>
      </c>
      <c r="D16" s="50">
        <v>0</v>
      </c>
      <c r="E16" s="50">
        <v>151074</v>
      </c>
      <c r="F16" s="50">
        <v>373628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524702</v>
      </c>
      <c r="O16" s="51">
        <f t="shared" si="1"/>
        <v>5.4830086941982943</v>
      </c>
      <c r="P16" s="9"/>
    </row>
    <row r="17" spans="1:16">
      <c r="A17" s="12"/>
      <c r="B17" s="25">
        <v>325.2</v>
      </c>
      <c r="C17" s="20" t="s">
        <v>20</v>
      </c>
      <c r="D17" s="50">
        <v>0</v>
      </c>
      <c r="E17" s="50">
        <v>271576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271576</v>
      </c>
      <c r="O17" s="51">
        <f t="shared" si="1"/>
        <v>2.837903360642033</v>
      </c>
      <c r="P17" s="9"/>
    </row>
    <row r="18" spans="1:16">
      <c r="A18" s="12"/>
      <c r="B18" s="25">
        <v>329</v>
      </c>
      <c r="C18" s="20" t="s">
        <v>21</v>
      </c>
      <c r="D18" s="50">
        <v>29921</v>
      </c>
      <c r="E18" s="50">
        <v>66675</v>
      </c>
      <c r="F18" s="50">
        <v>0</v>
      </c>
      <c r="G18" s="50">
        <v>0</v>
      </c>
      <c r="H18" s="50">
        <v>0</v>
      </c>
      <c r="I18" s="50">
        <v>150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96746</v>
      </c>
      <c r="O18" s="51">
        <f t="shared" si="1"/>
        <v>1.0109722454439056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SUM(D20:D55)</f>
        <v>4554633</v>
      </c>
      <c r="E19" s="32">
        <f t="shared" si="5"/>
        <v>8548987</v>
      </c>
      <c r="F19" s="32">
        <f t="shared" si="5"/>
        <v>1292448</v>
      </c>
      <c r="G19" s="32">
        <f t="shared" si="5"/>
        <v>365876</v>
      </c>
      <c r="H19" s="32">
        <f t="shared" si="5"/>
        <v>0</v>
      </c>
      <c r="I19" s="32">
        <f t="shared" si="5"/>
        <v>232172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8">
        <f t="shared" si="4"/>
        <v>14994116</v>
      </c>
      <c r="O19" s="49">
        <f t="shared" si="1"/>
        <v>156.68487711085103</v>
      </c>
      <c r="P19" s="10"/>
    </row>
    <row r="20" spans="1:16">
      <c r="A20" s="12"/>
      <c r="B20" s="25">
        <v>331.1</v>
      </c>
      <c r="C20" s="20" t="s">
        <v>22</v>
      </c>
      <c r="D20" s="50">
        <v>4027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f t="shared" si="4"/>
        <v>4027</v>
      </c>
      <c r="O20" s="51">
        <f t="shared" si="1"/>
        <v>4.2081173716769768E-2</v>
      </c>
      <c r="P20" s="9"/>
    </row>
    <row r="21" spans="1:16">
      <c r="A21" s="12"/>
      <c r="B21" s="25">
        <v>331.2</v>
      </c>
      <c r="C21" s="20" t="s">
        <v>23</v>
      </c>
      <c r="D21" s="50">
        <v>571876</v>
      </c>
      <c r="E21" s="50">
        <v>2012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4"/>
        <v>573888</v>
      </c>
      <c r="O21" s="51">
        <f t="shared" si="1"/>
        <v>5.9969904698211005</v>
      </c>
      <c r="P21" s="9"/>
    </row>
    <row r="22" spans="1:16">
      <c r="A22" s="12"/>
      <c r="B22" s="25">
        <v>331.41</v>
      </c>
      <c r="C22" s="20" t="s">
        <v>30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2128</v>
      </c>
      <c r="J22" s="50">
        <v>0</v>
      </c>
      <c r="K22" s="50">
        <v>0</v>
      </c>
      <c r="L22" s="50">
        <v>0</v>
      </c>
      <c r="M22" s="50">
        <v>0</v>
      </c>
      <c r="N22" s="50">
        <f t="shared" ref="N22:N32" si="6">SUM(D22:M22)</f>
        <v>2128</v>
      </c>
      <c r="O22" s="51">
        <f t="shared" si="1"/>
        <v>2.2237084099648887E-2</v>
      </c>
      <c r="P22" s="9"/>
    </row>
    <row r="23" spans="1:16">
      <c r="A23" s="12"/>
      <c r="B23" s="25">
        <v>331.42</v>
      </c>
      <c r="C23" s="20" t="s">
        <v>31</v>
      </c>
      <c r="D23" s="50">
        <v>843085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f t="shared" si="6"/>
        <v>843085</v>
      </c>
      <c r="O23" s="51">
        <f t="shared" si="1"/>
        <v>8.8100338572145134</v>
      </c>
      <c r="P23" s="9"/>
    </row>
    <row r="24" spans="1:16">
      <c r="A24" s="12"/>
      <c r="B24" s="25">
        <v>331.49</v>
      </c>
      <c r="C24" s="20" t="s">
        <v>32</v>
      </c>
      <c r="D24" s="50">
        <v>0</v>
      </c>
      <c r="E24" s="50">
        <v>3066527</v>
      </c>
      <c r="F24" s="50">
        <v>0</v>
      </c>
      <c r="G24" s="50">
        <v>20650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3087177</v>
      </c>
      <c r="O24" s="51">
        <f t="shared" si="1"/>
        <v>32.26025121217188</v>
      </c>
      <c r="P24" s="9"/>
    </row>
    <row r="25" spans="1:16">
      <c r="A25" s="12"/>
      <c r="B25" s="25">
        <v>331.5</v>
      </c>
      <c r="C25" s="20" t="s">
        <v>25</v>
      </c>
      <c r="D25" s="50">
        <v>12722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12722</v>
      </c>
      <c r="O25" s="51">
        <f t="shared" si="1"/>
        <v>0.1329418157498746</v>
      </c>
      <c r="P25" s="9"/>
    </row>
    <row r="26" spans="1:16">
      <c r="A26" s="12"/>
      <c r="B26" s="25">
        <v>331.61</v>
      </c>
      <c r="C26" s="20" t="s">
        <v>131</v>
      </c>
      <c r="D26" s="50">
        <v>91339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91339</v>
      </c>
      <c r="O26" s="51">
        <f t="shared" si="1"/>
        <v>0.9544704062865742</v>
      </c>
      <c r="P26" s="9"/>
    </row>
    <row r="27" spans="1:16">
      <c r="A27" s="12"/>
      <c r="B27" s="25">
        <v>331.62</v>
      </c>
      <c r="C27" s="20" t="s">
        <v>33</v>
      </c>
      <c r="D27" s="50">
        <v>59628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59628</v>
      </c>
      <c r="O27" s="51">
        <f t="shared" si="1"/>
        <v>0.62309814412305631</v>
      </c>
      <c r="P27" s="9"/>
    </row>
    <row r="28" spans="1:16">
      <c r="A28" s="12"/>
      <c r="B28" s="25">
        <v>331.65</v>
      </c>
      <c r="C28" s="20" t="s">
        <v>34</v>
      </c>
      <c r="D28" s="50">
        <v>471</v>
      </c>
      <c r="E28" s="50">
        <v>86247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86718</v>
      </c>
      <c r="O28" s="51">
        <f t="shared" si="1"/>
        <v>0.90618207657582339</v>
      </c>
      <c r="P28" s="9"/>
    </row>
    <row r="29" spans="1:16">
      <c r="A29" s="12"/>
      <c r="B29" s="25">
        <v>331.69</v>
      </c>
      <c r="C29" s="20" t="s">
        <v>35</v>
      </c>
      <c r="D29" s="50">
        <v>726604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726604</v>
      </c>
      <c r="O29" s="51">
        <f t="shared" si="1"/>
        <v>7.5928356462130075</v>
      </c>
      <c r="P29" s="9"/>
    </row>
    <row r="30" spans="1:16">
      <c r="A30" s="12"/>
      <c r="B30" s="25">
        <v>331.7</v>
      </c>
      <c r="C30" s="20" t="s">
        <v>26</v>
      </c>
      <c r="D30" s="50">
        <v>90</v>
      </c>
      <c r="E30" s="50">
        <v>743187</v>
      </c>
      <c r="F30" s="50">
        <v>0</v>
      </c>
      <c r="G30" s="50">
        <v>25379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768656</v>
      </c>
      <c r="O30" s="51">
        <f t="shared" si="1"/>
        <v>8.0322688513626481</v>
      </c>
      <c r="P30" s="9"/>
    </row>
    <row r="31" spans="1:16">
      <c r="A31" s="12"/>
      <c r="B31" s="25">
        <v>331.82</v>
      </c>
      <c r="C31" s="20" t="s">
        <v>36</v>
      </c>
      <c r="D31" s="50">
        <v>18252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18252</v>
      </c>
      <c r="O31" s="51">
        <f t="shared" si="1"/>
        <v>0.19072897508777797</v>
      </c>
      <c r="P31" s="9"/>
    </row>
    <row r="32" spans="1:16">
      <c r="A32" s="12"/>
      <c r="B32" s="25">
        <v>334.2</v>
      </c>
      <c r="C32" s="20" t="s">
        <v>29</v>
      </c>
      <c r="D32" s="50">
        <v>116409</v>
      </c>
      <c r="E32" s="50">
        <v>348825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f t="shared" si="6"/>
        <v>465234</v>
      </c>
      <c r="O32" s="51">
        <f t="shared" si="1"/>
        <v>4.8615825112857385</v>
      </c>
      <c r="P32" s="9"/>
    </row>
    <row r="33" spans="1:16">
      <c r="A33" s="12"/>
      <c r="B33" s="25">
        <v>334.34</v>
      </c>
      <c r="C33" s="20" t="s">
        <v>37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77207</v>
      </c>
      <c r="J33" s="50">
        <v>0</v>
      </c>
      <c r="K33" s="50">
        <v>0</v>
      </c>
      <c r="L33" s="50">
        <v>0</v>
      </c>
      <c r="M33" s="50">
        <v>0</v>
      </c>
      <c r="N33" s="50">
        <f>SUM(D33:M33)</f>
        <v>77207</v>
      </c>
      <c r="O33" s="51">
        <f t="shared" si="1"/>
        <v>0.80679443236916903</v>
      </c>
      <c r="P33" s="9"/>
    </row>
    <row r="34" spans="1:16">
      <c r="A34" s="12"/>
      <c r="B34" s="25">
        <v>334.39</v>
      </c>
      <c r="C34" s="20" t="s">
        <v>38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17000</v>
      </c>
      <c r="J34" s="50">
        <v>0</v>
      </c>
      <c r="K34" s="50">
        <v>0</v>
      </c>
      <c r="L34" s="50">
        <v>0</v>
      </c>
      <c r="M34" s="50">
        <v>0</v>
      </c>
      <c r="N34" s="50">
        <f t="shared" ref="N34:N51" si="7">SUM(D34:M34)</f>
        <v>17000</v>
      </c>
      <c r="O34" s="51">
        <f t="shared" si="1"/>
        <v>0.17764587861561612</v>
      </c>
      <c r="P34" s="9"/>
    </row>
    <row r="35" spans="1:16">
      <c r="A35" s="12"/>
      <c r="B35" s="25">
        <v>334.41</v>
      </c>
      <c r="C35" s="20" t="s">
        <v>39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135837</v>
      </c>
      <c r="J35" s="50">
        <v>0</v>
      </c>
      <c r="K35" s="50">
        <v>0</v>
      </c>
      <c r="L35" s="50">
        <v>0</v>
      </c>
      <c r="M35" s="50">
        <v>0</v>
      </c>
      <c r="N35" s="50">
        <f t="shared" si="7"/>
        <v>135837</v>
      </c>
      <c r="O35" s="51">
        <f t="shared" si="1"/>
        <v>1.4194637184417322</v>
      </c>
      <c r="P35" s="9"/>
    </row>
    <row r="36" spans="1:16">
      <c r="A36" s="12"/>
      <c r="B36" s="25">
        <v>334.49</v>
      </c>
      <c r="C36" s="20" t="s">
        <v>40</v>
      </c>
      <c r="D36" s="50">
        <v>176693</v>
      </c>
      <c r="E36" s="50">
        <v>165621</v>
      </c>
      <c r="F36" s="50">
        <v>0</v>
      </c>
      <c r="G36" s="50">
        <v>72715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415029</v>
      </c>
      <c r="O36" s="51">
        <f t="shared" si="1"/>
        <v>4.3369524327035611</v>
      </c>
      <c r="P36" s="9"/>
    </row>
    <row r="37" spans="1:16">
      <c r="A37" s="12"/>
      <c r="B37" s="25">
        <v>334.61</v>
      </c>
      <c r="C37" s="20" t="s">
        <v>42</v>
      </c>
      <c r="D37" s="50">
        <v>53623</v>
      </c>
      <c r="E37" s="50">
        <v>8026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61649</v>
      </c>
      <c r="O37" s="51">
        <f t="shared" ref="O37:O68" si="8">(N37/O$99)</f>
        <v>0.64421710416318345</v>
      </c>
      <c r="P37" s="9"/>
    </row>
    <row r="38" spans="1:16">
      <c r="A38" s="12"/>
      <c r="B38" s="25">
        <v>334.69</v>
      </c>
      <c r="C38" s="20" t="s">
        <v>43</v>
      </c>
      <c r="D38" s="50">
        <v>147449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147449</v>
      </c>
      <c r="O38" s="51">
        <f t="shared" si="8"/>
        <v>1.5408063032937636</v>
      </c>
      <c r="P38" s="9"/>
    </row>
    <row r="39" spans="1:16">
      <c r="A39" s="12"/>
      <c r="B39" s="25">
        <v>334.7</v>
      </c>
      <c r="C39" s="20" t="s">
        <v>44</v>
      </c>
      <c r="D39" s="50">
        <v>23699</v>
      </c>
      <c r="E39" s="50">
        <v>0</v>
      </c>
      <c r="F39" s="50">
        <v>0</v>
      </c>
      <c r="G39" s="50">
        <v>168060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191759</v>
      </c>
      <c r="O39" s="51">
        <f t="shared" si="8"/>
        <v>2.0038350610265843</v>
      </c>
      <c r="P39" s="9"/>
    </row>
    <row r="40" spans="1:16">
      <c r="A40" s="12"/>
      <c r="B40" s="25">
        <v>335.12</v>
      </c>
      <c r="C40" s="20" t="s">
        <v>45</v>
      </c>
      <c r="D40" s="50">
        <v>959090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959090</v>
      </c>
      <c r="O40" s="51">
        <f t="shared" si="8"/>
        <v>10.02225798361478</v>
      </c>
      <c r="P40" s="9"/>
    </row>
    <row r="41" spans="1:16">
      <c r="A41" s="12"/>
      <c r="B41" s="25">
        <v>335.13</v>
      </c>
      <c r="C41" s="20" t="s">
        <v>46</v>
      </c>
      <c r="D41" s="50">
        <v>0</v>
      </c>
      <c r="E41" s="50">
        <v>25766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25766</v>
      </c>
      <c r="O41" s="51">
        <f t="shared" si="8"/>
        <v>0.26924845343588028</v>
      </c>
      <c r="P41" s="9"/>
    </row>
    <row r="42" spans="1:16">
      <c r="A42" s="12"/>
      <c r="B42" s="25">
        <v>335.14</v>
      </c>
      <c r="C42" s="20" t="s">
        <v>47</v>
      </c>
      <c r="D42" s="50">
        <v>0</v>
      </c>
      <c r="E42" s="50">
        <v>27229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27229</v>
      </c>
      <c r="O42" s="51">
        <f t="shared" si="8"/>
        <v>0.28453644875438888</v>
      </c>
      <c r="P42" s="9"/>
    </row>
    <row r="43" spans="1:16">
      <c r="A43" s="12"/>
      <c r="B43" s="25">
        <v>335.15</v>
      </c>
      <c r="C43" s="20" t="s">
        <v>48</v>
      </c>
      <c r="D43" s="50">
        <v>0</v>
      </c>
      <c r="E43" s="50">
        <v>24750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24750</v>
      </c>
      <c r="O43" s="51">
        <f t="shared" si="8"/>
        <v>0.2586314997492058</v>
      </c>
      <c r="P43" s="9"/>
    </row>
    <row r="44" spans="1:16">
      <c r="A44" s="12"/>
      <c r="B44" s="25">
        <v>335.16</v>
      </c>
      <c r="C44" s="20" t="s">
        <v>49</v>
      </c>
      <c r="D44" s="50">
        <v>223250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223250</v>
      </c>
      <c r="O44" s="51">
        <f t="shared" si="8"/>
        <v>2.3329083765256646</v>
      </c>
      <c r="P44" s="9"/>
    </row>
    <row r="45" spans="1:16">
      <c r="A45" s="12"/>
      <c r="B45" s="25">
        <v>335.18</v>
      </c>
      <c r="C45" s="20" t="s">
        <v>50</v>
      </c>
      <c r="D45" s="50">
        <v>0</v>
      </c>
      <c r="E45" s="50">
        <v>421219</v>
      </c>
      <c r="F45" s="50">
        <v>1292448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1713667</v>
      </c>
      <c r="O45" s="51">
        <f t="shared" si="8"/>
        <v>17.907404698211</v>
      </c>
      <c r="P45" s="9"/>
    </row>
    <row r="46" spans="1:16">
      <c r="A46" s="12"/>
      <c r="B46" s="25">
        <v>335.21</v>
      </c>
      <c r="C46" s="20" t="s">
        <v>51</v>
      </c>
      <c r="D46" s="50">
        <v>15800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15800</v>
      </c>
      <c r="O46" s="51">
        <f t="shared" si="8"/>
        <v>0.16510616953686674</v>
      </c>
      <c r="P46" s="9"/>
    </row>
    <row r="47" spans="1:16">
      <c r="A47" s="12"/>
      <c r="B47" s="25">
        <v>335.22</v>
      </c>
      <c r="C47" s="20" t="s">
        <v>52</v>
      </c>
      <c r="D47" s="50">
        <v>0</v>
      </c>
      <c r="E47" s="50">
        <v>485418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485418</v>
      </c>
      <c r="O47" s="51">
        <f t="shared" si="8"/>
        <v>5.0725004179903026</v>
      </c>
      <c r="P47" s="9"/>
    </row>
    <row r="48" spans="1:16">
      <c r="A48" s="12"/>
      <c r="B48" s="25">
        <v>335.49</v>
      </c>
      <c r="C48" s="20" t="s">
        <v>54</v>
      </c>
      <c r="D48" s="50">
        <v>0</v>
      </c>
      <c r="E48" s="50">
        <v>1431184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1431184</v>
      </c>
      <c r="O48" s="51">
        <f t="shared" si="8"/>
        <v>14.955525831800703</v>
      </c>
      <c r="P48" s="9"/>
    </row>
    <row r="49" spans="1:16">
      <c r="A49" s="12"/>
      <c r="B49" s="25">
        <v>335.5</v>
      </c>
      <c r="C49" s="20" t="s">
        <v>55</v>
      </c>
      <c r="D49" s="50">
        <v>0</v>
      </c>
      <c r="E49" s="50">
        <v>144986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144986</v>
      </c>
      <c r="O49" s="51">
        <f t="shared" si="8"/>
        <v>1.5150685504096304</v>
      </c>
      <c r="P49" s="9"/>
    </row>
    <row r="50" spans="1:16">
      <c r="A50" s="12"/>
      <c r="B50" s="25">
        <v>335.62</v>
      </c>
      <c r="C50" s="20" t="s">
        <v>56</v>
      </c>
      <c r="D50" s="50">
        <v>4318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7"/>
        <v>4318</v>
      </c>
      <c r="O50" s="51">
        <f t="shared" si="8"/>
        <v>4.5122053168366497E-2</v>
      </c>
      <c r="P50" s="9"/>
    </row>
    <row r="51" spans="1:16">
      <c r="A51" s="12"/>
      <c r="B51" s="25">
        <v>335.8</v>
      </c>
      <c r="C51" s="20" t="s">
        <v>57</v>
      </c>
      <c r="D51" s="50">
        <v>0</v>
      </c>
      <c r="E51" s="50">
        <v>1567990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7"/>
        <v>1567990</v>
      </c>
      <c r="O51" s="51">
        <f t="shared" si="8"/>
        <v>16.385115365323525</v>
      </c>
      <c r="P51" s="9"/>
    </row>
    <row r="52" spans="1:16">
      <c r="A52" s="12"/>
      <c r="B52" s="25">
        <v>337.1</v>
      </c>
      <c r="C52" s="20" t="s">
        <v>132</v>
      </c>
      <c r="D52" s="50">
        <v>323875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ref="N52:N57" si="9">SUM(D52:M52)</f>
        <v>323875</v>
      </c>
      <c r="O52" s="51">
        <f t="shared" si="8"/>
        <v>3.3844152315666278</v>
      </c>
      <c r="P52" s="9"/>
    </row>
    <row r="53" spans="1:16">
      <c r="A53" s="12"/>
      <c r="B53" s="25">
        <v>337.2</v>
      </c>
      <c r="C53" s="20" t="s">
        <v>58</v>
      </c>
      <c r="D53" s="50">
        <v>176712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9"/>
        <v>176712</v>
      </c>
      <c r="O53" s="51">
        <f t="shared" si="8"/>
        <v>1.8465975589366326</v>
      </c>
      <c r="P53" s="9"/>
    </row>
    <row r="54" spans="1:16">
      <c r="A54" s="12"/>
      <c r="B54" s="25">
        <v>337.6</v>
      </c>
      <c r="C54" s="20" t="s">
        <v>133</v>
      </c>
      <c r="D54" s="50">
        <v>700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9"/>
        <v>700</v>
      </c>
      <c r="O54" s="51">
        <f t="shared" si="8"/>
        <v>7.3148302959371346E-3</v>
      </c>
      <c r="P54" s="9"/>
    </row>
    <row r="55" spans="1:16">
      <c r="A55" s="12"/>
      <c r="B55" s="25">
        <v>337.7</v>
      </c>
      <c r="C55" s="20" t="s">
        <v>59</v>
      </c>
      <c r="D55" s="50">
        <v>4921</v>
      </c>
      <c r="E55" s="50">
        <v>0</v>
      </c>
      <c r="F55" s="50">
        <v>0</v>
      </c>
      <c r="G55" s="50">
        <v>79072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 t="shared" si="9"/>
        <v>83993</v>
      </c>
      <c r="O55" s="51">
        <f t="shared" si="8"/>
        <v>0.87770648720949673</v>
      </c>
      <c r="P55" s="9"/>
    </row>
    <row r="56" spans="1:16" ht="15.75">
      <c r="A56" s="29" t="s">
        <v>64</v>
      </c>
      <c r="B56" s="30"/>
      <c r="C56" s="31"/>
      <c r="D56" s="32">
        <f t="shared" ref="D56:M56" si="10">SUM(D57:D77)</f>
        <v>8780976</v>
      </c>
      <c r="E56" s="32">
        <f t="shared" si="10"/>
        <v>911611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2992051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9"/>
        <v>12684638</v>
      </c>
      <c r="O56" s="49">
        <f t="shared" si="8"/>
        <v>132.55139190770774</v>
      </c>
      <c r="P56" s="10"/>
    </row>
    <row r="57" spans="1:16">
      <c r="A57" s="12"/>
      <c r="B57" s="25">
        <v>341.1</v>
      </c>
      <c r="C57" s="20" t="s">
        <v>67</v>
      </c>
      <c r="D57" s="50">
        <v>419613</v>
      </c>
      <c r="E57" s="50">
        <v>201277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9"/>
        <v>620890</v>
      </c>
      <c r="O57" s="51">
        <f t="shared" si="8"/>
        <v>6.4881499749205815</v>
      </c>
      <c r="P57" s="9"/>
    </row>
    <row r="58" spans="1:16">
      <c r="A58" s="12"/>
      <c r="B58" s="25">
        <v>341.2</v>
      </c>
      <c r="C58" s="20" t="s">
        <v>68</v>
      </c>
      <c r="D58" s="50">
        <v>445831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ref="N58:N77" si="11">SUM(D58:M58)</f>
        <v>445831</v>
      </c>
      <c r="O58" s="51">
        <f t="shared" si="8"/>
        <v>4.6588258652399261</v>
      </c>
      <c r="P58" s="9"/>
    </row>
    <row r="59" spans="1:16">
      <c r="A59" s="12"/>
      <c r="B59" s="25">
        <v>341.3</v>
      </c>
      <c r="C59" s="20" t="s">
        <v>69</v>
      </c>
      <c r="D59" s="50">
        <v>155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11"/>
        <v>155</v>
      </c>
      <c r="O59" s="51">
        <f t="shared" si="8"/>
        <v>1.619712422671794E-3</v>
      </c>
      <c r="P59" s="9"/>
    </row>
    <row r="60" spans="1:16">
      <c r="A60" s="12"/>
      <c r="B60" s="25">
        <v>341.52</v>
      </c>
      <c r="C60" s="20" t="s">
        <v>70</v>
      </c>
      <c r="D60" s="50">
        <v>340883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1"/>
        <v>340883</v>
      </c>
      <c r="O60" s="51">
        <f t="shared" si="8"/>
        <v>3.5621447082427689</v>
      </c>
      <c r="P60" s="9"/>
    </row>
    <row r="61" spans="1:16">
      <c r="A61" s="12"/>
      <c r="B61" s="25">
        <v>341.8</v>
      </c>
      <c r="C61" s="20" t="s">
        <v>71</v>
      </c>
      <c r="D61" s="50">
        <v>1389323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1389323</v>
      </c>
      <c r="O61" s="51">
        <f t="shared" si="8"/>
        <v>14.518088530346096</v>
      </c>
      <c r="P61" s="9"/>
    </row>
    <row r="62" spans="1:16">
      <c r="A62" s="12"/>
      <c r="B62" s="25">
        <v>341.9</v>
      </c>
      <c r="C62" s="20" t="s">
        <v>72</v>
      </c>
      <c r="D62" s="50">
        <v>280142</v>
      </c>
      <c r="E62" s="50">
        <v>564308</v>
      </c>
      <c r="F62" s="50">
        <v>0</v>
      </c>
      <c r="G62" s="50">
        <v>0</v>
      </c>
      <c r="H62" s="50">
        <v>0</v>
      </c>
      <c r="I62" s="50">
        <v>617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845067</v>
      </c>
      <c r="O62" s="51">
        <f t="shared" si="8"/>
        <v>8.83074527670958</v>
      </c>
      <c r="P62" s="9"/>
    </row>
    <row r="63" spans="1:16">
      <c r="A63" s="12"/>
      <c r="B63" s="25">
        <v>342.1</v>
      </c>
      <c r="C63" s="20" t="s">
        <v>73</v>
      </c>
      <c r="D63" s="50">
        <v>3031472</v>
      </c>
      <c r="E63" s="50">
        <v>14250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3045722</v>
      </c>
      <c r="O63" s="51">
        <f t="shared" si="8"/>
        <v>31.827056512288916</v>
      </c>
      <c r="P63" s="9"/>
    </row>
    <row r="64" spans="1:16">
      <c r="A64" s="12"/>
      <c r="B64" s="25">
        <v>342.2</v>
      </c>
      <c r="C64" s="20" t="s">
        <v>74</v>
      </c>
      <c r="D64" s="50">
        <v>4629</v>
      </c>
      <c r="E64" s="50">
        <v>1117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5746</v>
      </c>
      <c r="O64" s="51">
        <f t="shared" si="8"/>
        <v>6.004430697207825E-2</v>
      </c>
      <c r="P64" s="9"/>
    </row>
    <row r="65" spans="1:16">
      <c r="A65" s="12"/>
      <c r="B65" s="25">
        <v>342.5</v>
      </c>
      <c r="C65" s="20" t="s">
        <v>75</v>
      </c>
      <c r="D65" s="50">
        <v>0</v>
      </c>
      <c r="E65" s="50">
        <v>59920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59920</v>
      </c>
      <c r="O65" s="51">
        <f t="shared" si="8"/>
        <v>0.62614947333221871</v>
      </c>
      <c r="P65" s="9"/>
    </row>
    <row r="66" spans="1:16">
      <c r="A66" s="12"/>
      <c r="B66" s="25">
        <v>342.6</v>
      </c>
      <c r="C66" s="20" t="s">
        <v>76</v>
      </c>
      <c r="D66" s="50">
        <v>2254106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2254106</v>
      </c>
      <c r="O66" s="51">
        <f t="shared" si="8"/>
        <v>23.554861227219529</v>
      </c>
      <c r="P66" s="9"/>
    </row>
    <row r="67" spans="1:16">
      <c r="A67" s="12"/>
      <c r="B67" s="25">
        <v>342.9</v>
      </c>
      <c r="C67" s="20" t="s">
        <v>77</v>
      </c>
      <c r="D67" s="50">
        <v>125270</v>
      </c>
      <c r="E67" s="50">
        <v>50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125320</v>
      </c>
      <c r="O67" s="51">
        <f t="shared" si="8"/>
        <v>1.3095636181240595</v>
      </c>
      <c r="P67" s="9"/>
    </row>
    <row r="68" spans="1:16">
      <c r="A68" s="12"/>
      <c r="B68" s="25">
        <v>343.3</v>
      </c>
      <c r="C68" s="20" t="s">
        <v>78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336215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336215</v>
      </c>
      <c r="O68" s="51">
        <f t="shared" si="8"/>
        <v>3.5133652399264337</v>
      </c>
      <c r="P68" s="9"/>
    </row>
    <row r="69" spans="1:16">
      <c r="A69" s="12"/>
      <c r="B69" s="25">
        <v>343.4</v>
      </c>
      <c r="C69" s="20" t="s">
        <v>79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1421939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1421939</v>
      </c>
      <c r="O69" s="51">
        <f t="shared" ref="O69:O97" si="12">(N69/O$99)</f>
        <v>14.858917823106504</v>
      </c>
      <c r="P69" s="9"/>
    </row>
    <row r="70" spans="1:16">
      <c r="A70" s="12"/>
      <c r="B70" s="25">
        <v>343.5</v>
      </c>
      <c r="C70" s="20" t="s">
        <v>80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122457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122457</v>
      </c>
      <c r="O70" s="51">
        <f t="shared" si="12"/>
        <v>1.2796459622136767</v>
      </c>
      <c r="P70" s="9"/>
    </row>
    <row r="71" spans="1:16">
      <c r="A71" s="12"/>
      <c r="B71" s="25">
        <v>343.6</v>
      </c>
      <c r="C71" s="20" t="s">
        <v>81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4870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4870</v>
      </c>
      <c r="O71" s="51">
        <f t="shared" si="12"/>
        <v>5.0890319344591206E-2</v>
      </c>
      <c r="P71" s="9"/>
    </row>
    <row r="72" spans="1:16">
      <c r="A72" s="12"/>
      <c r="B72" s="25">
        <v>344.1</v>
      </c>
      <c r="C72" s="20" t="s">
        <v>82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1105953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1105953</v>
      </c>
      <c r="O72" s="51">
        <f t="shared" si="12"/>
        <v>11.556940728975087</v>
      </c>
      <c r="P72" s="9"/>
    </row>
    <row r="73" spans="1:16">
      <c r="A73" s="12"/>
      <c r="B73" s="25">
        <v>344.3</v>
      </c>
      <c r="C73" s="20" t="s">
        <v>134</v>
      </c>
      <c r="D73" s="50">
        <v>171687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171687</v>
      </c>
      <c r="O73" s="51">
        <f t="shared" si="12"/>
        <v>1.7940875271693697</v>
      </c>
      <c r="P73" s="9"/>
    </row>
    <row r="74" spans="1:16">
      <c r="A74" s="12"/>
      <c r="B74" s="25">
        <v>346.9</v>
      </c>
      <c r="C74" s="20" t="s">
        <v>84</v>
      </c>
      <c r="D74" s="50">
        <v>187208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187208</v>
      </c>
      <c r="O74" s="51">
        <f t="shared" si="12"/>
        <v>1.9562782143454271</v>
      </c>
      <c r="P74" s="9"/>
    </row>
    <row r="75" spans="1:16">
      <c r="A75" s="12"/>
      <c r="B75" s="25">
        <v>347.1</v>
      </c>
      <c r="C75" s="20" t="s">
        <v>85</v>
      </c>
      <c r="D75" s="50">
        <v>16064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16064</v>
      </c>
      <c r="O75" s="51">
        <f t="shared" si="12"/>
        <v>0.16786490553419162</v>
      </c>
      <c r="P75" s="9"/>
    </row>
    <row r="76" spans="1:16">
      <c r="A76" s="12"/>
      <c r="B76" s="25">
        <v>347.2</v>
      </c>
      <c r="C76" s="20" t="s">
        <v>86</v>
      </c>
      <c r="D76" s="50">
        <v>111037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111037</v>
      </c>
      <c r="O76" s="51">
        <f t="shared" si="12"/>
        <v>1.1603097308142452</v>
      </c>
      <c r="P76" s="9"/>
    </row>
    <row r="77" spans="1:16">
      <c r="A77" s="12"/>
      <c r="B77" s="25">
        <v>349</v>
      </c>
      <c r="C77" s="20" t="s">
        <v>1</v>
      </c>
      <c r="D77" s="50">
        <v>3556</v>
      </c>
      <c r="E77" s="50">
        <v>70689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1"/>
        <v>74245</v>
      </c>
      <c r="O77" s="51">
        <f t="shared" si="12"/>
        <v>0.77584225045978938</v>
      </c>
      <c r="P77" s="9"/>
    </row>
    <row r="78" spans="1:16" ht="15.75">
      <c r="A78" s="29" t="s">
        <v>65</v>
      </c>
      <c r="B78" s="30"/>
      <c r="C78" s="31"/>
      <c r="D78" s="32">
        <f t="shared" ref="D78:M78" si="13">SUM(D79:D84)</f>
        <v>99984</v>
      </c>
      <c r="E78" s="32">
        <f t="shared" si="13"/>
        <v>839533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ref="N78:N86" si="14">SUM(D78:M78)</f>
        <v>939517</v>
      </c>
      <c r="O78" s="49">
        <f t="shared" si="12"/>
        <v>9.817724878782812</v>
      </c>
      <c r="P78" s="10"/>
    </row>
    <row r="79" spans="1:16">
      <c r="A79" s="13"/>
      <c r="B79" s="42">
        <v>351.1</v>
      </c>
      <c r="C79" s="21" t="s">
        <v>103</v>
      </c>
      <c r="D79" s="50">
        <v>32594</v>
      </c>
      <c r="E79" s="50">
        <v>5590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4"/>
        <v>38184</v>
      </c>
      <c r="O79" s="51">
        <f t="shared" si="12"/>
        <v>0.39901354288580504</v>
      </c>
      <c r="P79" s="9"/>
    </row>
    <row r="80" spans="1:16">
      <c r="A80" s="13"/>
      <c r="B80" s="42">
        <v>351.2</v>
      </c>
      <c r="C80" s="21" t="s">
        <v>105</v>
      </c>
      <c r="D80" s="50">
        <v>0</v>
      </c>
      <c r="E80" s="50">
        <v>248116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4"/>
        <v>248116</v>
      </c>
      <c r="O80" s="51">
        <f t="shared" si="12"/>
        <v>2.5927520481524828</v>
      </c>
      <c r="P80" s="9"/>
    </row>
    <row r="81" spans="1:16">
      <c r="A81" s="13"/>
      <c r="B81" s="42">
        <v>351.8</v>
      </c>
      <c r="C81" s="21" t="s">
        <v>104</v>
      </c>
      <c r="D81" s="50">
        <v>0</v>
      </c>
      <c r="E81" s="50">
        <v>52014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4"/>
        <v>52014</v>
      </c>
      <c r="O81" s="51">
        <f t="shared" si="12"/>
        <v>0.54353369001839158</v>
      </c>
      <c r="P81" s="9"/>
    </row>
    <row r="82" spans="1:16">
      <c r="A82" s="13"/>
      <c r="B82" s="42">
        <v>352</v>
      </c>
      <c r="C82" s="21" t="s">
        <v>107</v>
      </c>
      <c r="D82" s="50">
        <v>25119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4"/>
        <v>25119</v>
      </c>
      <c r="O82" s="51">
        <f t="shared" si="12"/>
        <v>0.26248746029092124</v>
      </c>
      <c r="P82" s="9"/>
    </row>
    <row r="83" spans="1:16">
      <c r="A83" s="13"/>
      <c r="B83" s="42">
        <v>354</v>
      </c>
      <c r="C83" s="21" t="s">
        <v>108</v>
      </c>
      <c r="D83" s="50">
        <v>42093</v>
      </c>
      <c r="E83" s="50">
        <v>5635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4"/>
        <v>47728</v>
      </c>
      <c r="O83" s="51">
        <f t="shared" si="12"/>
        <v>0.49874602909212506</v>
      </c>
      <c r="P83" s="9"/>
    </row>
    <row r="84" spans="1:16">
      <c r="A84" s="13"/>
      <c r="B84" s="42">
        <v>359</v>
      </c>
      <c r="C84" s="21" t="s">
        <v>109</v>
      </c>
      <c r="D84" s="50">
        <v>178</v>
      </c>
      <c r="E84" s="50">
        <v>528178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4"/>
        <v>528356</v>
      </c>
      <c r="O84" s="51">
        <f t="shared" si="12"/>
        <v>5.5211921083430866</v>
      </c>
      <c r="P84" s="9"/>
    </row>
    <row r="85" spans="1:16" ht="15.75">
      <c r="A85" s="29" t="s">
        <v>4</v>
      </c>
      <c r="B85" s="30"/>
      <c r="C85" s="31"/>
      <c r="D85" s="32">
        <f t="shared" ref="D85:M85" si="15">SUM(D86:D92)</f>
        <v>852751</v>
      </c>
      <c r="E85" s="32">
        <f t="shared" si="15"/>
        <v>113489</v>
      </c>
      <c r="F85" s="32">
        <f t="shared" si="15"/>
        <v>37618</v>
      </c>
      <c r="G85" s="32">
        <f t="shared" si="15"/>
        <v>6930</v>
      </c>
      <c r="H85" s="32">
        <f t="shared" si="15"/>
        <v>0</v>
      </c>
      <c r="I85" s="32">
        <f t="shared" si="15"/>
        <v>36544</v>
      </c>
      <c r="J85" s="32">
        <f t="shared" si="15"/>
        <v>6066816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si="14"/>
        <v>7114148</v>
      </c>
      <c r="O85" s="49">
        <f t="shared" si="12"/>
        <v>74.341121885972242</v>
      </c>
      <c r="P85" s="10"/>
    </row>
    <row r="86" spans="1:16">
      <c r="A86" s="12"/>
      <c r="B86" s="25">
        <v>361.1</v>
      </c>
      <c r="C86" s="20" t="s">
        <v>110</v>
      </c>
      <c r="D86" s="50">
        <v>173663</v>
      </c>
      <c r="E86" s="50">
        <v>164341</v>
      </c>
      <c r="F86" s="50">
        <v>36045</v>
      </c>
      <c r="G86" s="50">
        <v>24692</v>
      </c>
      <c r="H86" s="50">
        <v>0</v>
      </c>
      <c r="I86" s="50">
        <v>45410</v>
      </c>
      <c r="J86" s="50">
        <v>40480</v>
      </c>
      <c r="K86" s="50">
        <v>0</v>
      </c>
      <c r="L86" s="50">
        <v>0</v>
      </c>
      <c r="M86" s="50">
        <v>0</v>
      </c>
      <c r="N86" s="50">
        <f t="shared" si="14"/>
        <v>484631</v>
      </c>
      <c r="O86" s="51">
        <f t="shared" si="12"/>
        <v>5.0642764587861562</v>
      </c>
      <c r="P86" s="9"/>
    </row>
    <row r="87" spans="1:16">
      <c r="A87" s="12"/>
      <c r="B87" s="25">
        <v>361.3</v>
      </c>
      <c r="C87" s="20" t="s">
        <v>111</v>
      </c>
      <c r="D87" s="50">
        <v>-92810</v>
      </c>
      <c r="E87" s="50">
        <v>-125176</v>
      </c>
      <c r="F87" s="50">
        <v>1573</v>
      </c>
      <c r="G87" s="50">
        <v>-18564</v>
      </c>
      <c r="H87" s="50">
        <v>0</v>
      </c>
      <c r="I87" s="50">
        <v>-35595</v>
      </c>
      <c r="J87" s="50">
        <v>-29645</v>
      </c>
      <c r="K87" s="50">
        <v>0</v>
      </c>
      <c r="L87" s="50">
        <v>0</v>
      </c>
      <c r="M87" s="50">
        <v>0</v>
      </c>
      <c r="N87" s="50">
        <f t="shared" ref="N87:N92" si="16">SUM(D87:M87)</f>
        <v>-300217</v>
      </c>
      <c r="O87" s="51">
        <f t="shared" si="12"/>
        <v>-3.1371948670790837</v>
      </c>
      <c r="P87" s="9"/>
    </row>
    <row r="88" spans="1:16">
      <c r="A88" s="12"/>
      <c r="B88" s="25">
        <v>362</v>
      </c>
      <c r="C88" s="20" t="s">
        <v>112</v>
      </c>
      <c r="D88" s="50">
        <v>17323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6"/>
        <v>17323</v>
      </c>
      <c r="O88" s="51">
        <f t="shared" si="12"/>
        <v>0.18102115030931282</v>
      </c>
      <c r="P88" s="9"/>
    </row>
    <row r="89" spans="1:16">
      <c r="A89" s="12"/>
      <c r="B89" s="25">
        <v>364</v>
      </c>
      <c r="C89" s="20" t="s">
        <v>113</v>
      </c>
      <c r="D89" s="50">
        <v>56069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6"/>
        <v>56069</v>
      </c>
      <c r="O89" s="51">
        <f t="shared" si="12"/>
        <v>0.58590745694699886</v>
      </c>
      <c r="P89" s="9"/>
    </row>
    <row r="90" spans="1:16">
      <c r="A90" s="12"/>
      <c r="B90" s="25">
        <v>366</v>
      </c>
      <c r="C90" s="20" t="s">
        <v>115</v>
      </c>
      <c r="D90" s="50">
        <v>117392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6"/>
        <v>117392</v>
      </c>
      <c r="O90" s="51">
        <f t="shared" si="12"/>
        <v>1.2267179401437887</v>
      </c>
      <c r="P90" s="9"/>
    </row>
    <row r="91" spans="1:16">
      <c r="A91" s="12"/>
      <c r="B91" s="25">
        <v>369.3</v>
      </c>
      <c r="C91" s="20" t="s">
        <v>116</v>
      </c>
      <c r="D91" s="50">
        <v>21648</v>
      </c>
      <c r="E91" s="50">
        <v>13064</v>
      </c>
      <c r="F91" s="50">
        <v>0</v>
      </c>
      <c r="G91" s="50">
        <v>0</v>
      </c>
      <c r="H91" s="50">
        <v>0</v>
      </c>
      <c r="I91" s="50">
        <v>17895</v>
      </c>
      <c r="J91" s="50">
        <v>1000</v>
      </c>
      <c r="K91" s="50">
        <v>0</v>
      </c>
      <c r="L91" s="50">
        <v>0</v>
      </c>
      <c r="M91" s="50">
        <v>0</v>
      </c>
      <c r="N91" s="50">
        <f t="shared" si="16"/>
        <v>53607</v>
      </c>
      <c r="O91" s="51">
        <f t="shared" si="12"/>
        <v>0.5601801538204314</v>
      </c>
      <c r="P91" s="9"/>
    </row>
    <row r="92" spans="1:16">
      <c r="A92" s="12"/>
      <c r="B92" s="25">
        <v>369.9</v>
      </c>
      <c r="C92" s="20" t="s">
        <v>117</v>
      </c>
      <c r="D92" s="50">
        <v>559466</v>
      </c>
      <c r="E92" s="50">
        <v>61260</v>
      </c>
      <c r="F92" s="50">
        <v>0</v>
      </c>
      <c r="G92" s="50">
        <v>802</v>
      </c>
      <c r="H92" s="50">
        <v>0</v>
      </c>
      <c r="I92" s="50">
        <v>8834</v>
      </c>
      <c r="J92" s="50">
        <v>6054981</v>
      </c>
      <c r="K92" s="50">
        <v>0</v>
      </c>
      <c r="L92" s="50">
        <v>0</v>
      </c>
      <c r="M92" s="50">
        <v>0</v>
      </c>
      <c r="N92" s="50">
        <f t="shared" si="16"/>
        <v>6685343</v>
      </c>
      <c r="O92" s="51">
        <f t="shared" si="12"/>
        <v>69.860213593044648</v>
      </c>
      <c r="P92" s="9"/>
    </row>
    <row r="93" spans="1:16" ht="15.75">
      <c r="A93" s="29" t="s">
        <v>66</v>
      </c>
      <c r="B93" s="30"/>
      <c r="C93" s="31"/>
      <c r="D93" s="32">
        <f t="shared" ref="D93:M93" si="17">SUM(D94:D96)</f>
        <v>1427445</v>
      </c>
      <c r="E93" s="32">
        <f t="shared" si="17"/>
        <v>327869</v>
      </c>
      <c r="F93" s="32">
        <f t="shared" si="17"/>
        <v>5215</v>
      </c>
      <c r="G93" s="32">
        <f t="shared" si="17"/>
        <v>461609</v>
      </c>
      <c r="H93" s="32">
        <f t="shared" si="17"/>
        <v>0</v>
      </c>
      <c r="I93" s="32">
        <f t="shared" si="17"/>
        <v>1321543</v>
      </c>
      <c r="J93" s="32">
        <f t="shared" si="17"/>
        <v>0</v>
      </c>
      <c r="K93" s="32">
        <f t="shared" si="17"/>
        <v>0</v>
      </c>
      <c r="L93" s="32">
        <f t="shared" si="17"/>
        <v>0</v>
      </c>
      <c r="M93" s="32">
        <f t="shared" si="17"/>
        <v>0</v>
      </c>
      <c r="N93" s="32">
        <f>SUM(D93:M93)</f>
        <v>3543681</v>
      </c>
      <c r="O93" s="49">
        <f t="shared" si="12"/>
        <v>37.030607339909714</v>
      </c>
      <c r="P93" s="9"/>
    </row>
    <row r="94" spans="1:16">
      <c r="A94" s="12"/>
      <c r="B94" s="25">
        <v>381</v>
      </c>
      <c r="C94" s="20" t="s">
        <v>118</v>
      </c>
      <c r="D94" s="50">
        <v>1015445</v>
      </c>
      <c r="E94" s="50">
        <v>314124</v>
      </c>
      <c r="F94" s="50">
        <v>5215</v>
      </c>
      <c r="G94" s="50">
        <v>461609</v>
      </c>
      <c r="H94" s="50">
        <v>0</v>
      </c>
      <c r="I94" s="50">
        <v>410045</v>
      </c>
      <c r="J94" s="50">
        <v>0</v>
      </c>
      <c r="K94" s="50">
        <v>0</v>
      </c>
      <c r="L94" s="50">
        <v>0</v>
      </c>
      <c r="M94" s="50">
        <v>0</v>
      </c>
      <c r="N94" s="50">
        <f>SUM(D94:M94)</f>
        <v>2206438</v>
      </c>
      <c r="O94" s="51">
        <f t="shared" si="12"/>
        <v>23.056742183581342</v>
      </c>
      <c r="P94" s="9"/>
    </row>
    <row r="95" spans="1:16">
      <c r="A95" s="12"/>
      <c r="B95" s="25">
        <v>384</v>
      </c>
      <c r="C95" s="20" t="s">
        <v>119</v>
      </c>
      <c r="D95" s="50">
        <v>412000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>SUM(D95:M95)</f>
        <v>412000</v>
      </c>
      <c r="O95" s="51">
        <f t="shared" si="12"/>
        <v>4.3053001170372847</v>
      </c>
      <c r="P95" s="9"/>
    </row>
    <row r="96" spans="1:16" ht="15.75" thickBot="1">
      <c r="A96" s="38"/>
      <c r="B96" s="43">
        <v>393</v>
      </c>
      <c r="C96" s="39" t="s">
        <v>121</v>
      </c>
      <c r="D96" s="50">
        <v>0</v>
      </c>
      <c r="E96" s="50">
        <v>13745</v>
      </c>
      <c r="F96" s="50">
        <v>0</v>
      </c>
      <c r="G96" s="50">
        <v>0</v>
      </c>
      <c r="H96" s="50">
        <v>0</v>
      </c>
      <c r="I96" s="50">
        <v>911498</v>
      </c>
      <c r="J96" s="50">
        <v>0</v>
      </c>
      <c r="K96" s="50">
        <v>0</v>
      </c>
      <c r="L96" s="50">
        <v>0</v>
      </c>
      <c r="M96" s="50">
        <v>0</v>
      </c>
      <c r="N96" s="50">
        <f>SUM(D96:M96)</f>
        <v>925243</v>
      </c>
      <c r="O96" s="51">
        <f t="shared" si="12"/>
        <v>9.6685650392910887</v>
      </c>
      <c r="P96" s="9"/>
    </row>
    <row r="97" spans="1:119" ht="16.5" thickBot="1">
      <c r="A97" s="14" t="s">
        <v>87</v>
      </c>
      <c r="B97" s="23"/>
      <c r="C97" s="22"/>
      <c r="D97" s="15">
        <f t="shared" ref="D97:M97" si="18">SUM(D5,D13,D19,D56,D78,D85,D93)</f>
        <v>59109795</v>
      </c>
      <c r="E97" s="15">
        <f t="shared" si="18"/>
        <v>14214834</v>
      </c>
      <c r="F97" s="15">
        <f t="shared" si="18"/>
        <v>6285832</v>
      </c>
      <c r="G97" s="15">
        <f t="shared" si="18"/>
        <v>834415</v>
      </c>
      <c r="H97" s="15">
        <f t="shared" si="18"/>
        <v>0</v>
      </c>
      <c r="I97" s="15">
        <f t="shared" si="18"/>
        <v>4722116</v>
      </c>
      <c r="J97" s="15">
        <f t="shared" si="18"/>
        <v>6066816</v>
      </c>
      <c r="K97" s="15">
        <f t="shared" si="18"/>
        <v>0</v>
      </c>
      <c r="L97" s="15">
        <f t="shared" si="18"/>
        <v>0</v>
      </c>
      <c r="M97" s="15">
        <f t="shared" si="18"/>
        <v>0</v>
      </c>
      <c r="N97" s="15">
        <f>SUM(D97:M97)</f>
        <v>91233808</v>
      </c>
      <c r="O97" s="40">
        <f t="shared" si="12"/>
        <v>953.37117538873099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4"/>
      <c r="B99" s="45"/>
      <c r="C99" s="45"/>
      <c r="D99" s="46"/>
      <c r="E99" s="46"/>
      <c r="F99" s="46"/>
      <c r="G99" s="46"/>
      <c r="H99" s="46"/>
      <c r="I99" s="46"/>
      <c r="J99" s="46"/>
      <c r="K99" s="46"/>
      <c r="L99" s="52" t="s">
        <v>135</v>
      </c>
      <c r="M99" s="52"/>
      <c r="N99" s="52"/>
      <c r="O99" s="47">
        <v>95696</v>
      </c>
    </row>
    <row r="100" spans="1:119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5"/>
    </row>
    <row r="101" spans="1:119" ht="15.75" thickBot="1">
      <c r="A101" s="56" t="s">
        <v>136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8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102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46506316</v>
      </c>
      <c r="E5" s="27">
        <f t="shared" si="0"/>
        <v>1625603</v>
      </c>
      <c r="F5" s="27">
        <f t="shared" si="0"/>
        <v>4044135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52176054</v>
      </c>
      <c r="O5" s="33">
        <f t="shared" ref="O5:O36" si="1">(N5/O$117)</f>
        <v>549.79456486233016</v>
      </c>
      <c r="P5" s="6"/>
    </row>
    <row r="6" spans="1:133">
      <c r="A6" s="12"/>
      <c r="B6" s="25">
        <v>311</v>
      </c>
      <c r="C6" s="20" t="s">
        <v>3</v>
      </c>
      <c r="D6" s="50">
        <v>46500435</v>
      </c>
      <c r="E6" s="50">
        <v>0</v>
      </c>
      <c r="F6" s="50">
        <v>2687309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49187744</v>
      </c>
      <c r="O6" s="51">
        <f t="shared" si="1"/>
        <v>518.3058555758106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787341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787341</v>
      </c>
      <c r="O7" s="51">
        <f t="shared" si="1"/>
        <v>8.2964457698022152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389551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389551</v>
      </c>
      <c r="O8" s="51">
        <f t="shared" si="1"/>
        <v>4.1048144908905071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448711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448711</v>
      </c>
      <c r="O9" s="51">
        <f t="shared" si="1"/>
        <v>4.7282009673238425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1143836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1143836</v>
      </c>
      <c r="O10" s="51">
        <f t="shared" si="1"/>
        <v>12.052939378931729</v>
      </c>
      <c r="P10" s="9"/>
    </row>
    <row r="11" spans="1:133">
      <c r="A11" s="12"/>
      <c r="B11" s="25">
        <v>315</v>
      </c>
      <c r="C11" s="20" t="s">
        <v>15</v>
      </c>
      <c r="D11" s="50">
        <v>0</v>
      </c>
      <c r="E11" s="50">
        <v>0</v>
      </c>
      <c r="F11" s="50">
        <v>212990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212990</v>
      </c>
      <c r="O11" s="51">
        <f t="shared" si="1"/>
        <v>2.2443388373146753</v>
      </c>
      <c r="P11" s="9"/>
    </row>
    <row r="12" spans="1:133">
      <c r="A12" s="12"/>
      <c r="B12" s="25">
        <v>316</v>
      </c>
      <c r="C12" s="20" t="s">
        <v>16</v>
      </c>
      <c r="D12" s="50">
        <v>5881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5881</v>
      </c>
      <c r="O12" s="51">
        <f t="shared" si="1"/>
        <v>6.1969842256667476E-2</v>
      </c>
      <c r="P12" s="9"/>
    </row>
    <row r="13" spans="1:133" ht="15.75">
      <c r="A13" s="29" t="s">
        <v>17</v>
      </c>
      <c r="B13" s="30"/>
      <c r="C13" s="31"/>
      <c r="D13" s="32">
        <f>SUM(D14:D18)</f>
        <v>40155</v>
      </c>
      <c r="E13" s="32">
        <f t="shared" ref="E13:M13" si="3">SUM(E14:E18)</f>
        <v>889394</v>
      </c>
      <c r="F13" s="32">
        <f t="shared" si="3"/>
        <v>382108</v>
      </c>
      <c r="G13" s="32">
        <f t="shared" si="3"/>
        <v>0</v>
      </c>
      <c r="H13" s="32">
        <f t="shared" si="3"/>
        <v>0</v>
      </c>
      <c r="I13" s="32">
        <f t="shared" si="3"/>
        <v>142440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1" si="4">SUM(D13:M13)</f>
        <v>1454097</v>
      </c>
      <c r="O13" s="49">
        <f t="shared" si="1"/>
        <v>15.32225160957208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312137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312137</v>
      </c>
      <c r="O14" s="51">
        <f t="shared" si="1"/>
        <v>3.2890801993656549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138915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138915</v>
      </c>
      <c r="O15" s="51">
        <f t="shared" si="1"/>
        <v>1.4637885796777694</v>
      </c>
      <c r="P15" s="9"/>
    </row>
    <row r="16" spans="1:133">
      <c r="A16" s="12"/>
      <c r="B16" s="25">
        <v>325.10000000000002</v>
      </c>
      <c r="C16" s="20" t="s">
        <v>19</v>
      </c>
      <c r="D16" s="50">
        <v>0</v>
      </c>
      <c r="E16" s="50">
        <v>475638</v>
      </c>
      <c r="F16" s="50">
        <v>382108</v>
      </c>
      <c r="G16" s="50">
        <v>0</v>
      </c>
      <c r="H16" s="50">
        <v>0</v>
      </c>
      <c r="I16" s="50">
        <v>2500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860246</v>
      </c>
      <c r="O16" s="51">
        <f t="shared" si="1"/>
        <v>9.0646673902277115</v>
      </c>
      <c r="P16" s="9"/>
    </row>
    <row r="17" spans="1:16">
      <c r="A17" s="12"/>
      <c r="B17" s="25">
        <v>325.2</v>
      </c>
      <c r="C17" s="20" t="s">
        <v>20</v>
      </c>
      <c r="D17" s="50">
        <v>0</v>
      </c>
      <c r="E17" s="50">
        <v>9453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9453</v>
      </c>
      <c r="O17" s="51">
        <f t="shared" si="1"/>
        <v>9.9609066290133927E-2</v>
      </c>
      <c r="P17" s="9"/>
    </row>
    <row r="18" spans="1:16">
      <c r="A18" s="12"/>
      <c r="B18" s="25">
        <v>329</v>
      </c>
      <c r="C18" s="20" t="s">
        <v>21</v>
      </c>
      <c r="D18" s="50">
        <v>40155</v>
      </c>
      <c r="E18" s="50">
        <v>92166</v>
      </c>
      <c r="F18" s="50">
        <v>0</v>
      </c>
      <c r="G18" s="50">
        <v>0</v>
      </c>
      <c r="H18" s="50">
        <v>0</v>
      </c>
      <c r="I18" s="50">
        <v>1025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133346</v>
      </c>
      <c r="O18" s="51">
        <f t="shared" si="1"/>
        <v>1.4051063740108112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SUM(D20:D56)</f>
        <v>3431590</v>
      </c>
      <c r="E19" s="32">
        <f t="shared" si="5"/>
        <v>8061387</v>
      </c>
      <c r="F19" s="32">
        <f t="shared" si="5"/>
        <v>1150470</v>
      </c>
      <c r="G19" s="32">
        <f t="shared" si="5"/>
        <v>228471</v>
      </c>
      <c r="H19" s="32">
        <f t="shared" si="5"/>
        <v>0</v>
      </c>
      <c r="I19" s="32">
        <f t="shared" si="5"/>
        <v>2555258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8">
        <f t="shared" si="4"/>
        <v>15427176</v>
      </c>
      <c r="O19" s="49">
        <f t="shared" si="1"/>
        <v>162.56073170988714</v>
      </c>
      <c r="P19" s="10"/>
    </row>
    <row r="20" spans="1:16">
      <c r="A20" s="12"/>
      <c r="B20" s="25">
        <v>331.1</v>
      </c>
      <c r="C20" s="20" t="s">
        <v>22</v>
      </c>
      <c r="D20" s="50">
        <v>17531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f t="shared" si="4"/>
        <v>17531</v>
      </c>
      <c r="O20" s="51">
        <f t="shared" si="1"/>
        <v>0.18472934953267089</v>
      </c>
      <c r="P20" s="9"/>
    </row>
    <row r="21" spans="1:16">
      <c r="A21" s="12"/>
      <c r="B21" s="25">
        <v>331.2</v>
      </c>
      <c r="C21" s="20" t="s">
        <v>23</v>
      </c>
      <c r="D21" s="50">
        <v>196821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4"/>
        <v>196821</v>
      </c>
      <c r="O21" s="51">
        <f t="shared" si="1"/>
        <v>2.0739612859716967</v>
      </c>
      <c r="P21" s="9"/>
    </row>
    <row r="22" spans="1:16">
      <c r="A22" s="12"/>
      <c r="B22" s="25">
        <v>331.41</v>
      </c>
      <c r="C22" s="20" t="s">
        <v>30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61219</v>
      </c>
      <c r="J22" s="50">
        <v>0</v>
      </c>
      <c r="K22" s="50">
        <v>0</v>
      </c>
      <c r="L22" s="50">
        <v>0</v>
      </c>
      <c r="M22" s="50">
        <v>0</v>
      </c>
      <c r="N22" s="50">
        <f t="shared" ref="N22:N33" si="6">SUM(D22:M22)</f>
        <v>61219</v>
      </c>
      <c r="O22" s="51">
        <f t="shared" si="1"/>
        <v>0.64508277046606466</v>
      </c>
      <c r="P22" s="9"/>
    </row>
    <row r="23" spans="1:16">
      <c r="A23" s="12"/>
      <c r="B23" s="25">
        <v>331.42</v>
      </c>
      <c r="C23" s="20" t="s">
        <v>31</v>
      </c>
      <c r="D23" s="50">
        <v>405892</v>
      </c>
      <c r="E23" s="50">
        <v>138345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f t="shared" si="6"/>
        <v>544237</v>
      </c>
      <c r="O23" s="51">
        <f t="shared" si="1"/>
        <v>5.7347867778000232</v>
      </c>
      <c r="P23" s="9"/>
    </row>
    <row r="24" spans="1:16">
      <c r="A24" s="12"/>
      <c r="B24" s="25">
        <v>331.49</v>
      </c>
      <c r="C24" s="20" t="s">
        <v>32</v>
      </c>
      <c r="D24" s="50">
        <v>254490</v>
      </c>
      <c r="E24" s="50">
        <v>2395156</v>
      </c>
      <c r="F24" s="50">
        <v>0</v>
      </c>
      <c r="G24" s="50">
        <v>29372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2679018</v>
      </c>
      <c r="O24" s="51">
        <f t="shared" si="1"/>
        <v>28.229607696441555</v>
      </c>
      <c r="P24" s="9"/>
    </row>
    <row r="25" spans="1:16">
      <c r="A25" s="12"/>
      <c r="B25" s="25">
        <v>331.5</v>
      </c>
      <c r="C25" s="20" t="s">
        <v>25</v>
      </c>
      <c r="D25" s="50">
        <v>175153</v>
      </c>
      <c r="E25" s="50">
        <v>239513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414666</v>
      </c>
      <c r="O25" s="51">
        <f t="shared" si="1"/>
        <v>4.3694586990653415</v>
      </c>
      <c r="P25" s="9"/>
    </row>
    <row r="26" spans="1:16">
      <c r="A26" s="12"/>
      <c r="B26" s="25">
        <v>331.62</v>
      </c>
      <c r="C26" s="20" t="s">
        <v>33</v>
      </c>
      <c r="D26" s="50">
        <v>45094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45094</v>
      </c>
      <c r="O26" s="51">
        <f t="shared" si="1"/>
        <v>0.47516886018060928</v>
      </c>
      <c r="P26" s="9"/>
    </row>
    <row r="27" spans="1:16">
      <c r="A27" s="12"/>
      <c r="B27" s="25">
        <v>331.65</v>
      </c>
      <c r="C27" s="20" t="s">
        <v>34</v>
      </c>
      <c r="D27" s="50">
        <v>1199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1199</v>
      </c>
      <c r="O27" s="51">
        <f t="shared" si="1"/>
        <v>1.2634218817504558E-2</v>
      </c>
      <c r="P27" s="9"/>
    </row>
    <row r="28" spans="1:16">
      <c r="A28" s="12"/>
      <c r="B28" s="25">
        <v>331.69</v>
      </c>
      <c r="C28" s="20" t="s">
        <v>35</v>
      </c>
      <c r="D28" s="50">
        <v>335481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335481</v>
      </c>
      <c r="O28" s="51">
        <f t="shared" si="1"/>
        <v>3.5350628549751848</v>
      </c>
      <c r="P28" s="9"/>
    </row>
    <row r="29" spans="1:16">
      <c r="A29" s="12"/>
      <c r="B29" s="25">
        <v>331.7</v>
      </c>
      <c r="C29" s="20" t="s">
        <v>26</v>
      </c>
      <c r="D29" s="50">
        <v>80</v>
      </c>
      <c r="E29" s="50">
        <v>676083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676163</v>
      </c>
      <c r="O29" s="51">
        <f t="shared" si="1"/>
        <v>7.1249301904089526</v>
      </c>
      <c r="P29" s="9"/>
    </row>
    <row r="30" spans="1:16">
      <c r="A30" s="12"/>
      <c r="B30" s="25">
        <v>331.82</v>
      </c>
      <c r="C30" s="20" t="s">
        <v>36</v>
      </c>
      <c r="D30" s="50">
        <v>99426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99426</v>
      </c>
      <c r="O30" s="51">
        <f t="shared" si="1"/>
        <v>1.0476812678475464</v>
      </c>
      <c r="P30" s="9"/>
    </row>
    <row r="31" spans="1:16">
      <c r="A31" s="12"/>
      <c r="B31" s="25">
        <v>331.9</v>
      </c>
      <c r="C31" s="20" t="s">
        <v>27</v>
      </c>
      <c r="D31" s="50">
        <v>0</v>
      </c>
      <c r="E31" s="50">
        <v>49531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49531</v>
      </c>
      <c r="O31" s="51">
        <f t="shared" si="1"/>
        <v>0.52192284591310945</v>
      </c>
      <c r="P31" s="9"/>
    </row>
    <row r="32" spans="1:16">
      <c r="A32" s="12"/>
      <c r="B32" s="25">
        <v>334.1</v>
      </c>
      <c r="C32" s="20" t="s">
        <v>28</v>
      </c>
      <c r="D32" s="50">
        <v>20909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f t="shared" si="6"/>
        <v>20909</v>
      </c>
      <c r="O32" s="51">
        <f t="shared" si="1"/>
        <v>0.22032433799433093</v>
      </c>
      <c r="P32" s="9"/>
    </row>
    <row r="33" spans="1:16">
      <c r="A33" s="12"/>
      <c r="B33" s="25">
        <v>334.2</v>
      </c>
      <c r="C33" s="20" t="s">
        <v>29</v>
      </c>
      <c r="D33" s="50">
        <v>119967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f t="shared" si="6"/>
        <v>119967</v>
      </c>
      <c r="O33" s="51">
        <f t="shared" si="1"/>
        <v>1.2641278806335023</v>
      </c>
      <c r="P33" s="9"/>
    </row>
    <row r="34" spans="1:16">
      <c r="A34" s="12"/>
      <c r="B34" s="25">
        <v>334.34</v>
      </c>
      <c r="C34" s="20" t="s">
        <v>37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211960</v>
      </c>
      <c r="J34" s="50">
        <v>0</v>
      </c>
      <c r="K34" s="50">
        <v>0</v>
      </c>
      <c r="L34" s="50">
        <v>0</v>
      </c>
      <c r="M34" s="50">
        <v>0</v>
      </c>
      <c r="N34" s="50">
        <f>SUM(D34:M34)</f>
        <v>211960</v>
      </c>
      <c r="O34" s="51">
        <f t="shared" si="1"/>
        <v>2.23348542164993</v>
      </c>
      <c r="P34" s="9"/>
    </row>
    <row r="35" spans="1:16">
      <c r="A35" s="12"/>
      <c r="B35" s="25">
        <v>334.39</v>
      </c>
      <c r="C35" s="20" t="s">
        <v>38</v>
      </c>
      <c r="D35" s="50">
        <v>0</v>
      </c>
      <c r="E35" s="50">
        <v>127500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ref="N35:N48" si="7">SUM(D35:M35)</f>
        <v>127500</v>
      </c>
      <c r="O35" s="51">
        <f t="shared" si="1"/>
        <v>1.3435053371408099</v>
      </c>
      <c r="P35" s="9"/>
    </row>
    <row r="36" spans="1:16">
      <c r="A36" s="12"/>
      <c r="B36" s="25">
        <v>334.41</v>
      </c>
      <c r="C36" s="20" t="s">
        <v>39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2282079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2282079</v>
      </c>
      <c r="O36" s="51">
        <f t="shared" si="1"/>
        <v>24.046943657074213</v>
      </c>
      <c r="P36" s="9"/>
    </row>
    <row r="37" spans="1:16">
      <c r="A37" s="12"/>
      <c r="B37" s="25">
        <v>334.49</v>
      </c>
      <c r="C37" s="20" t="s">
        <v>40</v>
      </c>
      <c r="D37" s="50">
        <v>257659</v>
      </c>
      <c r="E37" s="50">
        <v>710681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968340</v>
      </c>
      <c r="O37" s="51">
        <f t="shared" ref="O37:O68" si="8">(N37/O$117)</f>
        <v>10.203685946407308</v>
      </c>
      <c r="P37" s="9"/>
    </row>
    <row r="38" spans="1:16">
      <c r="A38" s="12"/>
      <c r="B38" s="25">
        <v>334.5</v>
      </c>
      <c r="C38" s="20" t="s">
        <v>41</v>
      </c>
      <c r="D38" s="50">
        <v>8128</v>
      </c>
      <c r="E38" s="50">
        <v>33997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42125</v>
      </c>
      <c r="O38" s="51">
        <f t="shared" si="8"/>
        <v>0.44388362609456172</v>
      </c>
      <c r="P38" s="9"/>
    </row>
    <row r="39" spans="1:16">
      <c r="A39" s="12"/>
      <c r="B39" s="25">
        <v>334.61</v>
      </c>
      <c r="C39" s="20" t="s">
        <v>42</v>
      </c>
      <c r="D39" s="50">
        <v>54943</v>
      </c>
      <c r="E39" s="50">
        <v>17392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72335</v>
      </c>
      <c r="O39" s="51">
        <f t="shared" si="8"/>
        <v>0.76221536127121947</v>
      </c>
      <c r="P39" s="9"/>
    </row>
    <row r="40" spans="1:16">
      <c r="A40" s="12"/>
      <c r="B40" s="25">
        <v>334.69</v>
      </c>
      <c r="C40" s="20" t="s">
        <v>43</v>
      </c>
      <c r="D40" s="50">
        <v>140342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140342</v>
      </c>
      <c r="O40" s="51">
        <f t="shared" si="8"/>
        <v>1.4788253021569846</v>
      </c>
      <c r="P40" s="9"/>
    </row>
    <row r="41" spans="1:16">
      <c r="A41" s="12"/>
      <c r="B41" s="25">
        <v>334.7</v>
      </c>
      <c r="C41" s="20" t="s">
        <v>44</v>
      </c>
      <c r="D41" s="50">
        <v>54227</v>
      </c>
      <c r="E41" s="50">
        <v>0</v>
      </c>
      <c r="F41" s="50">
        <v>0</v>
      </c>
      <c r="G41" s="50">
        <v>199099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253326</v>
      </c>
      <c r="O41" s="51">
        <f t="shared" si="8"/>
        <v>2.669371239502218</v>
      </c>
      <c r="P41" s="9"/>
    </row>
    <row r="42" spans="1:16">
      <c r="A42" s="12"/>
      <c r="B42" s="25">
        <v>335.12</v>
      </c>
      <c r="C42" s="20" t="s">
        <v>45</v>
      </c>
      <c r="D42" s="50">
        <v>973319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973319</v>
      </c>
      <c r="O42" s="51">
        <f t="shared" si="8"/>
        <v>10.256151146984752</v>
      </c>
      <c r="P42" s="9"/>
    </row>
    <row r="43" spans="1:16">
      <c r="A43" s="12"/>
      <c r="B43" s="25">
        <v>335.13</v>
      </c>
      <c r="C43" s="20" t="s">
        <v>46</v>
      </c>
      <c r="D43" s="50">
        <v>0</v>
      </c>
      <c r="E43" s="50">
        <v>34198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34198</v>
      </c>
      <c r="O43" s="51">
        <f t="shared" si="8"/>
        <v>0.36035447466306991</v>
      </c>
      <c r="P43" s="9"/>
    </row>
    <row r="44" spans="1:16">
      <c r="A44" s="12"/>
      <c r="B44" s="25">
        <v>335.14</v>
      </c>
      <c r="C44" s="20" t="s">
        <v>47</v>
      </c>
      <c r="D44" s="50">
        <v>0</v>
      </c>
      <c r="E44" s="50">
        <v>28169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28169</v>
      </c>
      <c r="O44" s="51">
        <f t="shared" si="8"/>
        <v>0.29682511248564292</v>
      </c>
      <c r="P44" s="9"/>
    </row>
    <row r="45" spans="1:16">
      <c r="A45" s="12"/>
      <c r="B45" s="25">
        <v>335.15</v>
      </c>
      <c r="C45" s="20" t="s">
        <v>48</v>
      </c>
      <c r="D45" s="50">
        <v>0</v>
      </c>
      <c r="E45" s="50">
        <v>22704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22704</v>
      </c>
      <c r="O45" s="51">
        <f t="shared" si="8"/>
        <v>0.23923878568192117</v>
      </c>
      <c r="P45" s="9"/>
    </row>
    <row r="46" spans="1:16">
      <c r="A46" s="12"/>
      <c r="B46" s="25">
        <v>335.16</v>
      </c>
      <c r="C46" s="20" t="s">
        <v>49</v>
      </c>
      <c r="D46" s="50">
        <v>223250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223250</v>
      </c>
      <c r="O46" s="51">
        <f t="shared" si="8"/>
        <v>2.3524515020916534</v>
      </c>
      <c r="P46" s="9"/>
    </row>
    <row r="47" spans="1:16">
      <c r="A47" s="12"/>
      <c r="B47" s="25">
        <v>335.18</v>
      </c>
      <c r="C47" s="20" t="s">
        <v>50</v>
      </c>
      <c r="D47" s="50">
        <v>16152</v>
      </c>
      <c r="E47" s="50">
        <v>570198</v>
      </c>
      <c r="F47" s="50">
        <v>1150470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1736820</v>
      </c>
      <c r="O47" s="51">
        <f t="shared" si="8"/>
        <v>18.301387761983541</v>
      </c>
      <c r="P47" s="9"/>
    </row>
    <row r="48" spans="1:16">
      <c r="A48" s="12"/>
      <c r="B48" s="25">
        <v>335.21</v>
      </c>
      <c r="C48" s="20" t="s">
        <v>51</v>
      </c>
      <c r="D48" s="50">
        <v>12523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12523</v>
      </c>
      <c r="O48" s="51">
        <f t="shared" si="8"/>
        <v>0.13195856734913225</v>
      </c>
      <c r="P48" s="9"/>
    </row>
    <row r="49" spans="1:16">
      <c r="A49" s="12"/>
      <c r="B49" s="25">
        <v>335.22</v>
      </c>
      <c r="C49" s="20" t="s">
        <v>52</v>
      </c>
      <c r="D49" s="50">
        <v>0</v>
      </c>
      <c r="E49" s="50">
        <v>456905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ref="N49:N54" si="9">SUM(D49:M49)</f>
        <v>456905</v>
      </c>
      <c r="O49" s="51">
        <f t="shared" si="8"/>
        <v>4.8145435769907587</v>
      </c>
      <c r="P49" s="9"/>
    </row>
    <row r="50" spans="1:16">
      <c r="A50" s="12"/>
      <c r="B50" s="25">
        <v>335.42</v>
      </c>
      <c r="C50" s="20" t="s">
        <v>53</v>
      </c>
      <c r="D50" s="50">
        <v>0</v>
      </c>
      <c r="E50" s="50">
        <v>968471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9"/>
        <v>968471</v>
      </c>
      <c r="O50" s="51">
        <f t="shared" si="8"/>
        <v>10.205066332283115</v>
      </c>
      <c r="P50" s="9"/>
    </row>
    <row r="51" spans="1:16">
      <c r="A51" s="12"/>
      <c r="B51" s="25">
        <v>335.49</v>
      </c>
      <c r="C51" s="20" t="s">
        <v>54</v>
      </c>
      <c r="D51" s="50">
        <v>0</v>
      </c>
      <c r="E51" s="50">
        <v>474812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9"/>
        <v>474812</v>
      </c>
      <c r="O51" s="51">
        <f t="shared" si="8"/>
        <v>5.0032349501058997</v>
      </c>
      <c r="P51" s="9"/>
    </row>
    <row r="52" spans="1:16">
      <c r="A52" s="12"/>
      <c r="B52" s="25">
        <v>335.5</v>
      </c>
      <c r="C52" s="20" t="s">
        <v>55</v>
      </c>
      <c r="D52" s="50">
        <v>0</v>
      </c>
      <c r="E52" s="50">
        <v>728266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9"/>
        <v>728266</v>
      </c>
      <c r="O52" s="51">
        <f t="shared" si="8"/>
        <v>7.6739549635936397</v>
      </c>
      <c r="P52" s="9"/>
    </row>
    <row r="53" spans="1:16">
      <c r="A53" s="12"/>
      <c r="B53" s="25">
        <v>335.62</v>
      </c>
      <c r="C53" s="20" t="s">
        <v>56</v>
      </c>
      <c r="D53" s="50">
        <v>4569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9"/>
        <v>4569</v>
      </c>
      <c r="O53" s="51">
        <f t="shared" si="8"/>
        <v>4.8144908905069492E-2</v>
      </c>
      <c r="P53" s="9"/>
    </row>
    <row r="54" spans="1:16">
      <c r="A54" s="12"/>
      <c r="B54" s="25">
        <v>335.8</v>
      </c>
      <c r="C54" s="20" t="s">
        <v>57</v>
      </c>
      <c r="D54" s="50">
        <v>0</v>
      </c>
      <c r="E54" s="50">
        <v>389466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9"/>
        <v>389466</v>
      </c>
      <c r="O54" s="51">
        <f t="shared" si="8"/>
        <v>4.1039188206657462</v>
      </c>
      <c r="P54" s="9"/>
    </row>
    <row r="55" spans="1:16">
      <c r="A55" s="12"/>
      <c r="B55" s="25">
        <v>337.2</v>
      </c>
      <c r="C55" s="20" t="s">
        <v>58</v>
      </c>
      <c r="D55" s="50">
        <v>8027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>SUM(D55:M55)</f>
        <v>8027</v>
      </c>
      <c r="O55" s="51">
        <f t="shared" si="8"/>
        <v>8.4582881107680641E-2</v>
      </c>
      <c r="P55" s="9"/>
    </row>
    <row r="56" spans="1:16">
      <c r="A56" s="12"/>
      <c r="B56" s="25">
        <v>337.7</v>
      </c>
      <c r="C56" s="20" t="s">
        <v>59</v>
      </c>
      <c r="D56" s="50">
        <v>6408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>SUM(D56:M56)</f>
        <v>6408</v>
      </c>
      <c r="O56" s="51">
        <f t="shared" si="8"/>
        <v>6.7522997650182826E-2</v>
      </c>
      <c r="P56" s="9"/>
    </row>
    <row r="57" spans="1:16" ht="15.75">
      <c r="A57" s="29" t="s">
        <v>64</v>
      </c>
      <c r="B57" s="30"/>
      <c r="C57" s="31"/>
      <c r="D57" s="32">
        <f t="shared" ref="D57:M57" si="10">SUM(D58:D92)</f>
        <v>9284590</v>
      </c>
      <c r="E57" s="32">
        <f t="shared" si="10"/>
        <v>2266960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3508143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>SUM(D57:M57)</f>
        <v>15059693</v>
      </c>
      <c r="O57" s="49">
        <f t="shared" si="8"/>
        <v>158.688454283938</v>
      </c>
      <c r="P57" s="10"/>
    </row>
    <row r="58" spans="1:16">
      <c r="A58" s="12"/>
      <c r="B58" s="25">
        <v>341.1</v>
      </c>
      <c r="C58" s="20" t="s">
        <v>67</v>
      </c>
      <c r="D58" s="50">
        <v>480069</v>
      </c>
      <c r="E58" s="50">
        <v>235053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>SUM(D58:M58)</f>
        <v>715122</v>
      </c>
      <c r="O58" s="51">
        <f t="shared" si="8"/>
        <v>7.5354527349553742</v>
      </c>
      <c r="P58" s="9"/>
    </row>
    <row r="59" spans="1:16">
      <c r="A59" s="12"/>
      <c r="B59" s="25">
        <v>341.2</v>
      </c>
      <c r="C59" s="20" t="s">
        <v>68</v>
      </c>
      <c r="D59" s="50">
        <v>423920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ref="N59:N92" si="11">SUM(D59:M59)</f>
        <v>423920</v>
      </c>
      <c r="O59" s="51">
        <f t="shared" si="8"/>
        <v>4.4669708432998601</v>
      </c>
      <c r="P59" s="9"/>
    </row>
    <row r="60" spans="1:16">
      <c r="A60" s="12"/>
      <c r="B60" s="25">
        <v>341.3</v>
      </c>
      <c r="C60" s="20" t="s">
        <v>69</v>
      </c>
      <c r="D60" s="50">
        <v>304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1"/>
        <v>304</v>
      </c>
      <c r="O60" s="51">
        <f t="shared" si="8"/>
        <v>3.2033382156141663E-3</v>
      </c>
      <c r="P60" s="9"/>
    </row>
    <row r="61" spans="1:16">
      <c r="A61" s="12"/>
      <c r="B61" s="25">
        <v>341.52</v>
      </c>
      <c r="C61" s="20" t="s">
        <v>70</v>
      </c>
      <c r="D61" s="50">
        <v>388360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388360</v>
      </c>
      <c r="O61" s="51">
        <f t="shared" si="8"/>
        <v>4.0922645704470977</v>
      </c>
      <c r="P61" s="9"/>
    </row>
    <row r="62" spans="1:16">
      <c r="A62" s="12"/>
      <c r="B62" s="25">
        <v>341.8</v>
      </c>
      <c r="C62" s="20" t="s">
        <v>71</v>
      </c>
      <c r="D62" s="50">
        <v>1662667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1662667</v>
      </c>
      <c r="O62" s="51">
        <f t="shared" si="8"/>
        <v>17.520015595199208</v>
      </c>
      <c r="P62" s="9"/>
    </row>
    <row r="63" spans="1:16">
      <c r="A63" s="12"/>
      <c r="B63" s="25">
        <v>341.9</v>
      </c>
      <c r="C63" s="20" t="s">
        <v>72</v>
      </c>
      <c r="D63" s="50">
        <v>168745</v>
      </c>
      <c r="E63" s="50">
        <v>661997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830742</v>
      </c>
      <c r="O63" s="51">
        <f t="shared" si="8"/>
        <v>8.753774986564947</v>
      </c>
      <c r="P63" s="9"/>
    </row>
    <row r="64" spans="1:16">
      <c r="A64" s="12"/>
      <c r="B64" s="25">
        <v>342.1</v>
      </c>
      <c r="C64" s="20" t="s">
        <v>73</v>
      </c>
      <c r="D64" s="50">
        <v>2733398</v>
      </c>
      <c r="E64" s="50">
        <v>11619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2745017</v>
      </c>
      <c r="O64" s="51">
        <f t="shared" si="8"/>
        <v>28.925058745429446</v>
      </c>
      <c r="P64" s="9"/>
    </row>
    <row r="65" spans="1:16">
      <c r="A65" s="12"/>
      <c r="B65" s="25">
        <v>342.2</v>
      </c>
      <c r="C65" s="20" t="s">
        <v>74</v>
      </c>
      <c r="D65" s="50">
        <v>5375</v>
      </c>
      <c r="E65" s="50">
        <v>2455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7830</v>
      </c>
      <c r="O65" s="51">
        <f t="shared" si="8"/>
        <v>8.2507033645588562E-2</v>
      </c>
      <c r="P65" s="9"/>
    </row>
    <row r="66" spans="1:16">
      <c r="A66" s="12"/>
      <c r="B66" s="25">
        <v>342.5</v>
      </c>
      <c r="C66" s="20" t="s">
        <v>75</v>
      </c>
      <c r="D66" s="50">
        <v>0</v>
      </c>
      <c r="E66" s="50">
        <v>26960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26960</v>
      </c>
      <c r="O66" s="51">
        <f t="shared" si="8"/>
        <v>0.28408552070051951</v>
      </c>
      <c r="P66" s="9"/>
    </row>
    <row r="67" spans="1:16">
      <c r="A67" s="12"/>
      <c r="B67" s="25">
        <v>342.6</v>
      </c>
      <c r="C67" s="20" t="s">
        <v>76</v>
      </c>
      <c r="D67" s="50">
        <v>2745180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2745180</v>
      </c>
      <c r="O67" s="51">
        <f t="shared" si="8"/>
        <v>28.926776324801637</v>
      </c>
      <c r="P67" s="9"/>
    </row>
    <row r="68" spans="1:16">
      <c r="A68" s="12"/>
      <c r="B68" s="25">
        <v>342.9</v>
      </c>
      <c r="C68" s="20" t="s">
        <v>77</v>
      </c>
      <c r="D68" s="50">
        <v>139790</v>
      </c>
      <c r="E68" s="50">
        <v>50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139840</v>
      </c>
      <c r="O68" s="51">
        <f t="shared" si="8"/>
        <v>1.4735355791825164</v>
      </c>
      <c r="P68" s="9"/>
    </row>
    <row r="69" spans="1:16">
      <c r="A69" s="12"/>
      <c r="B69" s="25">
        <v>343.3</v>
      </c>
      <c r="C69" s="20" t="s">
        <v>78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340876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340876</v>
      </c>
      <c r="O69" s="51">
        <f t="shared" ref="O69:O100" si="12">(N69/O$117)</f>
        <v>3.591911571005574</v>
      </c>
      <c r="P69" s="9"/>
    </row>
    <row r="70" spans="1:16">
      <c r="A70" s="12"/>
      <c r="B70" s="25">
        <v>343.4</v>
      </c>
      <c r="C70" s="20" t="s">
        <v>79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1420879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1420879</v>
      </c>
      <c r="O70" s="51">
        <f t="shared" si="12"/>
        <v>14.972223685735662</v>
      </c>
      <c r="P70" s="9"/>
    </row>
    <row r="71" spans="1:16">
      <c r="A71" s="12"/>
      <c r="B71" s="25">
        <v>343.5</v>
      </c>
      <c r="C71" s="20" t="s">
        <v>80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124482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124482</v>
      </c>
      <c r="O71" s="51">
        <f t="shared" si="12"/>
        <v>1.3117037755134298</v>
      </c>
      <c r="P71" s="9"/>
    </row>
    <row r="72" spans="1:16">
      <c r="A72" s="12"/>
      <c r="B72" s="25">
        <v>343.6</v>
      </c>
      <c r="C72" s="20" t="s">
        <v>81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5105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5105</v>
      </c>
      <c r="O72" s="51">
        <f t="shared" si="12"/>
        <v>5.3792899969441837E-2</v>
      </c>
      <c r="P72" s="9"/>
    </row>
    <row r="73" spans="1:16">
      <c r="A73" s="12"/>
      <c r="B73" s="25">
        <v>344.1</v>
      </c>
      <c r="C73" s="20" t="s">
        <v>82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1616801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1616801</v>
      </c>
      <c r="O73" s="51">
        <f t="shared" si="12"/>
        <v>17.036711941918419</v>
      </c>
      <c r="P73" s="9"/>
    </row>
    <row r="74" spans="1:16">
      <c r="A74" s="12"/>
      <c r="B74" s="25">
        <v>344.9</v>
      </c>
      <c r="C74" s="20" t="s">
        <v>83</v>
      </c>
      <c r="D74" s="50">
        <v>148901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148901</v>
      </c>
      <c r="O74" s="51">
        <f t="shared" si="12"/>
        <v>1.5690140251419902</v>
      </c>
      <c r="P74" s="9"/>
    </row>
    <row r="75" spans="1:16">
      <c r="A75" s="12"/>
      <c r="B75" s="25">
        <v>346.9</v>
      </c>
      <c r="C75" s="20" t="s">
        <v>84</v>
      </c>
      <c r="D75" s="50">
        <v>248130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248130</v>
      </c>
      <c r="O75" s="51">
        <f t="shared" si="12"/>
        <v>2.6146194455274445</v>
      </c>
      <c r="P75" s="9"/>
    </row>
    <row r="76" spans="1:16">
      <c r="A76" s="12"/>
      <c r="B76" s="25">
        <v>347.1</v>
      </c>
      <c r="C76" s="20" t="s">
        <v>85</v>
      </c>
      <c r="D76" s="50">
        <v>12929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12929</v>
      </c>
      <c r="O76" s="51">
        <f t="shared" si="12"/>
        <v>0.13623670983445907</v>
      </c>
      <c r="P76" s="9"/>
    </row>
    <row r="77" spans="1:16">
      <c r="A77" s="12"/>
      <c r="B77" s="25">
        <v>347.2</v>
      </c>
      <c r="C77" s="20" t="s">
        <v>86</v>
      </c>
      <c r="D77" s="50">
        <v>122717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1"/>
        <v>122717</v>
      </c>
      <c r="O77" s="51">
        <f t="shared" si="12"/>
        <v>1.2931054467286962</v>
      </c>
      <c r="P77" s="9"/>
    </row>
    <row r="78" spans="1:16">
      <c r="A78" s="12"/>
      <c r="B78" s="25">
        <v>348.12</v>
      </c>
      <c r="C78" s="41" t="s">
        <v>88</v>
      </c>
      <c r="D78" s="50">
        <v>0</v>
      </c>
      <c r="E78" s="50">
        <v>4089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ref="N78:N89" si="13">SUM(D78:M78)</f>
        <v>4089</v>
      </c>
      <c r="O78" s="51">
        <f t="shared" si="12"/>
        <v>4.3087006459362913E-2</v>
      </c>
      <c r="P78" s="9"/>
    </row>
    <row r="79" spans="1:16">
      <c r="A79" s="12"/>
      <c r="B79" s="25">
        <v>348.13</v>
      </c>
      <c r="C79" s="41" t="s">
        <v>89</v>
      </c>
      <c r="D79" s="50">
        <v>0</v>
      </c>
      <c r="E79" s="50">
        <v>37906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3"/>
        <v>37906</v>
      </c>
      <c r="O79" s="51">
        <f t="shared" si="12"/>
        <v>0.39942677105615326</v>
      </c>
      <c r="P79" s="9"/>
    </row>
    <row r="80" spans="1:16">
      <c r="A80" s="12"/>
      <c r="B80" s="25">
        <v>348.22</v>
      </c>
      <c r="C80" s="41" t="s">
        <v>90</v>
      </c>
      <c r="D80" s="50">
        <v>0</v>
      </c>
      <c r="E80" s="50">
        <v>1568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3"/>
        <v>1568</v>
      </c>
      <c r="O80" s="51">
        <f t="shared" si="12"/>
        <v>1.6522481322641488E-2</v>
      </c>
      <c r="P80" s="9"/>
    </row>
    <row r="81" spans="1:16">
      <c r="A81" s="12"/>
      <c r="B81" s="25">
        <v>348.23</v>
      </c>
      <c r="C81" s="41" t="s">
        <v>91</v>
      </c>
      <c r="D81" s="50">
        <v>0</v>
      </c>
      <c r="E81" s="50">
        <v>11649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3"/>
        <v>11649</v>
      </c>
      <c r="O81" s="51">
        <f t="shared" si="12"/>
        <v>0.12274896997924152</v>
      </c>
      <c r="P81" s="9"/>
    </row>
    <row r="82" spans="1:16">
      <c r="A82" s="12"/>
      <c r="B82" s="25">
        <v>348.31</v>
      </c>
      <c r="C82" s="41" t="s">
        <v>92</v>
      </c>
      <c r="D82" s="50">
        <v>0</v>
      </c>
      <c r="E82" s="50">
        <v>258037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3"/>
        <v>258037</v>
      </c>
      <c r="O82" s="51">
        <f t="shared" si="12"/>
        <v>2.7190124445474759</v>
      </c>
      <c r="P82" s="9"/>
    </row>
    <row r="83" spans="1:16">
      <c r="A83" s="12"/>
      <c r="B83" s="25">
        <v>348.32</v>
      </c>
      <c r="C83" s="41" t="s">
        <v>93</v>
      </c>
      <c r="D83" s="50">
        <v>0</v>
      </c>
      <c r="E83" s="50">
        <v>8547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3"/>
        <v>8547</v>
      </c>
      <c r="O83" s="51">
        <f t="shared" si="12"/>
        <v>9.0062275423862762E-2</v>
      </c>
      <c r="P83" s="9"/>
    </row>
    <row r="84" spans="1:16">
      <c r="A84" s="12"/>
      <c r="B84" s="25">
        <v>348.41</v>
      </c>
      <c r="C84" s="41" t="s">
        <v>94</v>
      </c>
      <c r="D84" s="50">
        <v>0</v>
      </c>
      <c r="E84" s="50">
        <v>543485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3"/>
        <v>543485</v>
      </c>
      <c r="O84" s="51">
        <f t="shared" si="12"/>
        <v>5.7268627306350828</v>
      </c>
      <c r="P84" s="9"/>
    </row>
    <row r="85" spans="1:16">
      <c r="A85" s="12"/>
      <c r="B85" s="25">
        <v>348.42</v>
      </c>
      <c r="C85" s="41" t="s">
        <v>95</v>
      </c>
      <c r="D85" s="50">
        <v>0</v>
      </c>
      <c r="E85" s="50">
        <v>39885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3"/>
        <v>39885</v>
      </c>
      <c r="O85" s="51">
        <f t="shared" si="12"/>
        <v>0.42028008134793099</v>
      </c>
      <c r="P85" s="9"/>
    </row>
    <row r="86" spans="1:16">
      <c r="A86" s="12"/>
      <c r="B86" s="25">
        <v>348.48</v>
      </c>
      <c r="C86" s="41" t="s">
        <v>96</v>
      </c>
      <c r="D86" s="50">
        <v>0</v>
      </c>
      <c r="E86" s="50">
        <v>7277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3"/>
        <v>7277</v>
      </c>
      <c r="O86" s="51">
        <f t="shared" si="12"/>
        <v>7.6679908536264108E-2</v>
      </c>
      <c r="P86" s="9"/>
    </row>
    <row r="87" spans="1:16">
      <c r="A87" s="12"/>
      <c r="B87" s="25">
        <v>348.52</v>
      </c>
      <c r="C87" s="41" t="s">
        <v>97</v>
      </c>
      <c r="D87" s="50">
        <v>0</v>
      </c>
      <c r="E87" s="50">
        <v>46263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3"/>
        <v>46263</v>
      </c>
      <c r="O87" s="51">
        <f t="shared" si="12"/>
        <v>0.48748696009525716</v>
      </c>
      <c r="P87" s="9"/>
    </row>
    <row r="88" spans="1:16">
      <c r="A88" s="12"/>
      <c r="B88" s="25">
        <v>348.53</v>
      </c>
      <c r="C88" s="41" t="s">
        <v>98</v>
      </c>
      <c r="D88" s="50">
        <v>0</v>
      </c>
      <c r="E88" s="50">
        <v>221261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3"/>
        <v>221261</v>
      </c>
      <c r="O88" s="51">
        <f t="shared" si="12"/>
        <v>2.3314928188322566</v>
      </c>
      <c r="P88" s="9"/>
    </row>
    <row r="89" spans="1:16">
      <c r="A89" s="12"/>
      <c r="B89" s="25">
        <v>348.62</v>
      </c>
      <c r="C89" s="41" t="s">
        <v>99</v>
      </c>
      <c r="D89" s="50">
        <v>0</v>
      </c>
      <c r="E89" s="50">
        <v>251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3"/>
        <v>251</v>
      </c>
      <c r="O89" s="51">
        <f t="shared" si="12"/>
        <v>2.6448614872340648E-3</v>
      </c>
      <c r="P89" s="9"/>
    </row>
    <row r="90" spans="1:16">
      <c r="A90" s="12"/>
      <c r="B90" s="25">
        <v>348.71</v>
      </c>
      <c r="C90" s="41" t="s">
        <v>100</v>
      </c>
      <c r="D90" s="50">
        <v>0</v>
      </c>
      <c r="E90" s="50">
        <v>58805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>SUM(D90:M90)</f>
        <v>58805</v>
      </c>
      <c r="O90" s="51">
        <f t="shared" si="12"/>
        <v>0.61964573608286533</v>
      </c>
      <c r="P90" s="9"/>
    </row>
    <row r="91" spans="1:16">
      <c r="A91" s="12"/>
      <c r="B91" s="25">
        <v>348.72</v>
      </c>
      <c r="C91" s="41" t="s">
        <v>101</v>
      </c>
      <c r="D91" s="50">
        <v>0</v>
      </c>
      <c r="E91" s="50">
        <v>3877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>SUM(D91:M91)</f>
        <v>3877</v>
      </c>
      <c r="O91" s="51">
        <f t="shared" si="12"/>
        <v>4.0853099545842507E-2</v>
      </c>
      <c r="P91" s="9"/>
    </row>
    <row r="92" spans="1:16">
      <c r="A92" s="12"/>
      <c r="B92" s="25">
        <v>349</v>
      </c>
      <c r="C92" s="20" t="s">
        <v>1</v>
      </c>
      <c r="D92" s="50">
        <v>4105</v>
      </c>
      <c r="E92" s="50">
        <v>85926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1"/>
        <v>90031</v>
      </c>
      <c r="O92" s="51">
        <f t="shared" si="12"/>
        <v>0.94868336476960202</v>
      </c>
      <c r="P92" s="9"/>
    </row>
    <row r="93" spans="1:16" ht="15.75">
      <c r="A93" s="29" t="s">
        <v>65</v>
      </c>
      <c r="B93" s="30"/>
      <c r="C93" s="31"/>
      <c r="D93" s="32">
        <f t="shared" ref="D93:M93" si="14">SUM(D94:D100)</f>
        <v>110750</v>
      </c>
      <c r="E93" s="32">
        <f t="shared" si="14"/>
        <v>703137</v>
      </c>
      <c r="F93" s="32">
        <f t="shared" si="14"/>
        <v>0</v>
      </c>
      <c r="G93" s="32">
        <f t="shared" si="14"/>
        <v>0</v>
      </c>
      <c r="H93" s="32">
        <f t="shared" si="14"/>
        <v>0</v>
      </c>
      <c r="I93" s="32">
        <f t="shared" si="14"/>
        <v>0</v>
      </c>
      <c r="J93" s="32">
        <f t="shared" si="14"/>
        <v>0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>SUM(D93:M93)</f>
        <v>813887</v>
      </c>
      <c r="O93" s="49">
        <f t="shared" si="12"/>
        <v>8.5761688496433131</v>
      </c>
      <c r="P93" s="10"/>
    </row>
    <row r="94" spans="1:16">
      <c r="A94" s="13"/>
      <c r="B94" s="42">
        <v>351.1</v>
      </c>
      <c r="C94" s="21" t="s">
        <v>103</v>
      </c>
      <c r="D94" s="50">
        <v>38228</v>
      </c>
      <c r="E94" s="50">
        <v>88355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f>SUM(D94:M94)</f>
        <v>126583</v>
      </c>
      <c r="O94" s="51">
        <f t="shared" si="12"/>
        <v>1.3338426360101578</v>
      </c>
      <c r="P94" s="9"/>
    </row>
    <row r="95" spans="1:16">
      <c r="A95" s="13"/>
      <c r="B95" s="42">
        <v>351.2</v>
      </c>
      <c r="C95" s="21" t="s">
        <v>105</v>
      </c>
      <c r="D95" s="50">
        <v>0</v>
      </c>
      <c r="E95" s="50">
        <v>54361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ref="N95:N100" si="15">SUM(D95:M95)</f>
        <v>54361</v>
      </c>
      <c r="O95" s="51">
        <f t="shared" si="12"/>
        <v>0.57281798927303185</v>
      </c>
      <c r="P95" s="9"/>
    </row>
    <row r="96" spans="1:16">
      <c r="A96" s="13"/>
      <c r="B96" s="42">
        <v>351.5</v>
      </c>
      <c r="C96" s="21" t="s">
        <v>106</v>
      </c>
      <c r="D96" s="50">
        <v>0</v>
      </c>
      <c r="E96" s="50">
        <v>83830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si="15"/>
        <v>83830</v>
      </c>
      <c r="O96" s="51">
        <f t="shared" si="12"/>
        <v>0.88334158754913017</v>
      </c>
      <c r="P96" s="9"/>
    </row>
    <row r="97" spans="1:16">
      <c r="A97" s="13"/>
      <c r="B97" s="42">
        <v>351.8</v>
      </c>
      <c r="C97" s="21" t="s">
        <v>104</v>
      </c>
      <c r="D97" s="50">
        <v>0</v>
      </c>
      <c r="E97" s="50">
        <v>6299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5"/>
        <v>6299</v>
      </c>
      <c r="O97" s="51">
        <f t="shared" si="12"/>
        <v>6.6374432303136957E-2</v>
      </c>
      <c r="P97" s="9"/>
    </row>
    <row r="98" spans="1:16">
      <c r="A98" s="13"/>
      <c r="B98" s="42">
        <v>352</v>
      </c>
      <c r="C98" s="21" t="s">
        <v>107</v>
      </c>
      <c r="D98" s="50">
        <v>23809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5"/>
        <v>23809</v>
      </c>
      <c r="O98" s="51">
        <f t="shared" si="12"/>
        <v>0.25088249860380818</v>
      </c>
      <c r="P98" s="9"/>
    </row>
    <row r="99" spans="1:16">
      <c r="A99" s="13"/>
      <c r="B99" s="42">
        <v>354</v>
      </c>
      <c r="C99" s="21" t="s">
        <v>108</v>
      </c>
      <c r="D99" s="50">
        <v>48517</v>
      </c>
      <c r="E99" s="50">
        <v>4894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5"/>
        <v>53411</v>
      </c>
      <c r="O99" s="51">
        <f t="shared" si="12"/>
        <v>0.5628075573492376</v>
      </c>
      <c r="P99" s="9"/>
    </row>
    <row r="100" spans="1:16">
      <c r="A100" s="13"/>
      <c r="B100" s="42">
        <v>359</v>
      </c>
      <c r="C100" s="21" t="s">
        <v>109</v>
      </c>
      <c r="D100" s="50">
        <v>196</v>
      </c>
      <c r="E100" s="50">
        <v>465398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5"/>
        <v>465594</v>
      </c>
      <c r="O100" s="51">
        <f t="shared" si="12"/>
        <v>4.90610214855481</v>
      </c>
      <c r="P100" s="9"/>
    </row>
    <row r="101" spans="1:16" ht="15.75">
      <c r="A101" s="29" t="s">
        <v>4</v>
      </c>
      <c r="B101" s="30"/>
      <c r="C101" s="31"/>
      <c r="D101" s="32">
        <f t="shared" ref="D101:M101" si="16">SUM(D102:D109)</f>
        <v>1587425</v>
      </c>
      <c r="E101" s="32">
        <f t="shared" si="16"/>
        <v>270780</v>
      </c>
      <c r="F101" s="32">
        <f t="shared" si="16"/>
        <v>54066</v>
      </c>
      <c r="G101" s="32">
        <f t="shared" si="16"/>
        <v>31273</v>
      </c>
      <c r="H101" s="32">
        <f t="shared" si="16"/>
        <v>0</v>
      </c>
      <c r="I101" s="32">
        <f t="shared" si="16"/>
        <v>79282</v>
      </c>
      <c r="J101" s="32">
        <f t="shared" si="16"/>
        <v>6922894</v>
      </c>
      <c r="K101" s="32">
        <f t="shared" si="16"/>
        <v>0</v>
      </c>
      <c r="L101" s="32">
        <f t="shared" si="16"/>
        <v>0</v>
      </c>
      <c r="M101" s="32">
        <f t="shared" si="16"/>
        <v>0</v>
      </c>
      <c r="N101" s="32">
        <f>SUM(D101:M101)</f>
        <v>8945720</v>
      </c>
      <c r="O101" s="49">
        <f t="shared" ref="O101:O115" si="17">(N101/O$117)</f>
        <v>94.263706388763026</v>
      </c>
      <c r="P101" s="10"/>
    </row>
    <row r="102" spans="1:16">
      <c r="A102" s="12"/>
      <c r="B102" s="25">
        <v>361.1</v>
      </c>
      <c r="C102" s="20" t="s">
        <v>110</v>
      </c>
      <c r="D102" s="50">
        <v>146924</v>
      </c>
      <c r="E102" s="50">
        <v>118010</v>
      </c>
      <c r="F102" s="50">
        <v>75456</v>
      </c>
      <c r="G102" s="50">
        <v>25850</v>
      </c>
      <c r="H102" s="50">
        <v>0</v>
      </c>
      <c r="I102" s="50">
        <v>34729</v>
      </c>
      <c r="J102" s="50">
        <v>34797</v>
      </c>
      <c r="K102" s="50">
        <v>0</v>
      </c>
      <c r="L102" s="50">
        <v>0</v>
      </c>
      <c r="M102" s="50">
        <v>0</v>
      </c>
      <c r="N102" s="50">
        <f>SUM(D102:M102)</f>
        <v>435766</v>
      </c>
      <c r="O102" s="51">
        <f t="shared" si="17"/>
        <v>4.5917956607411936</v>
      </c>
      <c r="P102" s="9"/>
    </row>
    <row r="103" spans="1:16">
      <c r="A103" s="12"/>
      <c r="B103" s="25">
        <v>361.3</v>
      </c>
      <c r="C103" s="20" t="s">
        <v>111</v>
      </c>
      <c r="D103" s="50">
        <v>-3157</v>
      </c>
      <c r="E103" s="50">
        <v>-3980</v>
      </c>
      <c r="F103" s="50">
        <v>-21390</v>
      </c>
      <c r="G103" s="50">
        <v>-1296</v>
      </c>
      <c r="H103" s="50">
        <v>0</v>
      </c>
      <c r="I103" s="50">
        <v>-993</v>
      </c>
      <c r="J103" s="50">
        <v>-1230</v>
      </c>
      <c r="K103" s="50">
        <v>0</v>
      </c>
      <c r="L103" s="50">
        <v>0</v>
      </c>
      <c r="M103" s="50">
        <v>0</v>
      </c>
      <c r="N103" s="50">
        <f t="shared" ref="N103:N109" si="18">SUM(D103:M103)</f>
        <v>-32046</v>
      </c>
      <c r="O103" s="51">
        <f t="shared" si="17"/>
        <v>-0.33767821203148546</v>
      </c>
      <c r="P103" s="9"/>
    </row>
    <row r="104" spans="1:16">
      <c r="A104" s="12"/>
      <c r="B104" s="25">
        <v>362</v>
      </c>
      <c r="C104" s="20" t="s">
        <v>112</v>
      </c>
      <c r="D104" s="50">
        <v>8610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f t="shared" si="18"/>
        <v>8610</v>
      </c>
      <c r="O104" s="51">
        <f t="shared" si="17"/>
        <v>9.072612511986175E-2</v>
      </c>
      <c r="P104" s="9"/>
    </row>
    <row r="105" spans="1:16">
      <c r="A105" s="12"/>
      <c r="B105" s="25">
        <v>364</v>
      </c>
      <c r="C105" s="20" t="s">
        <v>113</v>
      </c>
      <c r="D105" s="50">
        <v>136698</v>
      </c>
      <c r="E105" s="50">
        <v>13385</v>
      </c>
      <c r="F105" s="50">
        <v>0</v>
      </c>
      <c r="G105" s="50">
        <v>0</v>
      </c>
      <c r="H105" s="50">
        <v>0</v>
      </c>
      <c r="I105" s="50">
        <v>950</v>
      </c>
      <c r="J105" s="50">
        <v>0</v>
      </c>
      <c r="K105" s="50">
        <v>0</v>
      </c>
      <c r="L105" s="50">
        <v>0</v>
      </c>
      <c r="M105" s="50">
        <v>0</v>
      </c>
      <c r="N105" s="50">
        <f t="shared" si="18"/>
        <v>151033</v>
      </c>
      <c r="O105" s="51">
        <f t="shared" si="17"/>
        <v>1.5914795418383367</v>
      </c>
      <c r="P105" s="9"/>
    </row>
    <row r="106" spans="1:16">
      <c r="A106" s="12"/>
      <c r="B106" s="25">
        <v>365</v>
      </c>
      <c r="C106" s="20" t="s">
        <v>114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30567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8"/>
        <v>30567</v>
      </c>
      <c r="O106" s="51">
        <f t="shared" si="17"/>
        <v>0.32209355012065205</v>
      </c>
      <c r="P106" s="9"/>
    </row>
    <row r="107" spans="1:16">
      <c r="A107" s="12"/>
      <c r="B107" s="25">
        <v>366</v>
      </c>
      <c r="C107" s="20" t="s">
        <v>115</v>
      </c>
      <c r="D107" s="50">
        <v>713116</v>
      </c>
      <c r="E107" s="50">
        <v>7193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f t="shared" si="18"/>
        <v>720309</v>
      </c>
      <c r="O107" s="51">
        <f t="shared" si="17"/>
        <v>7.5901096932592909</v>
      </c>
      <c r="P107" s="9"/>
    </row>
    <row r="108" spans="1:16">
      <c r="A108" s="12"/>
      <c r="B108" s="25">
        <v>369.3</v>
      </c>
      <c r="C108" s="20" t="s">
        <v>116</v>
      </c>
      <c r="D108" s="50">
        <v>47708</v>
      </c>
      <c r="E108" s="50">
        <v>21656</v>
      </c>
      <c r="F108" s="50">
        <v>0</v>
      </c>
      <c r="G108" s="50">
        <v>0</v>
      </c>
      <c r="H108" s="50">
        <v>0</v>
      </c>
      <c r="I108" s="50">
        <v>12</v>
      </c>
      <c r="J108" s="50">
        <v>0</v>
      </c>
      <c r="K108" s="50">
        <v>0</v>
      </c>
      <c r="L108" s="50">
        <v>0</v>
      </c>
      <c r="M108" s="50">
        <v>0</v>
      </c>
      <c r="N108" s="50">
        <f t="shared" si="18"/>
        <v>69376</v>
      </c>
      <c r="O108" s="51">
        <f t="shared" si="17"/>
        <v>0.73103550015279084</v>
      </c>
      <c r="P108" s="9"/>
    </row>
    <row r="109" spans="1:16">
      <c r="A109" s="12"/>
      <c r="B109" s="25">
        <v>369.9</v>
      </c>
      <c r="C109" s="20" t="s">
        <v>117</v>
      </c>
      <c r="D109" s="50">
        <v>537526</v>
      </c>
      <c r="E109" s="50">
        <v>114516</v>
      </c>
      <c r="F109" s="50">
        <v>0</v>
      </c>
      <c r="G109" s="50">
        <v>6719</v>
      </c>
      <c r="H109" s="50">
        <v>0</v>
      </c>
      <c r="I109" s="50">
        <v>14017</v>
      </c>
      <c r="J109" s="50">
        <v>6889327</v>
      </c>
      <c r="K109" s="50">
        <v>0</v>
      </c>
      <c r="L109" s="50">
        <v>0</v>
      </c>
      <c r="M109" s="50">
        <v>0</v>
      </c>
      <c r="N109" s="50">
        <f t="shared" si="18"/>
        <v>7562105</v>
      </c>
      <c r="O109" s="51">
        <f t="shared" si="17"/>
        <v>79.684144529562388</v>
      </c>
      <c r="P109" s="9"/>
    </row>
    <row r="110" spans="1:16" ht="15.75">
      <c r="A110" s="29" t="s">
        <v>66</v>
      </c>
      <c r="B110" s="30"/>
      <c r="C110" s="31"/>
      <c r="D110" s="32">
        <f t="shared" ref="D110:M110" si="19">SUM(D111:D114)</f>
        <v>2189540</v>
      </c>
      <c r="E110" s="32">
        <f t="shared" si="19"/>
        <v>49039</v>
      </c>
      <c r="F110" s="32">
        <f t="shared" si="19"/>
        <v>3830</v>
      </c>
      <c r="G110" s="32">
        <f t="shared" si="19"/>
        <v>10042500</v>
      </c>
      <c r="H110" s="32">
        <f t="shared" si="19"/>
        <v>0</v>
      </c>
      <c r="I110" s="32">
        <f t="shared" si="19"/>
        <v>20960</v>
      </c>
      <c r="J110" s="32">
        <f t="shared" si="19"/>
        <v>0</v>
      </c>
      <c r="K110" s="32">
        <f t="shared" si="19"/>
        <v>0</v>
      </c>
      <c r="L110" s="32">
        <f t="shared" si="19"/>
        <v>0</v>
      </c>
      <c r="M110" s="32">
        <f t="shared" si="19"/>
        <v>0</v>
      </c>
      <c r="N110" s="32">
        <f t="shared" ref="N110:N115" si="20">SUM(D110:M110)</f>
        <v>12305869</v>
      </c>
      <c r="O110" s="49">
        <f t="shared" si="17"/>
        <v>129.67059356592659</v>
      </c>
      <c r="P110" s="9"/>
    </row>
    <row r="111" spans="1:16">
      <c r="A111" s="12"/>
      <c r="B111" s="25">
        <v>381</v>
      </c>
      <c r="C111" s="20" t="s">
        <v>118</v>
      </c>
      <c r="D111" s="50">
        <v>2177990</v>
      </c>
      <c r="E111" s="50">
        <v>41941</v>
      </c>
      <c r="F111" s="50">
        <v>0</v>
      </c>
      <c r="G111" s="50">
        <v>42500</v>
      </c>
      <c r="H111" s="50">
        <v>0</v>
      </c>
      <c r="I111" s="50">
        <v>20960</v>
      </c>
      <c r="J111" s="50">
        <v>0</v>
      </c>
      <c r="K111" s="50">
        <v>0</v>
      </c>
      <c r="L111" s="50">
        <v>0</v>
      </c>
      <c r="M111" s="50">
        <v>0</v>
      </c>
      <c r="N111" s="50">
        <f t="shared" si="20"/>
        <v>2283391</v>
      </c>
      <c r="O111" s="51">
        <f t="shared" si="17"/>
        <v>24.060768590425813</v>
      </c>
      <c r="P111" s="9"/>
    </row>
    <row r="112" spans="1:16">
      <c r="A112" s="12"/>
      <c r="B112" s="25">
        <v>384</v>
      </c>
      <c r="C112" s="20" t="s">
        <v>119</v>
      </c>
      <c r="D112" s="50">
        <v>0</v>
      </c>
      <c r="E112" s="50">
        <v>0</v>
      </c>
      <c r="F112" s="50">
        <v>0</v>
      </c>
      <c r="G112" s="50">
        <v>10000000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f t="shared" si="20"/>
        <v>10000000</v>
      </c>
      <c r="O112" s="51">
        <f t="shared" si="17"/>
        <v>105.37296761888705</v>
      </c>
      <c r="P112" s="9"/>
    </row>
    <row r="113" spans="1:119">
      <c r="A113" s="12"/>
      <c r="B113" s="25">
        <v>386.7</v>
      </c>
      <c r="C113" s="20" t="s">
        <v>120</v>
      </c>
      <c r="D113" s="50">
        <v>0</v>
      </c>
      <c r="E113" s="50">
        <v>2668</v>
      </c>
      <c r="F113" s="50">
        <v>3830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f t="shared" si="20"/>
        <v>6498</v>
      </c>
      <c r="O113" s="51">
        <f t="shared" si="17"/>
        <v>6.8471354358752803E-2</v>
      </c>
      <c r="P113" s="9"/>
    </row>
    <row r="114" spans="1:119" ht="15.75" thickBot="1">
      <c r="A114" s="38"/>
      <c r="B114" s="43">
        <v>393</v>
      </c>
      <c r="C114" s="39" t="s">
        <v>121</v>
      </c>
      <c r="D114" s="50">
        <v>11550</v>
      </c>
      <c r="E114" s="50">
        <v>4430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f t="shared" si="20"/>
        <v>15980</v>
      </c>
      <c r="O114" s="51">
        <f t="shared" si="17"/>
        <v>0.16838600225498151</v>
      </c>
      <c r="P114" s="9"/>
    </row>
    <row r="115" spans="1:119" ht="16.5" thickBot="1">
      <c r="A115" s="14" t="s">
        <v>87</v>
      </c>
      <c r="B115" s="23"/>
      <c r="C115" s="22"/>
      <c r="D115" s="15">
        <f t="shared" ref="D115:M115" si="21">SUM(D5,D13,D19,D57,D93,D101,D110)</f>
        <v>63150366</v>
      </c>
      <c r="E115" s="15">
        <f t="shared" si="21"/>
        <v>13866300</v>
      </c>
      <c r="F115" s="15">
        <f t="shared" si="21"/>
        <v>5634609</v>
      </c>
      <c r="G115" s="15">
        <f t="shared" si="21"/>
        <v>10302244</v>
      </c>
      <c r="H115" s="15">
        <f t="shared" si="21"/>
        <v>0</v>
      </c>
      <c r="I115" s="15">
        <f t="shared" si="21"/>
        <v>6306083</v>
      </c>
      <c r="J115" s="15">
        <f t="shared" si="21"/>
        <v>6922894</v>
      </c>
      <c r="K115" s="15">
        <f t="shared" si="21"/>
        <v>0</v>
      </c>
      <c r="L115" s="15">
        <f t="shared" si="21"/>
        <v>0</v>
      </c>
      <c r="M115" s="15">
        <f t="shared" si="21"/>
        <v>0</v>
      </c>
      <c r="N115" s="15">
        <f t="shared" si="20"/>
        <v>106182496</v>
      </c>
      <c r="O115" s="40">
        <f t="shared" si="17"/>
        <v>1118.8764712700604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4"/>
      <c r="B117" s="45"/>
      <c r="C117" s="45"/>
      <c r="D117" s="46"/>
      <c r="E117" s="46"/>
      <c r="F117" s="46"/>
      <c r="G117" s="46"/>
      <c r="H117" s="46"/>
      <c r="I117" s="46"/>
      <c r="J117" s="46"/>
      <c r="K117" s="46"/>
      <c r="L117" s="52" t="s">
        <v>128</v>
      </c>
      <c r="M117" s="52"/>
      <c r="N117" s="52"/>
      <c r="O117" s="47">
        <v>94901</v>
      </c>
    </row>
    <row r="118" spans="1:119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5"/>
    </row>
    <row r="119" spans="1:119" ht="15.75" thickBot="1">
      <c r="A119" s="56" t="s">
        <v>136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8"/>
    </row>
  </sheetData>
  <mergeCells count="10">
    <mergeCell ref="A119:O119"/>
    <mergeCell ref="A118:O118"/>
    <mergeCell ref="L117:N11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48199341</v>
      </c>
      <c r="E5" s="27">
        <f t="shared" si="0"/>
        <v>1776869</v>
      </c>
      <c r="F5" s="27">
        <f t="shared" si="0"/>
        <v>4509688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54485898</v>
      </c>
      <c r="O5" s="33">
        <f t="shared" ref="O5:O36" si="1">(N5/O$117)</f>
        <v>570.46128235195579</v>
      </c>
      <c r="P5" s="6"/>
    </row>
    <row r="6" spans="1:133">
      <c r="A6" s="12"/>
      <c r="B6" s="25">
        <v>311</v>
      </c>
      <c r="C6" s="20" t="s">
        <v>3</v>
      </c>
      <c r="D6" s="50">
        <v>48191338</v>
      </c>
      <c r="E6" s="50">
        <v>0</v>
      </c>
      <c r="F6" s="50">
        <v>3053283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51244621</v>
      </c>
      <c r="O6" s="51">
        <f t="shared" si="1"/>
        <v>536.52547323896476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932516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932516</v>
      </c>
      <c r="O7" s="51">
        <f t="shared" si="1"/>
        <v>9.7633386380768901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397695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397695</v>
      </c>
      <c r="O8" s="51">
        <f t="shared" si="1"/>
        <v>4.1638223469302282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446658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446658</v>
      </c>
      <c r="O9" s="51">
        <f t="shared" si="1"/>
        <v>4.6764595024708937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1200982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1200982</v>
      </c>
      <c r="O10" s="51">
        <f t="shared" si="1"/>
        <v>12.574147751067928</v>
      </c>
      <c r="P10" s="9"/>
    </row>
    <row r="11" spans="1:133">
      <c r="A11" s="12"/>
      <c r="B11" s="25">
        <v>315</v>
      </c>
      <c r="C11" s="20" t="s">
        <v>15</v>
      </c>
      <c r="D11" s="50">
        <v>0</v>
      </c>
      <c r="E11" s="50">
        <v>0</v>
      </c>
      <c r="F11" s="50">
        <v>255423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255423</v>
      </c>
      <c r="O11" s="51">
        <f t="shared" si="1"/>
        <v>2.6742503559762123</v>
      </c>
      <c r="P11" s="9"/>
    </row>
    <row r="12" spans="1:133">
      <c r="A12" s="12"/>
      <c r="B12" s="25">
        <v>316</v>
      </c>
      <c r="C12" s="20" t="s">
        <v>16</v>
      </c>
      <c r="D12" s="50">
        <v>8003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8003</v>
      </c>
      <c r="O12" s="51">
        <f t="shared" si="1"/>
        <v>8.3790518468883496E-2</v>
      </c>
      <c r="P12" s="9"/>
    </row>
    <row r="13" spans="1:133" ht="15.75">
      <c r="A13" s="29" t="s">
        <v>150</v>
      </c>
      <c r="B13" s="30"/>
      <c r="C13" s="31"/>
      <c r="D13" s="32">
        <f t="shared" ref="D13:M13" si="3">SUM(D14:D16)</f>
        <v>35141</v>
      </c>
      <c r="E13" s="32">
        <f t="shared" si="3"/>
        <v>533884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126199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19" si="4">SUM(D13:M13)</f>
        <v>695224</v>
      </c>
      <c r="O13" s="49">
        <f t="shared" si="1"/>
        <v>7.2789178323142645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459210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459210</v>
      </c>
      <c r="O14" s="51">
        <f t="shared" si="1"/>
        <v>4.8078775441829302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50</v>
      </c>
      <c r="F15" s="50">
        <v>0</v>
      </c>
      <c r="G15" s="50">
        <v>0</v>
      </c>
      <c r="H15" s="50">
        <v>0</v>
      </c>
      <c r="I15" s="50">
        <v>126199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126249</v>
      </c>
      <c r="O15" s="51">
        <f t="shared" si="1"/>
        <v>1.3218129659100428</v>
      </c>
      <c r="P15" s="9"/>
    </row>
    <row r="16" spans="1:133">
      <c r="A16" s="12"/>
      <c r="B16" s="25">
        <v>329</v>
      </c>
      <c r="C16" s="20" t="s">
        <v>151</v>
      </c>
      <c r="D16" s="50">
        <v>35141</v>
      </c>
      <c r="E16" s="50">
        <v>74624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109765</v>
      </c>
      <c r="O16" s="51">
        <f t="shared" si="1"/>
        <v>1.1492273222212916</v>
      </c>
      <c r="P16" s="9"/>
    </row>
    <row r="17" spans="1:16" ht="15.75">
      <c r="A17" s="29" t="s">
        <v>24</v>
      </c>
      <c r="B17" s="30"/>
      <c r="C17" s="31"/>
      <c r="D17" s="32">
        <f t="shared" ref="D17:M17" si="5">SUM(D18:D53)</f>
        <v>4402349</v>
      </c>
      <c r="E17" s="32">
        <f t="shared" si="5"/>
        <v>12628657</v>
      </c>
      <c r="F17" s="32">
        <f t="shared" si="5"/>
        <v>0</v>
      </c>
      <c r="G17" s="32">
        <f t="shared" si="5"/>
        <v>12131</v>
      </c>
      <c r="H17" s="32">
        <f t="shared" si="5"/>
        <v>0</v>
      </c>
      <c r="I17" s="32">
        <f t="shared" si="5"/>
        <v>1153180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8">
        <f t="shared" si="4"/>
        <v>18196317</v>
      </c>
      <c r="O17" s="49">
        <f t="shared" si="1"/>
        <v>190.51341192729708</v>
      </c>
      <c r="P17" s="10"/>
    </row>
    <row r="18" spans="1:16">
      <c r="A18" s="12"/>
      <c r="B18" s="25">
        <v>331.1</v>
      </c>
      <c r="C18" s="20" t="s">
        <v>22</v>
      </c>
      <c r="D18" s="50">
        <v>31319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31319</v>
      </c>
      <c r="O18" s="51">
        <f t="shared" si="1"/>
        <v>0.32790644107546696</v>
      </c>
      <c r="P18" s="9"/>
    </row>
    <row r="19" spans="1:16">
      <c r="A19" s="12"/>
      <c r="B19" s="25">
        <v>331.2</v>
      </c>
      <c r="C19" s="20" t="s">
        <v>23</v>
      </c>
      <c r="D19" s="50">
        <v>628030</v>
      </c>
      <c r="E19" s="50">
        <v>101415</v>
      </c>
      <c r="F19" s="50">
        <v>0</v>
      </c>
      <c r="G19" s="50">
        <v>0</v>
      </c>
      <c r="H19" s="50">
        <v>0</v>
      </c>
      <c r="I19" s="50">
        <v>4029</v>
      </c>
      <c r="J19" s="50">
        <v>0</v>
      </c>
      <c r="K19" s="50">
        <v>0</v>
      </c>
      <c r="L19" s="50">
        <v>0</v>
      </c>
      <c r="M19" s="50">
        <v>0</v>
      </c>
      <c r="N19" s="50">
        <f t="shared" si="4"/>
        <v>733474</v>
      </c>
      <c r="O19" s="51">
        <f t="shared" si="1"/>
        <v>7.6793910712790012</v>
      </c>
      <c r="P19" s="9"/>
    </row>
    <row r="20" spans="1:16">
      <c r="A20" s="12"/>
      <c r="B20" s="25">
        <v>331.41</v>
      </c>
      <c r="C20" s="20" t="s">
        <v>30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238038</v>
      </c>
      <c r="J20" s="50">
        <v>0</v>
      </c>
      <c r="K20" s="50">
        <v>0</v>
      </c>
      <c r="L20" s="50">
        <v>0</v>
      </c>
      <c r="M20" s="50">
        <v>0</v>
      </c>
      <c r="N20" s="50">
        <f t="shared" ref="N20:N31" si="6">SUM(D20:M20)</f>
        <v>238038</v>
      </c>
      <c r="O20" s="51">
        <f t="shared" si="1"/>
        <v>2.4922313426585143</v>
      </c>
      <c r="P20" s="9"/>
    </row>
    <row r="21" spans="1:16">
      <c r="A21" s="12"/>
      <c r="B21" s="25">
        <v>331.42</v>
      </c>
      <c r="C21" s="20" t="s">
        <v>31</v>
      </c>
      <c r="D21" s="50">
        <v>0</v>
      </c>
      <c r="E21" s="50">
        <v>9630</v>
      </c>
      <c r="F21" s="50">
        <v>0</v>
      </c>
      <c r="G21" s="50">
        <v>0</v>
      </c>
      <c r="H21" s="50">
        <v>0</v>
      </c>
      <c r="I21" s="50">
        <v>52780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6"/>
        <v>62410</v>
      </c>
      <c r="O21" s="51">
        <f t="shared" si="1"/>
        <v>0.65342574755004612</v>
      </c>
      <c r="P21" s="9"/>
    </row>
    <row r="22" spans="1:16">
      <c r="A22" s="12"/>
      <c r="B22" s="25">
        <v>331.49</v>
      </c>
      <c r="C22" s="20" t="s">
        <v>32</v>
      </c>
      <c r="D22" s="50">
        <v>0</v>
      </c>
      <c r="E22" s="50">
        <v>7376571</v>
      </c>
      <c r="F22" s="50">
        <v>0</v>
      </c>
      <c r="G22" s="50">
        <v>0</v>
      </c>
      <c r="H22" s="50">
        <v>0</v>
      </c>
      <c r="I22" s="50">
        <v>214825</v>
      </c>
      <c r="J22" s="50">
        <v>0</v>
      </c>
      <c r="K22" s="50">
        <v>0</v>
      </c>
      <c r="L22" s="50">
        <v>0</v>
      </c>
      <c r="M22" s="50">
        <v>0</v>
      </c>
      <c r="N22" s="50">
        <f t="shared" si="6"/>
        <v>7591396</v>
      </c>
      <c r="O22" s="51">
        <f t="shared" si="1"/>
        <v>79.481070441410509</v>
      </c>
      <c r="P22" s="9"/>
    </row>
    <row r="23" spans="1:16">
      <c r="A23" s="12"/>
      <c r="B23" s="25">
        <v>331.5</v>
      </c>
      <c r="C23" s="20" t="s">
        <v>25</v>
      </c>
      <c r="D23" s="50">
        <v>23593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f t="shared" si="6"/>
        <v>23593</v>
      </c>
      <c r="O23" s="51">
        <f t="shared" si="1"/>
        <v>0.2470160817488902</v>
      </c>
      <c r="P23" s="9"/>
    </row>
    <row r="24" spans="1:16">
      <c r="A24" s="12"/>
      <c r="B24" s="25">
        <v>331.62</v>
      </c>
      <c r="C24" s="20" t="s">
        <v>33</v>
      </c>
      <c r="D24" s="50">
        <v>38193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38193</v>
      </c>
      <c r="O24" s="51">
        <f t="shared" si="1"/>
        <v>0.39987645531451543</v>
      </c>
      <c r="P24" s="9"/>
    </row>
    <row r="25" spans="1:16">
      <c r="A25" s="12"/>
      <c r="B25" s="25">
        <v>331.65</v>
      </c>
      <c r="C25" s="20" t="s">
        <v>34</v>
      </c>
      <c r="D25" s="50">
        <v>1082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1082</v>
      </c>
      <c r="O25" s="51">
        <f t="shared" si="1"/>
        <v>1.1328419465616886E-2</v>
      </c>
      <c r="P25" s="9"/>
    </row>
    <row r="26" spans="1:16">
      <c r="A26" s="12"/>
      <c r="B26" s="25">
        <v>331.69</v>
      </c>
      <c r="C26" s="20" t="s">
        <v>35</v>
      </c>
      <c r="D26" s="50">
        <v>209576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209576</v>
      </c>
      <c r="O26" s="51">
        <f t="shared" si="1"/>
        <v>2.1942373733143481</v>
      </c>
      <c r="P26" s="9"/>
    </row>
    <row r="27" spans="1:16">
      <c r="A27" s="12"/>
      <c r="B27" s="25">
        <v>331.7</v>
      </c>
      <c r="C27" s="20" t="s">
        <v>26</v>
      </c>
      <c r="D27" s="50">
        <v>62500</v>
      </c>
      <c r="E27" s="50">
        <v>1317906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1380406</v>
      </c>
      <c r="O27" s="51">
        <f t="shared" si="1"/>
        <v>14.452697043303459</v>
      </c>
      <c r="P27" s="9"/>
    </row>
    <row r="28" spans="1:16">
      <c r="A28" s="12"/>
      <c r="B28" s="25">
        <v>331.82</v>
      </c>
      <c r="C28" s="20" t="s">
        <v>36</v>
      </c>
      <c r="D28" s="50">
        <v>107862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107862</v>
      </c>
      <c r="O28" s="51">
        <f t="shared" si="1"/>
        <v>1.1293031242147584</v>
      </c>
      <c r="P28" s="9"/>
    </row>
    <row r="29" spans="1:16">
      <c r="A29" s="12"/>
      <c r="B29" s="25">
        <v>331.9</v>
      </c>
      <c r="C29" s="20" t="s">
        <v>27</v>
      </c>
      <c r="D29" s="50">
        <v>0</v>
      </c>
      <c r="E29" s="50">
        <v>56986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56986</v>
      </c>
      <c r="O29" s="51">
        <f t="shared" si="1"/>
        <v>0.59663707178155623</v>
      </c>
      <c r="P29" s="9"/>
    </row>
    <row r="30" spans="1:16">
      <c r="A30" s="12"/>
      <c r="B30" s="25">
        <v>334.1</v>
      </c>
      <c r="C30" s="20" t="s">
        <v>28</v>
      </c>
      <c r="D30" s="50">
        <v>14506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14506</v>
      </c>
      <c r="O30" s="51">
        <f t="shared" si="1"/>
        <v>0.15187620403718904</v>
      </c>
      <c r="P30" s="9"/>
    </row>
    <row r="31" spans="1:16">
      <c r="A31" s="12"/>
      <c r="B31" s="25">
        <v>334.2</v>
      </c>
      <c r="C31" s="20" t="s">
        <v>29</v>
      </c>
      <c r="D31" s="50">
        <v>132557</v>
      </c>
      <c r="E31" s="50">
        <v>2684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135241</v>
      </c>
      <c r="O31" s="51">
        <f t="shared" si="1"/>
        <v>1.4159582042047072</v>
      </c>
      <c r="P31" s="9"/>
    </row>
    <row r="32" spans="1:16">
      <c r="A32" s="12"/>
      <c r="B32" s="25">
        <v>334.34</v>
      </c>
      <c r="C32" s="20" t="s">
        <v>37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277316</v>
      </c>
      <c r="J32" s="50">
        <v>0</v>
      </c>
      <c r="K32" s="50">
        <v>0</v>
      </c>
      <c r="L32" s="50">
        <v>0</v>
      </c>
      <c r="M32" s="50">
        <v>0</v>
      </c>
      <c r="N32" s="50">
        <f>SUM(D32:M32)</f>
        <v>277316</v>
      </c>
      <c r="O32" s="51">
        <f t="shared" si="1"/>
        <v>2.9034676271044475</v>
      </c>
      <c r="P32" s="9"/>
    </row>
    <row r="33" spans="1:16">
      <c r="A33" s="12"/>
      <c r="B33" s="25">
        <v>334.39</v>
      </c>
      <c r="C33" s="20" t="s">
        <v>38</v>
      </c>
      <c r="D33" s="50">
        <v>0</v>
      </c>
      <c r="E33" s="50">
        <v>105000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f t="shared" ref="N33:N51" si="7">SUM(D33:M33)</f>
        <v>105000</v>
      </c>
      <c r="O33" s="51">
        <f t="shared" si="1"/>
        <v>1.0993383030404555</v>
      </c>
      <c r="P33" s="9"/>
    </row>
    <row r="34" spans="1:16">
      <c r="A34" s="12"/>
      <c r="B34" s="25">
        <v>334.41</v>
      </c>
      <c r="C34" s="20" t="s">
        <v>39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129316</v>
      </c>
      <c r="J34" s="50">
        <v>0</v>
      </c>
      <c r="K34" s="50">
        <v>0</v>
      </c>
      <c r="L34" s="50">
        <v>0</v>
      </c>
      <c r="M34" s="50">
        <v>0</v>
      </c>
      <c r="N34" s="50">
        <f t="shared" si="7"/>
        <v>129316</v>
      </c>
      <c r="O34" s="51">
        <f t="shared" si="1"/>
        <v>1.3539241142474243</v>
      </c>
      <c r="P34" s="9"/>
    </row>
    <row r="35" spans="1:16">
      <c r="A35" s="12"/>
      <c r="B35" s="25">
        <v>334.49</v>
      </c>
      <c r="C35" s="20" t="s">
        <v>40</v>
      </c>
      <c r="D35" s="50">
        <v>0</v>
      </c>
      <c r="E35" s="50">
        <v>365805</v>
      </c>
      <c r="F35" s="50">
        <v>0</v>
      </c>
      <c r="G35" s="50">
        <v>0</v>
      </c>
      <c r="H35" s="50">
        <v>0</v>
      </c>
      <c r="I35" s="50">
        <v>236876</v>
      </c>
      <c r="J35" s="50">
        <v>0</v>
      </c>
      <c r="K35" s="50">
        <v>0</v>
      </c>
      <c r="L35" s="50">
        <v>0</v>
      </c>
      <c r="M35" s="50">
        <v>0</v>
      </c>
      <c r="N35" s="50">
        <f t="shared" si="7"/>
        <v>602681</v>
      </c>
      <c r="O35" s="51">
        <f t="shared" si="1"/>
        <v>6.3100029315688078</v>
      </c>
      <c r="P35" s="9"/>
    </row>
    <row r="36" spans="1:16">
      <c r="A36" s="12"/>
      <c r="B36" s="25">
        <v>334.61</v>
      </c>
      <c r="C36" s="20" t="s">
        <v>42</v>
      </c>
      <c r="D36" s="50">
        <v>57322</v>
      </c>
      <c r="E36" s="50">
        <v>14062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71384</v>
      </c>
      <c r="O36" s="51">
        <f t="shared" si="1"/>
        <v>0.74738252784990367</v>
      </c>
      <c r="P36" s="9"/>
    </row>
    <row r="37" spans="1:16">
      <c r="A37" s="12"/>
      <c r="B37" s="25">
        <v>334.62</v>
      </c>
      <c r="C37" s="20" t="s">
        <v>152</v>
      </c>
      <c r="D37" s="50">
        <v>4142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4142</v>
      </c>
      <c r="O37" s="51">
        <f t="shared" ref="O37:O68" si="8">(N37/O$117)</f>
        <v>4.3366278582795882E-2</v>
      </c>
      <c r="P37" s="9"/>
    </row>
    <row r="38" spans="1:16">
      <c r="A38" s="12"/>
      <c r="B38" s="25">
        <v>334.69</v>
      </c>
      <c r="C38" s="20" t="s">
        <v>43</v>
      </c>
      <c r="D38" s="50">
        <v>146533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146533</v>
      </c>
      <c r="O38" s="51">
        <f t="shared" si="8"/>
        <v>1.5341841862802579</v>
      </c>
      <c r="P38" s="9"/>
    </row>
    <row r="39" spans="1:16">
      <c r="A39" s="12"/>
      <c r="B39" s="25">
        <v>334.7</v>
      </c>
      <c r="C39" s="20" t="s">
        <v>44</v>
      </c>
      <c r="D39" s="50">
        <v>190832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190832</v>
      </c>
      <c r="O39" s="51">
        <f t="shared" si="8"/>
        <v>1.997989781388726</v>
      </c>
      <c r="P39" s="9"/>
    </row>
    <row r="40" spans="1:16">
      <c r="A40" s="12"/>
      <c r="B40" s="25">
        <v>335.12</v>
      </c>
      <c r="C40" s="20" t="s">
        <v>45</v>
      </c>
      <c r="D40" s="50">
        <v>1072519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1072519</v>
      </c>
      <c r="O40" s="51">
        <f t="shared" si="8"/>
        <v>11.229154451796633</v>
      </c>
      <c r="P40" s="9"/>
    </row>
    <row r="41" spans="1:16">
      <c r="A41" s="12"/>
      <c r="B41" s="25">
        <v>335.13</v>
      </c>
      <c r="C41" s="20" t="s">
        <v>46</v>
      </c>
      <c r="D41" s="50">
        <v>0</v>
      </c>
      <c r="E41" s="50">
        <v>33937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33937</v>
      </c>
      <c r="O41" s="51">
        <f t="shared" si="8"/>
        <v>0.35531660943127563</v>
      </c>
      <c r="P41" s="9"/>
    </row>
    <row r="42" spans="1:16">
      <c r="A42" s="12"/>
      <c r="B42" s="25">
        <v>335.14</v>
      </c>
      <c r="C42" s="20" t="s">
        <v>47</v>
      </c>
      <c r="D42" s="50">
        <v>0</v>
      </c>
      <c r="E42" s="50">
        <v>27331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27331</v>
      </c>
      <c r="O42" s="51">
        <f t="shared" si="8"/>
        <v>0.28615252533713043</v>
      </c>
      <c r="P42" s="9"/>
    </row>
    <row r="43" spans="1:16">
      <c r="A43" s="12"/>
      <c r="B43" s="25">
        <v>335.15</v>
      </c>
      <c r="C43" s="20" t="s">
        <v>48</v>
      </c>
      <c r="D43" s="50">
        <v>0</v>
      </c>
      <c r="E43" s="50">
        <v>23405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23405</v>
      </c>
      <c r="O43" s="51">
        <f t="shared" si="8"/>
        <v>0.24504774269201776</v>
      </c>
      <c r="P43" s="9"/>
    </row>
    <row r="44" spans="1:16">
      <c r="A44" s="12"/>
      <c r="B44" s="25">
        <v>335.16</v>
      </c>
      <c r="C44" s="20" t="s">
        <v>49</v>
      </c>
      <c r="D44" s="50">
        <v>223250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223250</v>
      </c>
      <c r="O44" s="51">
        <f t="shared" si="8"/>
        <v>2.3374026300360162</v>
      </c>
      <c r="P44" s="9"/>
    </row>
    <row r="45" spans="1:16">
      <c r="A45" s="12"/>
      <c r="B45" s="25">
        <v>335.18</v>
      </c>
      <c r="C45" s="20" t="s">
        <v>50</v>
      </c>
      <c r="D45" s="50">
        <v>1409809</v>
      </c>
      <c r="E45" s="50">
        <v>415659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1825468</v>
      </c>
      <c r="O45" s="51">
        <f t="shared" si="8"/>
        <v>19.112446603568138</v>
      </c>
      <c r="P45" s="9"/>
    </row>
    <row r="46" spans="1:16">
      <c r="A46" s="12"/>
      <c r="B46" s="25">
        <v>335.21</v>
      </c>
      <c r="C46" s="20" t="s">
        <v>51</v>
      </c>
      <c r="D46" s="50">
        <v>12514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12514</v>
      </c>
      <c r="O46" s="51">
        <f t="shared" si="8"/>
        <v>0.13102018594522155</v>
      </c>
      <c r="P46" s="9"/>
    </row>
    <row r="47" spans="1:16">
      <c r="A47" s="12"/>
      <c r="B47" s="25">
        <v>335.22</v>
      </c>
      <c r="C47" s="20" t="s">
        <v>52</v>
      </c>
      <c r="D47" s="50">
        <v>0</v>
      </c>
      <c r="E47" s="50">
        <v>467446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467446</v>
      </c>
      <c r="O47" s="51">
        <f t="shared" si="8"/>
        <v>4.8941075466957029</v>
      </c>
      <c r="P47" s="9"/>
    </row>
    <row r="48" spans="1:16">
      <c r="A48" s="12"/>
      <c r="B48" s="25">
        <v>335.42</v>
      </c>
      <c r="C48" s="20" t="s">
        <v>53</v>
      </c>
      <c r="D48" s="50">
        <v>0</v>
      </c>
      <c r="E48" s="50">
        <v>995610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995610</v>
      </c>
      <c r="O48" s="51">
        <f t="shared" si="8"/>
        <v>10.423925789429601</v>
      </c>
      <c r="P48" s="9"/>
    </row>
    <row r="49" spans="1:16">
      <c r="A49" s="12"/>
      <c r="B49" s="25">
        <v>335.49</v>
      </c>
      <c r="C49" s="20" t="s">
        <v>54</v>
      </c>
      <c r="D49" s="50">
        <v>0</v>
      </c>
      <c r="E49" s="50">
        <v>484747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484747</v>
      </c>
      <c r="O49" s="51">
        <f t="shared" si="8"/>
        <v>5.0752470893709694</v>
      </c>
      <c r="P49" s="9"/>
    </row>
    <row r="50" spans="1:16">
      <c r="A50" s="12"/>
      <c r="B50" s="25">
        <v>335.5</v>
      </c>
      <c r="C50" s="20" t="s">
        <v>55</v>
      </c>
      <c r="D50" s="50">
        <v>0</v>
      </c>
      <c r="E50" s="50">
        <v>830463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7"/>
        <v>830463</v>
      </c>
      <c r="O50" s="51">
        <f t="shared" si="8"/>
        <v>8.6948550967417706</v>
      </c>
      <c r="P50" s="9"/>
    </row>
    <row r="51" spans="1:16">
      <c r="A51" s="12"/>
      <c r="B51" s="25">
        <v>335.62</v>
      </c>
      <c r="C51" s="20" t="s">
        <v>56</v>
      </c>
      <c r="D51" s="50">
        <v>4760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7"/>
        <v>4760</v>
      </c>
      <c r="O51" s="51">
        <f t="shared" si="8"/>
        <v>4.9836669737833988E-2</v>
      </c>
      <c r="P51" s="9"/>
    </row>
    <row r="52" spans="1:16">
      <c r="A52" s="12"/>
      <c r="B52" s="25">
        <v>337.2</v>
      </c>
      <c r="C52" s="20" t="s">
        <v>58</v>
      </c>
      <c r="D52" s="50">
        <v>12342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>SUM(D52:M52)</f>
        <v>12342</v>
      </c>
      <c r="O52" s="51">
        <f t="shared" si="8"/>
        <v>0.12921936510595528</v>
      </c>
      <c r="P52" s="9"/>
    </row>
    <row r="53" spans="1:16">
      <c r="A53" s="12"/>
      <c r="B53" s="25">
        <v>337.7</v>
      </c>
      <c r="C53" s="20" t="s">
        <v>59</v>
      </c>
      <c r="D53" s="50">
        <v>19108</v>
      </c>
      <c r="E53" s="50">
        <v>0</v>
      </c>
      <c r="F53" s="50">
        <v>0</v>
      </c>
      <c r="G53" s="50">
        <v>12131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>SUM(D53:M53)</f>
        <v>31239</v>
      </c>
      <c r="O53" s="51">
        <f t="shared" si="8"/>
        <v>0.32706884998743613</v>
      </c>
      <c r="P53" s="9"/>
    </row>
    <row r="54" spans="1:16" ht="15.75">
      <c r="A54" s="29" t="s">
        <v>64</v>
      </c>
      <c r="B54" s="30"/>
      <c r="C54" s="31"/>
      <c r="D54" s="32">
        <f t="shared" ref="D54:M54" si="9">SUM(D55:D90)</f>
        <v>8134941</v>
      </c>
      <c r="E54" s="32">
        <f t="shared" si="9"/>
        <v>3715246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4860812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16710999</v>
      </c>
      <c r="O54" s="49">
        <f t="shared" si="8"/>
        <v>174.96229793115</v>
      </c>
      <c r="P54" s="10"/>
    </row>
    <row r="55" spans="1:16">
      <c r="A55" s="12"/>
      <c r="B55" s="25">
        <v>341.1</v>
      </c>
      <c r="C55" s="20" t="s">
        <v>67</v>
      </c>
      <c r="D55" s="50">
        <v>602731</v>
      </c>
      <c r="E55" s="50">
        <v>286038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>SUM(D55:M55)</f>
        <v>888769</v>
      </c>
      <c r="O55" s="51">
        <f t="shared" si="8"/>
        <v>9.3053124214758363</v>
      </c>
      <c r="P55" s="9"/>
    </row>
    <row r="56" spans="1:16">
      <c r="A56" s="12"/>
      <c r="B56" s="25">
        <v>341.2</v>
      </c>
      <c r="C56" s="20" t="s">
        <v>68</v>
      </c>
      <c r="D56" s="50">
        <v>639363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ref="N56:N90" si="10">SUM(D56:M56)</f>
        <v>639363</v>
      </c>
      <c r="O56" s="51">
        <f t="shared" si="8"/>
        <v>6.6940593852081411</v>
      </c>
      <c r="P56" s="9"/>
    </row>
    <row r="57" spans="1:16">
      <c r="A57" s="12"/>
      <c r="B57" s="25">
        <v>341.3</v>
      </c>
      <c r="C57" s="20" t="s">
        <v>69</v>
      </c>
      <c r="D57" s="50">
        <v>537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10"/>
        <v>537</v>
      </c>
      <c r="O57" s="51">
        <f t="shared" si="8"/>
        <v>5.6223301784069021E-3</v>
      </c>
      <c r="P57" s="9"/>
    </row>
    <row r="58" spans="1:16">
      <c r="A58" s="12"/>
      <c r="B58" s="25">
        <v>341.52</v>
      </c>
      <c r="C58" s="20" t="s">
        <v>70</v>
      </c>
      <c r="D58" s="50">
        <v>293975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10"/>
        <v>293975</v>
      </c>
      <c r="O58" s="51">
        <f t="shared" si="8"/>
        <v>3.0778855012982662</v>
      </c>
      <c r="P58" s="9"/>
    </row>
    <row r="59" spans="1:16">
      <c r="A59" s="12"/>
      <c r="B59" s="25">
        <v>341.8</v>
      </c>
      <c r="C59" s="20" t="s">
        <v>71</v>
      </c>
      <c r="D59" s="50">
        <v>1362690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10"/>
        <v>1362690</v>
      </c>
      <c r="O59" s="51">
        <f t="shared" si="8"/>
        <v>14.267212496859033</v>
      </c>
      <c r="P59" s="9"/>
    </row>
    <row r="60" spans="1:16">
      <c r="A60" s="12"/>
      <c r="B60" s="25">
        <v>341.9</v>
      </c>
      <c r="C60" s="20" t="s">
        <v>72</v>
      </c>
      <c r="D60" s="50">
        <v>544600</v>
      </c>
      <c r="E60" s="50">
        <v>1306984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0"/>
        <v>1851584</v>
      </c>
      <c r="O60" s="51">
        <f t="shared" si="8"/>
        <v>19.385878214255801</v>
      </c>
      <c r="P60" s="9"/>
    </row>
    <row r="61" spans="1:16">
      <c r="A61" s="12"/>
      <c r="B61" s="25">
        <v>342.1</v>
      </c>
      <c r="C61" s="20" t="s">
        <v>73</v>
      </c>
      <c r="D61" s="50">
        <v>2491737</v>
      </c>
      <c r="E61" s="50">
        <v>8768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0"/>
        <v>2500505</v>
      </c>
      <c r="O61" s="51">
        <f t="shared" si="8"/>
        <v>26.180008794706424</v>
      </c>
      <c r="P61" s="9"/>
    </row>
    <row r="62" spans="1:16">
      <c r="A62" s="12"/>
      <c r="B62" s="25">
        <v>342.2</v>
      </c>
      <c r="C62" s="20" t="s">
        <v>74</v>
      </c>
      <c r="D62" s="50">
        <v>2288</v>
      </c>
      <c r="E62" s="50">
        <v>4846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0"/>
        <v>7134</v>
      </c>
      <c r="O62" s="51">
        <f t="shared" si="8"/>
        <v>7.4692185275148676E-2</v>
      </c>
      <c r="P62" s="9"/>
    </row>
    <row r="63" spans="1:16">
      <c r="A63" s="12"/>
      <c r="B63" s="25">
        <v>342.5</v>
      </c>
      <c r="C63" s="20" t="s">
        <v>75</v>
      </c>
      <c r="D63" s="50">
        <v>0</v>
      </c>
      <c r="E63" s="50">
        <v>114779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0"/>
        <v>114779</v>
      </c>
      <c r="O63" s="51">
        <f t="shared" si="8"/>
        <v>1.2017233436636234</v>
      </c>
      <c r="P63" s="9"/>
    </row>
    <row r="64" spans="1:16">
      <c r="A64" s="12"/>
      <c r="B64" s="25">
        <v>342.6</v>
      </c>
      <c r="C64" s="20" t="s">
        <v>76</v>
      </c>
      <c r="D64" s="50">
        <v>1670774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0"/>
        <v>1670774</v>
      </c>
      <c r="O64" s="51">
        <f t="shared" si="8"/>
        <v>17.492817656420137</v>
      </c>
      <c r="P64" s="9"/>
    </row>
    <row r="65" spans="1:16">
      <c r="A65" s="12"/>
      <c r="B65" s="25">
        <v>342.9</v>
      </c>
      <c r="C65" s="20" t="s">
        <v>77</v>
      </c>
      <c r="D65" s="50">
        <v>287968</v>
      </c>
      <c r="E65" s="50">
        <v>100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0"/>
        <v>288068</v>
      </c>
      <c r="O65" s="51">
        <f t="shared" si="8"/>
        <v>3.0160398693357902</v>
      </c>
      <c r="P65" s="9"/>
    </row>
    <row r="66" spans="1:16">
      <c r="A66" s="12"/>
      <c r="B66" s="25">
        <v>343.3</v>
      </c>
      <c r="C66" s="20" t="s">
        <v>78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334800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0"/>
        <v>334800</v>
      </c>
      <c r="O66" s="51">
        <f t="shared" si="8"/>
        <v>3.5053187034089959</v>
      </c>
      <c r="P66" s="9"/>
    </row>
    <row r="67" spans="1:16">
      <c r="A67" s="12"/>
      <c r="B67" s="25">
        <v>343.4</v>
      </c>
      <c r="C67" s="20" t="s">
        <v>79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1487689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0"/>
        <v>1487689</v>
      </c>
      <c r="O67" s="51">
        <f t="shared" si="8"/>
        <v>15.575938102018595</v>
      </c>
      <c r="P67" s="9"/>
    </row>
    <row r="68" spans="1:16">
      <c r="A68" s="12"/>
      <c r="B68" s="25">
        <v>343.5</v>
      </c>
      <c r="C68" s="20" t="s">
        <v>80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116178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0"/>
        <v>116178</v>
      </c>
      <c r="O68" s="51">
        <f t="shared" si="8"/>
        <v>1.2163707178155625</v>
      </c>
      <c r="P68" s="9"/>
    </row>
    <row r="69" spans="1:16">
      <c r="A69" s="12"/>
      <c r="B69" s="25">
        <v>343.6</v>
      </c>
      <c r="C69" s="20" t="s">
        <v>81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10762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0"/>
        <v>10762</v>
      </c>
      <c r="O69" s="51">
        <f t="shared" ref="O69:O100" si="11">(N69/O$117)</f>
        <v>0.11267694111734651</v>
      </c>
      <c r="P69" s="9"/>
    </row>
    <row r="70" spans="1:16">
      <c r="A70" s="12"/>
      <c r="B70" s="25">
        <v>343.9</v>
      </c>
      <c r="C70" s="20" t="s">
        <v>153</v>
      </c>
      <c r="D70" s="50">
        <v>173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0"/>
        <v>173</v>
      </c>
      <c r="O70" s="51">
        <f t="shared" si="11"/>
        <v>1.8112907278666555E-3</v>
      </c>
      <c r="P70" s="9"/>
    </row>
    <row r="71" spans="1:16">
      <c r="A71" s="12"/>
      <c r="B71" s="25">
        <v>344.1</v>
      </c>
      <c r="C71" s="20" t="s">
        <v>82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2730278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0"/>
        <v>2730278</v>
      </c>
      <c r="O71" s="51">
        <f t="shared" si="11"/>
        <v>28.585706508082755</v>
      </c>
      <c r="P71" s="9"/>
    </row>
    <row r="72" spans="1:16">
      <c r="A72" s="12"/>
      <c r="B72" s="25">
        <v>346.9</v>
      </c>
      <c r="C72" s="20" t="s">
        <v>84</v>
      </c>
      <c r="D72" s="50">
        <v>134549</v>
      </c>
      <c r="E72" s="50">
        <v>0</v>
      </c>
      <c r="F72" s="50">
        <v>0</v>
      </c>
      <c r="G72" s="50">
        <v>0</v>
      </c>
      <c r="H72" s="50">
        <v>0</v>
      </c>
      <c r="I72" s="50">
        <v>181105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0"/>
        <v>315654</v>
      </c>
      <c r="O72" s="51">
        <f t="shared" si="11"/>
        <v>3.3048622162660188</v>
      </c>
      <c r="P72" s="9"/>
    </row>
    <row r="73" spans="1:16">
      <c r="A73" s="12"/>
      <c r="B73" s="25">
        <v>347.1</v>
      </c>
      <c r="C73" s="20" t="s">
        <v>85</v>
      </c>
      <c r="D73" s="50">
        <v>3409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0"/>
        <v>3409</v>
      </c>
      <c r="O73" s="51">
        <f t="shared" si="11"/>
        <v>3.5691850238713463E-2</v>
      </c>
      <c r="P73" s="9"/>
    </row>
    <row r="74" spans="1:16">
      <c r="A74" s="12"/>
      <c r="B74" s="25">
        <v>347.2</v>
      </c>
      <c r="C74" s="20" t="s">
        <v>86</v>
      </c>
      <c r="D74" s="50">
        <v>97085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0"/>
        <v>97085</v>
      </c>
      <c r="O74" s="51">
        <f t="shared" si="11"/>
        <v>1.0164691347684061</v>
      </c>
      <c r="P74" s="9"/>
    </row>
    <row r="75" spans="1:16">
      <c r="A75" s="12"/>
      <c r="B75" s="25">
        <v>348.12</v>
      </c>
      <c r="C75" s="41" t="s">
        <v>88</v>
      </c>
      <c r="D75" s="50">
        <v>0</v>
      </c>
      <c r="E75" s="50">
        <v>10506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0"/>
        <v>10506</v>
      </c>
      <c r="O75" s="51">
        <f t="shared" si="11"/>
        <v>0.10999664963564788</v>
      </c>
      <c r="P75" s="9"/>
    </row>
    <row r="76" spans="1:16">
      <c r="A76" s="12"/>
      <c r="B76" s="25">
        <v>348.13</v>
      </c>
      <c r="C76" s="41" t="s">
        <v>89</v>
      </c>
      <c r="D76" s="50">
        <v>0</v>
      </c>
      <c r="E76" s="50">
        <v>63307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0"/>
        <v>63307</v>
      </c>
      <c r="O76" s="51">
        <f t="shared" si="11"/>
        <v>0.66281723762459166</v>
      </c>
      <c r="P76" s="9"/>
    </row>
    <row r="77" spans="1:16">
      <c r="A77" s="12"/>
      <c r="B77" s="25">
        <v>348.21</v>
      </c>
      <c r="C77" s="41" t="s">
        <v>154</v>
      </c>
      <c r="D77" s="50">
        <v>0</v>
      </c>
      <c r="E77" s="50">
        <v>200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0"/>
        <v>200</v>
      </c>
      <c r="O77" s="51">
        <f t="shared" si="11"/>
        <v>2.0939777200770582E-3</v>
      </c>
      <c r="P77" s="9"/>
    </row>
    <row r="78" spans="1:16">
      <c r="A78" s="12"/>
      <c r="B78" s="25">
        <v>348.22</v>
      </c>
      <c r="C78" s="41" t="s">
        <v>90</v>
      </c>
      <c r="D78" s="50">
        <v>0</v>
      </c>
      <c r="E78" s="50">
        <v>8150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10"/>
        <v>8150</v>
      </c>
      <c r="O78" s="51">
        <f t="shared" si="11"/>
        <v>8.532959209314013E-2</v>
      </c>
      <c r="P78" s="9"/>
    </row>
    <row r="79" spans="1:16">
      <c r="A79" s="12"/>
      <c r="B79" s="25">
        <v>348.23</v>
      </c>
      <c r="C79" s="41" t="s">
        <v>91</v>
      </c>
      <c r="D79" s="50">
        <v>0</v>
      </c>
      <c r="E79" s="50">
        <v>27537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0"/>
        <v>27537</v>
      </c>
      <c r="O79" s="51">
        <f t="shared" si="11"/>
        <v>0.2883093223888098</v>
      </c>
      <c r="P79" s="9"/>
    </row>
    <row r="80" spans="1:16">
      <c r="A80" s="12"/>
      <c r="B80" s="25">
        <v>348.31</v>
      </c>
      <c r="C80" s="41" t="s">
        <v>92</v>
      </c>
      <c r="D80" s="50">
        <v>0</v>
      </c>
      <c r="E80" s="50">
        <v>359706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0"/>
        <v>359706</v>
      </c>
      <c r="O80" s="51">
        <f t="shared" si="11"/>
        <v>3.7660817488901919</v>
      </c>
      <c r="P80" s="9"/>
    </row>
    <row r="81" spans="1:16">
      <c r="A81" s="12"/>
      <c r="B81" s="25">
        <v>348.32</v>
      </c>
      <c r="C81" s="41" t="s">
        <v>93</v>
      </c>
      <c r="D81" s="50">
        <v>0</v>
      </c>
      <c r="E81" s="50">
        <v>12838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0"/>
        <v>12838</v>
      </c>
      <c r="O81" s="51">
        <f t="shared" si="11"/>
        <v>0.13441242985174637</v>
      </c>
      <c r="P81" s="9"/>
    </row>
    <row r="82" spans="1:16">
      <c r="A82" s="12"/>
      <c r="B82" s="25">
        <v>348.41</v>
      </c>
      <c r="C82" s="41" t="s">
        <v>94</v>
      </c>
      <c r="D82" s="50">
        <v>0</v>
      </c>
      <c r="E82" s="50">
        <v>713040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0"/>
        <v>713040</v>
      </c>
      <c r="O82" s="51">
        <f t="shared" si="11"/>
        <v>7.4654493676187288</v>
      </c>
      <c r="P82" s="9"/>
    </row>
    <row r="83" spans="1:16">
      <c r="A83" s="12"/>
      <c r="B83" s="25">
        <v>348.42</v>
      </c>
      <c r="C83" s="41" t="s">
        <v>95</v>
      </c>
      <c r="D83" s="50">
        <v>0</v>
      </c>
      <c r="E83" s="50">
        <v>60586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0"/>
        <v>60586</v>
      </c>
      <c r="O83" s="51">
        <f t="shared" si="11"/>
        <v>0.6343286707429433</v>
      </c>
      <c r="P83" s="9"/>
    </row>
    <row r="84" spans="1:16">
      <c r="A84" s="12"/>
      <c r="B84" s="25">
        <v>348.48</v>
      </c>
      <c r="C84" s="41" t="s">
        <v>96</v>
      </c>
      <c r="D84" s="50">
        <v>0</v>
      </c>
      <c r="E84" s="50">
        <v>10828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0"/>
        <v>10828</v>
      </c>
      <c r="O84" s="51">
        <f t="shared" si="11"/>
        <v>0.11336795376497194</v>
      </c>
      <c r="P84" s="9"/>
    </row>
    <row r="85" spans="1:16">
      <c r="A85" s="12"/>
      <c r="B85" s="25">
        <v>348.52</v>
      </c>
      <c r="C85" s="41" t="s">
        <v>97</v>
      </c>
      <c r="D85" s="50">
        <v>0</v>
      </c>
      <c r="E85" s="50">
        <v>60418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0"/>
        <v>60418</v>
      </c>
      <c r="O85" s="51">
        <f t="shared" si="11"/>
        <v>0.63256972945807854</v>
      </c>
      <c r="P85" s="9"/>
    </row>
    <row r="86" spans="1:16">
      <c r="A86" s="12"/>
      <c r="B86" s="25">
        <v>348.53</v>
      </c>
      <c r="C86" s="41" t="s">
        <v>98</v>
      </c>
      <c r="D86" s="50">
        <v>0</v>
      </c>
      <c r="E86" s="50">
        <v>317933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0"/>
        <v>317933</v>
      </c>
      <c r="O86" s="51">
        <f t="shared" si="11"/>
        <v>3.3287230923862969</v>
      </c>
      <c r="P86" s="9"/>
    </row>
    <row r="87" spans="1:16">
      <c r="A87" s="12"/>
      <c r="B87" s="25">
        <v>348.62</v>
      </c>
      <c r="C87" s="41" t="s">
        <v>99</v>
      </c>
      <c r="D87" s="50">
        <v>0</v>
      </c>
      <c r="E87" s="50">
        <v>414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0"/>
        <v>414</v>
      </c>
      <c r="O87" s="51">
        <f t="shared" si="11"/>
        <v>4.3345338805595105E-3</v>
      </c>
      <c r="P87" s="9"/>
    </row>
    <row r="88" spans="1:16">
      <c r="A88" s="12"/>
      <c r="B88" s="25">
        <v>348.71</v>
      </c>
      <c r="C88" s="41" t="s">
        <v>100</v>
      </c>
      <c r="D88" s="50">
        <v>0</v>
      </c>
      <c r="E88" s="50">
        <v>79406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>SUM(D88:M88)</f>
        <v>79406</v>
      </c>
      <c r="O88" s="51">
        <f t="shared" si="11"/>
        <v>0.83137197420219444</v>
      </c>
      <c r="P88" s="9"/>
    </row>
    <row r="89" spans="1:16">
      <c r="A89" s="12"/>
      <c r="B89" s="25">
        <v>348.72</v>
      </c>
      <c r="C89" s="41" t="s">
        <v>101</v>
      </c>
      <c r="D89" s="50">
        <v>0</v>
      </c>
      <c r="E89" s="50">
        <v>7313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>SUM(D89:M89)</f>
        <v>7313</v>
      </c>
      <c r="O89" s="51">
        <f t="shared" si="11"/>
        <v>7.6566295334617646E-2</v>
      </c>
      <c r="P89" s="9"/>
    </row>
    <row r="90" spans="1:16">
      <c r="A90" s="12"/>
      <c r="B90" s="25">
        <v>349</v>
      </c>
      <c r="C90" s="20" t="s">
        <v>1</v>
      </c>
      <c r="D90" s="50">
        <v>3062</v>
      </c>
      <c r="E90" s="50">
        <v>261549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0"/>
        <v>264611</v>
      </c>
      <c r="O90" s="51">
        <f t="shared" si="11"/>
        <v>2.7704476924365524</v>
      </c>
      <c r="P90" s="9"/>
    </row>
    <row r="91" spans="1:16" ht="15.75">
      <c r="A91" s="29" t="s">
        <v>65</v>
      </c>
      <c r="B91" s="30"/>
      <c r="C91" s="31"/>
      <c r="D91" s="32">
        <f t="shared" ref="D91:M91" si="12">SUM(D92:D97)</f>
        <v>126139</v>
      </c>
      <c r="E91" s="32">
        <f t="shared" si="12"/>
        <v>841093</v>
      </c>
      <c r="F91" s="32">
        <f t="shared" si="12"/>
        <v>0</v>
      </c>
      <c r="G91" s="32">
        <f t="shared" si="12"/>
        <v>0</v>
      </c>
      <c r="H91" s="32">
        <f t="shared" si="12"/>
        <v>0</v>
      </c>
      <c r="I91" s="32">
        <f t="shared" si="12"/>
        <v>0</v>
      </c>
      <c r="J91" s="32">
        <f t="shared" si="12"/>
        <v>0</v>
      </c>
      <c r="K91" s="32">
        <f t="shared" si="12"/>
        <v>0</v>
      </c>
      <c r="L91" s="32">
        <f t="shared" si="12"/>
        <v>0</v>
      </c>
      <c r="M91" s="32">
        <f t="shared" si="12"/>
        <v>0</v>
      </c>
      <c r="N91" s="32">
        <f t="shared" ref="N91:N99" si="13">SUM(D91:M91)</f>
        <v>967232</v>
      </c>
      <c r="O91" s="49">
        <f t="shared" si="11"/>
        <v>10.126811290727867</v>
      </c>
      <c r="P91" s="10"/>
    </row>
    <row r="92" spans="1:16">
      <c r="A92" s="13"/>
      <c r="B92" s="42">
        <v>351.1</v>
      </c>
      <c r="C92" s="21" t="s">
        <v>103</v>
      </c>
      <c r="D92" s="50">
        <v>39029</v>
      </c>
      <c r="E92" s="50">
        <v>124512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3"/>
        <v>163541</v>
      </c>
      <c r="O92" s="51">
        <f t="shared" si="11"/>
        <v>1.7122560515956111</v>
      </c>
      <c r="P92" s="9"/>
    </row>
    <row r="93" spans="1:16">
      <c r="A93" s="13"/>
      <c r="B93" s="42">
        <v>351.2</v>
      </c>
      <c r="C93" s="21" t="s">
        <v>105</v>
      </c>
      <c r="D93" s="50">
        <v>0</v>
      </c>
      <c r="E93" s="50">
        <v>30277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f t="shared" si="13"/>
        <v>30277</v>
      </c>
      <c r="O93" s="51">
        <f t="shared" si="11"/>
        <v>0.31699681715386546</v>
      </c>
      <c r="P93" s="9"/>
    </row>
    <row r="94" spans="1:16">
      <c r="A94" s="13"/>
      <c r="B94" s="42">
        <v>351.5</v>
      </c>
      <c r="C94" s="21" t="s">
        <v>106</v>
      </c>
      <c r="D94" s="50">
        <v>0</v>
      </c>
      <c r="E94" s="50">
        <v>134456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f t="shared" si="13"/>
        <v>134456</v>
      </c>
      <c r="O94" s="51">
        <f t="shared" si="11"/>
        <v>1.4077393416534048</v>
      </c>
      <c r="P94" s="9"/>
    </row>
    <row r="95" spans="1:16">
      <c r="A95" s="13"/>
      <c r="B95" s="42">
        <v>352</v>
      </c>
      <c r="C95" s="21" t="s">
        <v>107</v>
      </c>
      <c r="D95" s="50">
        <v>29926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si="13"/>
        <v>29926</v>
      </c>
      <c r="O95" s="51">
        <f t="shared" si="11"/>
        <v>0.31332188625513024</v>
      </c>
      <c r="P95" s="9"/>
    </row>
    <row r="96" spans="1:16">
      <c r="A96" s="13"/>
      <c r="B96" s="42">
        <v>354</v>
      </c>
      <c r="C96" s="21" t="s">
        <v>108</v>
      </c>
      <c r="D96" s="50">
        <v>56828</v>
      </c>
      <c r="E96" s="50">
        <v>2015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si="13"/>
        <v>58843</v>
      </c>
      <c r="O96" s="51">
        <f t="shared" si="11"/>
        <v>0.61607965491247174</v>
      </c>
      <c r="P96" s="9"/>
    </row>
    <row r="97" spans="1:16">
      <c r="A97" s="13"/>
      <c r="B97" s="42">
        <v>359</v>
      </c>
      <c r="C97" s="21" t="s">
        <v>109</v>
      </c>
      <c r="D97" s="50">
        <v>356</v>
      </c>
      <c r="E97" s="50">
        <v>549833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3"/>
        <v>550189</v>
      </c>
      <c r="O97" s="51">
        <f t="shared" si="11"/>
        <v>5.7604175391573831</v>
      </c>
      <c r="P97" s="9"/>
    </row>
    <row r="98" spans="1:16" ht="15.75">
      <c r="A98" s="29" t="s">
        <v>4</v>
      </c>
      <c r="B98" s="30"/>
      <c r="C98" s="31"/>
      <c r="D98" s="32">
        <f t="shared" ref="D98:M98" si="14">SUM(D99:D109)</f>
        <v>1980347</v>
      </c>
      <c r="E98" s="32">
        <f t="shared" si="14"/>
        <v>1690420</v>
      </c>
      <c r="F98" s="32">
        <f t="shared" si="14"/>
        <v>616990</v>
      </c>
      <c r="G98" s="32">
        <f t="shared" si="14"/>
        <v>136874</v>
      </c>
      <c r="H98" s="32">
        <f t="shared" si="14"/>
        <v>0</v>
      </c>
      <c r="I98" s="32">
        <f t="shared" si="14"/>
        <v>309185</v>
      </c>
      <c r="J98" s="32">
        <f t="shared" si="14"/>
        <v>7814566</v>
      </c>
      <c r="K98" s="32">
        <f t="shared" si="14"/>
        <v>0</v>
      </c>
      <c r="L98" s="32">
        <f t="shared" si="14"/>
        <v>0</v>
      </c>
      <c r="M98" s="32">
        <f t="shared" si="14"/>
        <v>0</v>
      </c>
      <c r="N98" s="32">
        <f t="shared" si="13"/>
        <v>12548382</v>
      </c>
      <c r="O98" s="49">
        <f t="shared" si="11"/>
        <v>131.38016165508</v>
      </c>
      <c r="P98" s="10"/>
    </row>
    <row r="99" spans="1:16">
      <c r="A99" s="12"/>
      <c r="B99" s="25">
        <v>361.1</v>
      </c>
      <c r="C99" s="20" t="s">
        <v>110</v>
      </c>
      <c r="D99" s="50">
        <v>704475</v>
      </c>
      <c r="E99" s="50">
        <v>649208</v>
      </c>
      <c r="F99" s="50">
        <v>219635</v>
      </c>
      <c r="G99" s="50">
        <v>135979</v>
      </c>
      <c r="H99" s="50">
        <v>0</v>
      </c>
      <c r="I99" s="50">
        <v>198527</v>
      </c>
      <c r="J99" s="50">
        <v>126821</v>
      </c>
      <c r="K99" s="50">
        <v>0</v>
      </c>
      <c r="L99" s="50">
        <v>0</v>
      </c>
      <c r="M99" s="50">
        <v>0</v>
      </c>
      <c r="N99" s="50">
        <f t="shared" si="13"/>
        <v>2034645</v>
      </c>
      <c r="O99" s="51">
        <f t="shared" si="11"/>
        <v>21.302506491330931</v>
      </c>
      <c r="P99" s="9"/>
    </row>
    <row r="100" spans="1:16">
      <c r="A100" s="12"/>
      <c r="B100" s="25">
        <v>362</v>
      </c>
      <c r="C100" s="20" t="s">
        <v>112</v>
      </c>
      <c r="D100" s="50">
        <v>19245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ref="N100:N109" si="15">SUM(D100:M100)</f>
        <v>19245</v>
      </c>
      <c r="O100" s="51">
        <f t="shared" si="11"/>
        <v>0.20149300611441495</v>
      </c>
      <c r="P100" s="9"/>
    </row>
    <row r="101" spans="1:16">
      <c r="A101" s="12"/>
      <c r="B101" s="25">
        <v>363.12</v>
      </c>
      <c r="C101" s="20" t="s">
        <v>155</v>
      </c>
      <c r="D101" s="50">
        <v>0</v>
      </c>
      <c r="E101" s="50">
        <v>271291</v>
      </c>
      <c r="F101" s="50">
        <v>397355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5"/>
        <v>668646</v>
      </c>
      <c r="O101" s="51">
        <f t="shared" ref="O101:O115" si="16">(N101/O$117)</f>
        <v>7.0006491330932237</v>
      </c>
      <c r="P101" s="9"/>
    </row>
    <row r="102" spans="1:16">
      <c r="A102" s="12"/>
      <c r="B102" s="25">
        <v>363.22</v>
      </c>
      <c r="C102" s="20" t="s">
        <v>156</v>
      </c>
      <c r="D102" s="50">
        <v>0</v>
      </c>
      <c r="E102" s="50">
        <v>366056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f t="shared" si="15"/>
        <v>366056</v>
      </c>
      <c r="O102" s="51">
        <f t="shared" si="16"/>
        <v>3.8325655415026385</v>
      </c>
      <c r="P102" s="9"/>
    </row>
    <row r="103" spans="1:16">
      <c r="A103" s="12"/>
      <c r="B103" s="25">
        <v>363.23</v>
      </c>
      <c r="C103" s="20" t="s">
        <v>157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7780</v>
      </c>
      <c r="J103" s="50">
        <v>0</v>
      </c>
      <c r="K103" s="50">
        <v>0</v>
      </c>
      <c r="L103" s="50">
        <v>0</v>
      </c>
      <c r="M103" s="50">
        <v>0</v>
      </c>
      <c r="N103" s="50">
        <f t="shared" si="15"/>
        <v>7780</v>
      </c>
      <c r="O103" s="51">
        <f t="shared" si="16"/>
        <v>8.1455733310997577E-2</v>
      </c>
      <c r="P103" s="9"/>
    </row>
    <row r="104" spans="1:16">
      <c r="A104" s="12"/>
      <c r="B104" s="25">
        <v>363.27</v>
      </c>
      <c r="C104" s="20" t="s">
        <v>158</v>
      </c>
      <c r="D104" s="50">
        <v>0</v>
      </c>
      <c r="E104" s="50">
        <v>18496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f t="shared" si="15"/>
        <v>18496</v>
      </c>
      <c r="O104" s="51">
        <f t="shared" si="16"/>
        <v>0.19365105955272635</v>
      </c>
      <c r="P104" s="9"/>
    </row>
    <row r="105" spans="1:16">
      <c r="A105" s="12"/>
      <c r="B105" s="25">
        <v>364</v>
      </c>
      <c r="C105" s="20" t="s">
        <v>113</v>
      </c>
      <c r="D105" s="50">
        <v>63290</v>
      </c>
      <c r="E105" s="50">
        <v>5478</v>
      </c>
      <c r="F105" s="50">
        <v>0</v>
      </c>
      <c r="G105" s="50">
        <v>0</v>
      </c>
      <c r="H105" s="50">
        <v>0</v>
      </c>
      <c r="I105" s="50">
        <v>4626</v>
      </c>
      <c r="J105" s="50">
        <v>0</v>
      </c>
      <c r="K105" s="50">
        <v>0</v>
      </c>
      <c r="L105" s="50">
        <v>0</v>
      </c>
      <c r="M105" s="50">
        <v>0</v>
      </c>
      <c r="N105" s="50">
        <f t="shared" si="15"/>
        <v>73394</v>
      </c>
      <c r="O105" s="51">
        <f t="shared" si="16"/>
        <v>0.76842700393667807</v>
      </c>
      <c r="P105" s="9"/>
    </row>
    <row r="106" spans="1:16">
      <c r="A106" s="12"/>
      <c r="B106" s="25">
        <v>365</v>
      </c>
      <c r="C106" s="20" t="s">
        <v>114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22991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5"/>
        <v>22991</v>
      </c>
      <c r="O106" s="51">
        <f t="shared" si="16"/>
        <v>0.24071320881145825</v>
      </c>
      <c r="P106" s="9"/>
    </row>
    <row r="107" spans="1:16">
      <c r="A107" s="12"/>
      <c r="B107" s="25">
        <v>366</v>
      </c>
      <c r="C107" s="20" t="s">
        <v>115</v>
      </c>
      <c r="D107" s="50">
        <v>329438</v>
      </c>
      <c r="E107" s="50">
        <v>259950</v>
      </c>
      <c r="F107" s="50">
        <v>0</v>
      </c>
      <c r="G107" s="50">
        <v>895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f t="shared" si="15"/>
        <v>590283</v>
      </c>
      <c r="O107" s="51">
        <f t="shared" si="16"/>
        <v>6.1801972527012312</v>
      </c>
      <c r="P107" s="9"/>
    </row>
    <row r="108" spans="1:16">
      <c r="A108" s="12"/>
      <c r="B108" s="25">
        <v>369.3</v>
      </c>
      <c r="C108" s="20" t="s">
        <v>116</v>
      </c>
      <c r="D108" s="50">
        <v>11550</v>
      </c>
      <c r="E108" s="50">
        <v>50382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f t="shared" si="15"/>
        <v>61932</v>
      </c>
      <c r="O108" s="51">
        <f t="shared" si="16"/>
        <v>0.64842114079906188</v>
      </c>
      <c r="P108" s="9"/>
    </row>
    <row r="109" spans="1:16">
      <c r="A109" s="12"/>
      <c r="B109" s="25">
        <v>369.9</v>
      </c>
      <c r="C109" s="20" t="s">
        <v>117</v>
      </c>
      <c r="D109" s="50">
        <v>852349</v>
      </c>
      <c r="E109" s="50">
        <v>69559</v>
      </c>
      <c r="F109" s="50">
        <v>0</v>
      </c>
      <c r="G109" s="50">
        <v>0</v>
      </c>
      <c r="H109" s="50">
        <v>0</v>
      </c>
      <c r="I109" s="50">
        <v>75261</v>
      </c>
      <c r="J109" s="50">
        <v>7687745</v>
      </c>
      <c r="K109" s="50">
        <v>0</v>
      </c>
      <c r="L109" s="50">
        <v>0</v>
      </c>
      <c r="M109" s="50">
        <v>0</v>
      </c>
      <c r="N109" s="50">
        <f t="shared" si="15"/>
        <v>8684914</v>
      </c>
      <c r="O109" s="51">
        <f t="shared" si="16"/>
        <v>90.930082083926621</v>
      </c>
      <c r="P109" s="9"/>
    </row>
    <row r="110" spans="1:16" ht="15.75">
      <c r="A110" s="29" t="s">
        <v>66</v>
      </c>
      <c r="B110" s="30"/>
      <c r="C110" s="31"/>
      <c r="D110" s="32">
        <f t="shared" ref="D110:M110" si="17">SUM(D111:D114)</f>
        <v>990593</v>
      </c>
      <c r="E110" s="32">
        <f t="shared" si="17"/>
        <v>1077720</v>
      </c>
      <c r="F110" s="32">
        <f t="shared" si="17"/>
        <v>1639442</v>
      </c>
      <c r="G110" s="32">
        <f t="shared" si="17"/>
        <v>0</v>
      </c>
      <c r="H110" s="32">
        <f t="shared" si="17"/>
        <v>0</v>
      </c>
      <c r="I110" s="32">
        <f t="shared" si="17"/>
        <v>1423810</v>
      </c>
      <c r="J110" s="32">
        <f t="shared" si="17"/>
        <v>0</v>
      </c>
      <c r="K110" s="32">
        <f t="shared" si="17"/>
        <v>0</v>
      </c>
      <c r="L110" s="32">
        <f t="shared" si="17"/>
        <v>0</v>
      </c>
      <c r="M110" s="32">
        <f t="shared" si="17"/>
        <v>0</v>
      </c>
      <c r="N110" s="32">
        <f t="shared" ref="N110:N115" si="18">SUM(D110:M110)</f>
        <v>5131565</v>
      </c>
      <c r="O110" s="49">
        <f t="shared" si="16"/>
        <v>53.726913895636152</v>
      </c>
      <c r="P110" s="9"/>
    </row>
    <row r="111" spans="1:16">
      <c r="A111" s="12"/>
      <c r="B111" s="25">
        <v>381</v>
      </c>
      <c r="C111" s="20" t="s">
        <v>118</v>
      </c>
      <c r="D111" s="50">
        <v>160564</v>
      </c>
      <c r="E111" s="50">
        <v>1077720</v>
      </c>
      <c r="F111" s="50">
        <v>1639442</v>
      </c>
      <c r="G111" s="50">
        <v>0</v>
      </c>
      <c r="H111" s="50">
        <v>0</v>
      </c>
      <c r="I111" s="50">
        <v>1003427</v>
      </c>
      <c r="J111" s="50">
        <v>0</v>
      </c>
      <c r="K111" s="50">
        <v>0</v>
      </c>
      <c r="L111" s="50">
        <v>0</v>
      </c>
      <c r="M111" s="50">
        <v>0</v>
      </c>
      <c r="N111" s="50">
        <f t="shared" si="18"/>
        <v>3881153</v>
      </c>
      <c r="O111" s="51">
        <f t="shared" si="16"/>
        <v>40.635239551051178</v>
      </c>
      <c r="P111" s="9"/>
    </row>
    <row r="112" spans="1:16">
      <c r="A112" s="12"/>
      <c r="B112" s="25">
        <v>383</v>
      </c>
      <c r="C112" s="20" t="s">
        <v>145</v>
      </c>
      <c r="D112" s="50">
        <v>750000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f t="shared" si="18"/>
        <v>750000</v>
      </c>
      <c r="O112" s="51">
        <f t="shared" si="16"/>
        <v>7.8524164502889686</v>
      </c>
      <c r="P112" s="9"/>
    </row>
    <row r="113" spans="1:119">
      <c r="A113" s="12"/>
      <c r="B113" s="25">
        <v>389.4</v>
      </c>
      <c r="C113" s="20" t="s">
        <v>159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420383</v>
      </c>
      <c r="J113" s="50">
        <v>0</v>
      </c>
      <c r="K113" s="50">
        <v>0</v>
      </c>
      <c r="L113" s="50">
        <v>0</v>
      </c>
      <c r="M113" s="50">
        <v>0</v>
      </c>
      <c r="N113" s="50">
        <f t="shared" si="18"/>
        <v>420383</v>
      </c>
      <c r="O113" s="51">
        <f t="shared" si="16"/>
        <v>4.4013631794957702</v>
      </c>
      <c r="P113" s="9"/>
    </row>
    <row r="114" spans="1:119" ht="15.75" thickBot="1">
      <c r="A114" s="38"/>
      <c r="B114" s="43">
        <v>393</v>
      </c>
      <c r="C114" s="39" t="s">
        <v>121</v>
      </c>
      <c r="D114" s="50">
        <v>80029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f t="shared" si="18"/>
        <v>80029</v>
      </c>
      <c r="O114" s="51">
        <f t="shared" si="16"/>
        <v>0.83789471480023447</v>
      </c>
      <c r="P114" s="9"/>
    </row>
    <row r="115" spans="1:119" ht="16.5" thickBot="1">
      <c r="A115" s="14" t="s">
        <v>87</v>
      </c>
      <c r="B115" s="23"/>
      <c r="C115" s="22"/>
      <c r="D115" s="15">
        <f t="shared" ref="D115:M115" si="19">SUM(D5,D13,D17,D54,D91,D98,D110)</f>
        <v>63868851</v>
      </c>
      <c r="E115" s="15">
        <f t="shared" si="19"/>
        <v>22263889</v>
      </c>
      <c r="F115" s="15">
        <f t="shared" si="19"/>
        <v>6766120</v>
      </c>
      <c r="G115" s="15">
        <f t="shared" si="19"/>
        <v>149005</v>
      </c>
      <c r="H115" s="15">
        <f t="shared" si="19"/>
        <v>0</v>
      </c>
      <c r="I115" s="15">
        <f t="shared" si="19"/>
        <v>7873186</v>
      </c>
      <c r="J115" s="15">
        <f t="shared" si="19"/>
        <v>7814566</v>
      </c>
      <c r="K115" s="15">
        <f t="shared" si="19"/>
        <v>0</v>
      </c>
      <c r="L115" s="15">
        <f t="shared" si="19"/>
        <v>0</v>
      </c>
      <c r="M115" s="15">
        <f t="shared" si="19"/>
        <v>0</v>
      </c>
      <c r="N115" s="15">
        <f t="shared" si="18"/>
        <v>108735617</v>
      </c>
      <c r="O115" s="40">
        <f t="shared" si="16"/>
        <v>1138.4497968841611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4"/>
      <c r="B117" s="45"/>
      <c r="C117" s="45"/>
      <c r="D117" s="46"/>
      <c r="E117" s="46"/>
      <c r="F117" s="46"/>
      <c r="G117" s="46"/>
      <c r="H117" s="46"/>
      <c r="I117" s="46"/>
      <c r="J117" s="46"/>
      <c r="K117" s="46"/>
      <c r="L117" s="52" t="s">
        <v>160</v>
      </c>
      <c r="M117" s="52"/>
      <c r="N117" s="52"/>
      <c r="O117" s="47">
        <v>95512</v>
      </c>
    </row>
    <row r="118" spans="1:119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5"/>
    </row>
    <row r="119" spans="1:119" ht="15.75" customHeight="1" thickBot="1">
      <c r="A119" s="56" t="s">
        <v>136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8"/>
    </row>
  </sheetData>
  <mergeCells count="10">
    <mergeCell ref="L117:N117"/>
    <mergeCell ref="A118:O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49327659</v>
      </c>
      <c r="E5" s="27">
        <f t="shared" si="0"/>
        <v>1789605</v>
      </c>
      <c r="F5" s="27">
        <f t="shared" si="0"/>
        <v>2558865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53676129</v>
      </c>
      <c r="O5" s="33">
        <f t="shared" ref="O5:O36" si="2">(N5/O$111)</f>
        <v>573.65903941518468</v>
      </c>
      <c r="P5" s="6"/>
    </row>
    <row r="6" spans="1:133">
      <c r="A6" s="12"/>
      <c r="B6" s="25">
        <v>311</v>
      </c>
      <c r="C6" s="20" t="s">
        <v>3</v>
      </c>
      <c r="D6" s="50">
        <v>49327659</v>
      </c>
      <c r="E6" s="50">
        <v>0</v>
      </c>
      <c r="F6" s="50">
        <v>1122492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 t="shared" si="1"/>
        <v>50450151</v>
      </c>
      <c r="O6" s="51">
        <f t="shared" si="2"/>
        <v>539.18167535909708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889870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si="1"/>
        <v>889870</v>
      </c>
      <c r="O7" s="51">
        <f t="shared" si="2"/>
        <v>9.510409541723666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418980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1"/>
        <v>418980</v>
      </c>
      <c r="O8" s="51">
        <f t="shared" si="2"/>
        <v>4.4778129274965801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480755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1"/>
        <v>480755</v>
      </c>
      <c r="O9" s="51">
        <f t="shared" si="2"/>
        <v>5.138027958276334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1174334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1"/>
        <v>1174334</v>
      </c>
      <c r="O10" s="51">
        <f t="shared" si="2"/>
        <v>12.550594220246237</v>
      </c>
      <c r="P10" s="9"/>
    </row>
    <row r="11" spans="1:133">
      <c r="A11" s="12"/>
      <c r="B11" s="25">
        <v>315</v>
      </c>
      <c r="C11" s="20" t="s">
        <v>164</v>
      </c>
      <c r="D11" s="50">
        <v>0</v>
      </c>
      <c r="E11" s="50">
        <v>0</v>
      </c>
      <c r="F11" s="50">
        <v>262039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1"/>
        <v>262039</v>
      </c>
      <c r="O11" s="51">
        <f t="shared" si="2"/>
        <v>2.8005194083447331</v>
      </c>
      <c r="P11" s="9"/>
    </row>
    <row r="12" spans="1:133" ht="15.75">
      <c r="A12" s="29" t="s">
        <v>224</v>
      </c>
      <c r="B12" s="30"/>
      <c r="C12" s="31"/>
      <c r="D12" s="32">
        <f t="shared" ref="D12:M12" si="3">SUM(D13:D16)</f>
        <v>44993</v>
      </c>
      <c r="E12" s="32">
        <f t="shared" si="3"/>
        <v>675703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101372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8">
        <f t="shared" si="1"/>
        <v>822068</v>
      </c>
      <c r="O12" s="49">
        <f t="shared" si="2"/>
        <v>8.7857814637482896</v>
      </c>
      <c r="P12" s="10"/>
    </row>
    <row r="13" spans="1:133">
      <c r="A13" s="12"/>
      <c r="B13" s="25">
        <v>313.7</v>
      </c>
      <c r="C13" s="20" t="s">
        <v>18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101372</v>
      </c>
      <c r="J13" s="50">
        <v>0</v>
      </c>
      <c r="K13" s="50">
        <v>0</v>
      </c>
      <c r="L13" s="50">
        <v>0</v>
      </c>
      <c r="M13" s="50">
        <v>0</v>
      </c>
      <c r="N13" s="50">
        <f t="shared" si="1"/>
        <v>101372</v>
      </c>
      <c r="O13" s="51">
        <f t="shared" si="2"/>
        <v>1.0834045827633378</v>
      </c>
      <c r="P13" s="9"/>
    </row>
    <row r="14" spans="1:133">
      <c r="A14" s="12"/>
      <c r="B14" s="25">
        <v>321</v>
      </c>
      <c r="C14" s="20" t="s">
        <v>217</v>
      </c>
      <c r="D14" s="50">
        <v>8557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1"/>
        <v>8557</v>
      </c>
      <c r="O14" s="51">
        <f t="shared" si="2"/>
        <v>9.1452205882352935E-2</v>
      </c>
      <c r="P14" s="9"/>
    </row>
    <row r="15" spans="1:133">
      <c r="A15" s="12"/>
      <c r="B15" s="25">
        <v>322</v>
      </c>
      <c r="C15" s="20" t="s">
        <v>0</v>
      </c>
      <c r="D15" s="50">
        <v>0</v>
      </c>
      <c r="E15" s="50">
        <v>636138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f t="shared" si="1"/>
        <v>636138</v>
      </c>
      <c r="O15" s="51">
        <f t="shared" si="2"/>
        <v>6.7986704856361149</v>
      </c>
      <c r="P15" s="9"/>
    </row>
    <row r="16" spans="1:133">
      <c r="A16" s="12"/>
      <c r="B16" s="25">
        <v>329</v>
      </c>
      <c r="C16" s="20" t="s">
        <v>218</v>
      </c>
      <c r="D16" s="50">
        <v>36436</v>
      </c>
      <c r="E16" s="50">
        <v>39565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1"/>
        <v>76001</v>
      </c>
      <c r="O16" s="51">
        <f t="shared" si="2"/>
        <v>0.81225418946648431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SUM(D18:D50)</f>
        <v>3864127</v>
      </c>
      <c r="E17" s="32">
        <f t="shared" si="4"/>
        <v>6670082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1023731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8">
        <f t="shared" si="1"/>
        <v>11557940</v>
      </c>
      <c r="O17" s="49">
        <f t="shared" si="2"/>
        <v>123.52449555403557</v>
      </c>
      <c r="P17" s="10"/>
    </row>
    <row r="18" spans="1:16">
      <c r="A18" s="12"/>
      <c r="B18" s="25">
        <v>331.1</v>
      </c>
      <c r="C18" s="20" t="s">
        <v>22</v>
      </c>
      <c r="D18" s="50">
        <v>5377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1"/>
        <v>5377</v>
      </c>
      <c r="O18" s="51">
        <f t="shared" si="2"/>
        <v>5.746622777017784E-2</v>
      </c>
      <c r="P18" s="9"/>
    </row>
    <row r="19" spans="1:16">
      <c r="A19" s="12"/>
      <c r="B19" s="25">
        <v>331.2</v>
      </c>
      <c r="C19" s="20" t="s">
        <v>23</v>
      </c>
      <c r="D19" s="50">
        <v>400886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f t="shared" si="1"/>
        <v>400886</v>
      </c>
      <c r="O19" s="51">
        <f t="shared" si="2"/>
        <v>4.2844348495212037</v>
      </c>
      <c r="P19" s="9"/>
    </row>
    <row r="20" spans="1:16">
      <c r="A20" s="12"/>
      <c r="B20" s="25">
        <v>331.41</v>
      </c>
      <c r="C20" s="20" t="s">
        <v>30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117553</v>
      </c>
      <c r="J20" s="50">
        <v>0</v>
      </c>
      <c r="K20" s="50">
        <v>0</v>
      </c>
      <c r="L20" s="50">
        <v>0</v>
      </c>
      <c r="M20" s="50">
        <v>0</v>
      </c>
      <c r="N20" s="50">
        <f t="shared" ref="N20:N29" si="5">SUM(D20:M20)</f>
        <v>117553</v>
      </c>
      <c r="O20" s="51">
        <f t="shared" si="2"/>
        <v>1.2563376367989056</v>
      </c>
      <c r="P20" s="9"/>
    </row>
    <row r="21" spans="1:16">
      <c r="A21" s="12"/>
      <c r="B21" s="25">
        <v>331.42</v>
      </c>
      <c r="C21" s="20" t="s">
        <v>31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70703</v>
      </c>
      <c r="J21" s="50">
        <v>0</v>
      </c>
      <c r="K21" s="50">
        <v>0</v>
      </c>
      <c r="L21" s="50">
        <v>0</v>
      </c>
      <c r="M21" s="50">
        <v>0</v>
      </c>
      <c r="N21" s="50">
        <f t="shared" si="5"/>
        <v>70703</v>
      </c>
      <c r="O21" s="51">
        <f t="shared" si="2"/>
        <v>0.75563226744186052</v>
      </c>
      <c r="P21" s="9"/>
    </row>
    <row r="22" spans="1:16">
      <c r="A22" s="12"/>
      <c r="B22" s="25">
        <v>331.49</v>
      </c>
      <c r="C22" s="20" t="s">
        <v>32</v>
      </c>
      <c r="D22" s="50">
        <v>0</v>
      </c>
      <c r="E22" s="50">
        <v>1306062</v>
      </c>
      <c r="F22" s="50">
        <v>0</v>
      </c>
      <c r="G22" s="50">
        <v>0</v>
      </c>
      <c r="H22" s="50">
        <v>0</v>
      </c>
      <c r="I22" s="50">
        <v>199255</v>
      </c>
      <c r="J22" s="50">
        <v>0</v>
      </c>
      <c r="K22" s="50">
        <v>0</v>
      </c>
      <c r="L22" s="50">
        <v>0</v>
      </c>
      <c r="M22" s="50">
        <v>0</v>
      </c>
      <c r="N22" s="50">
        <f t="shared" si="5"/>
        <v>1505317</v>
      </c>
      <c r="O22" s="51">
        <f t="shared" si="2"/>
        <v>16.087946733926128</v>
      </c>
      <c r="P22" s="9"/>
    </row>
    <row r="23" spans="1:16">
      <c r="A23" s="12"/>
      <c r="B23" s="25">
        <v>331.5</v>
      </c>
      <c r="C23" s="20" t="s">
        <v>25</v>
      </c>
      <c r="D23" s="50">
        <v>231708</v>
      </c>
      <c r="E23" s="50">
        <v>526891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f t="shared" si="5"/>
        <v>758599</v>
      </c>
      <c r="O23" s="51">
        <f t="shared" si="2"/>
        <v>8.1074619528043783</v>
      </c>
      <c r="P23" s="9"/>
    </row>
    <row r="24" spans="1:16">
      <c r="A24" s="12"/>
      <c r="B24" s="25">
        <v>331.62</v>
      </c>
      <c r="C24" s="20" t="s">
        <v>33</v>
      </c>
      <c r="D24" s="50">
        <v>50980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5"/>
        <v>50980</v>
      </c>
      <c r="O24" s="51">
        <f t="shared" si="2"/>
        <v>0.54484439124487005</v>
      </c>
      <c r="P24" s="9"/>
    </row>
    <row r="25" spans="1:16">
      <c r="A25" s="12"/>
      <c r="B25" s="25">
        <v>331.69</v>
      </c>
      <c r="C25" s="20" t="s">
        <v>35</v>
      </c>
      <c r="D25" s="50">
        <v>292160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5"/>
        <v>292160</v>
      </c>
      <c r="O25" s="51">
        <f t="shared" si="2"/>
        <v>3.1224350205198359</v>
      </c>
      <c r="P25" s="9"/>
    </row>
    <row r="26" spans="1:16">
      <c r="A26" s="12"/>
      <c r="B26" s="25">
        <v>331.7</v>
      </c>
      <c r="C26" s="20" t="s">
        <v>26</v>
      </c>
      <c r="D26" s="50">
        <v>1237</v>
      </c>
      <c r="E26" s="50">
        <v>18932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5"/>
        <v>20169</v>
      </c>
      <c r="O26" s="51">
        <f t="shared" si="2"/>
        <v>0.21555446306429549</v>
      </c>
      <c r="P26" s="9"/>
    </row>
    <row r="27" spans="1:16">
      <c r="A27" s="12"/>
      <c r="B27" s="25">
        <v>331.82</v>
      </c>
      <c r="C27" s="20" t="s">
        <v>36</v>
      </c>
      <c r="D27" s="50">
        <v>42711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5"/>
        <v>42711</v>
      </c>
      <c r="O27" s="51">
        <f t="shared" si="2"/>
        <v>0.4564701607387141</v>
      </c>
      <c r="P27" s="9"/>
    </row>
    <row r="28" spans="1:16">
      <c r="A28" s="12"/>
      <c r="B28" s="25">
        <v>331.9</v>
      </c>
      <c r="C28" s="20" t="s">
        <v>27</v>
      </c>
      <c r="D28" s="50">
        <v>0</v>
      </c>
      <c r="E28" s="50">
        <v>41329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5"/>
        <v>41329</v>
      </c>
      <c r="O28" s="51">
        <f t="shared" si="2"/>
        <v>0.44170015389876882</v>
      </c>
      <c r="P28" s="9"/>
    </row>
    <row r="29" spans="1:16">
      <c r="A29" s="12"/>
      <c r="B29" s="25">
        <v>334.2</v>
      </c>
      <c r="C29" s="20" t="s">
        <v>29</v>
      </c>
      <c r="D29" s="50">
        <v>153799</v>
      </c>
      <c r="E29" s="50">
        <v>178243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5"/>
        <v>332042</v>
      </c>
      <c r="O29" s="51">
        <f t="shared" si="2"/>
        <v>3.5486704856361149</v>
      </c>
      <c r="P29" s="9"/>
    </row>
    <row r="30" spans="1:16">
      <c r="A30" s="12"/>
      <c r="B30" s="25">
        <v>334.34</v>
      </c>
      <c r="C30" s="20" t="s">
        <v>37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191176</v>
      </c>
      <c r="J30" s="50">
        <v>0</v>
      </c>
      <c r="K30" s="50">
        <v>0</v>
      </c>
      <c r="L30" s="50">
        <v>0</v>
      </c>
      <c r="M30" s="50">
        <v>0</v>
      </c>
      <c r="N30" s="50">
        <f>SUM(D30:M30)</f>
        <v>191176</v>
      </c>
      <c r="O30" s="51">
        <f t="shared" si="2"/>
        <v>2.0431771545827635</v>
      </c>
      <c r="P30" s="9"/>
    </row>
    <row r="31" spans="1:16">
      <c r="A31" s="12"/>
      <c r="B31" s="25">
        <v>334.41</v>
      </c>
      <c r="C31" s="20" t="s">
        <v>39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214354</v>
      </c>
      <c r="J31" s="50">
        <v>0</v>
      </c>
      <c r="K31" s="50">
        <v>0</v>
      </c>
      <c r="L31" s="50">
        <v>0</v>
      </c>
      <c r="M31" s="50">
        <v>0</v>
      </c>
      <c r="N31" s="50">
        <f t="shared" ref="N31:N49" si="6">SUM(D31:M31)</f>
        <v>214354</v>
      </c>
      <c r="O31" s="51">
        <f t="shared" si="2"/>
        <v>2.2908900478796168</v>
      </c>
      <c r="P31" s="9"/>
    </row>
    <row r="32" spans="1:16">
      <c r="A32" s="12"/>
      <c r="B32" s="25">
        <v>334.42</v>
      </c>
      <c r="C32" s="20" t="s">
        <v>219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17100</v>
      </c>
      <c r="J32" s="50">
        <v>0</v>
      </c>
      <c r="K32" s="50">
        <v>0</v>
      </c>
      <c r="L32" s="50">
        <v>0</v>
      </c>
      <c r="M32" s="50">
        <v>0</v>
      </c>
      <c r="N32" s="50">
        <f t="shared" si="6"/>
        <v>17100</v>
      </c>
      <c r="O32" s="51">
        <f t="shared" si="2"/>
        <v>0.18275478796169631</v>
      </c>
      <c r="P32" s="9"/>
    </row>
    <row r="33" spans="1:16">
      <c r="A33" s="12"/>
      <c r="B33" s="25">
        <v>334.49</v>
      </c>
      <c r="C33" s="20" t="s">
        <v>40</v>
      </c>
      <c r="D33" s="50">
        <v>0</v>
      </c>
      <c r="E33" s="50">
        <v>1329216</v>
      </c>
      <c r="F33" s="50">
        <v>0</v>
      </c>
      <c r="G33" s="50">
        <v>0</v>
      </c>
      <c r="H33" s="50">
        <v>0</v>
      </c>
      <c r="I33" s="50">
        <v>213590</v>
      </c>
      <c r="J33" s="50">
        <v>0</v>
      </c>
      <c r="K33" s="50">
        <v>0</v>
      </c>
      <c r="L33" s="50">
        <v>0</v>
      </c>
      <c r="M33" s="50">
        <v>0</v>
      </c>
      <c r="N33" s="50">
        <f t="shared" si="6"/>
        <v>1542806</v>
      </c>
      <c r="O33" s="51">
        <f t="shared" si="2"/>
        <v>16.48860721614227</v>
      </c>
      <c r="P33" s="9"/>
    </row>
    <row r="34" spans="1:16">
      <c r="A34" s="12"/>
      <c r="B34" s="25">
        <v>334.61</v>
      </c>
      <c r="C34" s="20" t="s">
        <v>42</v>
      </c>
      <c r="D34" s="50">
        <v>65598</v>
      </c>
      <c r="E34" s="50">
        <v>15886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f t="shared" si="6"/>
        <v>81484</v>
      </c>
      <c r="O34" s="51">
        <f t="shared" si="2"/>
        <v>0.87085328317373456</v>
      </c>
      <c r="P34" s="9"/>
    </row>
    <row r="35" spans="1:16">
      <c r="A35" s="12"/>
      <c r="B35" s="25">
        <v>334.62</v>
      </c>
      <c r="C35" s="20" t="s">
        <v>152</v>
      </c>
      <c r="D35" s="50">
        <v>4142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6"/>
        <v>4142</v>
      </c>
      <c r="O35" s="51">
        <f t="shared" si="2"/>
        <v>4.4267270861833102E-2</v>
      </c>
      <c r="P35" s="9"/>
    </row>
    <row r="36" spans="1:16">
      <c r="A36" s="12"/>
      <c r="B36" s="25">
        <v>334.69</v>
      </c>
      <c r="C36" s="20" t="s">
        <v>43</v>
      </c>
      <c r="D36" s="50">
        <v>129481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6"/>
        <v>129481</v>
      </c>
      <c r="O36" s="51">
        <f t="shared" si="2"/>
        <v>1.3838171169630642</v>
      </c>
      <c r="P36" s="9"/>
    </row>
    <row r="37" spans="1:16">
      <c r="A37" s="12"/>
      <c r="B37" s="25">
        <v>334.7</v>
      </c>
      <c r="C37" s="20" t="s">
        <v>44</v>
      </c>
      <c r="D37" s="50">
        <v>212735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6"/>
        <v>212735</v>
      </c>
      <c r="O37" s="51">
        <f t="shared" ref="O37:O68" si="7">(N37/O$111)</f>
        <v>2.2735871238030096</v>
      </c>
      <c r="P37" s="9"/>
    </row>
    <row r="38" spans="1:16">
      <c r="A38" s="12"/>
      <c r="B38" s="25">
        <v>334.9</v>
      </c>
      <c r="C38" s="20" t="s">
        <v>220</v>
      </c>
      <c r="D38" s="50">
        <v>1932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6"/>
        <v>1932</v>
      </c>
      <c r="O38" s="51">
        <f t="shared" si="7"/>
        <v>2.0648084815321478E-2</v>
      </c>
      <c r="P38" s="9"/>
    </row>
    <row r="39" spans="1:16">
      <c r="A39" s="12"/>
      <c r="B39" s="25">
        <v>335.12</v>
      </c>
      <c r="C39" s="20" t="s">
        <v>45</v>
      </c>
      <c r="D39" s="50">
        <v>1096516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6"/>
        <v>1096516</v>
      </c>
      <c r="O39" s="51">
        <f t="shared" si="7"/>
        <v>11.718920998632012</v>
      </c>
      <c r="P39" s="9"/>
    </row>
    <row r="40" spans="1:16">
      <c r="A40" s="12"/>
      <c r="B40" s="25">
        <v>335.13</v>
      </c>
      <c r="C40" s="20" t="s">
        <v>46</v>
      </c>
      <c r="D40" s="50">
        <v>0</v>
      </c>
      <c r="E40" s="50">
        <v>33311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6"/>
        <v>33311</v>
      </c>
      <c r="O40" s="51">
        <f t="shared" si="7"/>
        <v>0.35600846443228457</v>
      </c>
      <c r="P40" s="9"/>
    </row>
    <row r="41" spans="1:16">
      <c r="A41" s="12"/>
      <c r="B41" s="25">
        <v>335.14</v>
      </c>
      <c r="C41" s="20" t="s">
        <v>47</v>
      </c>
      <c r="D41" s="50">
        <v>0</v>
      </c>
      <c r="E41" s="50">
        <v>25804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6"/>
        <v>25804</v>
      </c>
      <c r="O41" s="51">
        <f t="shared" si="7"/>
        <v>0.27577804377564979</v>
      </c>
      <c r="P41" s="9"/>
    </row>
    <row r="42" spans="1:16">
      <c r="A42" s="12"/>
      <c r="B42" s="25">
        <v>335.15</v>
      </c>
      <c r="C42" s="20" t="s">
        <v>48</v>
      </c>
      <c r="D42" s="50">
        <v>0</v>
      </c>
      <c r="E42" s="50">
        <v>22575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6"/>
        <v>22575</v>
      </c>
      <c r="O42" s="51">
        <f t="shared" si="7"/>
        <v>0.24126838235294118</v>
      </c>
      <c r="P42" s="9"/>
    </row>
    <row r="43" spans="1:16">
      <c r="A43" s="12"/>
      <c r="B43" s="25">
        <v>335.16</v>
      </c>
      <c r="C43" s="20" t="s">
        <v>49</v>
      </c>
      <c r="D43" s="50">
        <v>223250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6"/>
        <v>223250</v>
      </c>
      <c r="O43" s="51">
        <f t="shared" si="7"/>
        <v>2.3859652872777017</v>
      </c>
      <c r="P43" s="9"/>
    </row>
    <row r="44" spans="1:16">
      <c r="A44" s="12"/>
      <c r="B44" s="25">
        <v>335.17</v>
      </c>
      <c r="C44" s="20" t="s">
        <v>221</v>
      </c>
      <c r="D44" s="50">
        <v>921631</v>
      </c>
      <c r="E44" s="50">
        <v>956183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6"/>
        <v>1877814</v>
      </c>
      <c r="O44" s="51">
        <f t="shared" si="7"/>
        <v>20.068976573187413</v>
      </c>
      <c r="P44" s="9"/>
    </row>
    <row r="45" spans="1:16">
      <c r="A45" s="12"/>
      <c r="B45" s="25">
        <v>335.21</v>
      </c>
      <c r="C45" s="20" t="s">
        <v>51</v>
      </c>
      <c r="D45" s="50">
        <v>11587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6"/>
        <v>11587</v>
      </c>
      <c r="O45" s="51">
        <f t="shared" si="7"/>
        <v>0.12383507181942545</v>
      </c>
      <c r="P45" s="9"/>
    </row>
    <row r="46" spans="1:16">
      <c r="A46" s="12"/>
      <c r="B46" s="25">
        <v>335.42</v>
      </c>
      <c r="C46" s="20" t="s">
        <v>53</v>
      </c>
      <c r="D46" s="50">
        <v>0</v>
      </c>
      <c r="E46" s="50">
        <v>1008992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6"/>
        <v>1008992</v>
      </c>
      <c r="O46" s="51">
        <f t="shared" si="7"/>
        <v>10.783515731874145</v>
      </c>
      <c r="P46" s="9"/>
    </row>
    <row r="47" spans="1:16">
      <c r="A47" s="12"/>
      <c r="B47" s="25">
        <v>335.49</v>
      </c>
      <c r="C47" s="20" t="s">
        <v>54</v>
      </c>
      <c r="D47" s="50">
        <v>0</v>
      </c>
      <c r="E47" s="50">
        <v>458734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6"/>
        <v>458734</v>
      </c>
      <c r="O47" s="51">
        <f t="shared" si="7"/>
        <v>4.9026804035567713</v>
      </c>
      <c r="P47" s="9"/>
    </row>
    <row r="48" spans="1:16">
      <c r="A48" s="12"/>
      <c r="B48" s="25">
        <v>335.5</v>
      </c>
      <c r="C48" s="20" t="s">
        <v>55</v>
      </c>
      <c r="D48" s="50">
        <v>0</v>
      </c>
      <c r="E48" s="50">
        <v>747924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6"/>
        <v>747924</v>
      </c>
      <c r="O48" s="51">
        <f t="shared" si="7"/>
        <v>7.9933738030095762</v>
      </c>
      <c r="P48" s="9"/>
    </row>
    <row r="49" spans="1:16">
      <c r="A49" s="12"/>
      <c r="B49" s="25">
        <v>335.62</v>
      </c>
      <c r="C49" s="20" t="s">
        <v>56</v>
      </c>
      <c r="D49" s="50">
        <v>4524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6"/>
        <v>4524</v>
      </c>
      <c r="O49" s="51">
        <f t="shared" si="7"/>
        <v>4.8349863201094391E-2</v>
      </c>
      <c r="P49" s="9"/>
    </row>
    <row r="50" spans="1:16">
      <c r="A50" s="12"/>
      <c r="B50" s="25">
        <v>337.2</v>
      </c>
      <c r="C50" s="20" t="s">
        <v>58</v>
      </c>
      <c r="D50" s="50">
        <v>13873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>SUM(D50:M50)</f>
        <v>13873</v>
      </c>
      <c r="O50" s="51">
        <f t="shared" si="7"/>
        <v>0.14826650136798905</v>
      </c>
      <c r="P50" s="9"/>
    </row>
    <row r="51" spans="1:16" ht="15.75">
      <c r="A51" s="29" t="s">
        <v>64</v>
      </c>
      <c r="B51" s="30"/>
      <c r="C51" s="31"/>
      <c r="D51" s="32">
        <f t="shared" ref="D51:M51" si="8">SUM(D52:D85)</f>
        <v>9392060</v>
      </c>
      <c r="E51" s="32">
        <f t="shared" si="8"/>
        <v>4085041</v>
      </c>
      <c r="F51" s="32">
        <f t="shared" si="8"/>
        <v>0</v>
      </c>
      <c r="G51" s="32">
        <f t="shared" si="8"/>
        <v>0</v>
      </c>
      <c r="H51" s="32">
        <f t="shared" si="8"/>
        <v>0</v>
      </c>
      <c r="I51" s="32">
        <f t="shared" si="8"/>
        <v>4594568</v>
      </c>
      <c r="J51" s="32">
        <f t="shared" si="8"/>
        <v>0</v>
      </c>
      <c r="K51" s="32">
        <f t="shared" si="8"/>
        <v>0</v>
      </c>
      <c r="L51" s="32">
        <f t="shared" si="8"/>
        <v>0</v>
      </c>
      <c r="M51" s="32">
        <f t="shared" si="8"/>
        <v>0</v>
      </c>
      <c r="N51" s="32">
        <f>SUM(D51:M51)</f>
        <v>18071669</v>
      </c>
      <c r="O51" s="49">
        <f t="shared" si="7"/>
        <v>193.13941732216142</v>
      </c>
      <c r="P51" s="10"/>
    </row>
    <row r="52" spans="1:16">
      <c r="A52" s="12"/>
      <c r="B52" s="25">
        <v>341.1</v>
      </c>
      <c r="C52" s="20" t="s">
        <v>67</v>
      </c>
      <c r="D52" s="50">
        <v>983062</v>
      </c>
      <c r="E52" s="50">
        <v>515938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>SUM(D52:M52)</f>
        <v>1499000</v>
      </c>
      <c r="O52" s="51">
        <f t="shared" si="7"/>
        <v>16.020434336525309</v>
      </c>
      <c r="P52" s="9"/>
    </row>
    <row r="53" spans="1:16">
      <c r="A53" s="12"/>
      <c r="B53" s="25">
        <v>341.2</v>
      </c>
      <c r="C53" s="20" t="s">
        <v>68</v>
      </c>
      <c r="D53" s="50">
        <v>436187</v>
      </c>
      <c r="E53" s="50">
        <v>12306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ref="N53:N85" si="9">SUM(D53:M53)</f>
        <v>448493</v>
      </c>
      <c r="O53" s="51">
        <f t="shared" si="7"/>
        <v>4.7932305916552664</v>
      </c>
      <c r="P53" s="9"/>
    </row>
    <row r="54" spans="1:16">
      <c r="A54" s="12"/>
      <c r="B54" s="25">
        <v>341.3</v>
      </c>
      <c r="C54" s="20" t="s">
        <v>69</v>
      </c>
      <c r="D54" s="50">
        <v>10828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9"/>
        <v>10828</v>
      </c>
      <c r="O54" s="51">
        <f t="shared" si="7"/>
        <v>0.1157233242134063</v>
      </c>
      <c r="P54" s="9"/>
    </row>
    <row r="55" spans="1:16">
      <c r="A55" s="12"/>
      <c r="B55" s="25">
        <v>341.52</v>
      </c>
      <c r="C55" s="20" t="s">
        <v>70</v>
      </c>
      <c r="D55" s="50">
        <v>190959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 t="shared" si="9"/>
        <v>190959</v>
      </c>
      <c r="O55" s="51">
        <f t="shared" si="7"/>
        <v>2.0408579856361149</v>
      </c>
      <c r="P55" s="9"/>
    </row>
    <row r="56" spans="1:16">
      <c r="A56" s="12"/>
      <c r="B56" s="25">
        <v>341.55</v>
      </c>
      <c r="C56" s="20" t="s">
        <v>140</v>
      </c>
      <c r="D56" s="50">
        <v>16447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9"/>
        <v>16447</v>
      </c>
      <c r="O56" s="51">
        <f t="shared" si="7"/>
        <v>0.17577590629274967</v>
      </c>
      <c r="P56" s="9"/>
    </row>
    <row r="57" spans="1:16">
      <c r="A57" s="12"/>
      <c r="B57" s="25">
        <v>341.8</v>
      </c>
      <c r="C57" s="20" t="s">
        <v>71</v>
      </c>
      <c r="D57" s="50">
        <v>1073161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9"/>
        <v>1073161</v>
      </c>
      <c r="O57" s="51">
        <f t="shared" si="7"/>
        <v>11.469316432968537</v>
      </c>
      <c r="P57" s="9"/>
    </row>
    <row r="58" spans="1:16">
      <c r="A58" s="12"/>
      <c r="B58" s="25">
        <v>341.9</v>
      </c>
      <c r="C58" s="20" t="s">
        <v>72</v>
      </c>
      <c r="D58" s="50">
        <v>583181</v>
      </c>
      <c r="E58" s="50">
        <v>1607518</v>
      </c>
      <c r="F58" s="50">
        <v>0</v>
      </c>
      <c r="G58" s="50">
        <v>0</v>
      </c>
      <c r="H58" s="50">
        <v>0</v>
      </c>
      <c r="I58" s="50">
        <v>4219</v>
      </c>
      <c r="J58" s="50">
        <v>0</v>
      </c>
      <c r="K58" s="50">
        <v>0</v>
      </c>
      <c r="L58" s="50">
        <v>0</v>
      </c>
      <c r="M58" s="50">
        <v>0</v>
      </c>
      <c r="N58" s="50">
        <f t="shared" si="9"/>
        <v>2194918</v>
      </c>
      <c r="O58" s="51">
        <f t="shared" si="7"/>
        <v>23.457998461012313</v>
      </c>
      <c r="P58" s="9"/>
    </row>
    <row r="59" spans="1:16">
      <c r="A59" s="12"/>
      <c r="B59" s="25">
        <v>342.1</v>
      </c>
      <c r="C59" s="20" t="s">
        <v>73</v>
      </c>
      <c r="D59" s="50">
        <v>2730517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9"/>
        <v>2730517</v>
      </c>
      <c r="O59" s="51">
        <f t="shared" si="7"/>
        <v>29.182166980164158</v>
      </c>
      <c r="P59" s="9"/>
    </row>
    <row r="60" spans="1:16">
      <c r="A60" s="12"/>
      <c r="B60" s="25">
        <v>342.2</v>
      </c>
      <c r="C60" s="20" t="s">
        <v>74</v>
      </c>
      <c r="D60" s="50">
        <v>0</v>
      </c>
      <c r="E60" s="50">
        <v>4477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9"/>
        <v>4477</v>
      </c>
      <c r="O60" s="51">
        <f t="shared" si="7"/>
        <v>4.7847554719562244E-2</v>
      </c>
      <c r="P60" s="9"/>
    </row>
    <row r="61" spans="1:16">
      <c r="A61" s="12"/>
      <c r="B61" s="25">
        <v>342.5</v>
      </c>
      <c r="C61" s="20" t="s">
        <v>75</v>
      </c>
      <c r="D61" s="50">
        <v>0</v>
      </c>
      <c r="E61" s="50">
        <v>300195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9"/>
        <v>300195</v>
      </c>
      <c r="O61" s="51">
        <f t="shared" si="7"/>
        <v>3.2083083960328316</v>
      </c>
      <c r="P61" s="9"/>
    </row>
    <row r="62" spans="1:16">
      <c r="A62" s="12"/>
      <c r="B62" s="25">
        <v>342.6</v>
      </c>
      <c r="C62" s="20" t="s">
        <v>76</v>
      </c>
      <c r="D62" s="50">
        <v>3108781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9"/>
        <v>3108781</v>
      </c>
      <c r="O62" s="51">
        <f t="shared" si="7"/>
        <v>33.224831138850888</v>
      </c>
      <c r="P62" s="9"/>
    </row>
    <row r="63" spans="1:16">
      <c r="A63" s="12"/>
      <c r="B63" s="25">
        <v>343.3</v>
      </c>
      <c r="C63" s="20" t="s">
        <v>78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359436</v>
      </c>
      <c r="J63" s="50">
        <v>0</v>
      </c>
      <c r="K63" s="50">
        <v>0</v>
      </c>
      <c r="L63" s="50">
        <v>0</v>
      </c>
      <c r="M63" s="50">
        <v>0</v>
      </c>
      <c r="N63" s="50">
        <f t="shared" si="9"/>
        <v>359436</v>
      </c>
      <c r="O63" s="51">
        <f t="shared" si="7"/>
        <v>3.8414415184678523</v>
      </c>
      <c r="P63" s="9"/>
    </row>
    <row r="64" spans="1:16">
      <c r="A64" s="12"/>
      <c r="B64" s="25">
        <v>343.4</v>
      </c>
      <c r="C64" s="20" t="s">
        <v>79</v>
      </c>
      <c r="D64" s="50">
        <v>182</v>
      </c>
      <c r="E64" s="50">
        <v>0</v>
      </c>
      <c r="F64" s="50">
        <v>0</v>
      </c>
      <c r="G64" s="50">
        <v>0</v>
      </c>
      <c r="H64" s="50">
        <v>0</v>
      </c>
      <c r="I64" s="50">
        <v>945093</v>
      </c>
      <c r="J64" s="50">
        <v>0</v>
      </c>
      <c r="K64" s="50">
        <v>0</v>
      </c>
      <c r="L64" s="50">
        <v>0</v>
      </c>
      <c r="M64" s="50">
        <v>0</v>
      </c>
      <c r="N64" s="50">
        <f t="shared" si="9"/>
        <v>945275</v>
      </c>
      <c r="O64" s="51">
        <f t="shared" si="7"/>
        <v>10.102545742134064</v>
      </c>
      <c r="P64" s="9"/>
    </row>
    <row r="65" spans="1:16">
      <c r="A65" s="12"/>
      <c r="B65" s="25">
        <v>343.5</v>
      </c>
      <c r="C65" s="20" t="s">
        <v>80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109966</v>
      </c>
      <c r="J65" s="50">
        <v>0</v>
      </c>
      <c r="K65" s="50">
        <v>0</v>
      </c>
      <c r="L65" s="50">
        <v>0</v>
      </c>
      <c r="M65" s="50">
        <v>0</v>
      </c>
      <c r="N65" s="50">
        <f t="shared" si="9"/>
        <v>109966</v>
      </c>
      <c r="O65" s="51">
        <f t="shared" si="7"/>
        <v>1.1752522229822162</v>
      </c>
      <c r="P65" s="9"/>
    </row>
    <row r="66" spans="1:16">
      <c r="A66" s="12"/>
      <c r="B66" s="25">
        <v>343.6</v>
      </c>
      <c r="C66" s="20" t="s">
        <v>81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29848</v>
      </c>
      <c r="J66" s="50">
        <v>0</v>
      </c>
      <c r="K66" s="50">
        <v>0</v>
      </c>
      <c r="L66" s="50">
        <v>0</v>
      </c>
      <c r="M66" s="50">
        <v>0</v>
      </c>
      <c r="N66" s="50">
        <f t="shared" si="9"/>
        <v>29848</v>
      </c>
      <c r="O66" s="51">
        <f t="shared" si="7"/>
        <v>0.31899794801641584</v>
      </c>
      <c r="P66" s="9"/>
    </row>
    <row r="67" spans="1:16">
      <c r="A67" s="12"/>
      <c r="B67" s="25">
        <v>343.9</v>
      </c>
      <c r="C67" s="20" t="s">
        <v>153</v>
      </c>
      <c r="D67" s="50">
        <v>521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9"/>
        <v>521</v>
      </c>
      <c r="O67" s="51">
        <f t="shared" si="7"/>
        <v>5.5681429548563614E-3</v>
      </c>
      <c r="P67" s="9"/>
    </row>
    <row r="68" spans="1:16">
      <c r="A68" s="12"/>
      <c r="B68" s="25">
        <v>344.1</v>
      </c>
      <c r="C68" s="20" t="s">
        <v>82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2963690</v>
      </c>
      <c r="J68" s="50">
        <v>0</v>
      </c>
      <c r="K68" s="50">
        <v>0</v>
      </c>
      <c r="L68" s="50">
        <v>0</v>
      </c>
      <c r="M68" s="50">
        <v>0</v>
      </c>
      <c r="N68" s="50">
        <f t="shared" si="9"/>
        <v>2963690</v>
      </c>
      <c r="O68" s="51">
        <f t="shared" si="7"/>
        <v>31.674183481532147</v>
      </c>
      <c r="P68" s="9"/>
    </row>
    <row r="69" spans="1:16">
      <c r="A69" s="12"/>
      <c r="B69" s="25">
        <v>346.9</v>
      </c>
      <c r="C69" s="20" t="s">
        <v>84</v>
      </c>
      <c r="D69" s="50">
        <v>199094</v>
      </c>
      <c r="E69" s="50">
        <v>0</v>
      </c>
      <c r="F69" s="50">
        <v>0</v>
      </c>
      <c r="G69" s="50">
        <v>0</v>
      </c>
      <c r="H69" s="50">
        <v>0</v>
      </c>
      <c r="I69" s="50">
        <v>182316</v>
      </c>
      <c r="J69" s="50">
        <v>0</v>
      </c>
      <c r="K69" s="50">
        <v>0</v>
      </c>
      <c r="L69" s="50">
        <v>0</v>
      </c>
      <c r="M69" s="50">
        <v>0</v>
      </c>
      <c r="N69" s="50">
        <f t="shared" si="9"/>
        <v>381410</v>
      </c>
      <c r="O69" s="51">
        <f t="shared" ref="O69:O100" si="10">(N69/O$111)</f>
        <v>4.0762867647058822</v>
      </c>
      <c r="P69" s="9"/>
    </row>
    <row r="70" spans="1:16">
      <c r="A70" s="12"/>
      <c r="B70" s="25">
        <v>347.2</v>
      </c>
      <c r="C70" s="20" t="s">
        <v>86</v>
      </c>
      <c r="D70" s="50">
        <v>58130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f t="shared" si="9"/>
        <v>58130</v>
      </c>
      <c r="O70" s="51">
        <f t="shared" si="10"/>
        <v>0.62125940492476062</v>
      </c>
      <c r="P70" s="9"/>
    </row>
    <row r="71" spans="1:16">
      <c r="A71" s="12"/>
      <c r="B71" s="25">
        <v>348.12</v>
      </c>
      <c r="C71" s="41" t="s">
        <v>88</v>
      </c>
      <c r="D71" s="50">
        <v>0</v>
      </c>
      <c r="E71" s="50">
        <v>5473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f t="shared" si="9"/>
        <v>5473</v>
      </c>
      <c r="O71" s="51">
        <f t="shared" si="10"/>
        <v>5.84922195622435E-2</v>
      </c>
      <c r="P71" s="9"/>
    </row>
    <row r="72" spans="1:16">
      <c r="A72" s="12"/>
      <c r="B72" s="25">
        <v>348.13</v>
      </c>
      <c r="C72" s="41" t="s">
        <v>89</v>
      </c>
      <c r="D72" s="50">
        <v>0</v>
      </c>
      <c r="E72" s="50">
        <v>70735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f t="shared" si="9"/>
        <v>70735</v>
      </c>
      <c r="O72" s="51">
        <f t="shared" si="10"/>
        <v>0.75597426470588236</v>
      </c>
      <c r="P72" s="9"/>
    </row>
    <row r="73" spans="1:16">
      <c r="A73" s="12"/>
      <c r="B73" s="25">
        <v>348.22</v>
      </c>
      <c r="C73" s="41" t="s">
        <v>90</v>
      </c>
      <c r="D73" s="50">
        <v>0</v>
      </c>
      <c r="E73" s="50">
        <v>11155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9"/>
        <v>11155</v>
      </c>
      <c r="O73" s="51">
        <f t="shared" si="10"/>
        <v>0.11921810875512996</v>
      </c>
      <c r="P73" s="9"/>
    </row>
    <row r="74" spans="1:16">
      <c r="A74" s="12"/>
      <c r="B74" s="25">
        <v>348.23</v>
      </c>
      <c r="C74" s="41" t="s">
        <v>91</v>
      </c>
      <c r="D74" s="50">
        <v>0</v>
      </c>
      <c r="E74" s="50">
        <v>33774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9"/>
        <v>33774</v>
      </c>
      <c r="O74" s="51">
        <f t="shared" si="10"/>
        <v>0.36095673734610123</v>
      </c>
      <c r="P74" s="9"/>
    </row>
    <row r="75" spans="1:16">
      <c r="A75" s="12"/>
      <c r="B75" s="25">
        <v>348.31</v>
      </c>
      <c r="C75" s="41" t="s">
        <v>92</v>
      </c>
      <c r="D75" s="50">
        <v>0</v>
      </c>
      <c r="E75" s="50">
        <v>293093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9"/>
        <v>293093</v>
      </c>
      <c r="O75" s="51">
        <f t="shared" si="10"/>
        <v>3.1324063782489739</v>
      </c>
      <c r="P75" s="9"/>
    </row>
    <row r="76" spans="1:16">
      <c r="A76" s="12"/>
      <c r="B76" s="25">
        <v>348.32</v>
      </c>
      <c r="C76" s="41" t="s">
        <v>93</v>
      </c>
      <c r="D76" s="50">
        <v>0</v>
      </c>
      <c r="E76" s="50">
        <v>11818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9"/>
        <v>11818</v>
      </c>
      <c r="O76" s="51">
        <f t="shared" si="10"/>
        <v>0.12630386456908343</v>
      </c>
      <c r="P76" s="9"/>
    </row>
    <row r="77" spans="1:16">
      <c r="A77" s="12"/>
      <c r="B77" s="25">
        <v>348.41</v>
      </c>
      <c r="C77" s="41" t="s">
        <v>94</v>
      </c>
      <c r="D77" s="50">
        <v>0</v>
      </c>
      <c r="E77" s="50">
        <v>397665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9"/>
        <v>397665</v>
      </c>
      <c r="O77" s="51">
        <f t="shared" si="10"/>
        <v>4.2500106874145009</v>
      </c>
      <c r="P77" s="9"/>
    </row>
    <row r="78" spans="1:16">
      <c r="A78" s="12"/>
      <c r="B78" s="25">
        <v>348.42</v>
      </c>
      <c r="C78" s="41" t="s">
        <v>95</v>
      </c>
      <c r="D78" s="50">
        <v>0</v>
      </c>
      <c r="E78" s="50">
        <v>57719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9"/>
        <v>57719</v>
      </c>
      <c r="O78" s="51">
        <f t="shared" si="10"/>
        <v>0.61686687756497949</v>
      </c>
      <c r="P78" s="9"/>
    </row>
    <row r="79" spans="1:16">
      <c r="A79" s="12"/>
      <c r="B79" s="25">
        <v>348.48</v>
      </c>
      <c r="C79" s="41" t="s">
        <v>96</v>
      </c>
      <c r="D79" s="50">
        <v>0</v>
      </c>
      <c r="E79" s="50">
        <v>11856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9"/>
        <v>11856</v>
      </c>
      <c r="O79" s="51">
        <f t="shared" si="10"/>
        <v>0.12670998632010944</v>
      </c>
      <c r="P79" s="9"/>
    </row>
    <row r="80" spans="1:16">
      <c r="A80" s="12"/>
      <c r="B80" s="25">
        <v>348.52</v>
      </c>
      <c r="C80" s="41" t="s">
        <v>97</v>
      </c>
      <c r="D80" s="50">
        <v>0</v>
      </c>
      <c r="E80" s="50">
        <v>71367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9"/>
        <v>71367</v>
      </c>
      <c r="O80" s="51">
        <f t="shared" si="10"/>
        <v>0.76272871067031467</v>
      </c>
      <c r="P80" s="9"/>
    </row>
    <row r="81" spans="1:16">
      <c r="A81" s="12"/>
      <c r="B81" s="25">
        <v>348.53</v>
      </c>
      <c r="C81" s="41" t="s">
        <v>98</v>
      </c>
      <c r="D81" s="50">
        <v>0</v>
      </c>
      <c r="E81" s="50">
        <v>386447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9"/>
        <v>386447</v>
      </c>
      <c r="O81" s="51">
        <f t="shared" si="10"/>
        <v>4.1301192715458273</v>
      </c>
      <c r="P81" s="9"/>
    </row>
    <row r="82" spans="1:16">
      <c r="A82" s="12"/>
      <c r="B82" s="25">
        <v>348.62</v>
      </c>
      <c r="C82" s="41" t="s">
        <v>99</v>
      </c>
      <c r="D82" s="50">
        <v>0</v>
      </c>
      <c r="E82" s="50">
        <v>355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9"/>
        <v>355</v>
      </c>
      <c r="O82" s="51">
        <f t="shared" si="10"/>
        <v>3.7940321477428181E-3</v>
      </c>
      <c r="P82" s="9"/>
    </row>
    <row r="83" spans="1:16">
      <c r="A83" s="12"/>
      <c r="B83" s="25">
        <v>348.71</v>
      </c>
      <c r="C83" s="41" t="s">
        <v>100</v>
      </c>
      <c r="D83" s="50">
        <v>0</v>
      </c>
      <c r="E83" s="50">
        <v>91714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>SUM(D83:M83)</f>
        <v>91714</v>
      </c>
      <c r="O83" s="51">
        <f t="shared" si="10"/>
        <v>0.9801855335157319</v>
      </c>
      <c r="P83" s="9"/>
    </row>
    <row r="84" spans="1:16">
      <c r="A84" s="12"/>
      <c r="B84" s="25">
        <v>348.72</v>
      </c>
      <c r="C84" s="41" t="s">
        <v>101</v>
      </c>
      <c r="D84" s="50">
        <v>0</v>
      </c>
      <c r="E84" s="50">
        <v>13011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>SUM(D84:M84)</f>
        <v>13011</v>
      </c>
      <c r="O84" s="51">
        <f t="shared" si="10"/>
        <v>0.13905395006839946</v>
      </c>
      <c r="P84" s="9"/>
    </row>
    <row r="85" spans="1:16">
      <c r="A85" s="12"/>
      <c r="B85" s="25">
        <v>349</v>
      </c>
      <c r="C85" s="20" t="s">
        <v>1</v>
      </c>
      <c r="D85" s="50">
        <v>1010</v>
      </c>
      <c r="E85" s="50">
        <v>188425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9"/>
        <v>189435</v>
      </c>
      <c r="O85" s="51">
        <f t="shared" si="10"/>
        <v>2.0245703659370724</v>
      </c>
      <c r="P85" s="9"/>
    </row>
    <row r="86" spans="1:16" ht="15.75">
      <c r="A86" s="29" t="s">
        <v>65</v>
      </c>
      <c r="B86" s="30"/>
      <c r="C86" s="31"/>
      <c r="D86" s="32">
        <f t="shared" ref="D86:M86" si="11">SUM(D87:D92)</f>
        <v>144243</v>
      </c>
      <c r="E86" s="32">
        <f t="shared" si="11"/>
        <v>1119816</v>
      </c>
      <c r="F86" s="32">
        <f t="shared" si="11"/>
        <v>0</v>
      </c>
      <c r="G86" s="32">
        <f t="shared" si="11"/>
        <v>0</v>
      </c>
      <c r="H86" s="32">
        <f t="shared" si="11"/>
        <v>0</v>
      </c>
      <c r="I86" s="32">
        <f t="shared" si="11"/>
        <v>0</v>
      </c>
      <c r="J86" s="32">
        <f t="shared" si="11"/>
        <v>0</v>
      </c>
      <c r="K86" s="32">
        <f t="shared" si="11"/>
        <v>0</v>
      </c>
      <c r="L86" s="32">
        <f t="shared" si="11"/>
        <v>0</v>
      </c>
      <c r="M86" s="32">
        <f t="shared" si="11"/>
        <v>0</v>
      </c>
      <c r="N86" s="32">
        <f t="shared" ref="N86:N94" si="12">SUM(D86:M86)</f>
        <v>1264059</v>
      </c>
      <c r="O86" s="49">
        <f t="shared" si="10"/>
        <v>13.50952248632011</v>
      </c>
      <c r="P86" s="10"/>
    </row>
    <row r="87" spans="1:16">
      <c r="A87" s="13"/>
      <c r="B87" s="42">
        <v>351.1</v>
      </c>
      <c r="C87" s="21" t="s">
        <v>103</v>
      </c>
      <c r="D87" s="50">
        <v>45550</v>
      </c>
      <c r="E87" s="50">
        <v>120303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2"/>
        <v>165853</v>
      </c>
      <c r="O87" s="51">
        <f t="shared" si="10"/>
        <v>1.7725397571819426</v>
      </c>
      <c r="P87" s="9"/>
    </row>
    <row r="88" spans="1:16">
      <c r="A88" s="13"/>
      <c r="B88" s="42">
        <v>351.2</v>
      </c>
      <c r="C88" s="21" t="s">
        <v>105</v>
      </c>
      <c r="D88" s="50">
        <v>0</v>
      </c>
      <c r="E88" s="50">
        <v>58387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2"/>
        <v>58387</v>
      </c>
      <c r="O88" s="51">
        <f t="shared" si="10"/>
        <v>0.62400607045143641</v>
      </c>
      <c r="P88" s="9"/>
    </row>
    <row r="89" spans="1:16">
      <c r="A89" s="13"/>
      <c r="B89" s="42">
        <v>351.5</v>
      </c>
      <c r="C89" s="21" t="s">
        <v>106</v>
      </c>
      <c r="D89" s="50">
        <v>0</v>
      </c>
      <c r="E89" s="50">
        <v>147091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2"/>
        <v>147091</v>
      </c>
      <c r="O89" s="51">
        <f t="shared" si="10"/>
        <v>1.5720224863201095</v>
      </c>
      <c r="P89" s="9"/>
    </row>
    <row r="90" spans="1:16">
      <c r="A90" s="13"/>
      <c r="B90" s="42">
        <v>352</v>
      </c>
      <c r="C90" s="21" t="s">
        <v>107</v>
      </c>
      <c r="D90" s="50">
        <v>33367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2"/>
        <v>33367</v>
      </c>
      <c r="O90" s="51">
        <f t="shared" si="10"/>
        <v>0.35660695964432282</v>
      </c>
      <c r="P90" s="9"/>
    </row>
    <row r="91" spans="1:16">
      <c r="A91" s="13"/>
      <c r="B91" s="42">
        <v>354</v>
      </c>
      <c r="C91" s="21" t="s">
        <v>108</v>
      </c>
      <c r="D91" s="50">
        <v>64290</v>
      </c>
      <c r="E91" s="50">
        <v>428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2"/>
        <v>64718</v>
      </c>
      <c r="O91" s="51">
        <f t="shared" si="10"/>
        <v>0.69166809165526677</v>
      </c>
      <c r="P91" s="9"/>
    </row>
    <row r="92" spans="1:16">
      <c r="A92" s="13"/>
      <c r="B92" s="42">
        <v>359</v>
      </c>
      <c r="C92" s="21" t="s">
        <v>109</v>
      </c>
      <c r="D92" s="50">
        <v>1036</v>
      </c>
      <c r="E92" s="50">
        <v>793607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2"/>
        <v>794643</v>
      </c>
      <c r="O92" s="51">
        <f t="shared" si="10"/>
        <v>8.4926791210670309</v>
      </c>
      <c r="P92" s="9"/>
    </row>
    <row r="93" spans="1:16" ht="15.75">
      <c r="A93" s="29" t="s">
        <v>4</v>
      </c>
      <c r="B93" s="30"/>
      <c r="C93" s="31"/>
      <c r="D93" s="32">
        <f t="shared" ref="D93:M93" si="13">SUM(D94:D104)</f>
        <v>2585784</v>
      </c>
      <c r="E93" s="32">
        <f t="shared" si="13"/>
        <v>2903493</v>
      </c>
      <c r="F93" s="32">
        <f t="shared" si="13"/>
        <v>751186</v>
      </c>
      <c r="G93" s="32">
        <f t="shared" si="13"/>
        <v>852295</v>
      </c>
      <c r="H93" s="32">
        <f t="shared" si="13"/>
        <v>0</v>
      </c>
      <c r="I93" s="32">
        <f t="shared" si="13"/>
        <v>451825</v>
      </c>
      <c r="J93" s="32">
        <f t="shared" si="13"/>
        <v>9595811</v>
      </c>
      <c r="K93" s="32">
        <f t="shared" si="13"/>
        <v>0</v>
      </c>
      <c r="L93" s="32">
        <f t="shared" si="13"/>
        <v>0</v>
      </c>
      <c r="M93" s="32">
        <f t="shared" si="13"/>
        <v>0</v>
      </c>
      <c r="N93" s="32">
        <f t="shared" si="12"/>
        <v>17140394</v>
      </c>
      <c r="O93" s="49">
        <f t="shared" si="10"/>
        <v>183.18649538303694</v>
      </c>
      <c r="P93" s="10"/>
    </row>
    <row r="94" spans="1:16">
      <c r="A94" s="12"/>
      <c r="B94" s="25">
        <v>361.1</v>
      </c>
      <c r="C94" s="20" t="s">
        <v>110</v>
      </c>
      <c r="D94" s="50">
        <v>1247650</v>
      </c>
      <c r="E94" s="50">
        <v>1481407</v>
      </c>
      <c r="F94" s="50">
        <v>340945</v>
      </c>
      <c r="G94" s="50">
        <v>851720</v>
      </c>
      <c r="H94" s="50">
        <v>0</v>
      </c>
      <c r="I94" s="50">
        <v>289949</v>
      </c>
      <c r="J94" s="50">
        <v>248358</v>
      </c>
      <c r="K94" s="50">
        <v>0</v>
      </c>
      <c r="L94" s="50">
        <v>0</v>
      </c>
      <c r="M94" s="50">
        <v>0</v>
      </c>
      <c r="N94" s="50">
        <f t="shared" si="12"/>
        <v>4460029</v>
      </c>
      <c r="O94" s="51">
        <f t="shared" si="10"/>
        <v>47.666178608071135</v>
      </c>
      <c r="P94" s="9"/>
    </row>
    <row r="95" spans="1:16">
      <c r="A95" s="12"/>
      <c r="B95" s="25">
        <v>362</v>
      </c>
      <c r="C95" s="20" t="s">
        <v>112</v>
      </c>
      <c r="D95" s="50">
        <v>1149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ref="N95:N104" si="14">SUM(D95:M95)</f>
        <v>1149</v>
      </c>
      <c r="O95" s="51">
        <f t="shared" si="10"/>
        <v>1.227983926128591E-2</v>
      </c>
      <c r="P95" s="9"/>
    </row>
    <row r="96" spans="1:16">
      <c r="A96" s="12"/>
      <c r="B96" s="25">
        <v>363.1</v>
      </c>
      <c r="C96" s="20" t="s">
        <v>222</v>
      </c>
      <c r="D96" s="50">
        <v>0</v>
      </c>
      <c r="E96" s="50">
        <v>271533</v>
      </c>
      <c r="F96" s="50">
        <v>410241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si="14"/>
        <v>681774</v>
      </c>
      <c r="O96" s="51">
        <f t="shared" si="10"/>
        <v>7.2864013337893301</v>
      </c>
      <c r="P96" s="9"/>
    </row>
    <row r="97" spans="1:119">
      <c r="A97" s="12"/>
      <c r="B97" s="25">
        <v>363.22</v>
      </c>
      <c r="C97" s="20" t="s">
        <v>156</v>
      </c>
      <c r="D97" s="50">
        <v>0</v>
      </c>
      <c r="E97" s="50">
        <v>321117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4"/>
        <v>321117</v>
      </c>
      <c r="O97" s="51">
        <f t="shared" si="10"/>
        <v>3.4319104822161424</v>
      </c>
      <c r="P97" s="9"/>
    </row>
    <row r="98" spans="1:119">
      <c r="A98" s="12"/>
      <c r="B98" s="25">
        <v>363.23</v>
      </c>
      <c r="C98" s="20" t="s">
        <v>157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23620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4"/>
        <v>23620</v>
      </c>
      <c r="O98" s="51">
        <f t="shared" si="10"/>
        <v>0.25243673050615595</v>
      </c>
      <c r="P98" s="9"/>
    </row>
    <row r="99" spans="1:119">
      <c r="A99" s="12"/>
      <c r="B99" s="25">
        <v>363.27</v>
      </c>
      <c r="C99" s="20" t="s">
        <v>158</v>
      </c>
      <c r="D99" s="50">
        <v>0</v>
      </c>
      <c r="E99" s="50">
        <v>33647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4"/>
        <v>33647</v>
      </c>
      <c r="O99" s="51">
        <f t="shared" si="10"/>
        <v>0.35959943570451436</v>
      </c>
      <c r="P99" s="9"/>
    </row>
    <row r="100" spans="1:119">
      <c r="A100" s="12"/>
      <c r="B100" s="25">
        <v>364</v>
      </c>
      <c r="C100" s="20" t="s">
        <v>199</v>
      </c>
      <c r="D100" s="50">
        <v>38689</v>
      </c>
      <c r="E100" s="50">
        <v>3567</v>
      </c>
      <c r="F100" s="50">
        <v>0</v>
      </c>
      <c r="G100" s="50">
        <v>0</v>
      </c>
      <c r="H100" s="50">
        <v>0</v>
      </c>
      <c r="I100" s="50">
        <v>7182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4"/>
        <v>49438</v>
      </c>
      <c r="O100" s="51">
        <f t="shared" si="10"/>
        <v>0.52836439808481528</v>
      </c>
      <c r="P100" s="9"/>
    </row>
    <row r="101" spans="1:119">
      <c r="A101" s="12"/>
      <c r="B101" s="25">
        <v>365</v>
      </c>
      <c r="C101" s="20" t="s">
        <v>207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90163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4"/>
        <v>90163</v>
      </c>
      <c r="O101" s="51">
        <f t="shared" ref="O101:O109" si="15">(N101/O$111)</f>
        <v>0.96360935362517097</v>
      </c>
      <c r="P101" s="9"/>
    </row>
    <row r="102" spans="1:119">
      <c r="A102" s="12"/>
      <c r="B102" s="25">
        <v>366</v>
      </c>
      <c r="C102" s="20" t="s">
        <v>115</v>
      </c>
      <c r="D102" s="50">
        <v>254110</v>
      </c>
      <c r="E102" s="50">
        <v>337608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f t="shared" si="14"/>
        <v>591718</v>
      </c>
      <c r="O102" s="51">
        <f t="shared" si="15"/>
        <v>6.3239355335157317</v>
      </c>
      <c r="P102" s="9"/>
    </row>
    <row r="103" spans="1:119">
      <c r="A103" s="12"/>
      <c r="B103" s="25">
        <v>369.3</v>
      </c>
      <c r="C103" s="20" t="s">
        <v>116</v>
      </c>
      <c r="D103" s="50">
        <v>16557</v>
      </c>
      <c r="E103" s="50">
        <v>66855</v>
      </c>
      <c r="F103" s="50">
        <v>0</v>
      </c>
      <c r="G103" s="50">
        <v>575</v>
      </c>
      <c r="H103" s="50">
        <v>0</v>
      </c>
      <c r="I103" s="50">
        <v>904</v>
      </c>
      <c r="J103" s="50">
        <v>0</v>
      </c>
      <c r="K103" s="50">
        <v>0</v>
      </c>
      <c r="L103" s="50">
        <v>0</v>
      </c>
      <c r="M103" s="50">
        <v>0</v>
      </c>
      <c r="N103" s="50">
        <f t="shared" si="14"/>
        <v>84891</v>
      </c>
      <c r="O103" s="51">
        <f t="shared" si="15"/>
        <v>0.90726530437756503</v>
      </c>
      <c r="P103" s="9"/>
    </row>
    <row r="104" spans="1:119">
      <c r="A104" s="12"/>
      <c r="B104" s="25">
        <v>369.9</v>
      </c>
      <c r="C104" s="20" t="s">
        <v>117</v>
      </c>
      <c r="D104" s="50">
        <v>1027629</v>
      </c>
      <c r="E104" s="50">
        <v>387759</v>
      </c>
      <c r="F104" s="50">
        <v>0</v>
      </c>
      <c r="G104" s="50">
        <v>0</v>
      </c>
      <c r="H104" s="50">
        <v>0</v>
      </c>
      <c r="I104" s="50">
        <v>40007</v>
      </c>
      <c r="J104" s="50">
        <v>9347453</v>
      </c>
      <c r="K104" s="50">
        <v>0</v>
      </c>
      <c r="L104" s="50">
        <v>0</v>
      </c>
      <c r="M104" s="50">
        <v>0</v>
      </c>
      <c r="N104" s="50">
        <f t="shared" si="14"/>
        <v>10802848</v>
      </c>
      <c r="O104" s="51">
        <f t="shared" si="15"/>
        <v>115.4545143638851</v>
      </c>
      <c r="P104" s="9"/>
    </row>
    <row r="105" spans="1:119" ht="15.75">
      <c r="A105" s="29" t="s">
        <v>66</v>
      </c>
      <c r="B105" s="30"/>
      <c r="C105" s="31"/>
      <c r="D105" s="32">
        <f t="shared" ref="D105:M105" si="16">SUM(D106:D108)</f>
        <v>3866370</v>
      </c>
      <c r="E105" s="32">
        <f t="shared" si="16"/>
        <v>1091665</v>
      </c>
      <c r="F105" s="32">
        <f t="shared" si="16"/>
        <v>3314850</v>
      </c>
      <c r="G105" s="32">
        <f t="shared" si="16"/>
        <v>0</v>
      </c>
      <c r="H105" s="32">
        <f t="shared" si="16"/>
        <v>0</v>
      </c>
      <c r="I105" s="32">
        <f t="shared" si="16"/>
        <v>794666</v>
      </c>
      <c r="J105" s="32">
        <f t="shared" si="16"/>
        <v>387500</v>
      </c>
      <c r="K105" s="32">
        <f t="shared" si="16"/>
        <v>0</v>
      </c>
      <c r="L105" s="32">
        <f t="shared" si="16"/>
        <v>0</v>
      </c>
      <c r="M105" s="32">
        <f t="shared" si="16"/>
        <v>0</v>
      </c>
      <c r="N105" s="32">
        <f>SUM(D105:M105)</f>
        <v>9455051</v>
      </c>
      <c r="O105" s="49">
        <f t="shared" si="15"/>
        <v>101.0500491621067</v>
      </c>
      <c r="P105" s="9"/>
    </row>
    <row r="106" spans="1:119">
      <c r="A106" s="12"/>
      <c r="B106" s="25">
        <v>381</v>
      </c>
      <c r="C106" s="20" t="s">
        <v>118</v>
      </c>
      <c r="D106" s="50">
        <v>3083832</v>
      </c>
      <c r="E106" s="50">
        <v>1091665</v>
      </c>
      <c r="F106" s="50">
        <v>3314850</v>
      </c>
      <c r="G106" s="50">
        <v>0</v>
      </c>
      <c r="H106" s="50">
        <v>0</v>
      </c>
      <c r="I106" s="50">
        <v>179408</v>
      </c>
      <c r="J106" s="50">
        <v>387500</v>
      </c>
      <c r="K106" s="50">
        <v>0</v>
      </c>
      <c r="L106" s="50">
        <v>0</v>
      </c>
      <c r="M106" s="50">
        <v>0</v>
      </c>
      <c r="N106" s="50">
        <f>SUM(D106:M106)</f>
        <v>8057255</v>
      </c>
      <c r="O106" s="51">
        <f t="shared" si="15"/>
        <v>86.111223922708618</v>
      </c>
      <c r="P106" s="9"/>
    </row>
    <row r="107" spans="1:119">
      <c r="A107" s="12"/>
      <c r="B107" s="25">
        <v>383</v>
      </c>
      <c r="C107" s="20" t="s">
        <v>145</v>
      </c>
      <c r="D107" s="50">
        <v>782538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f>SUM(D107:M107)</f>
        <v>782538</v>
      </c>
      <c r="O107" s="51">
        <f t="shared" si="15"/>
        <v>8.363307968536251</v>
      </c>
      <c r="P107" s="9"/>
    </row>
    <row r="108" spans="1:119" ht="15.75" thickBot="1">
      <c r="A108" s="12"/>
      <c r="B108" s="25">
        <v>389.4</v>
      </c>
      <c r="C108" s="20" t="s">
        <v>213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615258</v>
      </c>
      <c r="J108" s="50">
        <v>0</v>
      </c>
      <c r="K108" s="50">
        <v>0</v>
      </c>
      <c r="L108" s="50">
        <v>0</v>
      </c>
      <c r="M108" s="50">
        <v>0</v>
      </c>
      <c r="N108" s="50">
        <f>SUM(D108:M108)</f>
        <v>615258</v>
      </c>
      <c r="O108" s="51">
        <f t="shared" si="15"/>
        <v>6.575517270861833</v>
      </c>
      <c r="P108" s="9"/>
    </row>
    <row r="109" spans="1:119" ht="16.5" thickBot="1">
      <c r="A109" s="14" t="s">
        <v>87</v>
      </c>
      <c r="B109" s="23"/>
      <c r="C109" s="22"/>
      <c r="D109" s="15">
        <f t="shared" ref="D109:M109" si="17">SUM(D5,D12,D17,D51,D86,D93,D105)</f>
        <v>69225236</v>
      </c>
      <c r="E109" s="15">
        <f t="shared" si="17"/>
        <v>18335405</v>
      </c>
      <c r="F109" s="15">
        <f t="shared" si="17"/>
        <v>6624901</v>
      </c>
      <c r="G109" s="15">
        <f t="shared" si="17"/>
        <v>852295</v>
      </c>
      <c r="H109" s="15">
        <f t="shared" si="17"/>
        <v>0</v>
      </c>
      <c r="I109" s="15">
        <f t="shared" si="17"/>
        <v>6966162</v>
      </c>
      <c r="J109" s="15">
        <f t="shared" si="17"/>
        <v>9983311</v>
      </c>
      <c r="K109" s="15">
        <f t="shared" si="17"/>
        <v>0</v>
      </c>
      <c r="L109" s="15">
        <f t="shared" si="17"/>
        <v>0</v>
      </c>
      <c r="M109" s="15">
        <f t="shared" si="17"/>
        <v>0</v>
      </c>
      <c r="N109" s="15">
        <f>SUM(D109:M109)</f>
        <v>111987310</v>
      </c>
      <c r="O109" s="40">
        <f t="shared" si="15"/>
        <v>1196.8548007865936</v>
      </c>
      <c r="P109" s="6"/>
      <c r="Q109" s="2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</row>
    <row r="110" spans="1:119">
      <c r="A110" s="16"/>
      <c r="B110" s="18"/>
      <c r="C110" s="1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9"/>
    </row>
    <row r="111" spans="1:119">
      <c r="A111" s="44"/>
      <c r="B111" s="45"/>
      <c r="C111" s="45"/>
      <c r="D111" s="46"/>
      <c r="E111" s="46"/>
      <c r="F111" s="46"/>
      <c r="G111" s="46"/>
      <c r="H111" s="46"/>
      <c r="I111" s="46"/>
      <c r="J111" s="46"/>
      <c r="K111" s="46"/>
      <c r="L111" s="52" t="s">
        <v>223</v>
      </c>
      <c r="M111" s="52"/>
      <c r="N111" s="52"/>
      <c r="O111" s="47">
        <v>93568</v>
      </c>
    </row>
    <row r="112" spans="1:119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5"/>
    </row>
    <row r="113" spans="1:15" ht="15.75" customHeight="1" thickBot="1">
      <c r="A113" s="56" t="s">
        <v>136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8"/>
    </row>
  </sheetData>
  <mergeCells count="10">
    <mergeCell ref="L111:N111"/>
    <mergeCell ref="A112:O112"/>
    <mergeCell ref="A113:O1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37000012</v>
      </c>
      <c r="E5" s="27">
        <f t="shared" si="0"/>
        <v>1969446</v>
      </c>
      <c r="F5" s="27">
        <f t="shared" si="0"/>
        <v>1128137</v>
      </c>
      <c r="G5" s="27">
        <f t="shared" si="0"/>
        <v>1238153</v>
      </c>
      <c r="H5" s="27">
        <f t="shared" si="0"/>
        <v>0</v>
      </c>
      <c r="I5" s="27">
        <f t="shared" si="0"/>
        <v>38013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41373761</v>
      </c>
      <c r="O5" s="33">
        <f t="shared" ref="O5:O36" si="1">(N5/O$114)</f>
        <v>464.48230143137806</v>
      </c>
      <c r="P5" s="6"/>
    </row>
    <row r="6" spans="1:133">
      <c r="A6" s="12"/>
      <c r="B6" s="25">
        <v>311</v>
      </c>
      <c r="C6" s="20" t="s">
        <v>3</v>
      </c>
      <c r="D6" s="50">
        <v>37000012</v>
      </c>
      <c r="E6" s="50">
        <v>0</v>
      </c>
      <c r="F6" s="50">
        <v>1128137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38128149</v>
      </c>
      <c r="O6" s="51">
        <f t="shared" si="1"/>
        <v>428.04545607634014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514264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29" si="2">SUM(D7:M7)</f>
        <v>514264</v>
      </c>
      <c r="O7" s="51">
        <f t="shared" si="1"/>
        <v>5.7733819814762839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436140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436140</v>
      </c>
      <c r="O8" s="51">
        <f t="shared" si="1"/>
        <v>4.8963233230423802</v>
      </c>
      <c r="P8" s="9"/>
    </row>
    <row r="9" spans="1:133">
      <c r="A9" s="12"/>
      <c r="B9" s="25">
        <v>312.39999999999998</v>
      </c>
      <c r="C9" s="20" t="s">
        <v>237</v>
      </c>
      <c r="D9" s="50">
        <v>0</v>
      </c>
      <c r="E9" s="50">
        <v>770206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770206</v>
      </c>
      <c r="O9" s="51">
        <f t="shared" si="1"/>
        <v>8.6467134437271955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0</v>
      </c>
      <c r="G10" s="50">
        <v>1238153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1238153</v>
      </c>
      <c r="O10" s="51">
        <f t="shared" si="1"/>
        <v>13.900117878192534</v>
      </c>
      <c r="P10" s="9"/>
    </row>
    <row r="11" spans="1:133">
      <c r="A11" s="12"/>
      <c r="B11" s="25">
        <v>313.7</v>
      </c>
      <c r="C11" s="20" t="s">
        <v>18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38013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38013</v>
      </c>
      <c r="O11" s="51">
        <f t="shared" si="1"/>
        <v>0.42675273645804096</v>
      </c>
      <c r="P11" s="9"/>
    </row>
    <row r="12" spans="1:133">
      <c r="A12" s="12"/>
      <c r="B12" s="25">
        <v>315</v>
      </c>
      <c r="C12" s="20" t="s">
        <v>164</v>
      </c>
      <c r="D12" s="50">
        <v>0</v>
      </c>
      <c r="E12" s="50">
        <v>248836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248836</v>
      </c>
      <c r="O12" s="51">
        <f t="shared" si="1"/>
        <v>2.7935559921414539</v>
      </c>
      <c r="P12" s="9"/>
    </row>
    <row r="13" spans="1:133" ht="15.75">
      <c r="A13" s="29" t="s">
        <v>226</v>
      </c>
      <c r="B13" s="30"/>
      <c r="C13" s="31"/>
      <c r="D13" s="32">
        <f t="shared" ref="D13:M13" si="3">SUM(D14:D16)</f>
        <v>43120</v>
      </c>
      <c r="E13" s="32">
        <f t="shared" si="3"/>
        <v>1259194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si="2"/>
        <v>1302314</v>
      </c>
      <c r="O13" s="49">
        <f t="shared" si="1"/>
        <v>14.620420993544766</v>
      </c>
      <c r="P13" s="10"/>
    </row>
    <row r="14" spans="1:133">
      <c r="A14" s="12"/>
      <c r="B14" s="25">
        <v>321</v>
      </c>
      <c r="C14" s="20" t="s">
        <v>217</v>
      </c>
      <c r="D14" s="50">
        <v>7401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2"/>
        <v>7401</v>
      </c>
      <c r="O14" s="51">
        <f t="shared" si="1"/>
        <v>8.3087285994948079E-2</v>
      </c>
      <c r="P14" s="9"/>
    </row>
    <row r="15" spans="1:133">
      <c r="A15" s="12"/>
      <c r="B15" s="25">
        <v>322</v>
      </c>
      <c r="C15" s="20" t="s">
        <v>0</v>
      </c>
      <c r="D15" s="50">
        <v>0</v>
      </c>
      <c r="E15" s="50">
        <v>1205344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f t="shared" si="2"/>
        <v>1205344</v>
      </c>
      <c r="O15" s="51">
        <f t="shared" si="1"/>
        <v>13.531787819253438</v>
      </c>
      <c r="P15" s="9"/>
    </row>
    <row r="16" spans="1:133">
      <c r="A16" s="12"/>
      <c r="B16" s="25">
        <v>329</v>
      </c>
      <c r="C16" s="20" t="s">
        <v>218</v>
      </c>
      <c r="D16" s="50">
        <v>35719</v>
      </c>
      <c r="E16" s="50">
        <v>53850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2"/>
        <v>89569</v>
      </c>
      <c r="O16" s="51">
        <f t="shared" si="1"/>
        <v>1.0055458882963795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SUM(D18:D50)</f>
        <v>8339101</v>
      </c>
      <c r="E17" s="32">
        <f t="shared" si="4"/>
        <v>4511519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1108037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8">
        <f t="shared" si="2"/>
        <v>13958657</v>
      </c>
      <c r="O17" s="49">
        <f t="shared" si="1"/>
        <v>156.70678641594162</v>
      </c>
      <c r="P17" s="10"/>
    </row>
    <row r="18" spans="1:16">
      <c r="A18" s="12"/>
      <c r="B18" s="25">
        <v>331.1</v>
      </c>
      <c r="C18" s="20" t="s">
        <v>22</v>
      </c>
      <c r="D18" s="50">
        <v>20979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2"/>
        <v>20979</v>
      </c>
      <c r="O18" s="51">
        <f t="shared" si="1"/>
        <v>0.23552062868369353</v>
      </c>
      <c r="P18" s="9"/>
    </row>
    <row r="19" spans="1:16">
      <c r="A19" s="12"/>
      <c r="B19" s="25">
        <v>331.2</v>
      </c>
      <c r="C19" s="20" t="s">
        <v>23</v>
      </c>
      <c r="D19" s="50">
        <v>361270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f t="shared" si="2"/>
        <v>361270</v>
      </c>
      <c r="O19" s="51">
        <f t="shared" si="1"/>
        <v>4.0557956777996074</v>
      </c>
      <c r="P19" s="9"/>
    </row>
    <row r="20" spans="1:16">
      <c r="A20" s="12"/>
      <c r="B20" s="25">
        <v>331.41</v>
      </c>
      <c r="C20" s="20" t="s">
        <v>30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65110</v>
      </c>
      <c r="J20" s="50">
        <v>0</v>
      </c>
      <c r="K20" s="50">
        <v>0</v>
      </c>
      <c r="L20" s="50">
        <v>0</v>
      </c>
      <c r="M20" s="50">
        <v>0</v>
      </c>
      <c r="N20" s="50">
        <f t="shared" si="2"/>
        <v>65110</v>
      </c>
      <c r="O20" s="51">
        <f t="shared" si="1"/>
        <v>0.73095705865843386</v>
      </c>
      <c r="P20" s="9"/>
    </row>
    <row r="21" spans="1:16">
      <c r="A21" s="12"/>
      <c r="B21" s="25">
        <v>331.42</v>
      </c>
      <c r="C21" s="20" t="s">
        <v>31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328800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2"/>
        <v>328800</v>
      </c>
      <c r="O21" s="51">
        <f t="shared" si="1"/>
        <v>3.6912714005051921</v>
      </c>
      <c r="P21" s="9"/>
    </row>
    <row r="22" spans="1:16">
      <c r="A22" s="12"/>
      <c r="B22" s="25">
        <v>331.49</v>
      </c>
      <c r="C22" s="20" t="s">
        <v>32</v>
      </c>
      <c r="D22" s="50">
        <v>0</v>
      </c>
      <c r="E22" s="50">
        <v>270241</v>
      </c>
      <c r="F22" s="50">
        <v>0</v>
      </c>
      <c r="G22" s="50">
        <v>0</v>
      </c>
      <c r="H22" s="50">
        <v>0</v>
      </c>
      <c r="I22" s="50">
        <v>132194</v>
      </c>
      <c r="J22" s="50">
        <v>0</v>
      </c>
      <c r="K22" s="50">
        <v>0</v>
      </c>
      <c r="L22" s="50">
        <v>0</v>
      </c>
      <c r="M22" s="50">
        <v>0</v>
      </c>
      <c r="N22" s="50">
        <f t="shared" si="2"/>
        <v>402435</v>
      </c>
      <c r="O22" s="51">
        <f t="shared" si="1"/>
        <v>4.5179343250070163</v>
      </c>
      <c r="P22" s="9"/>
    </row>
    <row r="23" spans="1:16">
      <c r="A23" s="12"/>
      <c r="B23" s="25">
        <v>331.5</v>
      </c>
      <c r="C23" s="20" t="s">
        <v>25</v>
      </c>
      <c r="D23" s="50">
        <v>11320</v>
      </c>
      <c r="E23" s="50">
        <v>471610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f t="shared" si="2"/>
        <v>482930</v>
      </c>
      <c r="O23" s="51">
        <f t="shared" si="1"/>
        <v>5.4216110019646369</v>
      </c>
      <c r="P23" s="9"/>
    </row>
    <row r="24" spans="1:16">
      <c r="A24" s="12"/>
      <c r="B24" s="25">
        <v>331.61</v>
      </c>
      <c r="C24" s="20" t="s">
        <v>131</v>
      </c>
      <c r="D24" s="50">
        <v>818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2"/>
        <v>818</v>
      </c>
      <c r="O24" s="51">
        <f t="shared" si="1"/>
        <v>9.1832725231546456E-3</v>
      </c>
      <c r="P24" s="9"/>
    </row>
    <row r="25" spans="1:16">
      <c r="A25" s="12"/>
      <c r="B25" s="25">
        <v>331.62</v>
      </c>
      <c r="C25" s="20" t="s">
        <v>33</v>
      </c>
      <c r="D25" s="50">
        <v>35785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2"/>
        <v>35785</v>
      </c>
      <c r="O25" s="51">
        <f t="shared" si="1"/>
        <v>0.40174010665169801</v>
      </c>
      <c r="P25" s="9"/>
    </row>
    <row r="26" spans="1:16">
      <c r="A26" s="12"/>
      <c r="B26" s="25">
        <v>331.69</v>
      </c>
      <c r="C26" s="20" t="s">
        <v>35</v>
      </c>
      <c r="D26" s="50">
        <v>363020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2"/>
        <v>363020</v>
      </c>
      <c r="O26" s="51">
        <f t="shared" si="1"/>
        <v>4.0754420432220035</v>
      </c>
      <c r="P26" s="9"/>
    </row>
    <row r="27" spans="1:16">
      <c r="A27" s="12"/>
      <c r="B27" s="25">
        <v>331.7</v>
      </c>
      <c r="C27" s="20" t="s">
        <v>26</v>
      </c>
      <c r="D27" s="50">
        <v>21537</v>
      </c>
      <c r="E27" s="50">
        <v>15839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2"/>
        <v>37376</v>
      </c>
      <c r="O27" s="51">
        <f t="shared" si="1"/>
        <v>0.4196014594442885</v>
      </c>
      <c r="P27" s="9"/>
    </row>
    <row r="28" spans="1:16">
      <c r="A28" s="12"/>
      <c r="B28" s="25">
        <v>331.9</v>
      </c>
      <c r="C28" s="20" t="s">
        <v>27</v>
      </c>
      <c r="D28" s="50">
        <v>0</v>
      </c>
      <c r="E28" s="50">
        <v>53898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2"/>
        <v>53898</v>
      </c>
      <c r="O28" s="51">
        <f t="shared" si="1"/>
        <v>0.605085602020769</v>
      </c>
      <c r="P28" s="9"/>
    </row>
    <row r="29" spans="1:16">
      <c r="A29" s="12"/>
      <c r="B29" s="25">
        <v>334.2</v>
      </c>
      <c r="C29" s="20" t="s">
        <v>29</v>
      </c>
      <c r="D29" s="50">
        <v>192997</v>
      </c>
      <c r="E29" s="50">
        <v>199144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2"/>
        <v>392141</v>
      </c>
      <c r="O29" s="51">
        <f t="shared" si="1"/>
        <v>4.4023687903452151</v>
      </c>
      <c r="P29" s="9"/>
    </row>
    <row r="30" spans="1:16">
      <c r="A30" s="12"/>
      <c r="B30" s="25">
        <v>334.34</v>
      </c>
      <c r="C30" s="20" t="s">
        <v>37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191176</v>
      </c>
      <c r="J30" s="50">
        <v>0</v>
      </c>
      <c r="K30" s="50">
        <v>0</v>
      </c>
      <c r="L30" s="50">
        <v>0</v>
      </c>
      <c r="M30" s="50">
        <v>0</v>
      </c>
      <c r="N30" s="50">
        <f>SUM(D30:M30)</f>
        <v>191176</v>
      </c>
      <c r="O30" s="51">
        <f t="shared" si="1"/>
        <v>2.1462363177097949</v>
      </c>
      <c r="P30" s="9"/>
    </row>
    <row r="31" spans="1:16">
      <c r="A31" s="12"/>
      <c r="B31" s="25">
        <v>334.39</v>
      </c>
      <c r="C31" s="20" t="s">
        <v>38</v>
      </c>
      <c r="D31" s="50">
        <v>0</v>
      </c>
      <c r="E31" s="50">
        <v>40000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ref="N31:N49" si="5">SUM(D31:M31)</f>
        <v>40000</v>
      </c>
      <c r="O31" s="51">
        <f t="shared" si="1"/>
        <v>0.4490597810833567</v>
      </c>
      <c r="P31" s="9"/>
    </row>
    <row r="32" spans="1:16">
      <c r="A32" s="12"/>
      <c r="B32" s="25">
        <v>334.41</v>
      </c>
      <c r="C32" s="20" t="s">
        <v>39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178909</v>
      </c>
      <c r="J32" s="50">
        <v>0</v>
      </c>
      <c r="K32" s="50">
        <v>0</v>
      </c>
      <c r="L32" s="50">
        <v>0</v>
      </c>
      <c r="M32" s="50">
        <v>0</v>
      </c>
      <c r="N32" s="50">
        <f t="shared" si="5"/>
        <v>178909</v>
      </c>
      <c r="O32" s="51">
        <f t="shared" si="1"/>
        <v>2.0085209093460565</v>
      </c>
      <c r="P32" s="9"/>
    </row>
    <row r="33" spans="1:16">
      <c r="A33" s="12"/>
      <c r="B33" s="25">
        <v>334.49</v>
      </c>
      <c r="C33" s="20" t="s">
        <v>40</v>
      </c>
      <c r="D33" s="50">
        <v>0</v>
      </c>
      <c r="E33" s="50">
        <v>952805</v>
      </c>
      <c r="F33" s="50">
        <v>0</v>
      </c>
      <c r="G33" s="50">
        <v>0</v>
      </c>
      <c r="H33" s="50">
        <v>0</v>
      </c>
      <c r="I33" s="50">
        <v>211848</v>
      </c>
      <c r="J33" s="50">
        <v>0</v>
      </c>
      <c r="K33" s="50">
        <v>0</v>
      </c>
      <c r="L33" s="50">
        <v>0</v>
      </c>
      <c r="M33" s="50">
        <v>0</v>
      </c>
      <c r="N33" s="50">
        <f t="shared" si="5"/>
        <v>1164653</v>
      </c>
      <c r="O33" s="51">
        <f t="shared" si="1"/>
        <v>13.074970530451866</v>
      </c>
      <c r="P33" s="9"/>
    </row>
    <row r="34" spans="1:16">
      <c r="A34" s="12"/>
      <c r="B34" s="25">
        <v>334.5</v>
      </c>
      <c r="C34" s="20" t="s">
        <v>41</v>
      </c>
      <c r="D34" s="50">
        <v>88531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f t="shared" si="5"/>
        <v>88531</v>
      </c>
      <c r="O34" s="51">
        <f t="shared" si="1"/>
        <v>0.99389278697726635</v>
      </c>
      <c r="P34" s="9"/>
    </row>
    <row r="35" spans="1:16">
      <c r="A35" s="12"/>
      <c r="B35" s="25">
        <v>334.61</v>
      </c>
      <c r="C35" s="20" t="s">
        <v>42</v>
      </c>
      <c r="D35" s="50">
        <v>46042</v>
      </c>
      <c r="E35" s="50">
        <v>11988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5"/>
        <v>58030</v>
      </c>
      <c r="O35" s="51">
        <f t="shared" si="1"/>
        <v>0.65147347740667971</v>
      </c>
      <c r="P35" s="9"/>
    </row>
    <row r="36" spans="1:16">
      <c r="A36" s="12"/>
      <c r="B36" s="25">
        <v>334.62</v>
      </c>
      <c r="C36" s="20" t="s">
        <v>152</v>
      </c>
      <c r="D36" s="50">
        <v>4000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5"/>
        <v>4000</v>
      </c>
      <c r="O36" s="51">
        <f t="shared" si="1"/>
        <v>4.4905978108335673E-2</v>
      </c>
      <c r="P36" s="9"/>
    </row>
    <row r="37" spans="1:16">
      <c r="A37" s="12"/>
      <c r="B37" s="25">
        <v>334.69</v>
      </c>
      <c r="C37" s="20" t="s">
        <v>43</v>
      </c>
      <c r="D37" s="50">
        <v>111109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5"/>
        <v>111109</v>
      </c>
      <c r="O37" s="51">
        <f t="shared" ref="O37:O68" si="6">(N37/O$114)</f>
        <v>1.2473645804097671</v>
      </c>
      <c r="P37" s="9"/>
    </row>
    <row r="38" spans="1:16">
      <c r="A38" s="12"/>
      <c r="B38" s="25">
        <v>334.7</v>
      </c>
      <c r="C38" s="20" t="s">
        <v>44</v>
      </c>
      <c r="D38" s="50">
        <v>3722033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5"/>
        <v>3722033</v>
      </c>
      <c r="O38" s="51">
        <f t="shared" si="6"/>
        <v>41.785383104125735</v>
      </c>
      <c r="P38" s="9"/>
    </row>
    <row r="39" spans="1:16">
      <c r="A39" s="12"/>
      <c r="B39" s="25">
        <v>335.12</v>
      </c>
      <c r="C39" s="20" t="s">
        <v>45</v>
      </c>
      <c r="D39" s="50">
        <v>1034184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5"/>
        <v>1034184</v>
      </c>
      <c r="O39" s="51">
        <f t="shared" si="6"/>
        <v>11.610261015997756</v>
      </c>
      <c r="P39" s="9"/>
    </row>
    <row r="40" spans="1:16">
      <c r="A40" s="12"/>
      <c r="B40" s="25">
        <v>335.13</v>
      </c>
      <c r="C40" s="20" t="s">
        <v>46</v>
      </c>
      <c r="D40" s="50">
        <v>0</v>
      </c>
      <c r="E40" s="50">
        <v>33811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5"/>
        <v>33811</v>
      </c>
      <c r="O40" s="51">
        <f t="shared" si="6"/>
        <v>0.37957900645523435</v>
      </c>
      <c r="P40" s="9"/>
    </row>
    <row r="41" spans="1:16">
      <c r="A41" s="12"/>
      <c r="B41" s="25">
        <v>335.14</v>
      </c>
      <c r="C41" s="20" t="s">
        <v>47</v>
      </c>
      <c r="D41" s="50">
        <v>0</v>
      </c>
      <c r="E41" s="50">
        <v>31418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5"/>
        <v>31418</v>
      </c>
      <c r="O41" s="51">
        <f t="shared" si="6"/>
        <v>0.35271400505192252</v>
      </c>
      <c r="P41" s="9"/>
    </row>
    <row r="42" spans="1:16">
      <c r="A42" s="12"/>
      <c r="B42" s="25">
        <v>335.15</v>
      </c>
      <c r="C42" s="20" t="s">
        <v>48</v>
      </c>
      <c r="D42" s="50">
        <v>0</v>
      </c>
      <c r="E42" s="50">
        <v>19879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5"/>
        <v>19879</v>
      </c>
      <c r="O42" s="51">
        <f t="shared" si="6"/>
        <v>0.22317148470390122</v>
      </c>
      <c r="P42" s="9"/>
    </row>
    <row r="43" spans="1:16">
      <c r="A43" s="12"/>
      <c r="B43" s="25">
        <v>335.16</v>
      </c>
      <c r="C43" s="20" t="s">
        <v>49</v>
      </c>
      <c r="D43" s="50">
        <v>223250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5"/>
        <v>223250</v>
      </c>
      <c r="O43" s="51">
        <f t="shared" si="6"/>
        <v>2.5063149031714849</v>
      </c>
      <c r="P43" s="9"/>
    </row>
    <row r="44" spans="1:16">
      <c r="A44" s="12"/>
      <c r="B44" s="25">
        <v>335.17</v>
      </c>
      <c r="C44" s="20" t="s">
        <v>221</v>
      </c>
      <c r="D44" s="50">
        <v>2066230</v>
      </c>
      <c r="E44" s="50">
        <v>48209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5"/>
        <v>2114439</v>
      </c>
      <c r="O44" s="51">
        <f t="shared" si="6"/>
        <v>23.737737861352791</v>
      </c>
      <c r="P44" s="9"/>
    </row>
    <row r="45" spans="1:16">
      <c r="A45" s="12"/>
      <c r="B45" s="25">
        <v>335.23</v>
      </c>
      <c r="C45" s="20" t="s">
        <v>227</v>
      </c>
      <c r="D45" s="50">
        <v>10766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5"/>
        <v>10766</v>
      </c>
      <c r="O45" s="51">
        <f t="shared" si="6"/>
        <v>0.12086444007858546</v>
      </c>
      <c r="P45" s="9"/>
    </row>
    <row r="46" spans="1:16">
      <c r="A46" s="12"/>
      <c r="B46" s="25">
        <v>335.42</v>
      </c>
      <c r="C46" s="20" t="s">
        <v>53</v>
      </c>
      <c r="D46" s="50">
        <v>0</v>
      </c>
      <c r="E46" s="50">
        <v>1035851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5"/>
        <v>1035851</v>
      </c>
      <c r="O46" s="51">
        <f t="shared" si="6"/>
        <v>11.628975582374403</v>
      </c>
      <c r="P46" s="9"/>
    </row>
    <row r="47" spans="1:16">
      <c r="A47" s="12"/>
      <c r="B47" s="25">
        <v>335.49</v>
      </c>
      <c r="C47" s="20" t="s">
        <v>54</v>
      </c>
      <c r="D47" s="50">
        <v>0</v>
      </c>
      <c r="E47" s="50">
        <v>459419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5"/>
        <v>459419</v>
      </c>
      <c r="O47" s="51">
        <f t="shared" si="6"/>
        <v>5.157664889138367</v>
      </c>
      <c r="P47" s="9"/>
    </row>
    <row r="48" spans="1:16">
      <c r="A48" s="12"/>
      <c r="B48" s="25">
        <v>335.5</v>
      </c>
      <c r="C48" s="20" t="s">
        <v>55</v>
      </c>
      <c r="D48" s="50">
        <v>0</v>
      </c>
      <c r="E48" s="50">
        <v>867407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5"/>
        <v>867407</v>
      </c>
      <c r="O48" s="51">
        <f t="shared" si="6"/>
        <v>9.7379399382542804</v>
      </c>
      <c r="P48" s="9"/>
    </row>
    <row r="49" spans="1:16">
      <c r="A49" s="12"/>
      <c r="B49" s="25">
        <v>335.62</v>
      </c>
      <c r="C49" s="20" t="s">
        <v>56</v>
      </c>
      <c r="D49" s="50">
        <v>4203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5"/>
        <v>4203</v>
      </c>
      <c r="O49" s="51">
        <f t="shared" si="6"/>
        <v>4.7184956497333709E-2</v>
      </c>
      <c r="P49" s="9"/>
    </row>
    <row r="50" spans="1:16">
      <c r="A50" s="12"/>
      <c r="B50" s="25">
        <v>337.2</v>
      </c>
      <c r="C50" s="20" t="s">
        <v>58</v>
      </c>
      <c r="D50" s="50">
        <v>21027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>SUM(D50:M50)</f>
        <v>21027</v>
      </c>
      <c r="O50" s="51">
        <f t="shared" si="6"/>
        <v>0.23605950042099355</v>
      </c>
      <c r="P50" s="9"/>
    </row>
    <row r="51" spans="1:16" ht="15.75">
      <c r="A51" s="29" t="s">
        <v>64</v>
      </c>
      <c r="B51" s="30"/>
      <c r="C51" s="31"/>
      <c r="D51" s="32">
        <f t="shared" ref="D51:M51" si="7">SUM(D52:D85)</f>
        <v>8492865</v>
      </c>
      <c r="E51" s="32">
        <f t="shared" si="7"/>
        <v>5174205</v>
      </c>
      <c r="F51" s="32">
        <f t="shared" si="7"/>
        <v>0</v>
      </c>
      <c r="G51" s="32">
        <f t="shared" si="7"/>
        <v>25287</v>
      </c>
      <c r="H51" s="32">
        <f t="shared" si="7"/>
        <v>0</v>
      </c>
      <c r="I51" s="32">
        <f t="shared" si="7"/>
        <v>3208378</v>
      </c>
      <c r="J51" s="32">
        <f t="shared" si="7"/>
        <v>0</v>
      </c>
      <c r="K51" s="32">
        <f t="shared" si="7"/>
        <v>0</v>
      </c>
      <c r="L51" s="32">
        <f t="shared" si="7"/>
        <v>0</v>
      </c>
      <c r="M51" s="32">
        <f t="shared" si="7"/>
        <v>0</v>
      </c>
      <c r="N51" s="32">
        <f>SUM(D51:M51)</f>
        <v>16900735</v>
      </c>
      <c r="O51" s="49">
        <f t="shared" si="6"/>
        <v>189.73600898119562</v>
      </c>
      <c r="P51" s="10"/>
    </row>
    <row r="52" spans="1:16">
      <c r="A52" s="12"/>
      <c r="B52" s="25">
        <v>341.1</v>
      </c>
      <c r="C52" s="20" t="s">
        <v>67</v>
      </c>
      <c r="D52" s="50">
        <v>1417356</v>
      </c>
      <c r="E52" s="50">
        <v>764048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>SUM(D52:M52)</f>
        <v>2181404</v>
      </c>
      <c r="O52" s="51">
        <f t="shared" si="6"/>
        <v>24.489520067358967</v>
      </c>
      <c r="P52" s="9"/>
    </row>
    <row r="53" spans="1:16">
      <c r="A53" s="12"/>
      <c r="B53" s="25">
        <v>341.2</v>
      </c>
      <c r="C53" s="20" t="s">
        <v>68</v>
      </c>
      <c r="D53" s="50">
        <v>351551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ref="N53:N85" si="8">SUM(D53:M53)</f>
        <v>351551</v>
      </c>
      <c r="O53" s="51">
        <f t="shared" si="6"/>
        <v>3.9466853774908786</v>
      </c>
      <c r="P53" s="9"/>
    </row>
    <row r="54" spans="1:16">
      <c r="A54" s="12"/>
      <c r="B54" s="25">
        <v>341.3</v>
      </c>
      <c r="C54" s="20" t="s">
        <v>69</v>
      </c>
      <c r="D54" s="50">
        <v>22469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8"/>
        <v>22469</v>
      </c>
      <c r="O54" s="51">
        <f t="shared" si="6"/>
        <v>0.25224810552904853</v>
      </c>
      <c r="P54" s="9"/>
    </row>
    <row r="55" spans="1:16">
      <c r="A55" s="12"/>
      <c r="B55" s="25">
        <v>341.52</v>
      </c>
      <c r="C55" s="20" t="s">
        <v>70</v>
      </c>
      <c r="D55" s="50">
        <v>105508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 t="shared" si="8"/>
        <v>105508</v>
      </c>
      <c r="O55" s="51">
        <f t="shared" si="6"/>
        <v>1.1844849845635701</v>
      </c>
      <c r="P55" s="9"/>
    </row>
    <row r="56" spans="1:16">
      <c r="A56" s="12"/>
      <c r="B56" s="25">
        <v>341.55</v>
      </c>
      <c r="C56" s="20" t="s">
        <v>140</v>
      </c>
      <c r="D56" s="50">
        <v>21022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8"/>
        <v>21022</v>
      </c>
      <c r="O56" s="51">
        <f t="shared" si="6"/>
        <v>0.23600336794835813</v>
      </c>
      <c r="P56" s="9"/>
    </row>
    <row r="57" spans="1:16">
      <c r="A57" s="12"/>
      <c r="B57" s="25">
        <v>341.8</v>
      </c>
      <c r="C57" s="20" t="s">
        <v>71</v>
      </c>
      <c r="D57" s="50">
        <v>959253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8"/>
        <v>959253</v>
      </c>
      <c r="O57" s="51">
        <f t="shared" si="6"/>
        <v>10.76904855458883</v>
      </c>
      <c r="P57" s="9"/>
    </row>
    <row r="58" spans="1:16">
      <c r="A58" s="12"/>
      <c r="B58" s="25">
        <v>341.9</v>
      </c>
      <c r="C58" s="20" t="s">
        <v>72</v>
      </c>
      <c r="D58" s="50">
        <v>875618</v>
      </c>
      <c r="E58" s="50">
        <v>2415423</v>
      </c>
      <c r="F58" s="50">
        <v>0</v>
      </c>
      <c r="G58" s="50">
        <v>25287</v>
      </c>
      <c r="H58" s="50">
        <v>0</v>
      </c>
      <c r="I58" s="50">
        <v>4771</v>
      </c>
      <c r="J58" s="50">
        <v>0</v>
      </c>
      <c r="K58" s="50">
        <v>0</v>
      </c>
      <c r="L58" s="50">
        <v>0</v>
      </c>
      <c r="M58" s="50">
        <v>0</v>
      </c>
      <c r="N58" s="50">
        <f t="shared" si="8"/>
        <v>3321099</v>
      </c>
      <c r="O58" s="51">
        <f t="shared" si="6"/>
        <v>37.284299747403871</v>
      </c>
      <c r="P58" s="9"/>
    </row>
    <row r="59" spans="1:16">
      <c r="A59" s="12"/>
      <c r="B59" s="25">
        <v>342.1</v>
      </c>
      <c r="C59" s="20" t="s">
        <v>73</v>
      </c>
      <c r="D59" s="50">
        <v>2152210</v>
      </c>
      <c r="E59" s="50">
        <v>16359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8"/>
        <v>2168569</v>
      </c>
      <c r="O59" s="51">
        <f t="shared" si="6"/>
        <v>24.345428010103845</v>
      </c>
      <c r="P59" s="9"/>
    </row>
    <row r="60" spans="1:16">
      <c r="A60" s="12"/>
      <c r="B60" s="25">
        <v>342.2</v>
      </c>
      <c r="C60" s="20" t="s">
        <v>74</v>
      </c>
      <c r="D60" s="50">
        <v>0</v>
      </c>
      <c r="E60" s="50">
        <v>2478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8"/>
        <v>2478</v>
      </c>
      <c r="O60" s="51">
        <f t="shared" si="6"/>
        <v>2.781925343811395E-2</v>
      </c>
      <c r="P60" s="9"/>
    </row>
    <row r="61" spans="1:16">
      <c r="A61" s="12"/>
      <c r="B61" s="25">
        <v>342.5</v>
      </c>
      <c r="C61" s="20" t="s">
        <v>75</v>
      </c>
      <c r="D61" s="50">
        <v>0</v>
      </c>
      <c r="E61" s="50">
        <v>480150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8"/>
        <v>480150</v>
      </c>
      <c r="O61" s="51">
        <f t="shared" si="6"/>
        <v>5.3904013471793428</v>
      </c>
      <c r="P61" s="9"/>
    </row>
    <row r="62" spans="1:16">
      <c r="A62" s="12"/>
      <c r="B62" s="25">
        <v>342.6</v>
      </c>
      <c r="C62" s="20" t="s">
        <v>76</v>
      </c>
      <c r="D62" s="50">
        <v>2404582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8"/>
        <v>2404582</v>
      </c>
      <c r="O62" s="51">
        <f t="shared" si="6"/>
        <v>26.995026662924502</v>
      </c>
      <c r="P62" s="9"/>
    </row>
    <row r="63" spans="1:16">
      <c r="A63" s="12"/>
      <c r="B63" s="25">
        <v>343.3</v>
      </c>
      <c r="C63" s="20" t="s">
        <v>78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316004</v>
      </c>
      <c r="J63" s="50">
        <v>0</v>
      </c>
      <c r="K63" s="50">
        <v>0</v>
      </c>
      <c r="L63" s="50">
        <v>0</v>
      </c>
      <c r="M63" s="50">
        <v>0</v>
      </c>
      <c r="N63" s="50">
        <f t="shared" si="8"/>
        <v>316004</v>
      </c>
      <c r="O63" s="51">
        <f t="shared" si="6"/>
        <v>3.5476171765366264</v>
      </c>
      <c r="P63" s="9"/>
    </row>
    <row r="64" spans="1:16">
      <c r="A64" s="12"/>
      <c r="B64" s="25">
        <v>343.4</v>
      </c>
      <c r="C64" s="20" t="s">
        <v>79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156585</v>
      </c>
      <c r="J64" s="50">
        <v>0</v>
      </c>
      <c r="K64" s="50">
        <v>0</v>
      </c>
      <c r="L64" s="50">
        <v>0</v>
      </c>
      <c r="M64" s="50">
        <v>0</v>
      </c>
      <c r="N64" s="50">
        <f t="shared" si="8"/>
        <v>156585</v>
      </c>
      <c r="O64" s="51">
        <f t="shared" si="6"/>
        <v>1.7579006455234354</v>
      </c>
      <c r="P64" s="9"/>
    </row>
    <row r="65" spans="1:16">
      <c r="A65" s="12"/>
      <c r="B65" s="25">
        <v>343.5</v>
      </c>
      <c r="C65" s="20" t="s">
        <v>80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105998</v>
      </c>
      <c r="J65" s="50">
        <v>0</v>
      </c>
      <c r="K65" s="50">
        <v>0</v>
      </c>
      <c r="L65" s="50">
        <v>0</v>
      </c>
      <c r="M65" s="50">
        <v>0</v>
      </c>
      <c r="N65" s="50">
        <f t="shared" si="8"/>
        <v>105998</v>
      </c>
      <c r="O65" s="51">
        <f t="shared" si="6"/>
        <v>1.1899859668818411</v>
      </c>
      <c r="P65" s="9"/>
    </row>
    <row r="66" spans="1:16">
      <c r="A66" s="12"/>
      <c r="B66" s="25">
        <v>343.6</v>
      </c>
      <c r="C66" s="20" t="s">
        <v>81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34411</v>
      </c>
      <c r="J66" s="50">
        <v>0</v>
      </c>
      <c r="K66" s="50">
        <v>0</v>
      </c>
      <c r="L66" s="50">
        <v>0</v>
      </c>
      <c r="M66" s="50">
        <v>0</v>
      </c>
      <c r="N66" s="50">
        <f t="shared" si="8"/>
        <v>34411</v>
      </c>
      <c r="O66" s="51">
        <f t="shared" si="6"/>
        <v>0.3863149031714847</v>
      </c>
      <c r="P66" s="9"/>
    </row>
    <row r="67" spans="1:16">
      <c r="A67" s="12"/>
      <c r="B67" s="25">
        <v>343.9</v>
      </c>
      <c r="C67" s="20" t="s">
        <v>153</v>
      </c>
      <c r="D67" s="50">
        <v>347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8"/>
        <v>347</v>
      </c>
      <c r="O67" s="51">
        <f t="shared" si="6"/>
        <v>3.8955936008981196E-3</v>
      </c>
      <c r="P67" s="9"/>
    </row>
    <row r="68" spans="1:16">
      <c r="A68" s="12"/>
      <c r="B68" s="25">
        <v>344.1</v>
      </c>
      <c r="C68" s="20" t="s">
        <v>82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2410450</v>
      </c>
      <c r="J68" s="50">
        <v>0</v>
      </c>
      <c r="K68" s="50">
        <v>0</v>
      </c>
      <c r="L68" s="50">
        <v>0</v>
      </c>
      <c r="M68" s="50">
        <v>0</v>
      </c>
      <c r="N68" s="50">
        <f t="shared" si="8"/>
        <v>2410450</v>
      </c>
      <c r="O68" s="51">
        <f t="shared" si="6"/>
        <v>27.060903732809429</v>
      </c>
      <c r="P68" s="9"/>
    </row>
    <row r="69" spans="1:16">
      <c r="A69" s="12"/>
      <c r="B69" s="25">
        <v>346.9</v>
      </c>
      <c r="C69" s="20" t="s">
        <v>84</v>
      </c>
      <c r="D69" s="50">
        <v>132775</v>
      </c>
      <c r="E69" s="50">
        <v>0</v>
      </c>
      <c r="F69" s="50">
        <v>0</v>
      </c>
      <c r="G69" s="50">
        <v>0</v>
      </c>
      <c r="H69" s="50">
        <v>0</v>
      </c>
      <c r="I69" s="50">
        <v>180159</v>
      </c>
      <c r="J69" s="50">
        <v>0</v>
      </c>
      <c r="K69" s="50">
        <v>0</v>
      </c>
      <c r="L69" s="50">
        <v>0</v>
      </c>
      <c r="M69" s="50">
        <v>0</v>
      </c>
      <c r="N69" s="50">
        <f t="shared" si="8"/>
        <v>312934</v>
      </c>
      <c r="O69" s="51">
        <f t="shared" ref="O69:O100" si="9">(N69/O$114)</f>
        <v>3.5131518383384788</v>
      </c>
      <c r="P69" s="9"/>
    </row>
    <row r="70" spans="1:16">
      <c r="A70" s="12"/>
      <c r="B70" s="25">
        <v>347.2</v>
      </c>
      <c r="C70" s="20" t="s">
        <v>86</v>
      </c>
      <c r="D70" s="50">
        <v>48305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f t="shared" si="8"/>
        <v>48305</v>
      </c>
      <c r="O70" s="51">
        <f t="shared" si="9"/>
        <v>0.54229581813078864</v>
      </c>
      <c r="P70" s="9"/>
    </row>
    <row r="71" spans="1:16">
      <c r="A71" s="12"/>
      <c r="B71" s="25">
        <v>348.12</v>
      </c>
      <c r="C71" s="41" t="s">
        <v>88</v>
      </c>
      <c r="D71" s="50">
        <v>0</v>
      </c>
      <c r="E71" s="50">
        <v>9307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f t="shared" si="8"/>
        <v>9307</v>
      </c>
      <c r="O71" s="51">
        <f t="shared" si="9"/>
        <v>0.10448498456357003</v>
      </c>
      <c r="P71" s="9"/>
    </row>
    <row r="72" spans="1:16">
      <c r="A72" s="12"/>
      <c r="B72" s="25">
        <v>348.13</v>
      </c>
      <c r="C72" s="41" t="s">
        <v>89</v>
      </c>
      <c r="D72" s="50">
        <v>0</v>
      </c>
      <c r="E72" s="50">
        <v>72494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f t="shared" si="8"/>
        <v>72494</v>
      </c>
      <c r="O72" s="51">
        <f t="shared" si="9"/>
        <v>0.8138534942464215</v>
      </c>
      <c r="P72" s="9"/>
    </row>
    <row r="73" spans="1:16">
      <c r="A73" s="12"/>
      <c r="B73" s="25">
        <v>348.22</v>
      </c>
      <c r="C73" s="41" t="s">
        <v>90</v>
      </c>
      <c r="D73" s="50">
        <v>0</v>
      </c>
      <c r="E73" s="50">
        <v>19986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8"/>
        <v>19986</v>
      </c>
      <c r="O73" s="51">
        <f t="shared" si="9"/>
        <v>0.22437271961829919</v>
      </c>
      <c r="P73" s="9"/>
    </row>
    <row r="74" spans="1:16">
      <c r="A74" s="12"/>
      <c r="B74" s="25">
        <v>348.23</v>
      </c>
      <c r="C74" s="41" t="s">
        <v>91</v>
      </c>
      <c r="D74" s="50">
        <v>0</v>
      </c>
      <c r="E74" s="50">
        <v>35815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8"/>
        <v>35815</v>
      </c>
      <c r="O74" s="51">
        <f t="shared" si="9"/>
        <v>0.40207690148751052</v>
      </c>
      <c r="P74" s="9"/>
    </row>
    <row r="75" spans="1:16">
      <c r="A75" s="12"/>
      <c r="B75" s="25">
        <v>348.31</v>
      </c>
      <c r="C75" s="41" t="s">
        <v>92</v>
      </c>
      <c r="D75" s="50">
        <v>0</v>
      </c>
      <c r="E75" s="50">
        <v>195600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8"/>
        <v>195600</v>
      </c>
      <c r="O75" s="51">
        <f t="shared" si="9"/>
        <v>2.1959023294976143</v>
      </c>
      <c r="P75" s="9"/>
    </row>
    <row r="76" spans="1:16">
      <c r="A76" s="12"/>
      <c r="B76" s="25">
        <v>348.32</v>
      </c>
      <c r="C76" s="41" t="s">
        <v>93</v>
      </c>
      <c r="D76" s="50">
        <v>0</v>
      </c>
      <c r="E76" s="50">
        <v>7823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8"/>
        <v>7823</v>
      </c>
      <c r="O76" s="51">
        <f t="shared" si="9"/>
        <v>8.7824866685377492E-2</v>
      </c>
      <c r="P76" s="9"/>
    </row>
    <row r="77" spans="1:16">
      <c r="A77" s="12"/>
      <c r="B77" s="25">
        <v>348.41</v>
      </c>
      <c r="C77" s="41" t="s">
        <v>94</v>
      </c>
      <c r="D77" s="50">
        <v>0</v>
      </c>
      <c r="E77" s="50">
        <v>266079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8"/>
        <v>266079</v>
      </c>
      <c r="O77" s="51">
        <f t="shared" si="9"/>
        <v>2.9871344372719619</v>
      </c>
      <c r="P77" s="9"/>
    </row>
    <row r="78" spans="1:16">
      <c r="A78" s="12"/>
      <c r="B78" s="25">
        <v>348.42</v>
      </c>
      <c r="C78" s="41" t="s">
        <v>95</v>
      </c>
      <c r="D78" s="50">
        <v>0</v>
      </c>
      <c r="E78" s="50">
        <v>65028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8"/>
        <v>65028</v>
      </c>
      <c r="O78" s="51">
        <f t="shared" si="9"/>
        <v>0.73003648610721306</v>
      </c>
      <c r="P78" s="9"/>
    </row>
    <row r="79" spans="1:16">
      <c r="A79" s="12"/>
      <c r="B79" s="25">
        <v>348.48</v>
      </c>
      <c r="C79" s="41" t="s">
        <v>229</v>
      </c>
      <c r="D79" s="50">
        <v>0</v>
      </c>
      <c r="E79" s="50">
        <v>10265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8"/>
        <v>10265</v>
      </c>
      <c r="O79" s="51">
        <f t="shared" si="9"/>
        <v>0.11523996632051642</v>
      </c>
      <c r="P79" s="9"/>
    </row>
    <row r="80" spans="1:16">
      <c r="A80" s="12"/>
      <c r="B80" s="25">
        <v>348.52</v>
      </c>
      <c r="C80" s="41" t="s">
        <v>97</v>
      </c>
      <c r="D80" s="50">
        <v>0</v>
      </c>
      <c r="E80" s="50">
        <v>76678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8"/>
        <v>76678</v>
      </c>
      <c r="O80" s="51">
        <f t="shared" si="9"/>
        <v>0.86082514734774063</v>
      </c>
      <c r="P80" s="9"/>
    </row>
    <row r="81" spans="1:16">
      <c r="A81" s="12"/>
      <c r="B81" s="25">
        <v>348.53</v>
      </c>
      <c r="C81" s="41" t="s">
        <v>98</v>
      </c>
      <c r="D81" s="50">
        <v>0</v>
      </c>
      <c r="E81" s="50">
        <v>340004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8"/>
        <v>340004</v>
      </c>
      <c r="O81" s="51">
        <f t="shared" si="9"/>
        <v>3.8170530451866407</v>
      </c>
      <c r="P81" s="9"/>
    </row>
    <row r="82" spans="1:16">
      <c r="A82" s="12"/>
      <c r="B82" s="25">
        <v>348.62</v>
      </c>
      <c r="C82" s="41" t="s">
        <v>99</v>
      </c>
      <c r="D82" s="50">
        <v>0</v>
      </c>
      <c r="E82" s="50">
        <v>535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8"/>
        <v>535</v>
      </c>
      <c r="O82" s="51">
        <f t="shared" si="9"/>
        <v>6.006174571989896E-3</v>
      </c>
      <c r="P82" s="9"/>
    </row>
    <row r="83" spans="1:16">
      <c r="A83" s="12"/>
      <c r="B83" s="25">
        <v>348.71</v>
      </c>
      <c r="C83" s="41" t="s">
        <v>100</v>
      </c>
      <c r="D83" s="50">
        <v>0</v>
      </c>
      <c r="E83" s="50">
        <v>94445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8"/>
        <v>94445</v>
      </c>
      <c r="O83" s="51">
        <f t="shared" si="9"/>
        <v>1.0602862756104405</v>
      </c>
      <c r="P83" s="9"/>
    </row>
    <row r="84" spans="1:16">
      <c r="A84" s="12"/>
      <c r="B84" s="25">
        <v>348.72</v>
      </c>
      <c r="C84" s="41" t="s">
        <v>101</v>
      </c>
      <c r="D84" s="50">
        <v>0</v>
      </c>
      <c r="E84" s="50">
        <v>11091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8"/>
        <v>11091</v>
      </c>
      <c r="O84" s="51">
        <f t="shared" si="9"/>
        <v>0.12451305079988774</v>
      </c>
      <c r="P84" s="9"/>
    </row>
    <row r="85" spans="1:16">
      <c r="A85" s="12"/>
      <c r="B85" s="25">
        <v>349</v>
      </c>
      <c r="C85" s="20" t="s">
        <v>1</v>
      </c>
      <c r="D85" s="50">
        <v>1869</v>
      </c>
      <c r="E85" s="50">
        <v>290597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8"/>
        <v>292466</v>
      </c>
      <c r="O85" s="51">
        <f t="shared" si="9"/>
        <v>3.2833679483581251</v>
      </c>
      <c r="P85" s="9"/>
    </row>
    <row r="86" spans="1:16" ht="15.75">
      <c r="A86" s="29" t="s">
        <v>65</v>
      </c>
      <c r="B86" s="30"/>
      <c r="C86" s="31"/>
      <c r="D86" s="32">
        <f t="shared" ref="D86:M86" si="10">SUM(D87:D93)</f>
        <v>120687</v>
      </c>
      <c r="E86" s="32">
        <f t="shared" si="10"/>
        <v>1508230</v>
      </c>
      <c r="F86" s="32">
        <f t="shared" si="10"/>
        <v>0</v>
      </c>
      <c r="G86" s="32">
        <f t="shared" si="10"/>
        <v>0</v>
      </c>
      <c r="H86" s="32">
        <f t="shared" si="10"/>
        <v>0</v>
      </c>
      <c r="I86" s="32">
        <f t="shared" si="10"/>
        <v>0</v>
      </c>
      <c r="J86" s="32">
        <f t="shared" si="10"/>
        <v>0</v>
      </c>
      <c r="K86" s="32">
        <f t="shared" si="10"/>
        <v>0</v>
      </c>
      <c r="L86" s="32">
        <f t="shared" si="10"/>
        <v>0</v>
      </c>
      <c r="M86" s="32">
        <f t="shared" si="10"/>
        <v>0</v>
      </c>
      <c r="N86" s="32">
        <f>SUM(D86:M86)</f>
        <v>1628917</v>
      </c>
      <c r="O86" s="49">
        <f t="shared" si="9"/>
        <v>18.287027785573954</v>
      </c>
      <c r="P86" s="10"/>
    </row>
    <row r="87" spans="1:16">
      <c r="A87" s="13"/>
      <c r="B87" s="42">
        <v>351.1</v>
      </c>
      <c r="C87" s="21" t="s">
        <v>103</v>
      </c>
      <c r="D87" s="50">
        <v>53046</v>
      </c>
      <c r="E87" s="50">
        <v>157782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>SUM(D87:M87)</f>
        <v>210828</v>
      </c>
      <c r="O87" s="51">
        <f t="shared" si="9"/>
        <v>2.3668593881560485</v>
      </c>
      <c r="P87" s="9"/>
    </row>
    <row r="88" spans="1:16">
      <c r="A88" s="13"/>
      <c r="B88" s="42">
        <v>351.2</v>
      </c>
      <c r="C88" s="21" t="s">
        <v>105</v>
      </c>
      <c r="D88" s="50">
        <v>0</v>
      </c>
      <c r="E88" s="50">
        <v>157082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ref="N88:N93" si="11">SUM(D88:M88)</f>
        <v>157082</v>
      </c>
      <c r="O88" s="51">
        <f t="shared" si="9"/>
        <v>1.763480213303396</v>
      </c>
      <c r="P88" s="9"/>
    </row>
    <row r="89" spans="1:16">
      <c r="A89" s="13"/>
      <c r="B89" s="42">
        <v>351.3</v>
      </c>
      <c r="C89" s="21" t="s">
        <v>230</v>
      </c>
      <c r="D89" s="50">
        <v>0</v>
      </c>
      <c r="E89" s="50">
        <v>1763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1"/>
        <v>1763</v>
      </c>
      <c r="O89" s="51">
        <f t="shared" si="9"/>
        <v>1.9792309851248947E-2</v>
      </c>
      <c r="P89" s="9"/>
    </row>
    <row r="90" spans="1:16">
      <c r="A90" s="13"/>
      <c r="B90" s="42">
        <v>351.5</v>
      </c>
      <c r="C90" s="21" t="s">
        <v>106</v>
      </c>
      <c r="D90" s="50">
        <v>0</v>
      </c>
      <c r="E90" s="50">
        <v>184799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1"/>
        <v>184799</v>
      </c>
      <c r="O90" s="51">
        <f t="shared" si="9"/>
        <v>2.0746449621105811</v>
      </c>
      <c r="P90" s="9"/>
    </row>
    <row r="91" spans="1:16">
      <c r="A91" s="13"/>
      <c r="B91" s="42">
        <v>352</v>
      </c>
      <c r="C91" s="21" t="s">
        <v>107</v>
      </c>
      <c r="D91" s="50">
        <v>30267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1"/>
        <v>30267</v>
      </c>
      <c r="O91" s="51">
        <f t="shared" si="9"/>
        <v>0.33979230985124897</v>
      </c>
      <c r="P91" s="9"/>
    </row>
    <row r="92" spans="1:16">
      <c r="A92" s="13"/>
      <c r="B92" s="42">
        <v>354</v>
      </c>
      <c r="C92" s="21" t="s">
        <v>108</v>
      </c>
      <c r="D92" s="50">
        <v>36274</v>
      </c>
      <c r="E92" s="50">
        <v>1382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1"/>
        <v>37656</v>
      </c>
      <c r="O92" s="51">
        <f t="shared" si="9"/>
        <v>0.42274487791187204</v>
      </c>
      <c r="P92" s="9"/>
    </row>
    <row r="93" spans="1:16">
      <c r="A93" s="13"/>
      <c r="B93" s="42">
        <v>359</v>
      </c>
      <c r="C93" s="21" t="s">
        <v>109</v>
      </c>
      <c r="D93" s="50">
        <v>1100</v>
      </c>
      <c r="E93" s="50">
        <v>1005422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f t="shared" si="11"/>
        <v>1006522</v>
      </c>
      <c r="O93" s="51">
        <f t="shared" si="9"/>
        <v>11.299713724389559</v>
      </c>
      <c r="P93" s="9"/>
    </row>
    <row r="94" spans="1:16" ht="15.75">
      <c r="A94" s="29" t="s">
        <v>4</v>
      </c>
      <c r="B94" s="30"/>
      <c r="C94" s="31"/>
      <c r="D94" s="32">
        <f t="shared" ref="D94:M94" si="12">SUM(D95:D106)</f>
        <v>2537744</v>
      </c>
      <c r="E94" s="32">
        <f t="shared" si="12"/>
        <v>3749723</v>
      </c>
      <c r="F94" s="32">
        <f t="shared" si="12"/>
        <v>680619</v>
      </c>
      <c r="G94" s="32">
        <f t="shared" si="12"/>
        <v>2261918</v>
      </c>
      <c r="H94" s="32">
        <f t="shared" si="12"/>
        <v>0</v>
      </c>
      <c r="I94" s="32">
        <f t="shared" si="12"/>
        <v>1513837</v>
      </c>
      <c r="J94" s="32">
        <f t="shared" si="12"/>
        <v>8456381</v>
      </c>
      <c r="K94" s="32">
        <f t="shared" si="12"/>
        <v>0</v>
      </c>
      <c r="L94" s="32">
        <f t="shared" si="12"/>
        <v>0</v>
      </c>
      <c r="M94" s="32">
        <f t="shared" si="12"/>
        <v>0</v>
      </c>
      <c r="N94" s="32">
        <f>SUM(D94:M94)</f>
        <v>19200222</v>
      </c>
      <c r="O94" s="49">
        <f t="shared" si="9"/>
        <v>215.55118720179624</v>
      </c>
      <c r="P94" s="10"/>
    </row>
    <row r="95" spans="1:16">
      <c r="A95" s="12"/>
      <c r="B95" s="25">
        <v>361.1</v>
      </c>
      <c r="C95" s="20" t="s">
        <v>110</v>
      </c>
      <c r="D95" s="50">
        <v>1101575</v>
      </c>
      <c r="E95" s="50">
        <v>1408331</v>
      </c>
      <c r="F95" s="50">
        <v>258311</v>
      </c>
      <c r="G95" s="50">
        <v>2348205</v>
      </c>
      <c r="H95" s="50">
        <v>0</v>
      </c>
      <c r="I95" s="50">
        <v>233798</v>
      </c>
      <c r="J95" s="50">
        <v>76937</v>
      </c>
      <c r="K95" s="50">
        <v>0</v>
      </c>
      <c r="L95" s="50">
        <v>0</v>
      </c>
      <c r="M95" s="50">
        <v>0</v>
      </c>
      <c r="N95" s="50">
        <f>SUM(D95:M95)</f>
        <v>5427157</v>
      </c>
      <c r="O95" s="51">
        <f t="shared" si="9"/>
        <v>60.927948358125178</v>
      </c>
      <c r="P95" s="9"/>
    </row>
    <row r="96" spans="1:16">
      <c r="A96" s="12"/>
      <c r="B96" s="25">
        <v>361.3</v>
      </c>
      <c r="C96" s="20" t="s">
        <v>111</v>
      </c>
      <c r="D96" s="50">
        <v>0</v>
      </c>
      <c r="E96" s="50">
        <v>0</v>
      </c>
      <c r="F96" s="50">
        <v>0</v>
      </c>
      <c r="G96" s="50">
        <v>-88978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ref="N96:N106" si="13">SUM(D96:M96)</f>
        <v>-88978</v>
      </c>
      <c r="O96" s="51">
        <f t="shared" si="9"/>
        <v>-0.99891103003087289</v>
      </c>
      <c r="P96" s="9"/>
    </row>
    <row r="97" spans="1:119">
      <c r="A97" s="12"/>
      <c r="B97" s="25">
        <v>362</v>
      </c>
      <c r="C97" s="20" t="s">
        <v>112</v>
      </c>
      <c r="D97" s="50">
        <v>1340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3"/>
        <v>1340</v>
      </c>
      <c r="O97" s="51">
        <f t="shared" si="9"/>
        <v>1.504350266629245E-2</v>
      </c>
      <c r="P97" s="9"/>
    </row>
    <row r="98" spans="1:119">
      <c r="A98" s="12"/>
      <c r="B98" s="25">
        <v>363.1</v>
      </c>
      <c r="C98" s="20" t="s">
        <v>222</v>
      </c>
      <c r="D98" s="50">
        <v>0</v>
      </c>
      <c r="E98" s="50">
        <v>272562</v>
      </c>
      <c r="F98" s="50">
        <v>422308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3"/>
        <v>694870</v>
      </c>
      <c r="O98" s="51">
        <f t="shared" si="9"/>
        <v>7.8009542520348019</v>
      </c>
      <c r="P98" s="9"/>
    </row>
    <row r="99" spans="1:119">
      <c r="A99" s="12"/>
      <c r="B99" s="25">
        <v>363.22</v>
      </c>
      <c r="C99" s="20" t="s">
        <v>156</v>
      </c>
      <c r="D99" s="50">
        <v>0</v>
      </c>
      <c r="E99" s="50">
        <v>688774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3"/>
        <v>688774</v>
      </c>
      <c r="O99" s="51">
        <f t="shared" si="9"/>
        <v>7.7325175413976988</v>
      </c>
      <c r="P99" s="9"/>
    </row>
    <row r="100" spans="1:119">
      <c r="A100" s="12"/>
      <c r="B100" s="25">
        <v>363.23</v>
      </c>
      <c r="C100" s="20" t="s">
        <v>157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166180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3"/>
        <v>166180</v>
      </c>
      <c r="O100" s="51">
        <f t="shared" si="9"/>
        <v>1.8656188605108055</v>
      </c>
      <c r="P100" s="9"/>
    </row>
    <row r="101" spans="1:119">
      <c r="A101" s="12"/>
      <c r="B101" s="25">
        <v>363.27</v>
      </c>
      <c r="C101" s="20" t="s">
        <v>158</v>
      </c>
      <c r="D101" s="50">
        <v>0</v>
      </c>
      <c r="E101" s="50">
        <v>85574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3"/>
        <v>85574</v>
      </c>
      <c r="O101" s="51">
        <f t="shared" ref="O101:O112" si="14">(N101/O$114)</f>
        <v>0.96069604266067921</v>
      </c>
      <c r="P101" s="9"/>
    </row>
    <row r="102" spans="1:119">
      <c r="A102" s="12"/>
      <c r="B102" s="25">
        <v>364</v>
      </c>
      <c r="C102" s="20" t="s">
        <v>199</v>
      </c>
      <c r="D102" s="50">
        <v>33846</v>
      </c>
      <c r="E102" s="50">
        <v>29128</v>
      </c>
      <c r="F102" s="50">
        <v>0</v>
      </c>
      <c r="G102" s="50">
        <v>0</v>
      </c>
      <c r="H102" s="50">
        <v>0</v>
      </c>
      <c r="I102" s="50">
        <v>14133</v>
      </c>
      <c r="J102" s="50">
        <v>0</v>
      </c>
      <c r="K102" s="50">
        <v>0</v>
      </c>
      <c r="L102" s="50">
        <v>0</v>
      </c>
      <c r="M102" s="50">
        <v>0</v>
      </c>
      <c r="N102" s="50">
        <f t="shared" si="13"/>
        <v>77107</v>
      </c>
      <c r="O102" s="51">
        <f t="shared" si="14"/>
        <v>0.86564131349985962</v>
      </c>
      <c r="P102" s="9"/>
    </row>
    <row r="103" spans="1:119">
      <c r="A103" s="12"/>
      <c r="B103" s="25">
        <v>365</v>
      </c>
      <c r="C103" s="20" t="s">
        <v>207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586282</v>
      </c>
      <c r="J103" s="50">
        <v>0</v>
      </c>
      <c r="K103" s="50">
        <v>0</v>
      </c>
      <c r="L103" s="50">
        <v>0</v>
      </c>
      <c r="M103" s="50">
        <v>0</v>
      </c>
      <c r="N103" s="50">
        <f t="shared" si="13"/>
        <v>586282</v>
      </c>
      <c r="O103" s="51">
        <f t="shared" si="14"/>
        <v>6.5818916643278138</v>
      </c>
      <c r="P103" s="9"/>
    </row>
    <row r="104" spans="1:119">
      <c r="A104" s="12"/>
      <c r="B104" s="25">
        <v>366</v>
      </c>
      <c r="C104" s="20" t="s">
        <v>115</v>
      </c>
      <c r="D104" s="50">
        <v>433266</v>
      </c>
      <c r="E104" s="50">
        <v>755943</v>
      </c>
      <c r="F104" s="50">
        <v>0</v>
      </c>
      <c r="G104" s="50">
        <v>1191</v>
      </c>
      <c r="H104" s="50">
        <v>0</v>
      </c>
      <c r="I104" s="50">
        <v>484336</v>
      </c>
      <c r="J104" s="50">
        <v>0</v>
      </c>
      <c r="K104" s="50">
        <v>0</v>
      </c>
      <c r="L104" s="50">
        <v>0</v>
      </c>
      <c r="M104" s="50">
        <v>0</v>
      </c>
      <c r="N104" s="50">
        <f t="shared" si="13"/>
        <v>1674736</v>
      </c>
      <c r="O104" s="51">
        <f t="shared" si="14"/>
        <v>18.801414538310414</v>
      </c>
      <c r="P104" s="9"/>
    </row>
    <row r="105" spans="1:119">
      <c r="A105" s="12"/>
      <c r="B105" s="25">
        <v>369.3</v>
      </c>
      <c r="C105" s="20" t="s">
        <v>116</v>
      </c>
      <c r="D105" s="50">
        <v>134471</v>
      </c>
      <c r="E105" s="50">
        <v>117012</v>
      </c>
      <c r="F105" s="50">
        <v>0</v>
      </c>
      <c r="G105" s="50">
        <v>0</v>
      </c>
      <c r="H105" s="50">
        <v>0</v>
      </c>
      <c r="I105" s="50">
        <v>7681</v>
      </c>
      <c r="J105" s="50">
        <v>0</v>
      </c>
      <c r="K105" s="50">
        <v>0</v>
      </c>
      <c r="L105" s="50">
        <v>0</v>
      </c>
      <c r="M105" s="50">
        <v>0</v>
      </c>
      <c r="N105" s="50">
        <f t="shared" si="13"/>
        <v>259164</v>
      </c>
      <c r="O105" s="51">
        <f t="shared" si="14"/>
        <v>2.9095032276171766</v>
      </c>
      <c r="P105" s="9"/>
    </row>
    <row r="106" spans="1:119">
      <c r="A106" s="12"/>
      <c r="B106" s="25">
        <v>369.9</v>
      </c>
      <c r="C106" s="20" t="s">
        <v>117</v>
      </c>
      <c r="D106" s="50">
        <v>833246</v>
      </c>
      <c r="E106" s="50">
        <v>392399</v>
      </c>
      <c r="F106" s="50">
        <v>0</v>
      </c>
      <c r="G106" s="50">
        <v>1500</v>
      </c>
      <c r="H106" s="50">
        <v>0</v>
      </c>
      <c r="I106" s="50">
        <v>21427</v>
      </c>
      <c r="J106" s="50">
        <v>8379444</v>
      </c>
      <c r="K106" s="50">
        <v>0</v>
      </c>
      <c r="L106" s="50">
        <v>0</v>
      </c>
      <c r="M106" s="50">
        <v>0</v>
      </c>
      <c r="N106" s="50">
        <f t="shared" si="13"/>
        <v>9628016</v>
      </c>
      <c r="O106" s="51">
        <f t="shared" si="14"/>
        <v>108.0888689306764</v>
      </c>
      <c r="P106" s="9"/>
    </row>
    <row r="107" spans="1:119" ht="15.75">
      <c r="A107" s="29" t="s">
        <v>66</v>
      </c>
      <c r="B107" s="30"/>
      <c r="C107" s="31"/>
      <c r="D107" s="32">
        <f t="shared" ref="D107:M107" si="15">SUM(D108:D111)</f>
        <v>1646394</v>
      </c>
      <c r="E107" s="32">
        <f t="shared" si="15"/>
        <v>1488595</v>
      </c>
      <c r="F107" s="32">
        <f t="shared" si="15"/>
        <v>4219217</v>
      </c>
      <c r="G107" s="32">
        <f t="shared" si="15"/>
        <v>0</v>
      </c>
      <c r="H107" s="32">
        <f t="shared" si="15"/>
        <v>0</v>
      </c>
      <c r="I107" s="32">
        <f t="shared" si="15"/>
        <v>1091866</v>
      </c>
      <c r="J107" s="32">
        <f t="shared" si="15"/>
        <v>360195</v>
      </c>
      <c r="K107" s="32">
        <f t="shared" si="15"/>
        <v>0</v>
      </c>
      <c r="L107" s="32">
        <f t="shared" si="15"/>
        <v>0</v>
      </c>
      <c r="M107" s="32">
        <f t="shared" si="15"/>
        <v>0</v>
      </c>
      <c r="N107" s="32">
        <f t="shared" ref="N107:N112" si="16">SUM(D107:M107)</f>
        <v>8806267</v>
      </c>
      <c r="O107" s="49">
        <f t="shared" si="14"/>
        <v>98.863508279539715</v>
      </c>
      <c r="P107" s="9"/>
    </row>
    <row r="108" spans="1:119">
      <c r="A108" s="12"/>
      <c r="B108" s="25">
        <v>381</v>
      </c>
      <c r="C108" s="20" t="s">
        <v>118</v>
      </c>
      <c r="D108" s="50">
        <v>431636</v>
      </c>
      <c r="E108" s="50">
        <v>1475032</v>
      </c>
      <c r="F108" s="50">
        <v>4211677</v>
      </c>
      <c r="G108" s="50">
        <v>0</v>
      </c>
      <c r="H108" s="50">
        <v>0</v>
      </c>
      <c r="I108" s="50">
        <v>423602</v>
      </c>
      <c r="J108" s="50">
        <v>360195</v>
      </c>
      <c r="K108" s="50">
        <v>0</v>
      </c>
      <c r="L108" s="50">
        <v>0</v>
      </c>
      <c r="M108" s="50">
        <v>0</v>
      </c>
      <c r="N108" s="50">
        <f t="shared" si="16"/>
        <v>6902142</v>
      </c>
      <c r="O108" s="51">
        <f t="shared" si="14"/>
        <v>77.486859388156049</v>
      </c>
      <c r="P108" s="9"/>
    </row>
    <row r="109" spans="1:119">
      <c r="A109" s="12"/>
      <c r="B109" s="25">
        <v>383</v>
      </c>
      <c r="C109" s="20" t="s">
        <v>145</v>
      </c>
      <c r="D109" s="50">
        <v>1189758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f t="shared" si="16"/>
        <v>1189758</v>
      </c>
      <c r="O109" s="51">
        <f t="shared" si="14"/>
        <v>13.356811675554308</v>
      </c>
      <c r="P109" s="9"/>
    </row>
    <row r="110" spans="1:119">
      <c r="A110" s="12"/>
      <c r="B110" s="25">
        <v>386.7</v>
      </c>
      <c r="C110" s="20" t="s">
        <v>120</v>
      </c>
      <c r="D110" s="50">
        <v>0</v>
      </c>
      <c r="E110" s="50">
        <v>3563</v>
      </c>
      <c r="F110" s="50">
        <v>7540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f t="shared" si="16"/>
        <v>11103</v>
      </c>
      <c r="O110" s="51">
        <f t="shared" si="14"/>
        <v>0.12464776873421274</v>
      </c>
      <c r="P110" s="9"/>
    </row>
    <row r="111" spans="1:119" ht="15.75" thickBot="1">
      <c r="A111" s="12"/>
      <c r="B111" s="25">
        <v>389.4</v>
      </c>
      <c r="C111" s="20" t="s">
        <v>213</v>
      </c>
      <c r="D111" s="50">
        <v>25000</v>
      </c>
      <c r="E111" s="50">
        <v>10000</v>
      </c>
      <c r="F111" s="50">
        <v>0</v>
      </c>
      <c r="G111" s="50">
        <v>0</v>
      </c>
      <c r="H111" s="50">
        <v>0</v>
      </c>
      <c r="I111" s="50">
        <v>668264</v>
      </c>
      <c r="J111" s="50">
        <v>0</v>
      </c>
      <c r="K111" s="50">
        <v>0</v>
      </c>
      <c r="L111" s="50">
        <v>0</v>
      </c>
      <c r="M111" s="50">
        <v>0</v>
      </c>
      <c r="N111" s="50">
        <f t="shared" si="16"/>
        <v>703264</v>
      </c>
      <c r="O111" s="51">
        <f t="shared" si="14"/>
        <v>7.8951894470951443</v>
      </c>
      <c r="P111" s="9"/>
    </row>
    <row r="112" spans="1:119" ht="16.5" thickBot="1">
      <c r="A112" s="14" t="s">
        <v>87</v>
      </c>
      <c r="B112" s="23"/>
      <c r="C112" s="22"/>
      <c r="D112" s="15">
        <f t="shared" ref="D112:M112" si="17">SUM(D5,D13,D17,D51,D86,D94,D107)</f>
        <v>58179923</v>
      </c>
      <c r="E112" s="15">
        <f t="shared" si="17"/>
        <v>19660912</v>
      </c>
      <c r="F112" s="15">
        <f t="shared" si="17"/>
        <v>6027973</v>
      </c>
      <c r="G112" s="15">
        <f t="shared" si="17"/>
        <v>3525358</v>
      </c>
      <c r="H112" s="15">
        <f t="shared" si="17"/>
        <v>0</v>
      </c>
      <c r="I112" s="15">
        <f t="shared" si="17"/>
        <v>6960131</v>
      </c>
      <c r="J112" s="15">
        <f t="shared" si="17"/>
        <v>8816576</v>
      </c>
      <c r="K112" s="15">
        <f t="shared" si="17"/>
        <v>0</v>
      </c>
      <c r="L112" s="15">
        <f t="shared" si="17"/>
        <v>0</v>
      </c>
      <c r="M112" s="15">
        <f t="shared" si="17"/>
        <v>0</v>
      </c>
      <c r="N112" s="15">
        <f t="shared" si="16"/>
        <v>103170873</v>
      </c>
      <c r="O112" s="40">
        <f t="shared" si="14"/>
        <v>1158.24724108897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4"/>
      <c r="B114" s="45"/>
      <c r="C114" s="45"/>
      <c r="D114" s="46"/>
      <c r="E114" s="46"/>
      <c r="F114" s="46"/>
      <c r="G114" s="46"/>
      <c r="H114" s="46"/>
      <c r="I114" s="46"/>
      <c r="J114" s="46"/>
      <c r="K114" s="46"/>
      <c r="L114" s="52" t="s">
        <v>232</v>
      </c>
      <c r="M114" s="52"/>
      <c r="N114" s="52"/>
      <c r="O114" s="47">
        <v>89075</v>
      </c>
    </row>
    <row r="115" spans="1:15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</row>
    <row r="116" spans="1:15" ht="15.75" customHeight="1" thickBot="1">
      <c r="A116" s="56" t="s">
        <v>136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8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278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2"/>
      <c r="M3" s="73"/>
      <c r="N3" s="36"/>
      <c r="O3" s="37"/>
      <c r="P3" s="74" t="s">
        <v>255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256</v>
      </c>
      <c r="N4" s="35" t="s">
        <v>10</v>
      </c>
      <c r="O4" s="35" t="s">
        <v>257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258</v>
      </c>
      <c r="B5" s="26"/>
      <c r="C5" s="26"/>
      <c r="D5" s="27">
        <f t="shared" ref="D5:N5" si="0">SUM(D6:D8)</f>
        <v>83148956</v>
      </c>
      <c r="E5" s="27">
        <f t="shared" si="0"/>
        <v>6755725</v>
      </c>
      <c r="F5" s="27">
        <f t="shared" si="0"/>
        <v>3629235</v>
      </c>
      <c r="G5" s="27">
        <f t="shared" si="0"/>
        <v>4340159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97874075</v>
      </c>
      <c r="P5" s="33">
        <f t="shared" ref="P5:P36" si="1">(O5/P$121)</f>
        <v>788.02334100900146</v>
      </c>
      <c r="Q5" s="6"/>
    </row>
    <row r="6" spans="1:134">
      <c r="A6" s="12"/>
      <c r="B6" s="25">
        <v>311</v>
      </c>
      <c r="C6" s="20" t="s">
        <v>3</v>
      </c>
      <c r="D6" s="50">
        <v>83146243</v>
      </c>
      <c r="E6" s="50">
        <v>1294089</v>
      </c>
      <c r="F6" s="50">
        <v>3417698</v>
      </c>
      <c r="G6" s="50">
        <v>4340159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f>SUM(D6:N6)</f>
        <v>92198189</v>
      </c>
      <c r="P6" s="51">
        <f t="shared" si="1"/>
        <v>742.3245116825816</v>
      </c>
      <c r="Q6" s="9"/>
    </row>
    <row r="7" spans="1:134">
      <c r="A7" s="12"/>
      <c r="B7" s="25">
        <v>312.13</v>
      </c>
      <c r="C7" s="20" t="s">
        <v>259</v>
      </c>
      <c r="D7" s="50">
        <v>0</v>
      </c>
      <c r="E7" s="50">
        <v>5461636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f t="shared" ref="O7:O8" si="2">SUM(D7:N7)</f>
        <v>5461636</v>
      </c>
      <c r="P7" s="51">
        <f t="shared" si="1"/>
        <v>43.973816846749649</v>
      </c>
      <c r="Q7" s="9"/>
    </row>
    <row r="8" spans="1:134">
      <c r="A8" s="12"/>
      <c r="B8" s="25">
        <v>316</v>
      </c>
      <c r="C8" s="20" t="s">
        <v>165</v>
      </c>
      <c r="D8" s="50">
        <v>2713</v>
      </c>
      <c r="E8" s="50">
        <v>0</v>
      </c>
      <c r="F8" s="50">
        <v>211537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f t="shared" si="2"/>
        <v>214250</v>
      </c>
      <c r="P8" s="51">
        <f t="shared" si="1"/>
        <v>1.7250124796702146</v>
      </c>
      <c r="Q8" s="9"/>
    </row>
    <row r="9" spans="1:134" ht="15.75">
      <c r="A9" s="29" t="s">
        <v>17</v>
      </c>
      <c r="B9" s="30"/>
      <c r="C9" s="31"/>
      <c r="D9" s="32">
        <f t="shared" ref="D9:N9" si="3">SUM(D10:D21)</f>
        <v>126253</v>
      </c>
      <c r="E9" s="32">
        <f t="shared" si="3"/>
        <v>3000171</v>
      </c>
      <c r="F9" s="32">
        <f t="shared" si="3"/>
        <v>95529</v>
      </c>
      <c r="G9" s="32">
        <f t="shared" si="3"/>
        <v>122533</v>
      </c>
      <c r="H9" s="32">
        <f t="shared" si="3"/>
        <v>0</v>
      </c>
      <c r="I9" s="32">
        <f t="shared" si="3"/>
        <v>180137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8">
        <f>SUM(D9:N9)</f>
        <v>3524623</v>
      </c>
      <c r="P9" s="49">
        <f t="shared" si="1"/>
        <v>28.378150110304183</v>
      </c>
      <c r="Q9" s="10"/>
    </row>
    <row r="10" spans="1:134">
      <c r="A10" s="12"/>
      <c r="B10" s="25">
        <v>322</v>
      </c>
      <c r="C10" s="20" t="s">
        <v>263</v>
      </c>
      <c r="D10" s="50">
        <v>0</v>
      </c>
      <c r="E10" s="50">
        <v>1787734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f>SUM(D10:N10)</f>
        <v>1787734</v>
      </c>
      <c r="P10" s="51">
        <f t="shared" si="1"/>
        <v>14.393761775172702</v>
      </c>
      <c r="Q10" s="9"/>
    </row>
    <row r="11" spans="1:134">
      <c r="A11" s="12"/>
      <c r="B11" s="25">
        <v>323.7</v>
      </c>
      <c r="C11" s="20" t="s">
        <v>18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180137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f t="shared" ref="O11:O21" si="4">SUM(D11:N11)</f>
        <v>180137</v>
      </c>
      <c r="P11" s="51">
        <f t="shared" si="1"/>
        <v>1.4503550667461071</v>
      </c>
      <c r="Q11" s="9"/>
    </row>
    <row r="12" spans="1:134">
      <c r="A12" s="12"/>
      <c r="B12" s="25">
        <v>324.11</v>
      </c>
      <c r="C12" s="20" t="s">
        <v>138</v>
      </c>
      <c r="D12" s="50">
        <v>0</v>
      </c>
      <c r="E12" s="50">
        <v>224032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f t="shared" si="4"/>
        <v>224032</v>
      </c>
      <c r="P12" s="51">
        <f t="shared" si="1"/>
        <v>1.8037712758248658</v>
      </c>
      <c r="Q12" s="9"/>
    </row>
    <row r="13" spans="1:134">
      <c r="A13" s="12"/>
      <c r="B13" s="25">
        <v>324.12</v>
      </c>
      <c r="C13" s="20" t="s">
        <v>279</v>
      </c>
      <c r="D13" s="50">
        <v>0</v>
      </c>
      <c r="E13" s="50">
        <v>669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f t="shared" si="4"/>
        <v>669</v>
      </c>
      <c r="P13" s="51">
        <f t="shared" si="1"/>
        <v>5.3863866926458512E-3</v>
      </c>
      <c r="Q13" s="9"/>
    </row>
    <row r="14" spans="1:134">
      <c r="A14" s="12"/>
      <c r="B14" s="25">
        <v>324.31</v>
      </c>
      <c r="C14" s="20" t="s">
        <v>280</v>
      </c>
      <c r="D14" s="50">
        <v>0</v>
      </c>
      <c r="E14" s="50">
        <v>314229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f t="shared" si="4"/>
        <v>314229</v>
      </c>
      <c r="P14" s="51">
        <f t="shared" si="1"/>
        <v>2.5299834141157147</v>
      </c>
      <c r="Q14" s="9"/>
    </row>
    <row r="15" spans="1:134">
      <c r="A15" s="12"/>
      <c r="B15" s="25">
        <v>324.32</v>
      </c>
      <c r="C15" s="20" t="s">
        <v>281</v>
      </c>
      <c r="D15" s="50">
        <v>0</v>
      </c>
      <c r="E15" s="50">
        <v>1695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f t="shared" si="4"/>
        <v>1695</v>
      </c>
      <c r="P15" s="51">
        <f t="shared" si="1"/>
        <v>1.364712323473052E-2</v>
      </c>
      <c r="Q15" s="9"/>
    </row>
    <row r="16" spans="1:134">
      <c r="A16" s="12"/>
      <c r="B16" s="25">
        <v>324.61</v>
      </c>
      <c r="C16" s="20" t="s">
        <v>139</v>
      </c>
      <c r="D16" s="50">
        <v>0</v>
      </c>
      <c r="E16" s="50">
        <v>325056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f t="shared" si="4"/>
        <v>325056</v>
      </c>
      <c r="P16" s="51">
        <f t="shared" si="1"/>
        <v>2.6171559234150821</v>
      </c>
      <c r="Q16" s="9"/>
    </row>
    <row r="17" spans="1:17">
      <c r="A17" s="12"/>
      <c r="B17" s="25">
        <v>325.10000000000002</v>
      </c>
      <c r="C17" s="20" t="s">
        <v>19</v>
      </c>
      <c r="D17" s="50">
        <v>0</v>
      </c>
      <c r="E17" s="50">
        <v>0</v>
      </c>
      <c r="F17" s="50">
        <v>95529</v>
      </c>
      <c r="G17" s="50">
        <v>122533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f t="shared" si="4"/>
        <v>218062</v>
      </c>
      <c r="P17" s="51">
        <f t="shared" si="1"/>
        <v>1.755704416998116</v>
      </c>
      <c r="Q17" s="9"/>
    </row>
    <row r="18" spans="1:17">
      <c r="A18" s="12"/>
      <c r="B18" s="25">
        <v>325.2</v>
      </c>
      <c r="C18" s="20" t="s">
        <v>20</v>
      </c>
      <c r="D18" s="50">
        <v>0</v>
      </c>
      <c r="E18" s="50">
        <v>300316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f t="shared" si="4"/>
        <v>300316</v>
      </c>
      <c r="P18" s="51">
        <f t="shared" si="1"/>
        <v>2.4179642839889857</v>
      </c>
      <c r="Q18" s="9"/>
    </row>
    <row r="19" spans="1:17">
      <c r="A19" s="12"/>
      <c r="B19" s="25">
        <v>329.1</v>
      </c>
      <c r="C19" s="20" t="s">
        <v>264</v>
      </c>
      <c r="D19" s="50">
        <v>0</v>
      </c>
      <c r="E19" s="50">
        <v>5516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f t="shared" si="4"/>
        <v>5516</v>
      </c>
      <c r="P19" s="51">
        <f t="shared" si="1"/>
        <v>4.4411523163878197E-2</v>
      </c>
      <c r="Q19" s="9"/>
    </row>
    <row r="20" spans="1:17">
      <c r="A20" s="12"/>
      <c r="B20" s="25">
        <v>329.4</v>
      </c>
      <c r="C20" s="20" t="s">
        <v>265</v>
      </c>
      <c r="D20" s="50">
        <v>33155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f t="shared" si="4"/>
        <v>33155</v>
      </c>
      <c r="P20" s="51">
        <f t="shared" si="1"/>
        <v>0.26694417159143974</v>
      </c>
      <c r="Q20" s="9"/>
    </row>
    <row r="21" spans="1:17">
      <c r="A21" s="12"/>
      <c r="B21" s="25">
        <v>329.5</v>
      </c>
      <c r="C21" s="20" t="s">
        <v>266</v>
      </c>
      <c r="D21" s="50">
        <v>93098</v>
      </c>
      <c r="E21" s="50">
        <v>40924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f t="shared" si="4"/>
        <v>134022</v>
      </c>
      <c r="P21" s="51">
        <f t="shared" si="1"/>
        <v>1.0790647493599137</v>
      </c>
      <c r="Q21" s="9"/>
    </row>
    <row r="22" spans="1:17" ht="15.75">
      <c r="A22" s="29" t="s">
        <v>267</v>
      </c>
      <c r="B22" s="30"/>
      <c r="C22" s="31"/>
      <c r="D22" s="32">
        <f t="shared" ref="D22:N22" si="5">SUM(D23:D55)</f>
        <v>16177665</v>
      </c>
      <c r="E22" s="32">
        <f t="shared" si="5"/>
        <v>13806362</v>
      </c>
      <c r="F22" s="32">
        <f t="shared" si="5"/>
        <v>4591696</v>
      </c>
      <c r="G22" s="32">
        <f t="shared" si="5"/>
        <v>2304824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8">
        <f>SUM(D22:N22)</f>
        <v>36880547</v>
      </c>
      <c r="P22" s="49">
        <f t="shared" si="1"/>
        <v>296.94004122316869</v>
      </c>
      <c r="Q22" s="10"/>
    </row>
    <row r="23" spans="1:17">
      <c r="A23" s="12"/>
      <c r="B23" s="25">
        <v>331.1</v>
      </c>
      <c r="C23" s="20" t="s">
        <v>22</v>
      </c>
      <c r="D23" s="50">
        <v>108098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f>SUM(D23:N23)</f>
        <v>108098</v>
      </c>
      <c r="P23" s="51">
        <f t="shared" si="1"/>
        <v>0.87034025216985234</v>
      </c>
      <c r="Q23" s="9"/>
    </row>
    <row r="24" spans="1:17">
      <c r="A24" s="12"/>
      <c r="B24" s="25">
        <v>331.2</v>
      </c>
      <c r="C24" s="20" t="s">
        <v>23</v>
      </c>
      <c r="D24" s="50">
        <v>11986700</v>
      </c>
      <c r="E24" s="50">
        <v>964909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f>SUM(D24:N24)</f>
        <v>12951609</v>
      </c>
      <c r="P24" s="51">
        <f t="shared" si="1"/>
        <v>104.27858649619169</v>
      </c>
      <c r="Q24" s="9"/>
    </row>
    <row r="25" spans="1:17">
      <c r="A25" s="12"/>
      <c r="B25" s="25">
        <v>331.31</v>
      </c>
      <c r="C25" s="20" t="s">
        <v>282</v>
      </c>
      <c r="D25" s="50">
        <v>69764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f t="shared" ref="O25:O46" si="6">SUM(D25:N25)</f>
        <v>69764</v>
      </c>
      <c r="P25" s="51">
        <f t="shared" si="1"/>
        <v>0.56169787926120351</v>
      </c>
      <c r="Q25" s="9"/>
    </row>
    <row r="26" spans="1:17">
      <c r="A26" s="12"/>
      <c r="B26" s="25">
        <v>331.39</v>
      </c>
      <c r="C26" s="20" t="s">
        <v>203</v>
      </c>
      <c r="D26" s="50">
        <v>0</v>
      </c>
      <c r="E26" s="50">
        <v>57217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f t="shared" si="6"/>
        <v>57217</v>
      </c>
      <c r="P26" s="51">
        <f t="shared" si="1"/>
        <v>0.46067696172364375</v>
      </c>
      <c r="Q26" s="9"/>
    </row>
    <row r="27" spans="1:17">
      <c r="A27" s="12"/>
      <c r="B27" s="25">
        <v>331.42</v>
      </c>
      <c r="C27" s="20" t="s">
        <v>31</v>
      </c>
      <c r="D27" s="50">
        <v>117009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f t="shared" si="6"/>
        <v>117009</v>
      </c>
      <c r="P27" s="51">
        <f t="shared" si="1"/>
        <v>0.94208627880388396</v>
      </c>
      <c r="Q27" s="9"/>
    </row>
    <row r="28" spans="1:17">
      <c r="A28" s="12"/>
      <c r="B28" s="25">
        <v>331.49</v>
      </c>
      <c r="C28" s="20" t="s">
        <v>32</v>
      </c>
      <c r="D28" s="50">
        <v>135807</v>
      </c>
      <c r="E28" s="50">
        <v>7254398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f t="shared" si="6"/>
        <v>7390205</v>
      </c>
      <c r="P28" s="51">
        <f t="shared" si="1"/>
        <v>59.501497560425761</v>
      </c>
      <c r="Q28" s="9"/>
    </row>
    <row r="29" spans="1:17">
      <c r="A29" s="12"/>
      <c r="B29" s="25">
        <v>331.5</v>
      </c>
      <c r="C29" s="20" t="s">
        <v>25</v>
      </c>
      <c r="D29" s="50">
        <v>5791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f t="shared" si="6"/>
        <v>5791</v>
      </c>
      <c r="P29" s="51">
        <f t="shared" si="1"/>
        <v>4.6625658201961323E-2</v>
      </c>
      <c r="Q29" s="9"/>
    </row>
    <row r="30" spans="1:17">
      <c r="A30" s="12"/>
      <c r="B30" s="25">
        <v>331.62</v>
      </c>
      <c r="C30" s="20" t="s">
        <v>33</v>
      </c>
      <c r="D30" s="50">
        <v>70266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f t="shared" si="6"/>
        <v>70266</v>
      </c>
      <c r="P30" s="51">
        <f t="shared" si="1"/>
        <v>0.56573968213072257</v>
      </c>
      <c r="Q30" s="9"/>
    </row>
    <row r="31" spans="1:17">
      <c r="A31" s="12"/>
      <c r="B31" s="25">
        <v>331.65</v>
      </c>
      <c r="C31" s="20" t="s">
        <v>34</v>
      </c>
      <c r="D31" s="50">
        <v>0</v>
      </c>
      <c r="E31" s="50">
        <v>54405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f t="shared" si="6"/>
        <v>54405</v>
      </c>
      <c r="P31" s="51">
        <f t="shared" si="1"/>
        <v>0.43803642453422648</v>
      </c>
      <c r="Q31" s="9"/>
    </row>
    <row r="32" spans="1:17">
      <c r="A32" s="12"/>
      <c r="B32" s="25">
        <v>331.69</v>
      </c>
      <c r="C32" s="20" t="s">
        <v>35</v>
      </c>
      <c r="D32" s="50">
        <v>362503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f t="shared" si="6"/>
        <v>362503</v>
      </c>
      <c r="P32" s="51">
        <f t="shared" si="1"/>
        <v>2.9186567044008953</v>
      </c>
      <c r="Q32" s="9"/>
    </row>
    <row r="33" spans="1:17">
      <c r="A33" s="12"/>
      <c r="B33" s="25">
        <v>334.1</v>
      </c>
      <c r="C33" s="20" t="s">
        <v>28</v>
      </c>
      <c r="D33" s="50">
        <v>0</v>
      </c>
      <c r="E33" s="50">
        <v>331362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f t="shared" si="6"/>
        <v>331362</v>
      </c>
      <c r="P33" s="51">
        <f t="shared" si="1"/>
        <v>2.6679280526883624</v>
      </c>
      <c r="Q33" s="9"/>
    </row>
    <row r="34" spans="1:17">
      <c r="A34" s="12"/>
      <c r="B34" s="25">
        <v>334.2</v>
      </c>
      <c r="C34" s="20" t="s">
        <v>29</v>
      </c>
      <c r="D34" s="50">
        <v>6163</v>
      </c>
      <c r="E34" s="50">
        <v>107113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f t="shared" si="6"/>
        <v>113276</v>
      </c>
      <c r="P34" s="51">
        <f t="shared" si="1"/>
        <v>0.91203040208692288</v>
      </c>
      <c r="Q34" s="9"/>
    </row>
    <row r="35" spans="1:17">
      <c r="A35" s="12"/>
      <c r="B35" s="25">
        <v>334.39</v>
      </c>
      <c r="C35" s="20" t="s">
        <v>38</v>
      </c>
      <c r="D35" s="50">
        <v>0</v>
      </c>
      <c r="E35" s="50">
        <v>58284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f t="shared" si="6"/>
        <v>58284</v>
      </c>
      <c r="P35" s="51">
        <f t="shared" si="1"/>
        <v>0.46926780567140625</v>
      </c>
      <c r="Q35" s="9"/>
    </row>
    <row r="36" spans="1:17">
      <c r="A36" s="12"/>
      <c r="B36" s="25">
        <v>334.49</v>
      </c>
      <c r="C36" s="20" t="s">
        <v>40</v>
      </c>
      <c r="D36" s="50">
        <v>454535</v>
      </c>
      <c r="E36" s="50">
        <v>768211</v>
      </c>
      <c r="F36" s="50">
        <v>0</v>
      </c>
      <c r="G36" s="50">
        <v>2261785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f t="shared" si="6"/>
        <v>3484531</v>
      </c>
      <c r="P36" s="51">
        <f t="shared" si="1"/>
        <v>28.055353375952077</v>
      </c>
      <c r="Q36" s="9"/>
    </row>
    <row r="37" spans="1:17">
      <c r="A37" s="12"/>
      <c r="B37" s="25">
        <v>334.61</v>
      </c>
      <c r="C37" s="20" t="s">
        <v>42</v>
      </c>
      <c r="D37" s="50">
        <v>76692</v>
      </c>
      <c r="E37" s="50">
        <v>11212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f t="shared" si="6"/>
        <v>87904</v>
      </c>
      <c r="P37" s="51">
        <f t="shared" ref="P37:P68" si="7">(O37/P$121)</f>
        <v>0.70775027777330479</v>
      </c>
      <c r="Q37" s="9"/>
    </row>
    <row r="38" spans="1:17">
      <c r="A38" s="12"/>
      <c r="B38" s="25">
        <v>334.69</v>
      </c>
      <c r="C38" s="20" t="s">
        <v>43</v>
      </c>
      <c r="D38" s="50">
        <v>230568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f t="shared" si="6"/>
        <v>230568</v>
      </c>
      <c r="P38" s="51">
        <f t="shared" si="7"/>
        <v>1.8563952271299979</v>
      </c>
      <c r="Q38" s="9"/>
    </row>
    <row r="39" spans="1:17">
      <c r="A39" s="12"/>
      <c r="B39" s="25">
        <v>334.7</v>
      </c>
      <c r="C39" s="20" t="s">
        <v>44</v>
      </c>
      <c r="D39" s="50">
        <v>24197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f t="shared" si="6"/>
        <v>24197</v>
      </c>
      <c r="P39" s="51">
        <f t="shared" si="7"/>
        <v>0.19481972915089935</v>
      </c>
      <c r="Q39" s="9"/>
    </row>
    <row r="40" spans="1:17">
      <c r="A40" s="12"/>
      <c r="B40" s="25">
        <v>335.13</v>
      </c>
      <c r="C40" s="20" t="s">
        <v>168</v>
      </c>
      <c r="D40" s="50">
        <v>44593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f t="shared" si="6"/>
        <v>44593</v>
      </c>
      <c r="P40" s="51">
        <f t="shared" si="7"/>
        <v>0.35903608637542067</v>
      </c>
      <c r="Q40" s="9"/>
    </row>
    <row r="41" spans="1:17">
      <c r="A41" s="12"/>
      <c r="B41" s="25">
        <v>335.14</v>
      </c>
      <c r="C41" s="20" t="s">
        <v>169</v>
      </c>
      <c r="D41" s="50">
        <v>32501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f t="shared" si="6"/>
        <v>32501</v>
      </c>
      <c r="P41" s="51">
        <f t="shared" si="7"/>
        <v>0.26167855590087113</v>
      </c>
      <c r="Q41" s="9"/>
    </row>
    <row r="42" spans="1:17">
      <c r="A42" s="12"/>
      <c r="B42" s="25">
        <v>335.15</v>
      </c>
      <c r="C42" s="20" t="s">
        <v>170</v>
      </c>
      <c r="D42" s="50">
        <v>37941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f t="shared" si="6"/>
        <v>37941</v>
      </c>
      <c r="P42" s="51">
        <f t="shared" si="7"/>
        <v>0.30547817265422456</v>
      </c>
      <c r="Q42" s="9"/>
    </row>
    <row r="43" spans="1:17">
      <c r="A43" s="12"/>
      <c r="B43" s="25">
        <v>335.16</v>
      </c>
      <c r="C43" s="20" t="s">
        <v>269</v>
      </c>
      <c r="D43" s="50">
        <v>223250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f t="shared" si="6"/>
        <v>223250</v>
      </c>
      <c r="P43" s="51">
        <f t="shared" si="7"/>
        <v>1.7974750809165714</v>
      </c>
      <c r="Q43" s="9"/>
    </row>
    <row r="44" spans="1:17">
      <c r="A44" s="12"/>
      <c r="B44" s="25">
        <v>335.18</v>
      </c>
      <c r="C44" s="20" t="s">
        <v>270</v>
      </c>
      <c r="D44" s="50">
        <v>1652681</v>
      </c>
      <c r="E44" s="50">
        <v>0</v>
      </c>
      <c r="F44" s="50">
        <v>4591696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f t="shared" si="6"/>
        <v>6244377</v>
      </c>
      <c r="P44" s="51">
        <f t="shared" si="7"/>
        <v>50.275977842546816</v>
      </c>
      <c r="Q44" s="9"/>
    </row>
    <row r="45" spans="1:17">
      <c r="A45" s="12"/>
      <c r="B45" s="25">
        <v>335.21</v>
      </c>
      <c r="C45" s="20" t="s">
        <v>51</v>
      </c>
      <c r="D45" s="50">
        <v>36188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f t="shared" si="6"/>
        <v>36188</v>
      </c>
      <c r="P45" s="51">
        <f t="shared" si="7"/>
        <v>0.29136406821146199</v>
      </c>
      <c r="Q45" s="9"/>
    </row>
    <row r="46" spans="1:17">
      <c r="A46" s="12"/>
      <c r="B46" s="25">
        <v>335.22</v>
      </c>
      <c r="C46" s="20" t="s">
        <v>52</v>
      </c>
      <c r="D46" s="50">
        <v>0</v>
      </c>
      <c r="E46" s="50">
        <v>692056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f t="shared" si="6"/>
        <v>692056</v>
      </c>
      <c r="P46" s="51">
        <f t="shared" si="7"/>
        <v>5.5720197742387398</v>
      </c>
      <c r="Q46" s="9"/>
    </row>
    <row r="47" spans="1:17">
      <c r="A47" s="12"/>
      <c r="B47" s="25">
        <v>335.48</v>
      </c>
      <c r="C47" s="20" t="s">
        <v>54</v>
      </c>
      <c r="D47" s="50">
        <v>0</v>
      </c>
      <c r="E47" s="50">
        <v>1966547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f t="shared" ref="O47:O55" si="8">SUM(D47:N47)</f>
        <v>1966547</v>
      </c>
      <c r="P47" s="51">
        <f t="shared" si="7"/>
        <v>15.833456788135457</v>
      </c>
      <c r="Q47" s="9"/>
    </row>
    <row r="48" spans="1:17">
      <c r="A48" s="12"/>
      <c r="B48" s="25">
        <v>335.5</v>
      </c>
      <c r="C48" s="20" t="s">
        <v>55</v>
      </c>
      <c r="D48" s="50">
        <v>0</v>
      </c>
      <c r="E48" s="50">
        <v>1185846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f t="shared" si="8"/>
        <v>1185846</v>
      </c>
      <c r="P48" s="51">
        <f t="shared" si="7"/>
        <v>9.5477206486207944</v>
      </c>
      <c r="Q48" s="9"/>
    </row>
    <row r="49" spans="1:17">
      <c r="A49" s="12"/>
      <c r="B49" s="25">
        <v>335.9</v>
      </c>
      <c r="C49" s="20" t="s">
        <v>211</v>
      </c>
      <c r="D49" s="50">
        <v>0</v>
      </c>
      <c r="E49" s="50">
        <v>299579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f t="shared" si="8"/>
        <v>299579</v>
      </c>
      <c r="P49" s="51">
        <f t="shared" si="7"/>
        <v>2.412030402086923</v>
      </c>
      <c r="Q49" s="9"/>
    </row>
    <row r="50" spans="1:17">
      <c r="A50" s="12"/>
      <c r="B50" s="25">
        <v>336</v>
      </c>
      <c r="C50" s="20" t="s">
        <v>283</v>
      </c>
      <c r="D50" s="50">
        <v>6024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f t="shared" si="8"/>
        <v>6024</v>
      </c>
      <c r="P50" s="51">
        <f t="shared" si="7"/>
        <v>4.8501634434228114E-2</v>
      </c>
      <c r="Q50" s="9"/>
    </row>
    <row r="51" spans="1:17">
      <c r="A51" s="12"/>
      <c r="B51" s="25">
        <v>337.1</v>
      </c>
      <c r="C51" s="20" t="s">
        <v>132</v>
      </c>
      <c r="D51" s="50">
        <v>433987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f t="shared" si="8"/>
        <v>433987</v>
      </c>
      <c r="P51" s="51">
        <f t="shared" si="7"/>
        <v>3.4942029919002913</v>
      </c>
      <c r="Q51" s="9"/>
    </row>
    <row r="52" spans="1:17">
      <c r="A52" s="12"/>
      <c r="B52" s="25">
        <v>337.2</v>
      </c>
      <c r="C52" s="20" t="s">
        <v>58</v>
      </c>
      <c r="D52" s="50">
        <v>31751</v>
      </c>
      <c r="E52" s="50">
        <v>55223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f t="shared" si="8"/>
        <v>86974</v>
      </c>
      <c r="P52" s="51">
        <f t="shared" si="7"/>
        <v>0.7002624756445146</v>
      </c>
      <c r="Q52" s="9"/>
    </row>
    <row r="53" spans="1:17">
      <c r="A53" s="12"/>
      <c r="B53" s="25">
        <v>337.3</v>
      </c>
      <c r="C53" s="20" t="s">
        <v>244</v>
      </c>
      <c r="D53" s="50">
        <v>0</v>
      </c>
      <c r="E53" s="50">
        <v>0</v>
      </c>
      <c r="F53" s="50">
        <v>0</v>
      </c>
      <c r="G53" s="50">
        <v>43039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f t="shared" si="8"/>
        <v>43039</v>
      </c>
      <c r="P53" s="51">
        <f t="shared" si="7"/>
        <v>0.34652421056021643</v>
      </c>
      <c r="Q53" s="9"/>
    </row>
    <row r="54" spans="1:17">
      <c r="A54" s="12"/>
      <c r="B54" s="25">
        <v>337.6</v>
      </c>
      <c r="C54" s="20" t="s">
        <v>133</v>
      </c>
      <c r="D54" s="50">
        <v>10656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f t="shared" si="8"/>
        <v>10656</v>
      </c>
      <c r="P54" s="51">
        <f t="shared" si="7"/>
        <v>8.5795719875686377E-2</v>
      </c>
      <c r="Q54" s="9"/>
    </row>
    <row r="55" spans="1:17">
      <c r="A55" s="12"/>
      <c r="B55" s="25">
        <v>337.7</v>
      </c>
      <c r="C55" s="20" t="s">
        <v>59</v>
      </c>
      <c r="D55" s="50">
        <v>20000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f t="shared" si="8"/>
        <v>20000</v>
      </c>
      <c r="P55" s="51">
        <f t="shared" si="7"/>
        <v>0.16102800276968166</v>
      </c>
      <c r="Q55" s="9"/>
    </row>
    <row r="56" spans="1:17" ht="15.75">
      <c r="A56" s="29" t="s">
        <v>64</v>
      </c>
      <c r="B56" s="30"/>
      <c r="C56" s="31"/>
      <c r="D56" s="32">
        <f t="shared" ref="D56:N56" si="9">SUM(D57:D93)</f>
        <v>16038820</v>
      </c>
      <c r="E56" s="32">
        <f t="shared" si="9"/>
        <v>2239576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4035092</v>
      </c>
      <c r="J56" s="32">
        <f t="shared" si="9"/>
        <v>10234472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 t="shared" si="9"/>
        <v>0</v>
      </c>
      <c r="O56" s="32">
        <f>SUM(D56:N56)</f>
        <v>32547960</v>
      </c>
      <c r="P56" s="49">
        <f t="shared" si="7"/>
        <v>262.05664965137436</v>
      </c>
      <c r="Q56" s="10"/>
    </row>
    <row r="57" spans="1:17">
      <c r="A57" s="12"/>
      <c r="B57" s="25">
        <v>341.1</v>
      </c>
      <c r="C57" s="20" t="s">
        <v>174</v>
      </c>
      <c r="D57" s="50">
        <v>957647</v>
      </c>
      <c r="E57" s="50">
        <v>132607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f>SUM(D57:N57)</f>
        <v>1090254</v>
      </c>
      <c r="P57" s="51">
        <f t="shared" si="7"/>
        <v>8.7780712065828244</v>
      </c>
      <c r="Q57" s="9"/>
    </row>
    <row r="58" spans="1:17">
      <c r="A58" s="12"/>
      <c r="B58" s="25">
        <v>341.15</v>
      </c>
      <c r="C58" s="20" t="s">
        <v>284</v>
      </c>
      <c r="D58" s="50">
        <v>0</v>
      </c>
      <c r="E58" s="50">
        <v>393572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f t="shared" ref="O58:O93" si="10">SUM(D58:N58)</f>
        <v>393572</v>
      </c>
      <c r="P58" s="51">
        <f t="shared" si="7"/>
        <v>3.1688056553034571</v>
      </c>
      <c r="Q58" s="9"/>
    </row>
    <row r="59" spans="1:17">
      <c r="A59" s="12"/>
      <c r="B59" s="25">
        <v>341.2</v>
      </c>
      <c r="C59" s="20" t="s">
        <v>175</v>
      </c>
      <c r="D59" s="50">
        <v>826711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10234472</v>
      </c>
      <c r="K59" s="50">
        <v>0</v>
      </c>
      <c r="L59" s="50">
        <v>0</v>
      </c>
      <c r="M59" s="50">
        <v>0</v>
      </c>
      <c r="N59" s="50">
        <v>0</v>
      </c>
      <c r="O59" s="50">
        <f t="shared" si="10"/>
        <v>11061183</v>
      </c>
      <c r="P59" s="51">
        <f t="shared" si="7"/>
        <v>89.058010337997771</v>
      </c>
      <c r="Q59" s="9"/>
    </row>
    <row r="60" spans="1:17">
      <c r="A60" s="12"/>
      <c r="B60" s="25">
        <v>341.52</v>
      </c>
      <c r="C60" s="20" t="s">
        <v>176</v>
      </c>
      <c r="D60" s="50">
        <v>267152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f t="shared" si="10"/>
        <v>267152</v>
      </c>
      <c r="P60" s="51">
        <f t="shared" si="7"/>
        <v>2.1509476497962994</v>
      </c>
      <c r="Q60" s="9"/>
    </row>
    <row r="61" spans="1:17">
      <c r="A61" s="12"/>
      <c r="B61" s="25">
        <v>341.55</v>
      </c>
      <c r="C61" s="20" t="s">
        <v>177</v>
      </c>
      <c r="D61" s="50">
        <v>38650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f t="shared" si="10"/>
        <v>38650</v>
      </c>
      <c r="P61" s="51">
        <f t="shared" si="7"/>
        <v>0.31118661535240977</v>
      </c>
      <c r="Q61" s="9"/>
    </row>
    <row r="62" spans="1:17">
      <c r="A62" s="12"/>
      <c r="B62" s="25">
        <v>341.56</v>
      </c>
      <c r="C62" s="20" t="s">
        <v>206</v>
      </c>
      <c r="D62" s="50">
        <v>911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f t="shared" si="10"/>
        <v>911</v>
      </c>
      <c r="P62" s="51">
        <f t="shared" si="7"/>
        <v>7.3348255261589989E-3</v>
      </c>
      <c r="Q62" s="9"/>
    </row>
    <row r="63" spans="1:17">
      <c r="A63" s="12"/>
      <c r="B63" s="25">
        <v>341.8</v>
      </c>
      <c r="C63" s="20" t="s">
        <v>178</v>
      </c>
      <c r="D63" s="50">
        <v>1895953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f t="shared" si="10"/>
        <v>1895953</v>
      </c>
      <c r="P63" s="51">
        <f t="shared" si="7"/>
        <v>15.265076246759312</v>
      </c>
      <c r="Q63" s="9"/>
    </row>
    <row r="64" spans="1:17">
      <c r="A64" s="12"/>
      <c r="B64" s="25">
        <v>341.9</v>
      </c>
      <c r="C64" s="20" t="s">
        <v>179</v>
      </c>
      <c r="D64" s="50">
        <v>566708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f t="shared" si="10"/>
        <v>566708</v>
      </c>
      <c r="P64" s="51">
        <f t="shared" si="7"/>
        <v>4.5627928696800373</v>
      </c>
      <c r="Q64" s="9"/>
    </row>
    <row r="65" spans="1:17">
      <c r="A65" s="12"/>
      <c r="B65" s="25">
        <v>342.1</v>
      </c>
      <c r="C65" s="20" t="s">
        <v>73</v>
      </c>
      <c r="D65" s="50">
        <v>6936392</v>
      </c>
      <c r="E65" s="50">
        <v>234959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f t="shared" si="10"/>
        <v>7171351</v>
      </c>
      <c r="P65" s="51">
        <f t="shared" si="7"/>
        <v>57.739416434517963</v>
      </c>
      <c r="Q65" s="9"/>
    </row>
    <row r="66" spans="1:17">
      <c r="A66" s="12"/>
      <c r="B66" s="25">
        <v>342.2</v>
      </c>
      <c r="C66" s="20" t="s">
        <v>74</v>
      </c>
      <c r="D66" s="50">
        <v>9045</v>
      </c>
      <c r="E66" s="50">
        <v>603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f t="shared" si="10"/>
        <v>9648</v>
      </c>
      <c r="P66" s="51">
        <f t="shared" si="7"/>
        <v>7.7679908536094425E-2</v>
      </c>
      <c r="Q66" s="9"/>
    </row>
    <row r="67" spans="1:17">
      <c r="A67" s="12"/>
      <c r="B67" s="25">
        <v>342.5</v>
      </c>
      <c r="C67" s="20" t="s">
        <v>75</v>
      </c>
      <c r="D67" s="50">
        <v>93663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f t="shared" si="10"/>
        <v>93663</v>
      </c>
      <c r="P67" s="51">
        <f t="shared" si="7"/>
        <v>0.75411829117083462</v>
      </c>
      <c r="Q67" s="9"/>
    </row>
    <row r="68" spans="1:17">
      <c r="A68" s="12"/>
      <c r="B68" s="25">
        <v>342.6</v>
      </c>
      <c r="C68" s="20" t="s">
        <v>76</v>
      </c>
      <c r="D68" s="50">
        <v>3578742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f t="shared" si="10"/>
        <v>3578742</v>
      </c>
      <c r="P68" s="51">
        <f t="shared" si="7"/>
        <v>28.813883834398801</v>
      </c>
      <c r="Q68" s="9"/>
    </row>
    <row r="69" spans="1:17">
      <c r="A69" s="12"/>
      <c r="B69" s="25">
        <v>342.9</v>
      </c>
      <c r="C69" s="20" t="s">
        <v>77</v>
      </c>
      <c r="D69" s="50">
        <v>129849</v>
      </c>
      <c r="E69" s="50">
        <v>250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f t="shared" si="10"/>
        <v>130099</v>
      </c>
      <c r="P69" s="51">
        <f t="shared" ref="P69:P100" si="11">(O69/P$121)</f>
        <v>1.0474791066166407</v>
      </c>
      <c r="Q69" s="9"/>
    </row>
    <row r="70" spans="1:17">
      <c r="A70" s="12"/>
      <c r="B70" s="25">
        <v>343.4</v>
      </c>
      <c r="C70" s="20" t="s">
        <v>79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1752707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f t="shared" si="10"/>
        <v>1752707</v>
      </c>
      <c r="P70" s="51">
        <f t="shared" si="11"/>
        <v>14.11174538252202</v>
      </c>
      <c r="Q70" s="9"/>
    </row>
    <row r="71" spans="1:17">
      <c r="A71" s="12"/>
      <c r="B71" s="25">
        <v>344.1</v>
      </c>
      <c r="C71" s="20" t="s">
        <v>180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2282385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f t="shared" si="10"/>
        <v>2282385</v>
      </c>
      <c r="P71" s="51">
        <f t="shared" si="11"/>
        <v>18.376394905073994</v>
      </c>
      <c r="Q71" s="9"/>
    </row>
    <row r="72" spans="1:17">
      <c r="A72" s="12"/>
      <c r="B72" s="25">
        <v>344.3</v>
      </c>
      <c r="C72" s="20" t="s">
        <v>181</v>
      </c>
      <c r="D72" s="50">
        <v>129667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f t="shared" si="10"/>
        <v>129667</v>
      </c>
      <c r="P72" s="51">
        <f t="shared" si="11"/>
        <v>1.0440009017568155</v>
      </c>
      <c r="Q72" s="9"/>
    </row>
    <row r="73" spans="1:17">
      <c r="A73" s="12"/>
      <c r="B73" s="25">
        <v>344.9</v>
      </c>
      <c r="C73" s="20" t="s">
        <v>247</v>
      </c>
      <c r="D73" s="50">
        <v>0</v>
      </c>
      <c r="E73" s="50">
        <v>25498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f t="shared" si="10"/>
        <v>25498</v>
      </c>
      <c r="P73" s="51">
        <f t="shared" si="11"/>
        <v>0.20529460073106715</v>
      </c>
      <c r="Q73" s="9"/>
    </row>
    <row r="74" spans="1:17">
      <c r="A74" s="12"/>
      <c r="B74" s="25">
        <v>346.9</v>
      </c>
      <c r="C74" s="20" t="s">
        <v>84</v>
      </c>
      <c r="D74" s="50">
        <v>85873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f t="shared" si="10"/>
        <v>85873</v>
      </c>
      <c r="P74" s="51">
        <f t="shared" si="11"/>
        <v>0.69139788409204361</v>
      </c>
      <c r="Q74" s="9"/>
    </row>
    <row r="75" spans="1:17">
      <c r="A75" s="12"/>
      <c r="B75" s="25">
        <v>347.1</v>
      </c>
      <c r="C75" s="20" t="s">
        <v>85</v>
      </c>
      <c r="D75" s="50">
        <v>28172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f t="shared" si="10"/>
        <v>28172</v>
      </c>
      <c r="P75" s="51">
        <f t="shared" si="11"/>
        <v>0.22682404470137357</v>
      </c>
      <c r="Q75" s="9"/>
    </row>
    <row r="76" spans="1:17">
      <c r="A76" s="12"/>
      <c r="B76" s="25">
        <v>347.2</v>
      </c>
      <c r="C76" s="20" t="s">
        <v>86</v>
      </c>
      <c r="D76" s="50">
        <v>262819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f t="shared" si="10"/>
        <v>262819</v>
      </c>
      <c r="P76" s="51">
        <f t="shared" si="11"/>
        <v>2.1160609329962479</v>
      </c>
      <c r="Q76" s="9"/>
    </row>
    <row r="77" spans="1:17">
      <c r="A77" s="12"/>
      <c r="B77" s="25">
        <v>348.12</v>
      </c>
      <c r="C77" s="20" t="s">
        <v>183</v>
      </c>
      <c r="D77" s="50">
        <v>0</v>
      </c>
      <c r="E77" s="50">
        <v>18358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f t="shared" ref="O77:O92" si="12">SUM(D77:N77)</f>
        <v>18358</v>
      </c>
      <c r="P77" s="51">
        <f t="shared" si="11"/>
        <v>0.14780760374229079</v>
      </c>
      <c r="Q77" s="9"/>
    </row>
    <row r="78" spans="1:17">
      <c r="A78" s="12"/>
      <c r="B78" s="25">
        <v>348.13</v>
      </c>
      <c r="C78" s="20" t="s">
        <v>184</v>
      </c>
      <c r="D78" s="50">
        <v>0</v>
      </c>
      <c r="E78" s="50">
        <v>43045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f t="shared" si="12"/>
        <v>43045</v>
      </c>
      <c r="P78" s="51">
        <f t="shared" si="11"/>
        <v>0.34657251896104735</v>
      </c>
      <c r="Q78" s="9"/>
    </row>
    <row r="79" spans="1:17">
      <c r="A79" s="12"/>
      <c r="B79" s="25">
        <v>348.21</v>
      </c>
      <c r="C79" s="20" t="s">
        <v>235</v>
      </c>
      <c r="D79" s="50">
        <v>0</v>
      </c>
      <c r="E79" s="50">
        <v>160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f t="shared" si="12"/>
        <v>160</v>
      </c>
      <c r="P79" s="51">
        <f t="shared" si="11"/>
        <v>1.2882240221574531E-3</v>
      </c>
      <c r="Q79" s="9"/>
    </row>
    <row r="80" spans="1:17">
      <c r="A80" s="12"/>
      <c r="B80" s="25">
        <v>348.22</v>
      </c>
      <c r="C80" s="20" t="s">
        <v>185</v>
      </c>
      <c r="D80" s="50">
        <v>0</v>
      </c>
      <c r="E80" s="50">
        <v>5118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f t="shared" si="12"/>
        <v>5118</v>
      </c>
      <c r="P80" s="51">
        <f t="shared" si="11"/>
        <v>4.1207065908761532E-2</v>
      </c>
      <c r="Q80" s="9"/>
    </row>
    <row r="81" spans="1:17">
      <c r="A81" s="12"/>
      <c r="B81" s="25">
        <v>348.23</v>
      </c>
      <c r="C81" s="20" t="s">
        <v>186</v>
      </c>
      <c r="D81" s="50">
        <v>0</v>
      </c>
      <c r="E81" s="50">
        <v>68285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f t="shared" si="12"/>
        <v>68285</v>
      </c>
      <c r="P81" s="51">
        <f t="shared" si="11"/>
        <v>0.54978985845638562</v>
      </c>
      <c r="Q81" s="9"/>
    </row>
    <row r="82" spans="1:17">
      <c r="A82" s="12"/>
      <c r="B82" s="25">
        <v>348.31</v>
      </c>
      <c r="C82" s="20" t="s">
        <v>187</v>
      </c>
      <c r="D82" s="50">
        <v>0</v>
      </c>
      <c r="E82" s="50">
        <v>469283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f t="shared" si="12"/>
        <v>469283</v>
      </c>
      <c r="P82" s="51">
        <f t="shared" si="11"/>
        <v>3.7783852111882257</v>
      </c>
      <c r="Q82" s="9"/>
    </row>
    <row r="83" spans="1:17">
      <c r="A83" s="12"/>
      <c r="B83" s="25">
        <v>348.32</v>
      </c>
      <c r="C83" s="20" t="s">
        <v>188</v>
      </c>
      <c r="D83" s="50">
        <v>0</v>
      </c>
      <c r="E83" s="50">
        <v>5548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f t="shared" si="12"/>
        <v>5548</v>
      </c>
      <c r="P83" s="51">
        <f t="shared" si="11"/>
        <v>4.4669167968309692E-2</v>
      </c>
      <c r="Q83" s="9"/>
    </row>
    <row r="84" spans="1:17">
      <c r="A84" s="12"/>
      <c r="B84" s="25">
        <v>348.41</v>
      </c>
      <c r="C84" s="20" t="s">
        <v>189</v>
      </c>
      <c r="D84" s="50">
        <v>0</v>
      </c>
      <c r="E84" s="50">
        <v>305353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f t="shared" si="12"/>
        <v>305353</v>
      </c>
      <c r="P84" s="51">
        <f t="shared" si="11"/>
        <v>2.4585191864865301</v>
      </c>
      <c r="Q84" s="9"/>
    </row>
    <row r="85" spans="1:17">
      <c r="A85" s="12"/>
      <c r="B85" s="25">
        <v>348.42</v>
      </c>
      <c r="C85" s="20" t="s">
        <v>190</v>
      </c>
      <c r="D85" s="50">
        <v>0</v>
      </c>
      <c r="E85" s="50">
        <v>155233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f t="shared" si="12"/>
        <v>155233</v>
      </c>
      <c r="P85" s="51">
        <f t="shared" si="11"/>
        <v>1.2498429976972996</v>
      </c>
      <c r="Q85" s="9"/>
    </row>
    <row r="86" spans="1:17">
      <c r="A86" s="12"/>
      <c r="B86" s="25">
        <v>348.48</v>
      </c>
      <c r="C86" s="20" t="s">
        <v>191</v>
      </c>
      <c r="D86" s="50">
        <v>0</v>
      </c>
      <c r="E86" s="50">
        <v>11087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f t="shared" si="12"/>
        <v>11087</v>
      </c>
      <c r="P86" s="51">
        <f t="shared" si="11"/>
        <v>8.9265873335373017E-2</v>
      </c>
      <c r="Q86" s="9"/>
    </row>
    <row r="87" spans="1:17">
      <c r="A87" s="12"/>
      <c r="B87" s="25">
        <v>348.52</v>
      </c>
      <c r="C87" s="20" t="s">
        <v>274</v>
      </c>
      <c r="D87" s="50">
        <v>0</v>
      </c>
      <c r="E87" s="50">
        <v>36370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f t="shared" si="12"/>
        <v>36370</v>
      </c>
      <c r="P87" s="51">
        <f t="shared" si="11"/>
        <v>0.29282942303666609</v>
      </c>
      <c r="Q87" s="9"/>
    </row>
    <row r="88" spans="1:17">
      <c r="A88" s="12"/>
      <c r="B88" s="25">
        <v>348.53</v>
      </c>
      <c r="C88" s="20" t="s">
        <v>275</v>
      </c>
      <c r="D88" s="50">
        <v>0</v>
      </c>
      <c r="E88" s="50">
        <v>161368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f t="shared" si="12"/>
        <v>161368</v>
      </c>
      <c r="P88" s="51">
        <f t="shared" si="11"/>
        <v>1.2992383375468994</v>
      </c>
      <c r="Q88" s="9"/>
    </row>
    <row r="89" spans="1:17">
      <c r="A89" s="12"/>
      <c r="B89" s="25">
        <v>348.61</v>
      </c>
      <c r="C89" s="20" t="s">
        <v>285</v>
      </c>
      <c r="D89" s="50">
        <v>0</v>
      </c>
      <c r="E89" s="50">
        <v>75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f t="shared" si="12"/>
        <v>75</v>
      </c>
      <c r="P89" s="51">
        <f t="shared" si="11"/>
        <v>6.0385501038630622E-4</v>
      </c>
      <c r="Q89" s="9"/>
    </row>
    <row r="90" spans="1:17">
      <c r="A90" s="12"/>
      <c r="B90" s="25">
        <v>348.62</v>
      </c>
      <c r="C90" s="20" t="s">
        <v>194</v>
      </c>
      <c r="D90" s="50">
        <v>0</v>
      </c>
      <c r="E90" s="50">
        <v>295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f t="shared" si="12"/>
        <v>295</v>
      </c>
      <c r="P90" s="51">
        <f t="shared" si="11"/>
        <v>2.3751630408528042E-3</v>
      </c>
      <c r="Q90" s="9"/>
    </row>
    <row r="91" spans="1:17">
      <c r="A91" s="12"/>
      <c r="B91" s="25">
        <v>348.71</v>
      </c>
      <c r="C91" s="20" t="s">
        <v>195</v>
      </c>
      <c r="D91" s="50">
        <v>0</v>
      </c>
      <c r="E91" s="50">
        <v>155125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f t="shared" si="12"/>
        <v>155125</v>
      </c>
      <c r="P91" s="51">
        <f t="shared" si="11"/>
        <v>1.2489734464823432</v>
      </c>
      <c r="Q91" s="9"/>
    </row>
    <row r="92" spans="1:17">
      <c r="A92" s="12"/>
      <c r="B92" s="25">
        <v>348.72</v>
      </c>
      <c r="C92" s="20" t="s">
        <v>196</v>
      </c>
      <c r="D92" s="50">
        <v>0</v>
      </c>
      <c r="E92" s="50">
        <v>15750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f t="shared" si="12"/>
        <v>15750</v>
      </c>
      <c r="P92" s="51">
        <f t="shared" si="11"/>
        <v>0.1268095521811243</v>
      </c>
      <c r="Q92" s="9"/>
    </row>
    <row r="93" spans="1:17">
      <c r="A93" s="12"/>
      <c r="B93" s="25">
        <v>349</v>
      </c>
      <c r="C93" s="20" t="s">
        <v>276</v>
      </c>
      <c r="D93" s="50">
        <v>230866</v>
      </c>
      <c r="E93" s="50">
        <v>1634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f t="shared" si="10"/>
        <v>232500</v>
      </c>
      <c r="P93" s="51">
        <f t="shared" si="11"/>
        <v>1.8719505321975491</v>
      </c>
      <c r="Q93" s="9"/>
    </row>
    <row r="94" spans="1:17" ht="15.75">
      <c r="A94" s="29" t="s">
        <v>65</v>
      </c>
      <c r="B94" s="30"/>
      <c r="C94" s="31"/>
      <c r="D94" s="32">
        <f t="shared" ref="D94:N94" si="13">SUM(D95:D103)</f>
        <v>93960</v>
      </c>
      <c r="E94" s="32">
        <f t="shared" si="13"/>
        <v>1141243</v>
      </c>
      <c r="F94" s="32">
        <f t="shared" si="13"/>
        <v>0</v>
      </c>
      <c r="G94" s="32">
        <f t="shared" si="13"/>
        <v>0</v>
      </c>
      <c r="H94" s="32">
        <f t="shared" si="13"/>
        <v>0</v>
      </c>
      <c r="I94" s="32">
        <f t="shared" si="13"/>
        <v>0</v>
      </c>
      <c r="J94" s="32">
        <f t="shared" si="13"/>
        <v>0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 t="shared" si="13"/>
        <v>0</v>
      </c>
      <c r="O94" s="32">
        <f>SUM(D94:N94)</f>
        <v>1235203</v>
      </c>
      <c r="P94" s="49">
        <f t="shared" si="11"/>
        <v>9.9451136052559548</v>
      </c>
      <c r="Q94" s="10"/>
    </row>
    <row r="95" spans="1:17">
      <c r="A95" s="13"/>
      <c r="B95" s="42">
        <v>351.1</v>
      </c>
      <c r="C95" s="21" t="s">
        <v>103</v>
      </c>
      <c r="D95" s="50">
        <v>58073</v>
      </c>
      <c r="E95" s="50">
        <v>225434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f>SUM(D95:N95)</f>
        <v>283507</v>
      </c>
      <c r="P95" s="51">
        <f t="shared" si="11"/>
        <v>2.2826282990612068</v>
      </c>
      <c r="Q95" s="9"/>
    </row>
    <row r="96" spans="1:17">
      <c r="A96" s="13"/>
      <c r="B96" s="42">
        <v>351.2</v>
      </c>
      <c r="C96" s="21" t="s">
        <v>105</v>
      </c>
      <c r="D96" s="50">
        <v>200</v>
      </c>
      <c r="E96" s="50">
        <v>101724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f t="shared" ref="O96:O103" si="14">SUM(D96:N96)</f>
        <v>101924</v>
      </c>
      <c r="P96" s="51">
        <f t="shared" si="11"/>
        <v>0.82063090771485159</v>
      </c>
      <c r="Q96" s="9"/>
    </row>
    <row r="97" spans="1:17">
      <c r="A97" s="13"/>
      <c r="B97" s="42">
        <v>351.5</v>
      </c>
      <c r="C97" s="21" t="s">
        <v>106</v>
      </c>
      <c r="D97" s="50">
        <v>0</v>
      </c>
      <c r="E97" s="50">
        <v>82266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f t="shared" si="14"/>
        <v>82266</v>
      </c>
      <c r="P97" s="51">
        <f t="shared" si="11"/>
        <v>0.66235648379253154</v>
      </c>
      <c r="Q97" s="9"/>
    </row>
    <row r="98" spans="1:17">
      <c r="A98" s="13"/>
      <c r="B98" s="42">
        <v>351.6</v>
      </c>
      <c r="C98" s="21" t="s">
        <v>286</v>
      </c>
      <c r="D98" s="50">
        <v>0</v>
      </c>
      <c r="E98" s="50">
        <v>11862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f t="shared" si="14"/>
        <v>11862</v>
      </c>
      <c r="P98" s="51">
        <f t="shared" si="11"/>
        <v>9.5505708442698178E-2</v>
      </c>
      <c r="Q98" s="9"/>
    </row>
    <row r="99" spans="1:17">
      <c r="A99" s="13"/>
      <c r="B99" s="42">
        <v>351.9</v>
      </c>
      <c r="C99" s="21" t="s">
        <v>277</v>
      </c>
      <c r="D99" s="50">
        <v>0</v>
      </c>
      <c r="E99" s="50">
        <v>5138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f t="shared" si="14"/>
        <v>5138</v>
      </c>
      <c r="P99" s="51">
        <f t="shared" si="11"/>
        <v>4.1368093911531213E-2</v>
      </c>
      <c r="Q99" s="9"/>
    </row>
    <row r="100" spans="1:17">
      <c r="A100" s="13"/>
      <c r="B100" s="42">
        <v>352</v>
      </c>
      <c r="C100" s="21" t="s">
        <v>107</v>
      </c>
      <c r="D100" s="50">
        <v>8321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f t="shared" si="14"/>
        <v>8321</v>
      </c>
      <c r="P100" s="51">
        <f t="shared" si="11"/>
        <v>6.6995700552326051E-2</v>
      </c>
      <c r="Q100" s="9"/>
    </row>
    <row r="101" spans="1:17">
      <c r="A101" s="13"/>
      <c r="B101" s="42">
        <v>354</v>
      </c>
      <c r="C101" s="21" t="s">
        <v>108</v>
      </c>
      <c r="D101" s="50">
        <v>27366</v>
      </c>
      <c r="E101" s="50">
        <v>12337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f t="shared" si="14"/>
        <v>39703</v>
      </c>
      <c r="P101" s="51">
        <f t="shared" ref="P101:P119" si="15">(O101/P$121)</f>
        <v>0.3196647396982335</v>
      </c>
      <c r="Q101" s="9"/>
    </row>
    <row r="102" spans="1:17">
      <c r="A102" s="13"/>
      <c r="B102" s="42">
        <v>356</v>
      </c>
      <c r="C102" s="21" t="s">
        <v>144</v>
      </c>
      <c r="D102" s="50">
        <v>0</v>
      </c>
      <c r="E102" s="50">
        <v>8000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f t="shared" si="14"/>
        <v>8000</v>
      </c>
      <c r="P102" s="51">
        <f t="shared" si="15"/>
        <v>6.4411201107872657E-2</v>
      </c>
      <c r="Q102" s="9"/>
    </row>
    <row r="103" spans="1:17">
      <c r="A103" s="13"/>
      <c r="B103" s="42">
        <v>359</v>
      </c>
      <c r="C103" s="21" t="s">
        <v>109</v>
      </c>
      <c r="D103" s="50">
        <v>0</v>
      </c>
      <c r="E103" s="50">
        <v>694482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f t="shared" si="14"/>
        <v>694482</v>
      </c>
      <c r="P103" s="51">
        <f t="shared" si="15"/>
        <v>5.5915524709747029</v>
      </c>
      <c r="Q103" s="9"/>
    </row>
    <row r="104" spans="1:17" ht="15.75">
      <c r="A104" s="29" t="s">
        <v>4</v>
      </c>
      <c r="B104" s="30"/>
      <c r="C104" s="31"/>
      <c r="D104" s="32">
        <f t="shared" ref="D104:N104" si="16">SUM(D105:D111)</f>
        <v>1218306</v>
      </c>
      <c r="E104" s="32">
        <f t="shared" si="16"/>
        <v>43647</v>
      </c>
      <c r="F104" s="32">
        <f t="shared" si="16"/>
        <v>-8447</v>
      </c>
      <c r="G104" s="32">
        <f t="shared" si="16"/>
        <v>-85628</v>
      </c>
      <c r="H104" s="32">
        <f t="shared" si="16"/>
        <v>0</v>
      </c>
      <c r="I104" s="32">
        <f t="shared" si="16"/>
        <v>427047</v>
      </c>
      <c r="J104" s="32">
        <f t="shared" si="16"/>
        <v>-5848</v>
      </c>
      <c r="K104" s="32">
        <f t="shared" si="16"/>
        <v>0</v>
      </c>
      <c r="L104" s="32">
        <f t="shared" si="16"/>
        <v>0</v>
      </c>
      <c r="M104" s="32">
        <f t="shared" si="16"/>
        <v>251292406</v>
      </c>
      <c r="N104" s="32">
        <f t="shared" si="16"/>
        <v>0</v>
      </c>
      <c r="O104" s="32">
        <f>SUM(D104:N104)</f>
        <v>252881483</v>
      </c>
      <c r="P104" s="49">
        <f t="shared" si="15"/>
        <v>2036.0500072462601</v>
      </c>
      <c r="Q104" s="10"/>
    </row>
    <row r="105" spans="1:17">
      <c r="A105" s="12"/>
      <c r="B105" s="25">
        <v>361.1</v>
      </c>
      <c r="C105" s="20" t="s">
        <v>110</v>
      </c>
      <c r="D105" s="50">
        <v>42016</v>
      </c>
      <c r="E105" s="50">
        <v>0</v>
      </c>
      <c r="F105" s="50">
        <v>0</v>
      </c>
      <c r="G105" s="50">
        <v>0</v>
      </c>
      <c r="H105" s="50">
        <v>0</v>
      </c>
      <c r="I105" s="50">
        <v>385554</v>
      </c>
      <c r="J105" s="50">
        <v>9887</v>
      </c>
      <c r="K105" s="50">
        <v>0</v>
      </c>
      <c r="L105" s="50">
        <v>0</v>
      </c>
      <c r="M105" s="50">
        <v>0</v>
      </c>
      <c r="N105" s="50">
        <v>0</v>
      </c>
      <c r="O105" s="50">
        <f>SUM(D105:N105)</f>
        <v>437457</v>
      </c>
      <c r="P105" s="51">
        <f t="shared" si="15"/>
        <v>3.5221413503808314</v>
      </c>
      <c r="Q105" s="9"/>
    </row>
    <row r="106" spans="1:17">
      <c r="A106" s="12"/>
      <c r="B106" s="25">
        <v>361.3</v>
      </c>
      <c r="C106" s="20" t="s">
        <v>111</v>
      </c>
      <c r="D106" s="50">
        <v>-213542</v>
      </c>
      <c r="E106" s="50">
        <v>-98817</v>
      </c>
      <c r="F106" s="50">
        <v>-8447</v>
      </c>
      <c r="G106" s="50">
        <v>-87328</v>
      </c>
      <c r="H106" s="50">
        <v>0</v>
      </c>
      <c r="I106" s="50">
        <v>-29473</v>
      </c>
      <c r="J106" s="50">
        <v>-16565</v>
      </c>
      <c r="K106" s="50">
        <v>0</v>
      </c>
      <c r="L106" s="50">
        <v>0</v>
      </c>
      <c r="M106" s="50">
        <v>0</v>
      </c>
      <c r="N106" s="50">
        <v>0</v>
      </c>
      <c r="O106" s="50">
        <f t="shared" ref="O106:O111" si="17">SUM(D106:N106)</f>
        <v>-454172</v>
      </c>
      <c r="P106" s="51">
        <f t="shared" si="15"/>
        <v>-3.6567205036955928</v>
      </c>
      <c r="Q106" s="9"/>
    </row>
    <row r="107" spans="1:17">
      <c r="A107" s="12"/>
      <c r="B107" s="25">
        <v>362</v>
      </c>
      <c r="C107" s="20" t="s">
        <v>112</v>
      </c>
      <c r="D107" s="50">
        <v>70727</v>
      </c>
      <c r="E107" s="50">
        <v>0</v>
      </c>
      <c r="F107" s="50">
        <v>0</v>
      </c>
      <c r="G107" s="50">
        <v>0</v>
      </c>
      <c r="H107" s="50">
        <v>0</v>
      </c>
      <c r="I107" s="50">
        <v>45712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f t="shared" si="17"/>
        <v>116439</v>
      </c>
      <c r="P107" s="51">
        <f t="shared" si="15"/>
        <v>0.93749698072494803</v>
      </c>
      <c r="Q107" s="9"/>
    </row>
    <row r="108" spans="1:17">
      <c r="A108" s="12"/>
      <c r="B108" s="25">
        <v>364</v>
      </c>
      <c r="C108" s="20" t="s">
        <v>199</v>
      </c>
      <c r="D108" s="50">
        <v>62636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f t="shared" si="17"/>
        <v>62636</v>
      </c>
      <c r="P108" s="51">
        <f t="shared" si="15"/>
        <v>0.50430749907408901</v>
      </c>
      <c r="Q108" s="9"/>
    </row>
    <row r="109" spans="1:17">
      <c r="A109" s="12"/>
      <c r="B109" s="25">
        <v>366</v>
      </c>
      <c r="C109" s="20" t="s">
        <v>115</v>
      </c>
      <c r="D109" s="50">
        <v>291037</v>
      </c>
      <c r="E109" s="50">
        <v>0</v>
      </c>
      <c r="F109" s="50">
        <v>0</v>
      </c>
      <c r="G109" s="50">
        <v>1700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f t="shared" si="17"/>
        <v>292737</v>
      </c>
      <c r="P109" s="51">
        <f t="shared" si="15"/>
        <v>2.356942722339415</v>
      </c>
      <c r="Q109" s="9"/>
    </row>
    <row r="110" spans="1:17">
      <c r="A110" s="12"/>
      <c r="B110" s="25">
        <v>369.3</v>
      </c>
      <c r="C110" s="20" t="s">
        <v>116</v>
      </c>
      <c r="D110" s="50">
        <v>5542</v>
      </c>
      <c r="E110" s="50">
        <v>115919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f t="shared" si="17"/>
        <v>121461</v>
      </c>
      <c r="P110" s="51">
        <f t="shared" si="15"/>
        <v>0.97793111222041518</v>
      </c>
      <c r="Q110" s="9"/>
    </row>
    <row r="111" spans="1:17">
      <c r="A111" s="12"/>
      <c r="B111" s="25">
        <v>369.9</v>
      </c>
      <c r="C111" s="20" t="s">
        <v>117</v>
      </c>
      <c r="D111" s="50">
        <v>959890</v>
      </c>
      <c r="E111" s="50">
        <v>26545</v>
      </c>
      <c r="F111" s="50">
        <v>0</v>
      </c>
      <c r="G111" s="50">
        <v>0</v>
      </c>
      <c r="H111" s="50">
        <v>0</v>
      </c>
      <c r="I111" s="50">
        <v>25254</v>
      </c>
      <c r="J111" s="50">
        <v>830</v>
      </c>
      <c r="K111" s="50">
        <v>0</v>
      </c>
      <c r="L111" s="50">
        <v>0</v>
      </c>
      <c r="M111" s="50">
        <v>251292406</v>
      </c>
      <c r="N111" s="50">
        <v>0</v>
      </c>
      <c r="O111" s="50">
        <f t="shared" si="17"/>
        <v>252304925</v>
      </c>
      <c r="P111" s="51">
        <f t="shared" si="15"/>
        <v>2031.4079080852159</v>
      </c>
      <c r="Q111" s="9"/>
    </row>
    <row r="112" spans="1:17" ht="15.75">
      <c r="A112" s="29" t="s">
        <v>66</v>
      </c>
      <c r="B112" s="30"/>
      <c r="C112" s="31"/>
      <c r="D112" s="32">
        <f t="shared" ref="D112:N112" si="18">SUM(D113:D118)</f>
        <v>5243511</v>
      </c>
      <c r="E112" s="32">
        <f t="shared" si="18"/>
        <v>567933</v>
      </c>
      <c r="F112" s="32">
        <f t="shared" si="18"/>
        <v>984316</v>
      </c>
      <c r="G112" s="32">
        <f t="shared" si="18"/>
        <v>19070645</v>
      </c>
      <c r="H112" s="32">
        <f t="shared" si="18"/>
        <v>0</v>
      </c>
      <c r="I112" s="32">
        <f t="shared" si="18"/>
        <v>1954924</v>
      </c>
      <c r="J112" s="32">
        <f t="shared" si="18"/>
        <v>0</v>
      </c>
      <c r="K112" s="32">
        <f t="shared" si="18"/>
        <v>0</v>
      </c>
      <c r="L112" s="32">
        <f t="shared" si="18"/>
        <v>0</v>
      </c>
      <c r="M112" s="32">
        <f t="shared" si="18"/>
        <v>0</v>
      </c>
      <c r="N112" s="32">
        <f t="shared" si="18"/>
        <v>0</v>
      </c>
      <c r="O112" s="32">
        <f>SUM(D112:N112)</f>
        <v>27821329</v>
      </c>
      <c r="P112" s="49">
        <f t="shared" si="15"/>
        <v>224.00065216341122</v>
      </c>
      <c r="Q112" s="9"/>
    </row>
    <row r="113" spans="1:120">
      <c r="A113" s="12"/>
      <c r="B113" s="25">
        <v>381</v>
      </c>
      <c r="C113" s="20" t="s">
        <v>118</v>
      </c>
      <c r="D113" s="50">
        <v>2951471</v>
      </c>
      <c r="E113" s="50">
        <v>256434</v>
      </c>
      <c r="F113" s="50">
        <v>984316</v>
      </c>
      <c r="G113" s="50">
        <v>11320645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f>SUM(D113:N113)</f>
        <v>15512866</v>
      </c>
      <c r="P113" s="51">
        <f t="shared" si="15"/>
        <v>124.90029146068501</v>
      </c>
      <c r="Q113" s="9"/>
    </row>
    <row r="114" spans="1:120">
      <c r="A114" s="12"/>
      <c r="B114" s="25">
        <v>383.1</v>
      </c>
      <c r="C114" s="20" t="s">
        <v>290</v>
      </c>
      <c r="D114" s="50">
        <v>1922718</v>
      </c>
      <c r="E114" s="50">
        <v>0</v>
      </c>
      <c r="F114" s="50">
        <v>0</v>
      </c>
      <c r="G114" s="50">
        <v>0</v>
      </c>
      <c r="H114" s="50">
        <v>0</v>
      </c>
      <c r="I114" s="50">
        <v>714191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f>SUM(D114:N114)</f>
        <v>2636909</v>
      </c>
      <c r="P114" s="51">
        <f t="shared" si="15"/>
        <v>21.230809487769925</v>
      </c>
      <c r="Q114" s="9"/>
    </row>
    <row r="115" spans="1:120">
      <c r="A115" s="12"/>
      <c r="B115" s="25">
        <v>384</v>
      </c>
      <c r="C115" s="20" t="s">
        <v>119</v>
      </c>
      <c r="D115" s="50">
        <v>0</v>
      </c>
      <c r="E115" s="50">
        <v>0</v>
      </c>
      <c r="F115" s="50">
        <v>0</v>
      </c>
      <c r="G115" s="50">
        <v>7750000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f t="shared" ref="O115:O118" si="19">SUM(D115:N115)</f>
        <v>7750000</v>
      </c>
      <c r="P115" s="51">
        <f t="shared" si="15"/>
        <v>62.398351073251639</v>
      </c>
      <c r="Q115" s="9"/>
    </row>
    <row r="116" spans="1:120">
      <c r="A116" s="12"/>
      <c r="B116" s="25">
        <v>386.7</v>
      </c>
      <c r="C116" s="20" t="s">
        <v>287</v>
      </c>
      <c r="D116" s="50">
        <v>0</v>
      </c>
      <c r="E116" s="50">
        <v>38698</v>
      </c>
      <c r="F116" s="50">
        <v>0</v>
      </c>
      <c r="G116" s="50">
        <v>0</v>
      </c>
      <c r="H116" s="50">
        <v>0</v>
      </c>
      <c r="I116" s="50">
        <v>9186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f t="shared" si="19"/>
        <v>47884</v>
      </c>
      <c r="P116" s="51">
        <f t="shared" si="15"/>
        <v>0.3855332442311718</v>
      </c>
      <c r="Q116" s="9"/>
    </row>
    <row r="117" spans="1:120">
      <c r="A117" s="12"/>
      <c r="B117" s="25">
        <v>388.1</v>
      </c>
      <c r="C117" s="20" t="s">
        <v>146</v>
      </c>
      <c r="D117" s="50">
        <v>369322</v>
      </c>
      <c r="E117" s="50">
        <v>272801</v>
      </c>
      <c r="F117" s="50">
        <v>0</v>
      </c>
      <c r="G117" s="50">
        <v>0</v>
      </c>
      <c r="H117" s="50">
        <v>0</v>
      </c>
      <c r="I117" s="50">
        <v>120500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f t="shared" si="19"/>
        <v>762623</v>
      </c>
      <c r="P117" s="51">
        <f t="shared" si="15"/>
        <v>6.1401829278111464</v>
      </c>
      <c r="Q117" s="9"/>
    </row>
    <row r="118" spans="1:120" ht="15.75" thickBot="1">
      <c r="A118" s="12"/>
      <c r="B118" s="25">
        <v>389.6</v>
      </c>
      <c r="C118" s="20" t="s">
        <v>288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1111047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f t="shared" si="19"/>
        <v>1111047</v>
      </c>
      <c r="P118" s="51">
        <f t="shared" si="15"/>
        <v>8.945483969662325</v>
      </c>
      <c r="Q118" s="9"/>
    </row>
    <row r="119" spans="1:120" ht="16.5" thickBot="1">
      <c r="A119" s="14" t="s">
        <v>87</v>
      </c>
      <c r="B119" s="23"/>
      <c r="C119" s="22"/>
      <c r="D119" s="15">
        <f t="shared" ref="D119:N119" si="20">SUM(D5,D9,D22,D56,D94,D104,D112)</f>
        <v>122047471</v>
      </c>
      <c r="E119" s="15">
        <f t="shared" si="20"/>
        <v>27554657</v>
      </c>
      <c r="F119" s="15">
        <f t="shared" si="20"/>
        <v>9292329</v>
      </c>
      <c r="G119" s="15">
        <f t="shared" si="20"/>
        <v>25752533</v>
      </c>
      <c r="H119" s="15">
        <f t="shared" si="20"/>
        <v>0</v>
      </c>
      <c r="I119" s="15">
        <f t="shared" si="20"/>
        <v>6597200</v>
      </c>
      <c r="J119" s="15">
        <f t="shared" si="20"/>
        <v>10228624</v>
      </c>
      <c r="K119" s="15">
        <f t="shared" si="20"/>
        <v>0</v>
      </c>
      <c r="L119" s="15">
        <f t="shared" si="20"/>
        <v>0</v>
      </c>
      <c r="M119" s="15">
        <f t="shared" si="20"/>
        <v>251292406</v>
      </c>
      <c r="N119" s="15">
        <f t="shared" si="20"/>
        <v>0</v>
      </c>
      <c r="O119" s="15">
        <f>SUM(D119:N119)</f>
        <v>452765220</v>
      </c>
      <c r="P119" s="40">
        <f t="shared" si="15"/>
        <v>3645.3939550087762</v>
      </c>
      <c r="Q119" s="6"/>
      <c r="R119" s="2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</row>
    <row r="120" spans="1:120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9"/>
    </row>
    <row r="121" spans="1:120">
      <c r="A121" s="44"/>
      <c r="B121" s="45"/>
      <c r="C121" s="45"/>
      <c r="D121" s="46"/>
      <c r="E121" s="46"/>
      <c r="F121" s="46"/>
      <c r="G121" s="46"/>
      <c r="H121" s="46"/>
      <c r="I121" s="46"/>
      <c r="J121" s="46"/>
      <c r="K121" s="46"/>
      <c r="L121" s="46"/>
      <c r="M121" s="52" t="s">
        <v>289</v>
      </c>
      <c r="N121" s="52"/>
      <c r="O121" s="52"/>
      <c r="P121" s="47">
        <v>124202</v>
      </c>
    </row>
    <row r="122" spans="1:120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5"/>
    </row>
    <row r="123" spans="1:120" ht="15.75" customHeight="1" thickBot="1">
      <c r="A123" s="56" t="s">
        <v>136</v>
      </c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8"/>
    </row>
  </sheetData>
  <mergeCells count="10">
    <mergeCell ref="M121:O121"/>
    <mergeCell ref="A122:P122"/>
    <mergeCell ref="A123:P1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2"/>
      <c r="M3" s="73"/>
      <c r="N3" s="36"/>
      <c r="O3" s="37"/>
      <c r="P3" s="74" t="s">
        <v>255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256</v>
      </c>
      <c r="N4" s="35" t="s">
        <v>10</v>
      </c>
      <c r="O4" s="35" t="s">
        <v>257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258</v>
      </c>
      <c r="B5" s="26"/>
      <c r="C5" s="26"/>
      <c r="D5" s="27">
        <f t="shared" ref="D5:N5" si="0">SUM(D6:D12)</f>
        <v>77051276</v>
      </c>
      <c r="E5" s="27">
        <f t="shared" si="0"/>
        <v>5785416</v>
      </c>
      <c r="F5" s="27">
        <f t="shared" si="0"/>
        <v>3333928</v>
      </c>
      <c r="G5" s="27">
        <f t="shared" si="0"/>
        <v>3814737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89985357</v>
      </c>
      <c r="P5" s="33">
        <f t="shared" ref="P5:P36" si="1">(O5/P$121)</f>
        <v>751.99609734084333</v>
      </c>
      <c r="Q5" s="6"/>
    </row>
    <row r="6" spans="1:134">
      <c r="A6" s="12"/>
      <c r="B6" s="25">
        <v>311</v>
      </c>
      <c r="C6" s="20" t="s">
        <v>3</v>
      </c>
      <c r="D6" s="50">
        <v>77045921</v>
      </c>
      <c r="E6" s="50">
        <v>1184823</v>
      </c>
      <c r="F6" s="50">
        <v>3127554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f>SUM(D6:N6)</f>
        <v>81358298</v>
      </c>
      <c r="P6" s="51">
        <f t="shared" si="1"/>
        <v>679.90087078604734</v>
      </c>
      <c r="Q6" s="9"/>
    </row>
    <row r="7" spans="1:134">
      <c r="A7" s="12"/>
      <c r="B7" s="25">
        <v>312.13</v>
      </c>
      <c r="C7" s="20" t="s">
        <v>259</v>
      </c>
      <c r="D7" s="50">
        <v>0</v>
      </c>
      <c r="E7" s="50">
        <v>3608505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f t="shared" ref="O7:O12" si="2">SUM(D7:N7)</f>
        <v>3608505</v>
      </c>
      <c r="P7" s="51">
        <f t="shared" si="1"/>
        <v>30.155813875750031</v>
      </c>
      <c r="Q7" s="9"/>
    </row>
    <row r="8" spans="1:134">
      <c r="A8" s="12"/>
      <c r="B8" s="25">
        <v>312.3</v>
      </c>
      <c r="C8" s="20" t="s">
        <v>12</v>
      </c>
      <c r="D8" s="50">
        <v>0</v>
      </c>
      <c r="E8" s="50">
        <v>473640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f t="shared" si="2"/>
        <v>473640</v>
      </c>
      <c r="P8" s="51">
        <f t="shared" si="1"/>
        <v>3.9581487857465194</v>
      </c>
      <c r="Q8" s="9"/>
    </row>
    <row r="9" spans="1:134">
      <c r="A9" s="12"/>
      <c r="B9" s="25">
        <v>312.41000000000003</v>
      </c>
      <c r="C9" s="20" t="s">
        <v>260</v>
      </c>
      <c r="D9" s="50">
        <v>0</v>
      </c>
      <c r="E9" s="50">
        <v>518448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f t="shared" si="2"/>
        <v>518448</v>
      </c>
      <c r="P9" s="51">
        <f t="shared" si="1"/>
        <v>4.3326034998579335</v>
      </c>
      <c r="Q9" s="9"/>
    </row>
    <row r="10" spans="1:134">
      <c r="A10" s="12"/>
      <c r="B10" s="25">
        <v>312.63</v>
      </c>
      <c r="C10" s="20" t="s">
        <v>261</v>
      </c>
      <c r="D10" s="50">
        <v>0</v>
      </c>
      <c r="E10" s="50">
        <v>0</v>
      </c>
      <c r="F10" s="50">
        <v>0</v>
      </c>
      <c r="G10" s="50">
        <v>3814737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f t="shared" si="2"/>
        <v>3814737</v>
      </c>
      <c r="P10" s="51">
        <f t="shared" si="1"/>
        <v>31.879268272300312</v>
      </c>
      <c r="Q10" s="9"/>
    </row>
    <row r="11" spans="1:134">
      <c r="A11" s="12"/>
      <c r="B11" s="25">
        <v>315.10000000000002</v>
      </c>
      <c r="C11" s="20" t="s">
        <v>262</v>
      </c>
      <c r="D11" s="50">
        <v>0</v>
      </c>
      <c r="E11" s="50">
        <v>0</v>
      </c>
      <c r="F11" s="50">
        <v>206374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f t="shared" si="2"/>
        <v>206374</v>
      </c>
      <c r="P11" s="51">
        <f t="shared" si="1"/>
        <v>1.7246410723537966</v>
      </c>
      <c r="Q11" s="9"/>
    </row>
    <row r="12" spans="1:134">
      <c r="A12" s="12"/>
      <c r="B12" s="25">
        <v>316</v>
      </c>
      <c r="C12" s="20" t="s">
        <v>165</v>
      </c>
      <c r="D12" s="50">
        <v>5355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f t="shared" si="2"/>
        <v>5355</v>
      </c>
      <c r="P12" s="51">
        <f t="shared" si="1"/>
        <v>4.4751048787417896E-2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SUM(D14:D22)</f>
        <v>141454</v>
      </c>
      <c r="E13" s="32">
        <f t="shared" si="3"/>
        <v>1980523</v>
      </c>
      <c r="F13" s="32">
        <f t="shared" si="3"/>
        <v>868808</v>
      </c>
      <c r="G13" s="32">
        <f t="shared" si="3"/>
        <v>121731</v>
      </c>
      <c r="H13" s="32">
        <f t="shared" si="3"/>
        <v>0</v>
      </c>
      <c r="I13" s="32">
        <f t="shared" si="3"/>
        <v>278472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8">
        <f>SUM(D13:N13)</f>
        <v>3390988</v>
      </c>
      <c r="P13" s="49">
        <f t="shared" si="1"/>
        <v>28.338052180307866</v>
      </c>
      <c r="Q13" s="10"/>
    </row>
    <row r="14" spans="1:134">
      <c r="A14" s="12"/>
      <c r="B14" s="25">
        <v>322</v>
      </c>
      <c r="C14" s="20" t="s">
        <v>263</v>
      </c>
      <c r="D14" s="50">
        <v>0</v>
      </c>
      <c r="E14" s="50">
        <v>1486950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f>SUM(D14:N14)</f>
        <v>1486950</v>
      </c>
      <c r="P14" s="51">
        <f t="shared" si="1"/>
        <v>12.426250605873209</v>
      </c>
      <c r="Q14" s="9"/>
    </row>
    <row r="15" spans="1:134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170412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f t="shared" ref="O15:O22" si="4">SUM(D15:N15)</f>
        <v>170412</v>
      </c>
      <c r="P15" s="51">
        <f t="shared" si="1"/>
        <v>1.4241112466781434</v>
      </c>
      <c r="Q15" s="9"/>
    </row>
    <row r="16" spans="1:134">
      <c r="A16" s="12"/>
      <c r="B16" s="25">
        <v>324.20999999999998</v>
      </c>
      <c r="C16" s="20" t="s">
        <v>239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108060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f t="shared" si="4"/>
        <v>108060</v>
      </c>
      <c r="P16" s="51">
        <f t="shared" si="1"/>
        <v>0.9030435727298558</v>
      </c>
      <c r="Q16" s="9"/>
    </row>
    <row r="17" spans="1:17">
      <c r="A17" s="12"/>
      <c r="B17" s="25">
        <v>324.61</v>
      </c>
      <c r="C17" s="20" t="s">
        <v>139</v>
      </c>
      <c r="D17" s="50">
        <v>0</v>
      </c>
      <c r="E17" s="50">
        <v>161541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f t="shared" si="4"/>
        <v>161541</v>
      </c>
      <c r="P17" s="51">
        <f t="shared" si="1"/>
        <v>1.3499774364459896</v>
      </c>
      <c r="Q17" s="9"/>
    </row>
    <row r="18" spans="1:17">
      <c r="A18" s="12"/>
      <c r="B18" s="25">
        <v>325.10000000000002</v>
      </c>
      <c r="C18" s="20" t="s">
        <v>19</v>
      </c>
      <c r="D18" s="50">
        <v>0</v>
      </c>
      <c r="E18" s="50">
        <v>0</v>
      </c>
      <c r="F18" s="50">
        <v>868808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f t="shared" si="4"/>
        <v>868808</v>
      </c>
      <c r="P18" s="51">
        <f t="shared" si="1"/>
        <v>7.2605171232304322</v>
      </c>
      <c r="Q18" s="9"/>
    </row>
    <row r="19" spans="1:17">
      <c r="A19" s="12"/>
      <c r="B19" s="25">
        <v>325.2</v>
      </c>
      <c r="C19" s="20" t="s">
        <v>20</v>
      </c>
      <c r="D19" s="50">
        <v>0</v>
      </c>
      <c r="E19" s="50">
        <v>306213</v>
      </c>
      <c r="F19" s="50">
        <v>0</v>
      </c>
      <c r="G19" s="50">
        <v>121731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f t="shared" si="4"/>
        <v>427944</v>
      </c>
      <c r="P19" s="51">
        <f t="shared" si="1"/>
        <v>3.5762731694272198</v>
      </c>
      <c r="Q19" s="9"/>
    </row>
    <row r="20" spans="1:17">
      <c r="A20" s="12"/>
      <c r="B20" s="25">
        <v>329.1</v>
      </c>
      <c r="C20" s="20" t="s">
        <v>264</v>
      </c>
      <c r="D20" s="50">
        <v>0</v>
      </c>
      <c r="E20" s="50">
        <v>9419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f t="shared" si="4"/>
        <v>9419</v>
      </c>
      <c r="P20" s="51">
        <f t="shared" si="1"/>
        <v>7.871337600909227E-2</v>
      </c>
      <c r="Q20" s="9"/>
    </row>
    <row r="21" spans="1:17">
      <c r="A21" s="12"/>
      <c r="B21" s="25">
        <v>329.4</v>
      </c>
      <c r="C21" s="20" t="s">
        <v>265</v>
      </c>
      <c r="D21" s="50">
        <v>33319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f t="shared" si="4"/>
        <v>33319</v>
      </c>
      <c r="P21" s="51">
        <f t="shared" si="1"/>
        <v>0.27844261336096671</v>
      </c>
      <c r="Q21" s="9"/>
    </row>
    <row r="22" spans="1:17">
      <c r="A22" s="12"/>
      <c r="B22" s="25">
        <v>329.5</v>
      </c>
      <c r="C22" s="20" t="s">
        <v>266</v>
      </c>
      <c r="D22" s="50">
        <v>108135</v>
      </c>
      <c r="E22" s="50">
        <v>16400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f t="shared" si="4"/>
        <v>124535</v>
      </c>
      <c r="P22" s="51">
        <f t="shared" si="1"/>
        <v>1.0407230365529574</v>
      </c>
      <c r="Q22" s="9"/>
    </row>
    <row r="23" spans="1:17" ht="15.75">
      <c r="A23" s="29" t="s">
        <v>267</v>
      </c>
      <c r="B23" s="30"/>
      <c r="C23" s="31"/>
      <c r="D23" s="32">
        <f t="shared" ref="D23:N23" si="5">SUM(D24:D58)</f>
        <v>14143841</v>
      </c>
      <c r="E23" s="32">
        <f t="shared" si="5"/>
        <v>5450039</v>
      </c>
      <c r="F23" s="32">
        <f t="shared" si="5"/>
        <v>3665196</v>
      </c>
      <c r="G23" s="32">
        <f t="shared" si="5"/>
        <v>2160695</v>
      </c>
      <c r="H23" s="32">
        <f t="shared" si="5"/>
        <v>0</v>
      </c>
      <c r="I23" s="32">
        <f t="shared" si="5"/>
        <v>8800821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8">
        <f>SUM(D23:N23)</f>
        <v>34220592</v>
      </c>
      <c r="P23" s="49">
        <f t="shared" si="1"/>
        <v>285.97710217111529</v>
      </c>
      <c r="Q23" s="10"/>
    </row>
    <row r="24" spans="1:17">
      <c r="A24" s="12"/>
      <c r="B24" s="25">
        <v>331.1</v>
      </c>
      <c r="C24" s="20" t="s">
        <v>22</v>
      </c>
      <c r="D24" s="50">
        <v>100846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f>SUM(D24:N24)</f>
        <v>100846</v>
      </c>
      <c r="P24" s="51">
        <f t="shared" si="1"/>
        <v>0.84275709916264141</v>
      </c>
      <c r="Q24" s="9"/>
    </row>
    <row r="25" spans="1:17">
      <c r="A25" s="12"/>
      <c r="B25" s="25">
        <v>331.2</v>
      </c>
      <c r="C25" s="20" t="s">
        <v>23</v>
      </c>
      <c r="D25" s="50">
        <v>1821765</v>
      </c>
      <c r="E25" s="50">
        <v>722569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f>SUM(D25:N25)</f>
        <v>2544334</v>
      </c>
      <c r="P25" s="51">
        <f t="shared" si="1"/>
        <v>21.26267319616921</v>
      </c>
      <c r="Q25" s="9"/>
    </row>
    <row r="26" spans="1:17">
      <c r="A26" s="12"/>
      <c r="B26" s="25">
        <v>331.41</v>
      </c>
      <c r="C26" s="20" t="s">
        <v>30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8602884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f t="shared" ref="O26:O47" si="6">SUM(D26:N26)</f>
        <v>8602884</v>
      </c>
      <c r="P26" s="51">
        <f t="shared" si="1"/>
        <v>71.893199177683812</v>
      </c>
      <c r="Q26" s="9"/>
    </row>
    <row r="27" spans="1:17">
      <c r="A27" s="12"/>
      <c r="B27" s="25">
        <v>331.42</v>
      </c>
      <c r="C27" s="20" t="s">
        <v>31</v>
      </c>
      <c r="D27" s="50">
        <v>546861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f t="shared" si="6"/>
        <v>546861</v>
      </c>
      <c r="P27" s="51">
        <f t="shared" si="1"/>
        <v>4.5700472998947035</v>
      </c>
      <c r="Q27" s="9"/>
    </row>
    <row r="28" spans="1:17">
      <c r="A28" s="12"/>
      <c r="B28" s="25">
        <v>331.49</v>
      </c>
      <c r="C28" s="20" t="s">
        <v>32</v>
      </c>
      <c r="D28" s="50">
        <v>0</v>
      </c>
      <c r="E28" s="50">
        <v>638744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f t="shared" si="6"/>
        <v>638744</v>
      </c>
      <c r="P28" s="51">
        <f t="shared" si="1"/>
        <v>5.337901756614464</v>
      </c>
      <c r="Q28" s="9"/>
    </row>
    <row r="29" spans="1:17">
      <c r="A29" s="12"/>
      <c r="B29" s="25">
        <v>331.5</v>
      </c>
      <c r="C29" s="20" t="s">
        <v>25</v>
      </c>
      <c r="D29" s="50">
        <v>0</v>
      </c>
      <c r="E29" s="50">
        <v>575581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f t="shared" si="6"/>
        <v>575581</v>
      </c>
      <c r="P29" s="51">
        <f t="shared" si="1"/>
        <v>4.810056659591182</v>
      </c>
      <c r="Q29" s="9"/>
    </row>
    <row r="30" spans="1:17">
      <c r="A30" s="12"/>
      <c r="B30" s="25">
        <v>331.61</v>
      </c>
      <c r="C30" s="20" t="s">
        <v>131</v>
      </c>
      <c r="D30" s="50">
        <v>6705093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f t="shared" si="6"/>
        <v>6705093</v>
      </c>
      <c r="P30" s="51">
        <f t="shared" si="1"/>
        <v>56.033602981731875</v>
      </c>
      <c r="Q30" s="9"/>
    </row>
    <row r="31" spans="1:17">
      <c r="A31" s="12"/>
      <c r="B31" s="25">
        <v>331.62</v>
      </c>
      <c r="C31" s="20" t="s">
        <v>33</v>
      </c>
      <c r="D31" s="50">
        <v>83193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f t="shared" si="6"/>
        <v>83193</v>
      </c>
      <c r="P31" s="51">
        <f t="shared" si="1"/>
        <v>0.69523324029349332</v>
      </c>
      <c r="Q31" s="9"/>
    </row>
    <row r="32" spans="1:17">
      <c r="A32" s="12"/>
      <c r="B32" s="25">
        <v>331.69</v>
      </c>
      <c r="C32" s="20" t="s">
        <v>35</v>
      </c>
      <c r="D32" s="50">
        <v>445613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f t="shared" si="6"/>
        <v>445613</v>
      </c>
      <c r="P32" s="51">
        <f t="shared" si="1"/>
        <v>3.7239307382460596</v>
      </c>
      <c r="Q32" s="9"/>
    </row>
    <row r="33" spans="1:17">
      <c r="A33" s="12"/>
      <c r="B33" s="25">
        <v>334.2</v>
      </c>
      <c r="C33" s="20" t="s">
        <v>29</v>
      </c>
      <c r="D33" s="50">
        <v>317909</v>
      </c>
      <c r="E33" s="50">
        <v>91542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f t="shared" si="6"/>
        <v>409451</v>
      </c>
      <c r="P33" s="51">
        <f t="shared" si="1"/>
        <v>3.4217295381992612</v>
      </c>
      <c r="Q33" s="9"/>
    </row>
    <row r="34" spans="1:17">
      <c r="A34" s="12"/>
      <c r="B34" s="25">
        <v>334.39</v>
      </c>
      <c r="C34" s="20" t="s">
        <v>38</v>
      </c>
      <c r="D34" s="50">
        <v>50000</v>
      </c>
      <c r="E34" s="50">
        <v>6730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f t="shared" si="6"/>
        <v>56730</v>
      </c>
      <c r="P34" s="51">
        <f t="shared" si="1"/>
        <v>0.47408534037539068</v>
      </c>
      <c r="Q34" s="9"/>
    </row>
    <row r="35" spans="1:17">
      <c r="A35" s="12"/>
      <c r="B35" s="25">
        <v>334.41</v>
      </c>
      <c r="C35" s="20" t="s">
        <v>39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197937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f t="shared" si="6"/>
        <v>197937</v>
      </c>
      <c r="P35" s="51">
        <f t="shared" si="1"/>
        <v>1.6541341445070281</v>
      </c>
      <c r="Q35" s="9"/>
    </row>
    <row r="36" spans="1:17">
      <c r="A36" s="12"/>
      <c r="B36" s="25">
        <v>334.49</v>
      </c>
      <c r="C36" s="20" t="s">
        <v>40</v>
      </c>
      <c r="D36" s="50">
        <v>881379</v>
      </c>
      <c r="E36" s="50">
        <v>741356</v>
      </c>
      <c r="F36" s="50">
        <v>0</v>
      </c>
      <c r="G36" s="50">
        <v>2160695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f t="shared" si="6"/>
        <v>3783430</v>
      </c>
      <c r="P36" s="51">
        <f t="shared" si="1"/>
        <v>31.617639685113069</v>
      </c>
      <c r="Q36" s="9"/>
    </row>
    <row r="37" spans="1:17">
      <c r="A37" s="12"/>
      <c r="B37" s="25">
        <v>334.61</v>
      </c>
      <c r="C37" s="20" t="s">
        <v>42</v>
      </c>
      <c r="D37" s="50">
        <v>157151</v>
      </c>
      <c r="E37" s="50">
        <v>204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f t="shared" si="6"/>
        <v>157355</v>
      </c>
      <c r="P37" s="51">
        <f t="shared" ref="P37:P68" si="7">(O37/P$121)</f>
        <v>1.3149955708579164</v>
      </c>
      <c r="Q37" s="9"/>
    </row>
    <row r="38" spans="1:17">
      <c r="A38" s="12"/>
      <c r="B38" s="25">
        <v>334.69</v>
      </c>
      <c r="C38" s="20" t="s">
        <v>43</v>
      </c>
      <c r="D38" s="50">
        <v>237701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f t="shared" si="6"/>
        <v>237701</v>
      </c>
      <c r="P38" s="51">
        <f t="shared" si="7"/>
        <v>1.9864367969781551</v>
      </c>
      <c r="Q38" s="9"/>
    </row>
    <row r="39" spans="1:17">
      <c r="A39" s="12"/>
      <c r="B39" s="25">
        <v>334.7</v>
      </c>
      <c r="C39" s="20" t="s">
        <v>44</v>
      </c>
      <c r="D39" s="50">
        <v>18437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f t="shared" si="6"/>
        <v>18437</v>
      </c>
      <c r="P39" s="51">
        <f t="shared" si="7"/>
        <v>0.15407564640403804</v>
      </c>
      <c r="Q39" s="9"/>
    </row>
    <row r="40" spans="1:17">
      <c r="A40" s="12"/>
      <c r="B40" s="25">
        <v>335.12099999999998</v>
      </c>
      <c r="C40" s="20" t="s">
        <v>268</v>
      </c>
      <c r="D40" s="50">
        <v>662875</v>
      </c>
      <c r="E40" s="50">
        <v>0</v>
      </c>
      <c r="F40" s="50">
        <v>1286757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f t="shared" si="6"/>
        <v>1949632</v>
      </c>
      <c r="P40" s="51">
        <f t="shared" si="7"/>
        <v>16.292824789824675</v>
      </c>
      <c r="Q40" s="9"/>
    </row>
    <row r="41" spans="1:17">
      <c r="A41" s="12"/>
      <c r="B41" s="25">
        <v>335.13</v>
      </c>
      <c r="C41" s="20" t="s">
        <v>168</v>
      </c>
      <c r="D41" s="50">
        <v>58178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f t="shared" si="6"/>
        <v>58178</v>
      </c>
      <c r="P41" s="51">
        <f t="shared" si="7"/>
        <v>0.48618609082248332</v>
      </c>
      <c r="Q41" s="9"/>
    </row>
    <row r="42" spans="1:17">
      <c r="A42" s="12"/>
      <c r="B42" s="25">
        <v>335.14</v>
      </c>
      <c r="C42" s="20" t="s">
        <v>169</v>
      </c>
      <c r="D42" s="50">
        <v>30776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f t="shared" si="6"/>
        <v>30776</v>
      </c>
      <c r="P42" s="51">
        <f t="shared" si="7"/>
        <v>0.25719108823185305</v>
      </c>
      <c r="Q42" s="9"/>
    </row>
    <row r="43" spans="1:17">
      <c r="A43" s="12"/>
      <c r="B43" s="25">
        <v>335.15</v>
      </c>
      <c r="C43" s="20" t="s">
        <v>170</v>
      </c>
      <c r="D43" s="50">
        <v>41593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f t="shared" si="6"/>
        <v>41593</v>
      </c>
      <c r="P43" s="51">
        <f t="shared" si="7"/>
        <v>0.34758737109525162</v>
      </c>
      <c r="Q43" s="9"/>
    </row>
    <row r="44" spans="1:17">
      <c r="A44" s="12"/>
      <c r="B44" s="25">
        <v>335.16</v>
      </c>
      <c r="C44" s="20" t="s">
        <v>269</v>
      </c>
      <c r="D44" s="50">
        <v>223250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f t="shared" si="6"/>
        <v>223250</v>
      </c>
      <c r="P44" s="51">
        <f t="shared" si="7"/>
        <v>1.8656716417910448</v>
      </c>
      <c r="Q44" s="9"/>
    </row>
    <row r="45" spans="1:17">
      <c r="A45" s="12"/>
      <c r="B45" s="25">
        <v>335.18</v>
      </c>
      <c r="C45" s="20" t="s">
        <v>270</v>
      </c>
      <c r="D45" s="50">
        <v>1244399</v>
      </c>
      <c r="E45" s="50">
        <v>0</v>
      </c>
      <c r="F45" s="50">
        <v>1913979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f t="shared" si="6"/>
        <v>3158378</v>
      </c>
      <c r="P45" s="51">
        <f t="shared" si="7"/>
        <v>26.394160217947217</v>
      </c>
      <c r="Q45" s="9"/>
    </row>
    <row r="46" spans="1:17">
      <c r="A46" s="12"/>
      <c r="B46" s="25">
        <v>335.21</v>
      </c>
      <c r="C46" s="20" t="s">
        <v>51</v>
      </c>
      <c r="D46" s="50">
        <v>12519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f t="shared" si="6"/>
        <v>12519</v>
      </c>
      <c r="P46" s="51">
        <f t="shared" si="7"/>
        <v>0.10461967876184587</v>
      </c>
      <c r="Q46" s="9"/>
    </row>
    <row r="47" spans="1:17">
      <c r="A47" s="12"/>
      <c r="B47" s="25">
        <v>335.22</v>
      </c>
      <c r="C47" s="20" t="s">
        <v>52</v>
      </c>
      <c r="D47" s="50">
        <v>0</v>
      </c>
      <c r="E47" s="50">
        <v>584934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f t="shared" si="6"/>
        <v>584934</v>
      </c>
      <c r="P47" s="51">
        <f t="shared" si="7"/>
        <v>4.8882184820577965</v>
      </c>
      <c r="Q47" s="9"/>
    </row>
    <row r="48" spans="1:17">
      <c r="A48" s="12"/>
      <c r="B48" s="25">
        <v>335.43</v>
      </c>
      <c r="C48" s="20" t="s">
        <v>271</v>
      </c>
      <c r="D48" s="50">
        <v>0</v>
      </c>
      <c r="E48" s="50">
        <v>1152330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f t="shared" ref="O48:O58" si="8">SUM(D48:N48)</f>
        <v>1152330</v>
      </c>
      <c r="P48" s="51">
        <f t="shared" si="7"/>
        <v>9.6298741455098522</v>
      </c>
      <c r="Q48" s="9"/>
    </row>
    <row r="49" spans="1:17">
      <c r="A49" s="12"/>
      <c r="B49" s="25">
        <v>335.44</v>
      </c>
      <c r="C49" s="20" t="s">
        <v>272</v>
      </c>
      <c r="D49" s="50">
        <v>0</v>
      </c>
      <c r="E49" s="50">
        <v>552673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f t="shared" si="8"/>
        <v>552673</v>
      </c>
      <c r="P49" s="51">
        <f t="shared" si="7"/>
        <v>4.6186174391201886</v>
      </c>
      <c r="Q49" s="9"/>
    </row>
    <row r="50" spans="1:17">
      <c r="A50" s="12"/>
      <c r="B50" s="25">
        <v>335.45</v>
      </c>
      <c r="C50" s="20" t="s">
        <v>273</v>
      </c>
      <c r="D50" s="50">
        <v>0</v>
      </c>
      <c r="E50" s="50">
        <v>69487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f t="shared" si="8"/>
        <v>69487</v>
      </c>
      <c r="P50" s="51">
        <f t="shared" si="7"/>
        <v>0.58069395463889961</v>
      </c>
      <c r="Q50" s="9"/>
    </row>
    <row r="51" spans="1:17">
      <c r="A51" s="12"/>
      <c r="B51" s="25">
        <v>335.5</v>
      </c>
      <c r="C51" s="20" t="s">
        <v>55</v>
      </c>
      <c r="D51" s="50">
        <v>0</v>
      </c>
      <c r="E51" s="50">
        <v>130992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f t="shared" si="8"/>
        <v>130992</v>
      </c>
      <c r="P51" s="51">
        <f t="shared" si="7"/>
        <v>1.0946833581253865</v>
      </c>
      <c r="Q51" s="9"/>
    </row>
    <row r="52" spans="1:17">
      <c r="A52" s="12"/>
      <c r="B52" s="25">
        <v>335.9</v>
      </c>
      <c r="C52" s="20" t="s">
        <v>211</v>
      </c>
      <c r="D52" s="50">
        <v>0</v>
      </c>
      <c r="E52" s="50">
        <v>176382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f t="shared" si="8"/>
        <v>176382</v>
      </c>
      <c r="P52" s="51">
        <f t="shared" si="7"/>
        <v>1.4740017716568334</v>
      </c>
      <c r="Q52" s="9"/>
    </row>
    <row r="53" spans="1:17">
      <c r="A53" s="12"/>
      <c r="B53" s="25">
        <v>337.1</v>
      </c>
      <c r="C53" s="20" t="s">
        <v>132</v>
      </c>
      <c r="D53" s="50">
        <v>295461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f t="shared" si="8"/>
        <v>295461</v>
      </c>
      <c r="P53" s="51">
        <f t="shared" si="7"/>
        <v>2.4691297153649447</v>
      </c>
      <c r="Q53" s="9"/>
    </row>
    <row r="54" spans="1:17">
      <c r="A54" s="12"/>
      <c r="B54" s="25">
        <v>337.2</v>
      </c>
      <c r="C54" s="20" t="s">
        <v>58</v>
      </c>
      <c r="D54" s="50">
        <v>54474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f t="shared" si="8"/>
        <v>54474</v>
      </c>
      <c r="P54" s="51">
        <f t="shared" si="7"/>
        <v>0.45523223746887065</v>
      </c>
      <c r="Q54" s="9"/>
    </row>
    <row r="55" spans="1:17">
      <c r="A55" s="12"/>
      <c r="B55" s="25">
        <v>337.3</v>
      </c>
      <c r="C55" s="20" t="s">
        <v>244</v>
      </c>
      <c r="D55" s="50">
        <v>0</v>
      </c>
      <c r="E55" s="50">
        <v>0</v>
      </c>
      <c r="F55" s="50">
        <v>464460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f t="shared" si="8"/>
        <v>464460</v>
      </c>
      <c r="P55" s="51">
        <f t="shared" si="7"/>
        <v>3.881432702110946</v>
      </c>
      <c r="Q55" s="9"/>
    </row>
    <row r="56" spans="1:17">
      <c r="A56" s="12"/>
      <c r="B56" s="25">
        <v>337.4</v>
      </c>
      <c r="C56" s="20" t="s">
        <v>228</v>
      </c>
      <c r="D56" s="50">
        <v>96319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f t="shared" si="8"/>
        <v>96319</v>
      </c>
      <c r="P56" s="51">
        <f t="shared" si="7"/>
        <v>0.80492554027176544</v>
      </c>
      <c r="Q56" s="9"/>
    </row>
    <row r="57" spans="1:17">
      <c r="A57" s="12"/>
      <c r="B57" s="25">
        <v>337.6</v>
      </c>
      <c r="C57" s="20" t="s">
        <v>133</v>
      </c>
      <c r="D57" s="50">
        <v>38049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f t="shared" si="8"/>
        <v>38049</v>
      </c>
      <c r="P57" s="51">
        <f t="shared" si="7"/>
        <v>0.31797061723855524</v>
      </c>
      <c r="Q57" s="9"/>
    </row>
    <row r="58" spans="1:17">
      <c r="A58" s="12"/>
      <c r="B58" s="25">
        <v>337.7</v>
      </c>
      <c r="C58" s="20" t="s">
        <v>59</v>
      </c>
      <c r="D58" s="50">
        <v>20000</v>
      </c>
      <c r="E58" s="50">
        <v>6515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f t="shared" si="8"/>
        <v>26515</v>
      </c>
      <c r="P58" s="51">
        <f t="shared" si="7"/>
        <v>0.22158245725460046</v>
      </c>
      <c r="Q58" s="9"/>
    </row>
    <row r="59" spans="1:17" ht="15.75">
      <c r="A59" s="29" t="s">
        <v>64</v>
      </c>
      <c r="B59" s="30"/>
      <c r="C59" s="31"/>
      <c r="D59" s="32">
        <f t="shared" ref="D59:N59" si="9">SUM(D60:D97)</f>
        <v>13614557</v>
      </c>
      <c r="E59" s="32">
        <f t="shared" si="9"/>
        <v>2574001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4474553</v>
      </c>
      <c r="J59" s="32">
        <f t="shared" si="9"/>
        <v>9968370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 t="shared" si="9"/>
        <v>0</v>
      </c>
      <c r="O59" s="32">
        <f>SUM(D59:N59)</f>
        <v>30631481</v>
      </c>
      <c r="P59" s="49">
        <f t="shared" si="7"/>
        <v>255.98336146813526</v>
      </c>
      <c r="Q59" s="10"/>
    </row>
    <row r="60" spans="1:17">
      <c r="A60" s="12"/>
      <c r="B60" s="25">
        <v>341.1</v>
      </c>
      <c r="C60" s="20" t="s">
        <v>174</v>
      </c>
      <c r="D60" s="50">
        <v>1073492</v>
      </c>
      <c r="E60" s="50">
        <v>601632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f>SUM(D60:N60)</f>
        <v>1675124</v>
      </c>
      <c r="P60" s="51">
        <f t="shared" si="7"/>
        <v>13.998796610452775</v>
      </c>
      <c r="Q60" s="9"/>
    </row>
    <row r="61" spans="1:17">
      <c r="A61" s="12"/>
      <c r="B61" s="25">
        <v>341.2</v>
      </c>
      <c r="C61" s="20" t="s">
        <v>175</v>
      </c>
      <c r="D61" s="50">
        <v>538442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9968370</v>
      </c>
      <c r="K61" s="50">
        <v>0</v>
      </c>
      <c r="L61" s="50">
        <v>0</v>
      </c>
      <c r="M61" s="50">
        <v>0</v>
      </c>
      <c r="N61" s="50">
        <v>0</v>
      </c>
      <c r="O61" s="50">
        <f t="shared" ref="O61:O97" si="10">SUM(D61:N61)</f>
        <v>10506812</v>
      </c>
      <c r="P61" s="51">
        <f t="shared" si="7"/>
        <v>87.804081496214337</v>
      </c>
      <c r="Q61" s="9"/>
    </row>
    <row r="62" spans="1:17">
      <c r="A62" s="12"/>
      <c r="B62" s="25">
        <v>341.52</v>
      </c>
      <c r="C62" s="20" t="s">
        <v>176</v>
      </c>
      <c r="D62" s="50">
        <v>204732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f t="shared" si="10"/>
        <v>204732</v>
      </c>
      <c r="P62" s="51">
        <f t="shared" si="7"/>
        <v>1.7109190887666927</v>
      </c>
      <c r="Q62" s="9"/>
    </row>
    <row r="63" spans="1:17">
      <c r="A63" s="12"/>
      <c r="B63" s="25">
        <v>341.55</v>
      </c>
      <c r="C63" s="20" t="s">
        <v>177</v>
      </c>
      <c r="D63" s="50">
        <v>1085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f t="shared" si="10"/>
        <v>1085</v>
      </c>
      <c r="P63" s="51">
        <f t="shared" si="7"/>
        <v>9.0672059634637567E-3</v>
      </c>
      <c r="Q63" s="9"/>
    </row>
    <row r="64" spans="1:17">
      <c r="A64" s="12"/>
      <c r="B64" s="25">
        <v>341.56</v>
      </c>
      <c r="C64" s="20" t="s">
        <v>206</v>
      </c>
      <c r="D64" s="50">
        <v>1602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f t="shared" si="10"/>
        <v>1602</v>
      </c>
      <c r="P64" s="51">
        <f t="shared" si="7"/>
        <v>1.3387708712874596E-2</v>
      </c>
      <c r="Q64" s="9"/>
    </row>
    <row r="65" spans="1:17">
      <c r="A65" s="12"/>
      <c r="B65" s="25">
        <v>341.8</v>
      </c>
      <c r="C65" s="20" t="s">
        <v>178</v>
      </c>
      <c r="D65" s="50">
        <v>1940436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f t="shared" si="10"/>
        <v>1940436</v>
      </c>
      <c r="P65" s="51">
        <f t="shared" si="7"/>
        <v>16.215974996239407</v>
      </c>
      <c r="Q65" s="9"/>
    </row>
    <row r="66" spans="1:17">
      <c r="A66" s="12"/>
      <c r="B66" s="25">
        <v>341.9</v>
      </c>
      <c r="C66" s="20" t="s">
        <v>179</v>
      </c>
      <c r="D66" s="50">
        <v>428193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f t="shared" si="10"/>
        <v>428193</v>
      </c>
      <c r="P66" s="51">
        <f t="shared" si="7"/>
        <v>3.578354030519296</v>
      </c>
      <c r="Q66" s="9"/>
    </row>
    <row r="67" spans="1:17">
      <c r="A67" s="12"/>
      <c r="B67" s="25">
        <v>342.1</v>
      </c>
      <c r="C67" s="20" t="s">
        <v>73</v>
      </c>
      <c r="D67" s="50">
        <v>5323775</v>
      </c>
      <c r="E67" s="50">
        <v>228310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f t="shared" si="10"/>
        <v>5552085</v>
      </c>
      <c r="P67" s="51">
        <f t="shared" si="7"/>
        <v>46.39806287710384</v>
      </c>
      <c r="Q67" s="9"/>
    </row>
    <row r="68" spans="1:17">
      <c r="A68" s="12"/>
      <c r="B68" s="25">
        <v>342.2</v>
      </c>
      <c r="C68" s="20" t="s">
        <v>74</v>
      </c>
      <c r="D68" s="50">
        <v>1965</v>
      </c>
      <c r="E68" s="50">
        <v>1620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f t="shared" si="10"/>
        <v>3585</v>
      </c>
      <c r="P68" s="51">
        <f t="shared" si="7"/>
        <v>2.9959385602781167E-2</v>
      </c>
      <c r="Q68" s="9"/>
    </row>
    <row r="69" spans="1:17">
      <c r="A69" s="12"/>
      <c r="B69" s="25">
        <v>342.5</v>
      </c>
      <c r="C69" s="20" t="s">
        <v>75</v>
      </c>
      <c r="D69" s="50">
        <v>49564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f t="shared" si="10"/>
        <v>49564</v>
      </c>
      <c r="P69" s="51">
        <f t="shared" ref="P69:P100" si="11">(O69/P$121)</f>
        <v>0.41419999665725127</v>
      </c>
      <c r="Q69" s="9"/>
    </row>
    <row r="70" spans="1:17">
      <c r="A70" s="12"/>
      <c r="B70" s="25">
        <v>342.6</v>
      </c>
      <c r="C70" s="20" t="s">
        <v>76</v>
      </c>
      <c r="D70" s="50">
        <v>3152665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f t="shared" si="10"/>
        <v>3152665</v>
      </c>
      <c r="P70" s="51">
        <f t="shared" si="11"/>
        <v>26.34641740903545</v>
      </c>
      <c r="Q70" s="9"/>
    </row>
    <row r="71" spans="1:17">
      <c r="A71" s="12"/>
      <c r="B71" s="25">
        <v>342.9</v>
      </c>
      <c r="C71" s="20" t="s">
        <v>77</v>
      </c>
      <c r="D71" s="50">
        <v>126320</v>
      </c>
      <c r="E71" s="50">
        <v>200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f t="shared" si="10"/>
        <v>126520</v>
      </c>
      <c r="P71" s="51">
        <f t="shared" si="11"/>
        <v>1.0573114271865756</v>
      </c>
      <c r="Q71" s="9"/>
    </row>
    <row r="72" spans="1:17">
      <c r="A72" s="12"/>
      <c r="B72" s="25">
        <v>343.3</v>
      </c>
      <c r="C72" s="20" t="s">
        <v>78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176939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f t="shared" si="10"/>
        <v>176939</v>
      </c>
      <c r="P72" s="51">
        <f t="shared" si="11"/>
        <v>1.4786565492804733</v>
      </c>
      <c r="Q72" s="9"/>
    </row>
    <row r="73" spans="1:17">
      <c r="A73" s="12"/>
      <c r="B73" s="25">
        <v>343.4</v>
      </c>
      <c r="C73" s="20" t="s">
        <v>79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1718874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f t="shared" si="10"/>
        <v>1718874</v>
      </c>
      <c r="P73" s="51">
        <f t="shared" si="11"/>
        <v>14.36440975414083</v>
      </c>
      <c r="Q73" s="9"/>
    </row>
    <row r="74" spans="1:17">
      <c r="A74" s="12"/>
      <c r="B74" s="25">
        <v>343.5</v>
      </c>
      <c r="C74" s="20" t="s">
        <v>80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162154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f t="shared" si="10"/>
        <v>162154</v>
      </c>
      <c r="P74" s="51">
        <f t="shared" si="11"/>
        <v>1.3551001988935503</v>
      </c>
      <c r="Q74" s="9"/>
    </row>
    <row r="75" spans="1:17">
      <c r="A75" s="12"/>
      <c r="B75" s="25">
        <v>343.6</v>
      </c>
      <c r="C75" s="20" t="s">
        <v>81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8055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f t="shared" si="10"/>
        <v>8055</v>
      </c>
      <c r="P75" s="51">
        <f t="shared" si="11"/>
        <v>6.7314602797880693E-2</v>
      </c>
      <c r="Q75" s="9"/>
    </row>
    <row r="76" spans="1:17">
      <c r="A76" s="12"/>
      <c r="B76" s="25">
        <v>344.1</v>
      </c>
      <c r="C76" s="20" t="s">
        <v>180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2408531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f t="shared" si="10"/>
        <v>2408531</v>
      </c>
      <c r="P76" s="51">
        <f t="shared" si="11"/>
        <v>20.127784927545921</v>
      </c>
      <c r="Q76" s="9"/>
    </row>
    <row r="77" spans="1:17">
      <c r="A77" s="12"/>
      <c r="B77" s="25">
        <v>344.3</v>
      </c>
      <c r="C77" s="20" t="s">
        <v>181</v>
      </c>
      <c r="D77" s="50">
        <v>100980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f t="shared" si="10"/>
        <v>100980</v>
      </c>
      <c r="P77" s="51">
        <f t="shared" si="11"/>
        <v>0.84387691999130887</v>
      </c>
      <c r="Q77" s="9"/>
    </row>
    <row r="78" spans="1:17">
      <c r="A78" s="12"/>
      <c r="B78" s="25">
        <v>344.9</v>
      </c>
      <c r="C78" s="20" t="s">
        <v>247</v>
      </c>
      <c r="D78" s="50">
        <v>0</v>
      </c>
      <c r="E78" s="50">
        <v>288851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f t="shared" si="10"/>
        <v>288851</v>
      </c>
      <c r="P78" s="51">
        <f t="shared" si="11"/>
        <v>2.4138907923985893</v>
      </c>
      <c r="Q78" s="9"/>
    </row>
    <row r="79" spans="1:17">
      <c r="A79" s="12"/>
      <c r="B79" s="25">
        <v>346.9</v>
      </c>
      <c r="C79" s="20" t="s">
        <v>84</v>
      </c>
      <c r="D79" s="50">
        <v>40986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f t="shared" si="10"/>
        <v>40986</v>
      </c>
      <c r="P79" s="51">
        <f t="shared" si="11"/>
        <v>0.34251474987882535</v>
      </c>
      <c r="Q79" s="9"/>
    </row>
    <row r="80" spans="1:17">
      <c r="A80" s="12"/>
      <c r="B80" s="25">
        <v>347.1</v>
      </c>
      <c r="C80" s="20" t="s">
        <v>85</v>
      </c>
      <c r="D80" s="50">
        <v>23890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f t="shared" si="10"/>
        <v>23890</v>
      </c>
      <c r="P80" s="51">
        <f t="shared" si="11"/>
        <v>0.19964566863331717</v>
      </c>
      <c r="Q80" s="9"/>
    </row>
    <row r="81" spans="1:17">
      <c r="A81" s="12"/>
      <c r="B81" s="25">
        <v>347.2</v>
      </c>
      <c r="C81" s="20" t="s">
        <v>86</v>
      </c>
      <c r="D81" s="50">
        <v>314565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f t="shared" si="10"/>
        <v>314565</v>
      </c>
      <c r="P81" s="51">
        <f t="shared" si="11"/>
        <v>2.6287793952967524</v>
      </c>
      <c r="Q81" s="9"/>
    </row>
    <row r="82" spans="1:17">
      <c r="A82" s="12"/>
      <c r="B82" s="25">
        <v>348.12</v>
      </c>
      <c r="C82" s="20" t="s">
        <v>183</v>
      </c>
      <c r="D82" s="50">
        <v>0</v>
      </c>
      <c r="E82" s="50">
        <v>23453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f t="shared" ref="O82:O95" si="12">SUM(D82:N82)</f>
        <v>23453</v>
      </c>
      <c r="P82" s="51">
        <f t="shared" si="11"/>
        <v>0.19599371563236451</v>
      </c>
      <c r="Q82" s="9"/>
    </row>
    <row r="83" spans="1:17">
      <c r="A83" s="12"/>
      <c r="B83" s="25">
        <v>348.13</v>
      </c>
      <c r="C83" s="20" t="s">
        <v>184</v>
      </c>
      <c r="D83" s="50">
        <v>0</v>
      </c>
      <c r="E83" s="50">
        <v>49720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f t="shared" si="12"/>
        <v>49720</v>
      </c>
      <c r="P83" s="51">
        <f t="shared" si="11"/>
        <v>0.41550366866674465</v>
      </c>
      <c r="Q83" s="9"/>
    </row>
    <row r="84" spans="1:17">
      <c r="A84" s="12"/>
      <c r="B84" s="25">
        <v>348.22</v>
      </c>
      <c r="C84" s="20" t="s">
        <v>185</v>
      </c>
      <c r="D84" s="50">
        <v>0</v>
      </c>
      <c r="E84" s="50">
        <v>3927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f t="shared" si="12"/>
        <v>3927</v>
      </c>
      <c r="P84" s="51">
        <f t="shared" si="11"/>
        <v>3.2817435777439792E-2</v>
      </c>
      <c r="Q84" s="9"/>
    </row>
    <row r="85" spans="1:17">
      <c r="A85" s="12"/>
      <c r="B85" s="25">
        <v>348.23</v>
      </c>
      <c r="C85" s="20" t="s">
        <v>186</v>
      </c>
      <c r="D85" s="50">
        <v>0</v>
      </c>
      <c r="E85" s="50">
        <v>55721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f t="shared" si="12"/>
        <v>55721</v>
      </c>
      <c r="P85" s="51">
        <f t="shared" si="11"/>
        <v>0.4656532566729622</v>
      </c>
      <c r="Q85" s="9"/>
    </row>
    <row r="86" spans="1:17">
      <c r="A86" s="12"/>
      <c r="B86" s="25">
        <v>348.31</v>
      </c>
      <c r="C86" s="20" t="s">
        <v>187</v>
      </c>
      <c r="D86" s="50">
        <v>0</v>
      </c>
      <c r="E86" s="50">
        <v>545796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f t="shared" si="12"/>
        <v>545796</v>
      </c>
      <c r="P86" s="51">
        <f t="shared" si="11"/>
        <v>4.5611472313683539</v>
      </c>
      <c r="Q86" s="9"/>
    </row>
    <row r="87" spans="1:17">
      <c r="A87" s="12"/>
      <c r="B87" s="25">
        <v>348.32</v>
      </c>
      <c r="C87" s="20" t="s">
        <v>188</v>
      </c>
      <c r="D87" s="50">
        <v>0</v>
      </c>
      <c r="E87" s="50">
        <v>5569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f t="shared" si="12"/>
        <v>5569</v>
      </c>
      <c r="P87" s="51">
        <f t="shared" si="11"/>
        <v>4.6539419364543463E-2</v>
      </c>
      <c r="Q87" s="9"/>
    </row>
    <row r="88" spans="1:17">
      <c r="A88" s="12"/>
      <c r="B88" s="25">
        <v>348.41</v>
      </c>
      <c r="C88" s="20" t="s">
        <v>189</v>
      </c>
      <c r="D88" s="50">
        <v>0</v>
      </c>
      <c r="E88" s="50">
        <v>258773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f t="shared" si="12"/>
        <v>258773</v>
      </c>
      <c r="P88" s="51">
        <f t="shared" si="11"/>
        <v>2.1625328007220337</v>
      </c>
      <c r="Q88" s="9"/>
    </row>
    <row r="89" spans="1:17">
      <c r="A89" s="12"/>
      <c r="B89" s="25">
        <v>348.42</v>
      </c>
      <c r="C89" s="20" t="s">
        <v>190</v>
      </c>
      <c r="D89" s="50">
        <v>0</v>
      </c>
      <c r="E89" s="50">
        <v>133791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f t="shared" si="12"/>
        <v>133791</v>
      </c>
      <c r="P89" s="51">
        <f t="shared" si="11"/>
        <v>1.1180742424495662</v>
      </c>
      <c r="Q89" s="9"/>
    </row>
    <row r="90" spans="1:17">
      <c r="A90" s="12"/>
      <c r="B90" s="25">
        <v>348.48</v>
      </c>
      <c r="C90" s="20" t="s">
        <v>191</v>
      </c>
      <c r="D90" s="50">
        <v>0</v>
      </c>
      <c r="E90" s="50">
        <v>10972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f t="shared" si="12"/>
        <v>10972</v>
      </c>
      <c r="P90" s="51">
        <f t="shared" si="11"/>
        <v>9.1691598001036254E-2</v>
      </c>
      <c r="Q90" s="9"/>
    </row>
    <row r="91" spans="1:17">
      <c r="A91" s="12"/>
      <c r="B91" s="25">
        <v>348.52</v>
      </c>
      <c r="C91" s="20" t="s">
        <v>274</v>
      </c>
      <c r="D91" s="50">
        <v>0</v>
      </c>
      <c r="E91" s="50">
        <v>39826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f t="shared" si="12"/>
        <v>39826</v>
      </c>
      <c r="P91" s="51">
        <f t="shared" si="11"/>
        <v>0.33282077852618208</v>
      </c>
      <c r="Q91" s="9"/>
    </row>
    <row r="92" spans="1:17">
      <c r="A92" s="12"/>
      <c r="B92" s="25">
        <v>348.53</v>
      </c>
      <c r="C92" s="20" t="s">
        <v>275</v>
      </c>
      <c r="D92" s="50">
        <v>0</v>
      </c>
      <c r="E92" s="50">
        <v>159741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f t="shared" si="12"/>
        <v>159741</v>
      </c>
      <c r="P92" s="51">
        <f t="shared" si="11"/>
        <v>1.334935067105681</v>
      </c>
      <c r="Q92" s="9"/>
    </row>
    <row r="93" spans="1:17">
      <c r="A93" s="12"/>
      <c r="B93" s="25">
        <v>348.62</v>
      </c>
      <c r="C93" s="20" t="s">
        <v>194</v>
      </c>
      <c r="D93" s="50">
        <v>0</v>
      </c>
      <c r="E93" s="50">
        <v>424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f t="shared" si="12"/>
        <v>424</v>
      </c>
      <c r="P93" s="51">
        <f t="shared" si="11"/>
        <v>3.543313666828233E-3</v>
      </c>
      <c r="Q93" s="9"/>
    </row>
    <row r="94" spans="1:17">
      <c r="A94" s="12"/>
      <c r="B94" s="25">
        <v>348.71</v>
      </c>
      <c r="C94" s="20" t="s">
        <v>195</v>
      </c>
      <c r="D94" s="50">
        <v>0</v>
      </c>
      <c r="E94" s="50">
        <v>152440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f t="shared" si="12"/>
        <v>152440</v>
      </c>
      <c r="P94" s="51">
        <f t="shared" si="11"/>
        <v>1.2739215456870185</v>
      </c>
      <c r="Q94" s="9"/>
    </row>
    <row r="95" spans="1:17">
      <c r="A95" s="12"/>
      <c r="B95" s="25">
        <v>348.72</v>
      </c>
      <c r="C95" s="20" t="s">
        <v>196</v>
      </c>
      <c r="D95" s="50">
        <v>0</v>
      </c>
      <c r="E95" s="50">
        <v>12484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f t="shared" si="12"/>
        <v>12484</v>
      </c>
      <c r="P95" s="51">
        <f t="shared" si="11"/>
        <v>0.10432718824689542</v>
      </c>
      <c r="Q95" s="9"/>
    </row>
    <row r="96" spans="1:17">
      <c r="A96" s="12"/>
      <c r="B96" s="25">
        <v>348.99</v>
      </c>
      <c r="C96" s="20" t="s">
        <v>197</v>
      </c>
      <c r="D96" s="50">
        <v>35299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f>SUM(D96:N96)</f>
        <v>35299</v>
      </c>
      <c r="P96" s="51">
        <f t="shared" si="11"/>
        <v>0.29498921963530611</v>
      </c>
      <c r="Q96" s="9"/>
    </row>
    <row r="97" spans="1:17">
      <c r="A97" s="12"/>
      <c r="B97" s="25">
        <v>349</v>
      </c>
      <c r="C97" s="20" t="s">
        <v>276</v>
      </c>
      <c r="D97" s="50">
        <v>256566</v>
      </c>
      <c r="E97" s="50">
        <v>751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f t="shared" si="10"/>
        <v>257317</v>
      </c>
      <c r="P97" s="51">
        <f t="shared" si="11"/>
        <v>2.1503651953000951</v>
      </c>
      <c r="Q97" s="9"/>
    </row>
    <row r="98" spans="1:17" ht="15.75">
      <c r="A98" s="29" t="s">
        <v>65</v>
      </c>
      <c r="B98" s="30"/>
      <c r="C98" s="31"/>
      <c r="D98" s="32">
        <f t="shared" ref="D98:N98" si="13">SUM(D99:D106)</f>
        <v>91462</v>
      </c>
      <c r="E98" s="32">
        <f t="shared" si="13"/>
        <v>1241408</v>
      </c>
      <c r="F98" s="32">
        <f t="shared" si="13"/>
        <v>0</v>
      </c>
      <c r="G98" s="32">
        <f t="shared" si="13"/>
        <v>0</v>
      </c>
      <c r="H98" s="32">
        <f t="shared" si="13"/>
        <v>0</v>
      </c>
      <c r="I98" s="32">
        <f t="shared" si="13"/>
        <v>0</v>
      </c>
      <c r="J98" s="32">
        <f t="shared" si="13"/>
        <v>0</v>
      </c>
      <c r="K98" s="32">
        <f t="shared" si="13"/>
        <v>0</v>
      </c>
      <c r="L98" s="32">
        <f t="shared" si="13"/>
        <v>0</v>
      </c>
      <c r="M98" s="32">
        <f t="shared" si="13"/>
        <v>0</v>
      </c>
      <c r="N98" s="32">
        <f t="shared" si="13"/>
        <v>0</v>
      </c>
      <c r="O98" s="32">
        <f>SUM(D98:N98)</f>
        <v>1332870</v>
      </c>
      <c r="P98" s="49">
        <f t="shared" si="11"/>
        <v>11.138623790342798</v>
      </c>
      <c r="Q98" s="10"/>
    </row>
    <row r="99" spans="1:17">
      <c r="A99" s="13"/>
      <c r="B99" s="42">
        <v>351.1</v>
      </c>
      <c r="C99" s="21" t="s">
        <v>103</v>
      </c>
      <c r="D99" s="50">
        <v>56579</v>
      </c>
      <c r="E99" s="50">
        <v>253366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f>SUM(D99:N99)</f>
        <v>309945</v>
      </c>
      <c r="P99" s="51">
        <f t="shared" si="11"/>
        <v>2.5901706473232942</v>
      </c>
      <c r="Q99" s="9"/>
    </row>
    <row r="100" spans="1:17">
      <c r="A100" s="13"/>
      <c r="B100" s="42">
        <v>351.2</v>
      </c>
      <c r="C100" s="21" t="s">
        <v>105</v>
      </c>
      <c r="D100" s="50">
        <v>400</v>
      </c>
      <c r="E100" s="50">
        <v>81554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f t="shared" ref="O100:O106" si="14">SUM(D100:N100)</f>
        <v>81954</v>
      </c>
      <c r="P100" s="51">
        <f t="shared" si="11"/>
        <v>0.68487907606424758</v>
      </c>
      <c r="Q100" s="9"/>
    </row>
    <row r="101" spans="1:17">
      <c r="A101" s="13"/>
      <c r="B101" s="42">
        <v>351.5</v>
      </c>
      <c r="C101" s="21" t="s">
        <v>106</v>
      </c>
      <c r="D101" s="50">
        <v>0</v>
      </c>
      <c r="E101" s="50">
        <v>73718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f t="shared" si="14"/>
        <v>73718</v>
      </c>
      <c r="P101" s="51">
        <f t="shared" ref="P101:P119" si="15">(O101/P$121)</f>
        <v>0.61605187946048034</v>
      </c>
      <c r="Q101" s="9"/>
    </row>
    <row r="102" spans="1:17">
      <c r="A102" s="13"/>
      <c r="B102" s="42">
        <v>351.9</v>
      </c>
      <c r="C102" s="21" t="s">
        <v>277</v>
      </c>
      <c r="D102" s="50">
        <v>0</v>
      </c>
      <c r="E102" s="50">
        <v>43688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f t="shared" si="14"/>
        <v>43688</v>
      </c>
      <c r="P102" s="51">
        <f t="shared" si="15"/>
        <v>0.36509501763299962</v>
      </c>
      <c r="Q102" s="9"/>
    </row>
    <row r="103" spans="1:17">
      <c r="A103" s="13"/>
      <c r="B103" s="42">
        <v>352</v>
      </c>
      <c r="C103" s="21" t="s">
        <v>107</v>
      </c>
      <c r="D103" s="50">
        <v>7052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f t="shared" si="14"/>
        <v>7052</v>
      </c>
      <c r="P103" s="51">
        <f t="shared" si="15"/>
        <v>5.8932660326586554E-2</v>
      </c>
      <c r="Q103" s="9"/>
    </row>
    <row r="104" spans="1:17">
      <c r="A104" s="13"/>
      <c r="B104" s="42">
        <v>354</v>
      </c>
      <c r="C104" s="21" t="s">
        <v>108</v>
      </c>
      <c r="D104" s="50">
        <v>27431</v>
      </c>
      <c r="E104" s="50">
        <v>3214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f t="shared" si="14"/>
        <v>30645</v>
      </c>
      <c r="P104" s="51">
        <f t="shared" si="15"/>
        <v>0.25609633801875281</v>
      </c>
      <c r="Q104" s="9"/>
    </row>
    <row r="105" spans="1:17">
      <c r="A105" s="13"/>
      <c r="B105" s="42">
        <v>356</v>
      </c>
      <c r="C105" s="21" t="s">
        <v>144</v>
      </c>
      <c r="D105" s="50">
        <v>0</v>
      </c>
      <c r="E105" s="50">
        <v>9575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f t="shared" si="14"/>
        <v>9575</v>
      </c>
      <c r="P105" s="51">
        <f t="shared" si="15"/>
        <v>8.0017048018585682E-2</v>
      </c>
      <c r="Q105" s="9"/>
    </row>
    <row r="106" spans="1:17">
      <c r="A106" s="13"/>
      <c r="B106" s="42">
        <v>359</v>
      </c>
      <c r="C106" s="21" t="s">
        <v>109</v>
      </c>
      <c r="D106" s="50">
        <v>0</v>
      </c>
      <c r="E106" s="50">
        <v>776293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f t="shared" si="14"/>
        <v>776293</v>
      </c>
      <c r="P106" s="51">
        <f t="shared" si="15"/>
        <v>6.487381123497852</v>
      </c>
      <c r="Q106" s="9"/>
    </row>
    <row r="107" spans="1:17" ht="15.75">
      <c r="A107" s="29" t="s">
        <v>4</v>
      </c>
      <c r="B107" s="30"/>
      <c r="C107" s="31"/>
      <c r="D107" s="32">
        <f t="shared" ref="D107:N107" si="16">SUM(D108:D114)</f>
        <v>826483</v>
      </c>
      <c r="E107" s="32">
        <f t="shared" si="16"/>
        <v>367809</v>
      </c>
      <c r="F107" s="32">
        <f t="shared" si="16"/>
        <v>9135</v>
      </c>
      <c r="G107" s="32">
        <f t="shared" si="16"/>
        <v>65919</v>
      </c>
      <c r="H107" s="32">
        <f t="shared" si="16"/>
        <v>0</v>
      </c>
      <c r="I107" s="32">
        <f t="shared" si="16"/>
        <v>80309</v>
      </c>
      <c r="J107" s="32">
        <f t="shared" si="16"/>
        <v>7195</v>
      </c>
      <c r="K107" s="32">
        <f t="shared" si="16"/>
        <v>0</v>
      </c>
      <c r="L107" s="32">
        <f t="shared" si="16"/>
        <v>0</v>
      </c>
      <c r="M107" s="32">
        <f t="shared" si="16"/>
        <v>236717910</v>
      </c>
      <c r="N107" s="32">
        <f t="shared" si="16"/>
        <v>0</v>
      </c>
      <c r="O107" s="32">
        <f>SUM(D107:N107)</f>
        <v>238074760</v>
      </c>
      <c r="P107" s="49">
        <f t="shared" si="15"/>
        <v>1989.5602614029517</v>
      </c>
      <c r="Q107" s="10"/>
    </row>
    <row r="108" spans="1:17">
      <c r="A108" s="12"/>
      <c r="B108" s="25">
        <v>361.1</v>
      </c>
      <c r="C108" s="20" t="s">
        <v>110</v>
      </c>
      <c r="D108" s="50">
        <v>96594</v>
      </c>
      <c r="E108" s="50">
        <v>102067</v>
      </c>
      <c r="F108" s="50">
        <v>10089</v>
      </c>
      <c r="G108" s="50">
        <v>18617</v>
      </c>
      <c r="H108" s="50">
        <v>0</v>
      </c>
      <c r="I108" s="50">
        <v>9831</v>
      </c>
      <c r="J108" s="50">
        <v>8863</v>
      </c>
      <c r="K108" s="50">
        <v>0</v>
      </c>
      <c r="L108" s="50">
        <v>0</v>
      </c>
      <c r="M108" s="50">
        <v>0</v>
      </c>
      <c r="N108" s="50">
        <v>0</v>
      </c>
      <c r="O108" s="50">
        <f>SUM(D108:N108)</f>
        <v>246061</v>
      </c>
      <c r="P108" s="51">
        <f t="shared" si="15"/>
        <v>2.0563002456920327</v>
      </c>
      <c r="Q108" s="9"/>
    </row>
    <row r="109" spans="1:17">
      <c r="A109" s="12"/>
      <c r="B109" s="25">
        <v>361.3</v>
      </c>
      <c r="C109" s="20" t="s">
        <v>111</v>
      </c>
      <c r="D109" s="50">
        <v>-9844</v>
      </c>
      <c r="E109" s="50">
        <v>-10182</v>
      </c>
      <c r="F109" s="50">
        <v>-954</v>
      </c>
      <c r="G109" s="50">
        <v>-2698</v>
      </c>
      <c r="H109" s="50">
        <v>0</v>
      </c>
      <c r="I109" s="50">
        <v>-990</v>
      </c>
      <c r="J109" s="50">
        <v>-1865</v>
      </c>
      <c r="K109" s="50">
        <v>0</v>
      </c>
      <c r="L109" s="50">
        <v>0</v>
      </c>
      <c r="M109" s="50">
        <v>0</v>
      </c>
      <c r="N109" s="50">
        <v>0</v>
      </c>
      <c r="O109" s="50">
        <f t="shared" ref="O109:O114" si="17">SUM(D109:N109)</f>
        <v>-26533</v>
      </c>
      <c r="P109" s="51">
        <f t="shared" si="15"/>
        <v>-0.22173288094800353</v>
      </c>
      <c r="Q109" s="9"/>
    </row>
    <row r="110" spans="1:17">
      <c r="A110" s="12"/>
      <c r="B110" s="25">
        <v>362</v>
      </c>
      <c r="C110" s="20" t="s">
        <v>112</v>
      </c>
      <c r="D110" s="50">
        <v>157697</v>
      </c>
      <c r="E110" s="50">
        <v>0</v>
      </c>
      <c r="F110" s="50">
        <v>0</v>
      </c>
      <c r="G110" s="50">
        <v>0</v>
      </c>
      <c r="H110" s="50">
        <v>0</v>
      </c>
      <c r="I110" s="50">
        <v>46327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f t="shared" si="17"/>
        <v>204024</v>
      </c>
      <c r="P110" s="51">
        <f t="shared" si="15"/>
        <v>1.7050024234928383</v>
      </c>
      <c r="Q110" s="9"/>
    </row>
    <row r="111" spans="1:17">
      <c r="A111" s="12"/>
      <c r="B111" s="25">
        <v>364</v>
      </c>
      <c r="C111" s="20" t="s">
        <v>199</v>
      </c>
      <c r="D111" s="50">
        <v>4150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f t="shared" si="17"/>
        <v>4150</v>
      </c>
      <c r="P111" s="51">
        <f t="shared" si="15"/>
        <v>3.46810182012669E-2</v>
      </c>
      <c r="Q111" s="9"/>
    </row>
    <row r="112" spans="1:17">
      <c r="A112" s="12"/>
      <c r="B112" s="25">
        <v>366</v>
      </c>
      <c r="C112" s="20" t="s">
        <v>115</v>
      </c>
      <c r="D112" s="50">
        <v>41705</v>
      </c>
      <c r="E112" s="50">
        <v>13103</v>
      </c>
      <c r="F112" s="50">
        <v>0</v>
      </c>
      <c r="G112" s="50">
        <v>50000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f t="shared" si="17"/>
        <v>104808</v>
      </c>
      <c r="P112" s="51">
        <f t="shared" si="15"/>
        <v>0.8758670254550317</v>
      </c>
      <c r="Q112" s="9"/>
    </row>
    <row r="113" spans="1:120">
      <c r="A113" s="12"/>
      <c r="B113" s="25">
        <v>369.3</v>
      </c>
      <c r="C113" s="20" t="s">
        <v>116</v>
      </c>
      <c r="D113" s="50">
        <v>0</v>
      </c>
      <c r="E113" s="50">
        <v>30093</v>
      </c>
      <c r="F113" s="50">
        <v>0</v>
      </c>
      <c r="G113" s="50">
        <v>0</v>
      </c>
      <c r="H113" s="50">
        <v>0</v>
      </c>
      <c r="I113" s="50">
        <v>0</v>
      </c>
      <c r="J113" s="50">
        <v>197</v>
      </c>
      <c r="K113" s="50">
        <v>0</v>
      </c>
      <c r="L113" s="50">
        <v>0</v>
      </c>
      <c r="M113" s="50">
        <v>0</v>
      </c>
      <c r="N113" s="50">
        <v>0</v>
      </c>
      <c r="O113" s="50">
        <f t="shared" si="17"/>
        <v>30290</v>
      </c>
      <c r="P113" s="51">
        <f t="shared" si="15"/>
        <v>0.25312964850996977</v>
      </c>
      <c r="Q113" s="9"/>
    </row>
    <row r="114" spans="1:120">
      <c r="A114" s="12"/>
      <c r="B114" s="25">
        <v>369.9</v>
      </c>
      <c r="C114" s="20" t="s">
        <v>117</v>
      </c>
      <c r="D114" s="50">
        <v>536181</v>
      </c>
      <c r="E114" s="50">
        <v>232728</v>
      </c>
      <c r="F114" s="50">
        <v>0</v>
      </c>
      <c r="G114" s="50">
        <v>0</v>
      </c>
      <c r="H114" s="50">
        <v>0</v>
      </c>
      <c r="I114" s="50">
        <v>25141</v>
      </c>
      <c r="J114" s="50">
        <v>0</v>
      </c>
      <c r="K114" s="50">
        <v>0</v>
      </c>
      <c r="L114" s="50">
        <v>0</v>
      </c>
      <c r="M114" s="50">
        <v>236717910</v>
      </c>
      <c r="N114" s="50">
        <v>0</v>
      </c>
      <c r="O114" s="50">
        <f t="shared" si="17"/>
        <v>237511960</v>
      </c>
      <c r="P114" s="51">
        <f t="shared" si="15"/>
        <v>1984.8570139225485</v>
      </c>
      <c r="Q114" s="9"/>
    </row>
    <row r="115" spans="1:120" ht="15.75">
      <c r="A115" s="29" t="s">
        <v>66</v>
      </c>
      <c r="B115" s="30"/>
      <c r="C115" s="31"/>
      <c r="D115" s="32">
        <f t="shared" ref="D115:N115" si="18">SUM(D116:D118)</f>
        <v>3829207</v>
      </c>
      <c r="E115" s="32">
        <f t="shared" si="18"/>
        <v>520306</v>
      </c>
      <c r="F115" s="32">
        <f t="shared" si="18"/>
        <v>5198847</v>
      </c>
      <c r="G115" s="32">
        <f t="shared" si="18"/>
        <v>12758059</v>
      </c>
      <c r="H115" s="32">
        <f t="shared" si="18"/>
        <v>0</v>
      </c>
      <c r="I115" s="32">
        <f t="shared" si="18"/>
        <v>1707709</v>
      </c>
      <c r="J115" s="32">
        <f t="shared" si="18"/>
        <v>711019</v>
      </c>
      <c r="K115" s="32">
        <f t="shared" si="18"/>
        <v>0</v>
      </c>
      <c r="L115" s="32">
        <f t="shared" si="18"/>
        <v>0</v>
      </c>
      <c r="M115" s="32">
        <f t="shared" si="18"/>
        <v>0</v>
      </c>
      <c r="N115" s="32">
        <f t="shared" si="18"/>
        <v>0</v>
      </c>
      <c r="O115" s="32">
        <f>SUM(D115:N115)</f>
        <v>24725147</v>
      </c>
      <c r="P115" s="49">
        <f t="shared" si="15"/>
        <v>206.62488509301198</v>
      </c>
      <c r="Q115" s="9"/>
    </row>
    <row r="116" spans="1:120">
      <c r="A116" s="12"/>
      <c r="B116" s="25">
        <v>381</v>
      </c>
      <c r="C116" s="20" t="s">
        <v>118</v>
      </c>
      <c r="D116" s="50">
        <v>2965489</v>
      </c>
      <c r="E116" s="50">
        <v>520306</v>
      </c>
      <c r="F116" s="50">
        <v>5198847</v>
      </c>
      <c r="G116" s="50">
        <v>559</v>
      </c>
      <c r="H116" s="50">
        <v>0</v>
      </c>
      <c r="I116" s="50">
        <v>1707709</v>
      </c>
      <c r="J116" s="50">
        <v>711019</v>
      </c>
      <c r="K116" s="50">
        <v>0</v>
      </c>
      <c r="L116" s="50">
        <v>0</v>
      </c>
      <c r="M116" s="50">
        <v>0</v>
      </c>
      <c r="N116" s="50">
        <v>0</v>
      </c>
      <c r="O116" s="50">
        <f>SUM(D116:N116)</f>
        <v>11103929</v>
      </c>
      <c r="P116" s="51">
        <f t="shared" si="15"/>
        <v>92.794111748090458</v>
      </c>
      <c r="Q116" s="9"/>
    </row>
    <row r="117" spans="1:120">
      <c r="A117" s="12"/>
      <c r="B117" s="25">
        <v>384</v>
      </c>
      <c r="C117" s="20" t="s">
        <v>119</v>
      </c>
      <c r="D117" s="50">
        <v>0</v>
      </c>
      <c r="E117" s="50">
        <v>0</v>
      </c>
      <c r="F117" s="50">
        <v>0</v>
      </c>
      <c r="G117" s="50">
        <v>12757500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f>SUM(D117:N117)</f>
        <v>12757500</v>
      </c>
      <c r="P117" s="51">
        <f t="shared" si="15"/>
        <v>106.61279269943675</v>
      </c>
      <c r="Q117" s="9"/>
    </row>
    <row r="118" spans="1:120" ht="15.75" thickBot="1">
      <c r="A118" s="12"/>
      <c r="B118" s="25">
        <v>388.1</v>
      </c>
      <c r="C118" s="20" t="s">
        <v>146</v>
      </c>
      <c r="D118" s="50">
        <v>863718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f>SUM(D118:N118)</f>
        <v>863718</v>
      </c>
      <c r="P118" s="51">
        <f t="shared" si="15"/>
        <v>7.2179806454847819</v>
      </c>
      <c r="Q118" s="9"/>
    </row>
    <row r="119" spans="1:120" ht="16.5" thickBot="1">
      <c r="A119" s="14" t="s">
        <v>87</v>
      </c>
      <c r="B119" s="23"/>
      <c r="C119" s="22"/>
      <c r="D119" s="15">
        <f t="shared" ref="D119:N119" si="19">SUM(D5,D13,D23,D59,D98,D107,D115)</f>
        <v>109698280</v>
      </c>
      <c r="E119" s="15">
        <f t="shared" si="19"/>
        <v>17919502</v>
      </c>
      <c r="F119" s="15">
        <f t="shared" si="19"/>
        <v>13075914</v>
      </c>
      <c r="G119" s="15">
        <f t="shared" si="19"/>
        <v>18921141</v>
      </c>
      <c r="H119" s="15">
        <f t="shared" si="19"/>
        <v>0</v>
      </c>
      <c r="I119" s="15">
        <f t="shared" si="19"/>
        <v>15341864</v>
      </c>
      <c r="J119" s="15">
        <f t="shared" si="19"/>
        <v>10686584</v>
      </c>
      <c r="K119" s="15">
        <f t="shared" si="19"/>
        <v>0</v>
      </c>
      <c r="L119" s="15">
        <f t="shared" si="19"/>
        <v>0</v>
      </c>
      <c r="M119" s="15">
        <f t="shared" si="19"/>
        <v>236717910</v>
      </c>
      <c r="N119" s="15">
        <f t="shared" si="19"/>
        <v>0</v>
      </c>
      <c r="O119" s="15">
        <f>SUM(D119:N119)</f>
        <v>422361195</v>
      </c>
      <c r="P119" s="40">
        <f t="shared" si="15"/>
        <v>3529.6183834467083</v>
      </c>
      <c r="Q119" s="6"/>
      <c r="R119" s="2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</row>
    <row r="120" spans="1:120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9"/>
    </row>
    <row r="121" spans="1:120">
      <c r="A121" s="44"/>
      <c r="B121" s="45"/>
      <c r="C121" s="45"/>
      <c r="D121" s="46"/>
      <c r="E121" s="46"/>
      <c r="F121" s="46"/>
      <c r="G121" s="46"/>
      <c r="H121" s="46"/>
      <c r="I121" s="46"/>
      <c r="J121" s="46"/>
      <c r="K121" s="46"/>
      <c r="L121" s="46"/>
      <c r="M121" s="52" t="s">
        <v>254</v>
      </c>
      <c r="N121" s="52"/>
      <c r="O121" s="52"/>
      <c r="P121" s="47">
        <v>119662</v>
      </c>
    </row>
    <row r="122" spans="1:120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5"/>
    </row>
    <row r="123" spans="1:120" ht="15.75" customHeight="1" thickBot="1">
      <c r="A123" s="56" t="s">
        <v>136</v>
      </c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8"/>
    </row>
  </sheetData>
  <mergeCells count="10">
    <mergeCell ref="M121:O121"/>
    <mergeCell ref="A122:P122"/>
    <mergeCell ref="A123:P1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72377911</v>
      </c>
      <c r="E5" s="27">
        <f t="shared" si="0"/>
        <v>4453317</v>
      </c>
      <c r="F5" s="27">
        <f t="shared" si="0"/>
        <v>3135587</v>
      </c>
      <c r="G5" s="27">
        <f t="shared" si="0"/>
        <v>2907249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82874064</v>
      </c>
      <c r="O5" s="33">
        <f t="shared" ref="O5:O36" si="1">(N5/O$125)</f>
        <v>725.86394331409349</v>
      </c>
      <c r="P5" s="6"/>
    </row>
    <row r="6" spans="1:133">
      <c r="A6" s="12"/>
      <c r="B6" s="25">
        <v>311</v>
      </c>
      <c r="C6" s="20" t="s">
        <v>3</v>
      </c>
      <c r="D6" s="50">
        <v>72369533</v>
      </c>
      <c r="E6" s="50">
        <v>1112618</v>
      </c>
      <c r="F6" s="50">
        <v>2938057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76420208</v>
      </c>
      <c r="O6" s="51">
        <f t="shared" si="1"/>
        <v>669.33695357045883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2376992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2376992</v>
      </c>
      <c r="O7" s="51">
        <f t="shared" si="1"/>
        <v>20.819212948770726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462430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462430</v>
      </c>
      <c r="O8" s="51">
        <f t="shared" si="1"/>
        <v>4.0502570660313735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501277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501277</v>
      </c>
      <c r="O9" s="51">
        <f t="shared" si="1"/>
        <v>4.3905038844560451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0</v>
      </c>
      <c r="G10" s="50">
        <v>2907249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2907249</v>
      </c>
      <c r="O10" s="51">
        <f t="shared" si="1"/>
        <v>25.463542168463647</v>
      </c>
      <c r="P10" s="9"/>
    </row>
    <row r="11" spans="1:133">
      <c r="A11" s="12"/>
      <c r="B11" s="25">
        <v>315</v>
      </c>
      <c r="C11" s="20" t="s">
        <v>164</v>
      </c>
      <c r="D11" s="50">
        <v>0</v>
      </c>
      <c r="E11" s="50">
        <v>0</v>
      </c>
      <c r="F11" s="50">
        <v>197530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197530</v>
      </c>
      <c r="O11" s="51">
        <f t="shared" si="1"/>
        <v>1.7300938050151962</v>
      </c>
      <c r="P11" s="9"/>
    </row>
    <row r="12" spans="1:133">
      <c r="A12" s="12"/>
      <c r="B12" s="25">
        <v>316</v>
      </c>
      <c r="C12" s="20" t="s">
        <v>165</v>
      </c>
      <c r="D12" s="50">
        <v>8378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8378</v>
      </c>
      <c r="O12" s="51">
        <f t="shared" si="1"/>
        <v>7.3379870897672825E-2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92715</v>
      </c>
      <c r="E13" s="32">
        <f t="shared" si="3"/>
        <v>1276309</v>
      </c>
      <c r="F13" s="32">
        <f t="shared" si="3"/>
        <v>970347</v>
      </c>
      <c r="G13" s="32">
        <f t="shared" si="3"/>
        <v>120457</v>
      </c>
      <c r="H13" s="32">
        <f t="shared" si="3"/>
        <v>0</v>
      </c>
      <c r="I13" s="32">
        <f t="shared" si="3"/>
        <v>505446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3" si="4">SUM(D13:M13)</f>
        <v>2965274</v>
      </c>
      <c r="O13" s="49">
        <f t="shared" si="1"/>
        <v>25.971762150420851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833456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833456</v>
      </c>
      <c r="O14" s="51">
        <f t="shared" si="1"/>
        <v>7.2999395653963726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164036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164036</v>
      </c>
      <c r="O15" s="51">
        <f t="shared" si="1"/>
        <v>1.4367319769122298</v>
      </c>
      <c r="P15" s="9"/>
    </row>
    <row r="16" spans="1:133">
      <c r="A16" s="12"/>
      <c r="B16" s="25">
        <v>324.20999999999998</v>
      </c>
      <c r="C16" s="20" t="s">
        <v>239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341410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341410</v>
      </c>
      <c r="O16" s="51">
        <f t="shared" si="1"/>
        <v>2.9902866702285129</v>
      </c>
      <c r="P16" s="9"/>
    </row>
    <row r="17" spans="1:16">
      <c r="A17" s="12"/>
      <c r="B17" s="25">
        <v>324.61</v>
      </c>
      <c r="C17" s="20" t="s">
        <v>139</v>
      </c>
      <c r="D17" s="50">
        <v>0</v>
      </c>
      <c r="E17" s="50">
        <v>101565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101565</v>
      </c>
      <c r="O17" s="51">
        <f t="shared" si="1"/>
        <v>0.88957108948700658</v>
      </c>
      <c r="P17" s="9"/>
    </row>
    <row r="18" spans="1:16">
      <c r="A18" s="12"/>
      <c r="B18" s="25">
        <v>325.10000000000002</v>
      </c>
      <c r="C18" s="20" t="s">
        <v>19</v>
      </c>
      <c r="D18" s="50">
        <v>0</v>
      </c>
      <c r="E18" s="50">
        <v>0</v>
      </c>
      <c r="F18" s="50">
        <v>970347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970347</v>
      </c>
      <c r="O18" s="51">
        <f t="shared" si="1"/>
        <v>8.4989183081814446</v>
      </c>
      <c r="P18" s="9"/>
    </row>
    <row r="19" spans="1:16">
      <c r="A19" s="12"/>
      <c r="B19" s="25">
        <v>325.2</v>
      </c>
      <c r="C19" s="20" t="s">
        <v>20</v>
      </c>
      <c r="D19" s="50">
        <v>0</v>
      </c>
      <c r="E19" s="50">
        <v>308772</v>
      </c>
      <c r="F19" s="50">
        <v>0</v>
      </c>
      <c r="G19" s="50">
        <v>120457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f t="shared" si="4"/>
        <v>429229</v>
      </c>
      <c r="O19" s="51">
        <f t="shared" si="1"/>
        <v>3.7594615189230378</v>
      </c>
      <c r="P19" s="9"/>
    </row>
    <row r="20" spans="1:16">
      <c r="A20" s="12"/>
      <c r="B20" s="25">
        <v>329</v>
      </c>
      <c r="C20" s="20" t="s">
        <v>21</v>
      </c>
      <c r="D20" s="50">
        <v>92715</v>
      </c>
      <c r="E20" s="50">
        <v>32516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f t="shared" si="4"/>
        <v>125231</v>
      </c>
      <c r="O20" s="51">
        <f t="shared" si="1"/>
        <v>1.0968530212922494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SUM(D22:D60)</f>
        <v>19861945</v>
      </c>
      <c r="E21" s="32">
        <f t="shared" si="5"/>
        <v>8715680</v>
      </c>
      <c r="F21" s="32">
        <f t="shared" si="5"/>
        <v>2698975</v>
      </c>
      <c r="G21" s="32">
        <f t="shared" si="5"/>
        <v>431673</v>
      </c>
      <c r="H21" s="32">
        <f t="shared" si="5"/>
        <v>0</v>
      </c>
      <c r="I21" s="32">
        <f t="shared" si="5"/>
        <v>1009236</v>
      </c>
      <c r="J21" s="32">
        <f t="shared" si="5"/>
        <v>643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8">
        <f t="shared" si="4"/>
        <v>32718152</v>
      </c>
      <c r="O21" s="49">
        <f t="shared" si="1"/>
        <v>286.56645616739507</v>
      </c>
      <c r="P21" s="10"/>
    </row>
    <row r="22" spans="1:16">
      <c r="A22" s="12"/>
      <c r="B22" s="25">
        <v>331.1</v>
      </c>
      <c r="C22" s="20" t="s">
        <v>22</v>
      </c>
      <c r="D22" s="50">
        <v>74973</v>
      </c>
      <c r="E22" s="50">
        <v>157607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f t="shared" si="4"/>
        <v>232580</v>
      </c>
      <c r="O22" s="51">
        <f t="shared" si="1"/>
        <v>2.0370840741681482</v>
      </c>
      <c r="P22" s="9"/>
    </row>
    <row r="23" spans="1:16">
      <c r="A23" s="12"/>
      <c r="B23" s="25">
        <v>331.2</v>
      </c>
      <c r="C23" s="20" t="s">
        <v>23</v>
      </c>
      <c r="D23" s="50">
        <v>435897</v>
      </c>
      <c r="E23" s="50">
        <v>391521</v>
      </c>
      <c r="F23" s="50">
        <v>0</v>
      </c>
      <c r="G23" s="50">
        <v>0</v>
      </c>
      <c r="H23" s="50">
        <v>0</v>
      </c>
      <c r="I23" s="50">
        <v>2808</v>
      </c>
      <c r="J23" s="50">
        <v>0</v>
      </c>
      <c r="K23" s="50">
        <v>0</v>
      </c>
      <c r="L23" s="50">
        <v>0</v>
      </c>
      <c r="M23" s="50">
        <v>0</v>
      </c>
      <c r="N23" s="50">
        <f t="shared" si="4"/>
        <v>830226</v>
      </c>
      <c r="O23" s="51">
        <f t="shared" si="1"/>
        <v>7.2716491639879832</v>
      </c>
      <c r="P23" s="9"/>
    </row>
    <row r="24" spans="1:16">
      <c r="A24" s="12"/>
      <c r="B24" s="25">
        <v>331.35</v>
      </c>
      <c r="C24" s="20" t="s">
        <v>166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75055</v>
      </c>
      <c r="J24" s="50">
        <v>0</v>
      </c>
      <c r="K24" s="50">
        <v>0</v>
      </c>
      <c r="L24" s="50">
        <v>0</v>
      </c>
      <c r="M24" s="50">
        <v>0</v>
      </c>
      <c r="N24" s="50">
        <f t="shared" ref="N24:N35" si="6">SUM(D24:M24)</f>
        <v>75055</v>
      </c>
      <c r="O24" s="51">
        <f t="shared" si="1"/>
        <v>0.65737959062125018</v>
      </c>
      <c r="P24" s="9"/>
    </row>
    <row r="25" spans="1:16">
      <c r="A25" s="12"/>
      <c r="B25" s="25">
        <v>331.39</v>
      </c>
      <c r="C25" s="20" t="s">
        <v>203</v>
      </c>
      <c r="D25" s="50">
        <v>3517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3517</v>
      </c>
      <c r="O25" s="51">
        <f t="shared" si="1"/>
        <v>3.0804130573778388E-2</v>
      </c>
      <c r="P25" s="9"/>
    </row>
    <row r="26" spans="1:16">
      <c r="A26" s="12"/>
      <c r="B26" s="25">
        <v>331.41</v>
      </c>
      <c r="C26" s="20" t="s">
        <v>30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680105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680105</v>
      </c>
      <c r="O26" s="51">
        <f t="shared" si="1"/>
        <v>5.9567936377252062</v>
      </c>
      <c r="P26" s="9"/>
    </row>
    <row r="27" spans="1:16">
      <c r="A27" s="12"/>
      <c r="B27" s="25">
        <v>331.42</v>
      </c>
      <c r="C27" s="20" t="s">
        <v>31</v>
      </c>
      <c r="D27" s="50">
        <v>361580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361580</v>
      </c>
      <c r="O27" s="51">
        <f t="shared" si="1"/>
        <v>3.1669484028623232</v>
      </c>
      <c r="P27" s="9"/>
    </row>
    <row r="28" spans="1:16">
      <c r="A28" s="12"/>
      <c r="B28" s="25">
        <v>331.49</v>
      </c>
      <c r="C28" s="20" t="s">
        <v>32</v>
      </c>
      <c r="D28" s="50">
        <v>0</v>
      </c>
      <c r="E28" s="50">
        <v>790531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790531</v>
      </c>
      <c r="O28" s="51">
        <f t="shared" si="1"/>
        <v>6.9239750203638337</v>
      </c>
      <c r="P28" s="9"/>
    </row>
    <row r="29" spans="1:16">
      <c r="A29" s="12"/>
      <c r="B29" s="25">
        <v>331.5</v>
      </c>
      <c r="C29" s="20" t="s">
        <v>25</v>
      </c>
      <c r="D29" s="50">
        <v>501094</v>
      </c>
      <c r="E29" s="50">
        <v>5598</v>
      </c>
      <c r="F29" s="50">
        <v>0</v>
      </c>
      <c r="G29" s="50">
        <v>0</v>
      </c>
      <c r="H29" s="50">
        <v>0</v>
      </c>
      <c r="I29" s="50">
        <v>1881</v>
      </c>
      <c r="J29" s="50">
        <v>643</v>
      </c>
      <c r="K29" s="50">
        <v>0</v>
      </c>
      <c r="L29" s="50">
        <v>0</v>
      </c>
      <c r="M29" s="50">
        <v>0</v>
      </c>
      <c r="N29" s="50">
        <f t="shared" si="6"/>
        <v>509216</v>
      </c>
      <c r="O29" s="51">
        <f t="shared" si="1"/>
        <v>4.4600387131808743</v>
      </c>
      <c r="P29" s="9"/>
    </row>
    <row r="30" spans="1:16">
      <c r="A30" s="12"/>
      <c r="B30" s="25">
        <v>331.61</v>
      </c>
      <c r="C30" s="20" t="s">
        <v>131</v>
      </c>
      <c r="D30" s="50">
        <v>13375654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13375654</v>
      </c>
      <c r="O30" s="51">
        <f t="shared" si="1"/>
        <v>117.15251416709729</v>
      </c>
      <c r="P30" s="9"/>
    </row>
    <row r="31" spans="1:16">
      <c r="A31" s="12"/>
      <c r="B31" s="25">
        <v>331.62</v>
      </c>
      <c r="C31" s="20" t="s">
        <v>33</v>
      </c>
      <c r="D31" s="50">
        <v>58454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58454</v>
      </c>
      <c r="O31" s="51">
        <f t="shared" si="1"/>
        <v>0.51197743774797899</v>
      </c>
      <c r="P31" s="9"/>
    </row>
    <row r="32" spans="1:16">
      <c r="A32" s="12"/>
      <c r="B32" s="25">
        <v>331.65</v>
      </c>
      <c r="C32" s="20" t="s">
        <v>34</v>
      </c>
      <c r="D32" s="50">
        <v>0</v>
      </c>
      <c r="E32" s="50">
        <v>103492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f t="shared" si="6"/>
        <v>103492</v>
      </c>
      <c r="O32" s="51">
        <f t="shared" si="1"/>
        <v>0.90644898531176377</v>
      </c>
      <c r="P32" s="9"/>
    </row>
    <row r="33" spans="1:16">
      <c r="A33" s="12"/>
      <c r="B33" s="25">
        <v>331.69</v>
      </c>
      <c r="C33" s="20" t="s">
        <v>35</v>
      </c>
      <c r="D33" s="50">
        <v>604347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f t="shared" si="6"/>
        <v>604347</v>
      </c>
      <c r="O33" s="51">
        <f t="shared" si="1"/>
        <v>5.2932567244444835</v>
      </c>
      <c r="P33" s="9"/>
    </row>
    <row r="34" spans="1:16">
      <c r="A34" s="12"/>
      <c r="B34" s="25">
        <v>334.1</v>
      </c>
      <c r="C34" s="20" t="s">
        <v>28</v>
      </c>
      <c r="D34" s="50">
        <v>9820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f t="shared" si="6"/>
        <v>9820</v>
      </c>
      <c r="O34" s="51">
        <f t="shared" si="1"/>
        <v>8.6009827192068178E-2</v>
      </c>
      <c r="P34" s="9"/>
    </row>
    <row r="35" spans="1:16">
      <c r="A35" s="12"/>
      <c r="B35" s="25">
        <v>334.2</v>
      </c>
      <c r="C35" s="20" t="s">
        <v>29</v>
      </c>
      <c r="D35" s="50">
        <v>134266</v>
      </c>
      <c r="E35" s="50">
        <v>262498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6"/>
        <v>396764</v>
      </c>
      <c r="O35" s="51">
        <f t="shared" si="1"/>
        <v>3.4751123295350039</v>
      </c>
      <c r="P35" s="9"/>
    </row>
    <row r="36" spans="1:16">
      <c r="A36" s="12"/>
      <c r="B36" s="25">
        <v>334.34</v>
      </c>
      <c r="C36" s="20" t="s">
        <v>37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118375</v>
      </c>
      <c r="J36" s="50">
        <v>0</v>
      </c>
      <c r="K36" s="50">
        <v>0</v>
      </c>
      <c r="L36" s="50">
        <v>0</v>
      </c>
      <c r="M36" s="50">
        <v>0</v>
      </c>
      <c r="N36" s="50">
        <f>SUM(D36:M36)</f>
        <v>118375</v>
      </c>
      <c r="O36" s="51">
        <f t="shared" si="1"/>
        <v>1.0368037977455264</v>
      </c>
      <c r="P36" s="9"/>
    </row>
    <row r="37" spans="1:16">
      <c r="A37" s="12"/>
      <c r="B37" s="25">
        <v>334.39</v>
      </c>
      <c r="C37" s="20" t="s">
        <v>38</v>
      </c>
      <c r="D37" s="50">
        <v>0</v>
      </c>
      <c r="E37" s="50">
        <v>672713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ref="N37:N54" si="7">SUM(D37:M37)</f>
        <v>672713</v>
      </c>
      <c r="O37" s="51">
        <f t="shared" ref="O37:O68" si="8">(N37/O$125)</f>
        <v>5.8920497840995685</v>
      </c>
      <c r="P37" s="9"/>
    </row>
    <row r="38" spans="1:16">
      <c r="A38" s="12"/>
      <c r="B38" s="25">
        <v>334.41</v>
      </c>
      <c r="C38" s="20" t="s">
        <v>39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131012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131012</v>
      </c>
      <c r="O38" s="51">
        <f t="shared" si="8"/>
        <v>1.147486708766521</v>
      </c>
      <c r="P38" s="9"/>
    </row>
    <row r="39" spans="1:16">
      <c r="A39" s="12"/>
      <c r="B39" s="25">
        <v>334.49</v>
      </c>
      <c r="C39" s="20" t="s">
        <v>40</v>
      </c>
      <c r="D39" s="50">
        <v>919607</v>
      </c>
      <c r="E39" s="50">
        <v>3485099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4404706</v>
      </c>
      <c r="O39" s="51">
        <f t="shared" si="8"/>
        <v>38.5792262619008</v>
      </c>
      <c r="P39" s="9"/>
    </row>
    <row r="40" spans="1:16">
      <c r="A40" s="12"/>
      <c r="B40" s="25">
        <v>334.5</v>
      </c>
      <c r="C40" s="20" t="s">
        <v>41</v>
      </c>
      <c r="D40" s="50">
        <v>8893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8893</v>
      </c>
      <c r="O40" s="51">
        <f t="shared" si="8"/>
        <v>7.7890569574242591E-2</v>
      </c>
      <c r="P40" s="9"/>
    </row>
    <row r="41" spans="1:16">
      <c r="A41" s="12"/>
      <c r="B41" s="25">
        <v>334.61</v>
      </c>
      <c r="C41" s="20" t="s">
        <v>42</v>
      </c>
      <c r="D41" s="50">
        <v>137435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137435</v>
      </c>
      <c r="O41" s="51">
        <f t="shared" si="8"/>
        <v>1.2037434419696427</v>
      </c>
      <c r="P41" s="9"/>
    </row>
    <row r="42" spans="1:16">
      <c r="A42" s="12"/>
      <c r="B42" s="25">
        <v>334.69</v>
      </c>
      <c r="C42" s="20" t="s">
        <v>43</v>
      </c>
      <c r="D42" s="50">
        <v>193041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193041</v>
      </c>
      <c r="O42" s="51">
        <f t="shared" si="8"/>
        <v>1.6907762781042803</v>
      </c>
      <c r="P42" s="9"/>
    </row>
    <row r="43" spans="1:16">
      <c r="A43" s="12"/>
      <c r="B43" s="25">
        <v>334.7</v>
      </c>
      <c r="C43" s="20" t="s">
        <v>44</v>
      </c>
      <c r="D43" s="50">
        <v>26414</v>
      </c>
      <c r="E43" s="50">
        <v>0</v>
      </c>
      <c r="F43" s="50">
        <v>0</v>
      </c>
      <c r="G43" s="50">
        <v>428735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455149</v>
      </c>
      <c r="O43" s="51">
        <f t="shared" si="8"/>
        <v>3.9864854212467047</v>
      </c>
      <c r="P43" s="9"/>
    </row>
    <row r="44" spans="1:16">
      <c r="A44" s="12"/>
      <c r="B44" s="25">
        <v>335.12</v>
      </c>
      <c r="C44" s="20" t="s">
        <v>167</v>
      </c>
      <c r="D44" s="50">
        <v>511215</v>
      </c>
      <c r="E44" s="50">
        <v>0</v>
      </c>
      <c r="F44" s="50">
        <v>1012526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1523741</v>
      </c>
      <c r="O44" s="51">
        <f t="shared" si="8"/>
        <v>13.345896140068142</v>
      </c>
      <c r="P44" s="9"/>
    </row>
    <row r="45" spans="1:16">
      <c r="A45" s="12"/>
      <c r="B45" s="25">
        <v>335.13</v>
      </c>
      <c r="C45" s="20" t="s">
        <v>168</v>
      </c>
      <c r="D45" s="50">
        <v>35446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35446</v>
      </c>
      <c r="O45" s="51">
        <f t="shared" si="8"/>
        <v>0.31045868988289699</v>
      </c>
      <c r="P45" s="9"/>
    </row>
    <row r="46" spans="1:16">
      <c r="A46" s="12"/>
      <c r="B46" s="25">
        <v>335.14</v>
      </c>
      <c r="C46" s="20" t="s">
        <v>169</v>
      </c>
      <c r="D46" s="50">
        <v>27768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27768</v>
      </c>
      <c r="O46" s="51">
        <f t="shared" si="8"/>
        <v>0.24320986573007627</v>
      </c>
      <c r="P46" s="9"/>
    </row>
    <row r="47" spans="1:16">
      <c r="A47" s="12"/>
      <c r="B47" s="25">
        <v>335.15</v>
      </c>
      <c r="C47" s="20" t="s">
        <v>170</v>
      </c>
      <c r="D47" s="50">
        <v>35590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35590</v>
      </c>
      <c r="O47" s="51">
        <f t="shared" si="8"/>
        <v>0.31171993378469515</v>
      </c>
      <c r="P47" s="9"/>
    </row>
    <row r="48" spans="1:16">
      <c r="A48" s="12"/>
      <c r="B48" s="25">
        <v>335.16</v>
      </c>
      <c r="C48" s="20" t="s">
        <v>171</v>
      </c>
      <c r="D48" s="50">
        <v>223250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223250</v>
      </c>
      <c r="O48" s="51">
        <f t="shared" si="8"/>
        <v>1.9553659796974767</v>
      </c>
      <c r="P48" s="9"/>
    </row>
    <row r="49" spans="1:16">
      <c r="A49" s="12"/>
      <c r="B49" s="25">
        <v>335.18</v>
      </c>
      <c r="C49" s="20" t="s">
        <v>172</v>
      </c>
      <c r="D49" s="50">
        <v>1096471</v>
      </c>
      <c r="E49" s="50">
        <v>0</v>
      </c>
      <c r="F49" s="50">
        <v>1686449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2782920</v>
      </c>
      <c r="O49" s="51">
        <f t="shared" si="8"/>
        <v>24.37458943883405</v>
      </c>
      <c r="P49" s="9"/>
    </row>
    <row r="50" spans="1:16">
      <c r="A50" s="12"/>
      <c r="B50" s="25">
        <v>335.21</v>
      </c>
      <c r="C50" s="20" t="s">
        <v>51</v>
      </c>
      <c r="D50" s="50">
        <v>20405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7"/>
        <v>20405</v>
      </c>
      <c r="O50" s="51">
        <f t="shared" si="8"/>
        <v>0.17872001261243903</v>
      </c>
      <c r="P50" s="9"/>
    </row>
    <row r="51" spans="1:16">
      <c r="A51" s="12"/>
      <c r="B51" s="25">
        <v>335.22</v>
      </c>
      <c r="C51" s="20" t="s">
        <v>52</v>
      </c>
      <c r="D51" s="50">
        <v>0</v>
      </c>
      <c r="E51" s="50">
        <v>556774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7"/>
        <v>556774</v>
      </c>
      <c r="O51" s="51">
        <f t="shared" si="8"/>
        <v>4.8765820290261273</v>
      </c>
      <c r="P51" s="9"/>
    </row>
    <row r="52" spans="1:16">
      <c r="A52" s="12"/>
      <c r="B52" s="25">
        <v>335.49</v>
      </c>
      <c r="C52" s="20" t="s">
        <v>54</v>
      </c>
      <c r="D52" s="50">
        <v>0</v>
      </c>
      <c r="E52" s="50">
        <v>1744770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7"/>
        <v>1744770</v>
      </c>
      <c r="O52" s="51">
        <f t="shared" si="8"/>
        <v>15.281809184308024</v>
      </c>
      <c r="P52" s="9"/>
    </row>
    <row r="53" spans="1:16">
      <c r="A53" s="12"/>
      <c r="B53" s="25">
        <v>335.5</v>
      </c>
      <c r="C53" s="20" t="s">
        <v>55</v>
      </c>
      <c r="D53" s="50">
        <v>0</v>
      </c>
      <c r="E53" s="50">
        <v>350454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7"/>
        <v>350454</v>
      </c>
      <c r="O53" s="51">
        <f t="shared" si="8"/>
        <v>3.0694997941720019</v>
      </c>
      <c r="P53" s="9"/>
    </row>
    <row r="54" spans="1:16">
      <c r="A54" s="12"/>
      <c r="B54" s="25">
        <v>335.9</v>
      </c>
      <c r="C54" s="20" t="s">
        <v>211</v>
      </c>
      <c r="D54" s="50">
        <v>0</v>
      </c>
      <c r="E54" s="50">
        <v>194623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7"/>
        <v>194623</v>
      </c>
      <c r="O54" s="51">
        <f t="shared" si="8"/>
        <v>1.7046324437476461</v>
      </c>
      <c r="P54" s="9"/>
    </row>
    <row r="55" spans="1:16">
      <c r="A55" s="12"/>
      <c r="B55" s="25">
        <v>337.1</v>
      </c>
      <c r="C55" s="20" t="s">
        <v>132</v>
      </c>
      <c r="D55" s="50">
        <v>368272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 t="shared" ref="N55:N62" si="9">SUM(D55:M55)</f>
        <v>368272</v>
      </c>
      <c r="O55" s="51">
        <f t="shared" si="8"/>
        <v>3.225561209743109</v>
      </c>
      <c r="P55" s="9"/>
    </row>
    <row r="56" spans="1:16">
      <c r="A56" s="12"/>
      <c r="B56" s="25">
        <v>337.2</v>
      </c>
      <c r="C56" s="20" t="s">
        <v>58</v>
      </c>
      <c r="D56" s="50">
        <v>632869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9"/>
        <v>632869</v>
      </c>
      <c r="O56" s="51">
        <f t="shared" si="8"/>
        <v>5.5430706033825858</v>
      </c>
      <c r="P56" s="9"/>
    </row>
    <row r="57" spans="1:16">
      <c r="A57" s="12"/>
      <c r="B57" s="25">
        <v>337.3</v>
      </c>
      <c r="C57" s="20" t="s">
        <v>244</v>
      </c>
      <c r="D57" s="50">
        <v>0</v>
      </c>
      <c r="E57" s="50">
        <v>0</v>
      </c>
      <c r="F57" s="50">
        <v>0</v>
      </c>
      <c r="G57" s="50">
        <v>2938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9"/>
        <v>2938</v>
      </c>
      <c r="O57" s="51">
        <f t="shared" si="8"/>
        <v>2.5732879051965002E-2</v>
      </c>
      <c r="P57" s="9"/>
    </row>
    <row r="58" spans="1:16">
      <c r="A58" s="12"/>
      <c r="B58" s="25">
        <v>337.4</v>
      </c>
      <c r="C58" s="20" t="s">
        <v>228</v>
      </c>
      <c r="D58" s="50">
        <v>34426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9"/>
        <v>34426</v>
      </c>
      <c r="O58" s="51">
        <f t="shared" si="8"/>
        <v>0.30152487891182678</v>
      </c>
      <c r="P58" s="9"/>
    </row>
    <row r="59" spans="1:16">
      <c r="A59" s="12"/>
      <c r="B59" s="25">
        <v>337.6</v>
      </c>
      <c r="C59" s="20" t="s">
        <v>133</v>
      </c>
      <c r="D59" s="50">
        <v>11241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9"/>
        <v>11241</v>
      </c>
      <c r="O59" s="51">
        <f t="shared" si="8"/>
        <v>9.8455852084117959E-2</v>
      </c>
      <c r="P59" s="9"/>
    </row>
    <row r="60" spans="1:16">
      <c r="A60" s="12"/>
      <c r="B60" s="25">
        <v>337.7</v>
      </c>
      <c r="C60" s="20" t="s">
        <v>59</v>
      </c>
      <c r="D60" s="50">
        <v>20000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9"/>
        <v>20000</v>
      </c>
      <c r="O60" s="51">
        <f t="shared" si="8"/>
        <v>0.17517276413863173</v>
      </c>
      <c r="P60" s="9"/>
    </row>
    <row r="61" spans="1:16" ht="15.75">
      <c r="A61" s="29" t="s">
        <v>64</v>
      </c>
      <c r="B61" s="30"/>
      <c r="C61" s="31"/>
      <c r="D61" s="32">
        <f t="shared" ref="D61:M61" si="10">SUM(D62:D100)</f>
        <v>15041983</v>
      </c>
      <c r="E61" s="32">
        <f t="shared" si="10"/>
        <v>2259874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7347361</v>
      </c>
      <c r="J61" s="32">
        <f t="shared" si="10"/>
        <v>9634735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si="9"/>
        <v>34283953</v>
      </c>
      <c r="O61" s="49">
        <f t="shared" si="8"/>
        <v>300.28074063044676</v>
      </c>
      <c r="P61" s="10"/>
    </row>
    <row r="62" spans="1:16">
      <c r="A62" s="12"/>
      <c r="B62" s="25">
        <v>341.1</v>
      </c>
      <c r="C62" s="20" t="s">
        <v>174</v>
      </c>
      <c r="D62" s="50">
        <v>763852</v>
      </c>
      <c r="E62" s="50">
        <v>421943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9"/>
        <v>1185795</v>
      </c>
      <c r="O62" s="51">
        <f t="shared" si="8"/>
        <v>10.38594939258844</v>
      </c>
      <c r="P62" s="9"/>
    </row>
    <row r="63" spans="1:16">
      <c r="A63" s="12"/>
      <c r="B63" s="25">
        <v>341.2</v>
      </c>
      <c r="C63" s="20" t="s">
        <v>175</v>
      </c>
      <c r="D63" s="50">
        <v>516977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9634735</v>
      </c>
      <c r="K63" s="50">
        <v>0</v>
      </c>
      <c r="L63" s="50">
        <v>0</v>
      </c>
      <c r="M63" s="50">
        <v>0</v>
      </c>
      <c r="N63" s="50">
        <f t="shared" ref="N63:N100" si="11">SUM(D63:M63)</f>
        <v>10151712</v>
      </c>
      <c r="O63" s="51">
        <f t="shared" si="8"/>
        <v>88.915172588965874</v>
      </c>
      <c r="P63" s="9"/>
    </row>
    <row r="64" spans="1:16">
      <c r="A64" s="12"/>
      <c r="B64" s="25">
        <v>341.52</v>
      </c>
      <c r="C64" s="20" t="s">
        <v>176</v>
      </c>
      <c r="D64" s="50">
        <v>174187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174187</v>
      </c>
      <c r="O64" s="51">
        <f t="shared" si="8"/>
        <v>1.5256409133507922</v>
      </c>
      <c r="P64" s="9"/>
    </row>
    <row r="65" spans="1:16">
      <c r="A65" s="12"/>
      <c r="B65" s="25">
        <v>341.55</v>
      </c>
      <c r="C65" s="20" t="s">
        <v>177</v>
      </c>
      <c r="D65" s="50">
        <v>9646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9646</v>
      </c>
      <c r="O65" s="51">
        <f t="shared" si="8"/>
        <v>8.4485824144062083E-2</v>
      </c>
      <c r="P65" s="9"/>
    </row>
    <row r="66" spans="1:16">
      <c r="A66" s="12"/>
      <c r="B66" s="25">
        <v>341.56</v>
      </c>
      <c r="C66" s="20" t="s">
        <v>206</v>
      </c>
      <c r="D66" s="50">
        <v>1098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1098</v>
      </c>
      <c r="O66" s="51">
        <f t="shared" si="8"/>
        <v>9.616984751210882E-3</v>
      </c>
      <c r="P66" s="9"/>
    </row>
    <row r="67" spans="1:16">
      <c r="A67" s="12"/>
      <c r="B67" s="25">
        <v>341.8</v>
      </c>
      <c r="C67" s="20" t="s">
        <v>178</v>
      </c>
      <c r="D67" s="50">
        <v>1770261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1770261</v>
      </c>
      <c r="O67" s="51">
        <f t="shared" si="8"/>
        <v>15.505075630840917</v>
      </c>
      <c r="P67" s="9"/>
    </row>
    <row r="68" spans="1:16">
      <c r="A68" s="12"/>
      <c r="B68" s="25">
        <v>341.9</v>
      </c>
      <c r="C68" s="20" t="s">
        <v>179</v>
      </c>
      <c r="D68" s="50">
        <v>333536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333536</v>
      </c>
      <c r="O68" s="51">
        <f t="shared" si="8"/>
        <v>2.9213211529871335</v>
      </c>
      <c r="P68" s="9"/>
    </row>
    <row r="69" spans="1:16">
      <c r="A69" s="12"/>
      <c r="B69" s="25">
        <v>342.1</v>
      </c>
      <c r="C69" s="20" t="s">
        <v>73</v>
      </c>
      <c r="D69" s="50">
        <v>4790259</v>
      </c>
      <c r="E69" s="50">
        <v>197687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4987946</v>
      </c>
      <c r="O69" s="51">
        <f t="shared" ref="O69:O100" si="12">(N69/O$125)</f>
        <v>43.687614409711578</v>
      </c>
      <c r="P69" s="9"/>
    </row>
    <row r="70" spans="1:16">
      <c r="A70" s="12"/>
      <c r="B70" s="25">
        <v>342.2</v>
      </c>
      <c r="C70" s="20" t="s">
        <v>74</v>
      </c>
      <c r="D70" s="50">
        <v>2455</v>
      </c>
      <c r="E70" s="50">
        <v>1180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3635</v>
      </c>
      <c r="O70" s="51">
        <f t="shared" si="12"/>
        <v>3.1837649882196319E-2</v>
      </c>
      <c r="P70" s="9"/>
    </row>
    <row r="71" spans="1:16">
      <c r="A71" s="12"/>
      <c r="B71" s="25">
        <v>342.5</v>
      </c>
      <c r="C71" s="20" t="s">
        <v>75</v>
      </c>
      <c r="D71" s="50">
        <v>24740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24740</v>
      </c>
      <c r="O71" s="51">
        <f t="shared" si="12"/>
        <v>0.21668870923948744</v>
      </c>
      <c r="P71" s="9"/>
    </row>
    <row r="72" spans="1:16">
      <c r="A72" s="12"/>
      <c r="B72" s="25">
        <v>342.6</v>
      </c>
      <c r="C72" s="20" t="s">
        <v>76</v>
      </c>
      <c r="D72" s="50">
        <v>4381688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4381688</v>
      </c>
      <c r="O72" s="51">
        <f t="shared" si="12"/>
        <v>38.377619927653647</v>
      </c>
      <c r="P72" s="9"/>
    </row>
    <row r="73" spans="1:16">
      <c r="A73" s="12"/>
      <c r="B73" s="25">
        <v>342.9</v>
      </c>
      <c r="C73" s="20" t="s">
        <v>77</v>
      </c>
      <c r="D73" s="50">
        <v>1620266</v>
      </c>
      <c r="E73" s="50">
        <v>100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1620366</v>
      </c>
      <c r="O73" s="51">
        <f t="shared" si="12"/>
        <v>14.192199556812907</v>
      </c>
      <c r="P73" s="9"/>
    </row>
    <row r="74" spans="1:16">
      <c r="A74" s="12"/>
      <c r="B74" s="25">
        <v>343.3</v>
      </c>
      <c r="C74" s="20" t="s">
        <v>78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1581712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1581712</v>
      </c>
      <c r="O74" s="51">
        <f t="shared" si="12"/>
        <v>13.853643155562173</v>
      </c>
      <c r="P74" s="9"/>
    </row>
    <row r="75" spans="1:16">
      <c r="A75" s="12"/>
      <c r="B75" s="25">
        <v>343.4</v>
      </c>
      <c r="C75" s="20" t="s">
        <v>79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1711900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1711900</v>
      </c>
      <c r="O75" s="51">
        <f t="shared" si="12"/>
        <v>14.993912746446183</v>
      </c>
      <c r="P75" s="9"/>
    </row>
    <row r="76" spans="1:16">
      <c r="A76" s="12"/>
      <c r="B76" s="25">
        <v>343.5</v>
      </c>
      <c r="C76" s="20" t="s">
        <v>80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1652358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1652358</v>
      </c>
      <c r="O76" s="51">
        <f t="shared" si="12"/>
        <v>14.472405910329062</v>
      </c>
      <c r="P76" s="9"/>
    </row>
    <row r="77" spans="1:16">
      <c r="A77" s="12"/>
      <c r="B77" s="25">
        <v>343.6</v>
      </c>
      <c r="C77" s="20" t="s">
        <v>81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35398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1"/>
        <v>35398</v>
      </c>
      <c r="O77" s="51">
        <f t="shared" si="12"/>
        <v>0.31003827524896427</v>
      </c>
      <c r="P77" s="9"/>
    </row>
    <row r="78" spans="1:16">
      <c r="A78" s="12"/>
      <c r="B78" s="25">
        <v>343.9</v>
      </c>
      <c r="C78" s="20" t="s">
        <v>153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214</v>
      </c>
      <c r="J78" s="50">
        <v>0</v>
      </c>
      <c r="K78" s="50">
        <v>0</v>
      </c>
      <c r="L78" s="50">
        <v>0</v>
      </c>
      <c r="M78" s="50">
        <v>0</v>
      </c>
      <c r="N78" s="50">
        <f t="shared" si="11"/>
        <v>214</v>
      </c>
      <c r="O78" s="51">
        <f t="shared" si="12"/>
        <v>1.8743485762833594E-3</v>
      </c>
      <c r="P78" s="9"/>
    </row>
    <row r="79" spans="1:16">
      <c r="A79" s="12"/>
      <c r="B79" s="25">
        <v>344.1</v>
      </c>
      <c r="C79" s="20" t="s">
        <v>180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2365779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1"/>
        <v>2365779</v>
      </c>
      <c r="O79" s="51">
        <f t="shared" si="12"/>
        <v>20.721002338556403</v>
      </c>
      <c r="P79" s="9"/>
    </row>
    <row r="80" spans="1:16">
      <c r="A80" s="12"/>
      <c r="B80" s="25">
        <v>344.3</v>
      </c>
      <c r="C80" s="20" t="s">
        <v>181</v>
      </c>
      <c r="D80" s="50">
        <v>132828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1"/>
        <v>132828</v>
      </c>
      <c r="O80" s="51">
        <f t="shared" si="12"/>
        <v>1.1633923957503087</v>
      </c>
      <c r="P80" s="9"/>
    </row>
    <row r="81" spans="1:16">
      <c r="A81" s="12"/>
      <c r="B81" s="25">
        <v>344.9</v>
      </c>
      <c r="C81" s="20" t="s">
        <v>247</v>
      </c>
      <c r="D81" s="50">
        <v>0</v>
      </c>
      <c r="E81" s="50">
        <v>324565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1"/>
        <v>324565</v>
      </c>
      <c r="O81" s="51">
        <f t="shared" si="12"/>
        <v>2.8427474096327505</v>
      </c>
      <c r="P81" s="9"/>
    </row>
    <row r="82" spans="1:16">
      <c r="A82" s="12"/>
      <c r="B82" s="25">
        <v>346.9</v>
      </c>
      <c r="C82" s="20" t="s">
        <v>84</v>
      </c>
      <c r="D82" s="50">
        <v>78700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1"/>
        <v>78700</v>
      </c>
      <c r="O82" s="51">
        <f t="shared" si="12"/>
        <v>0.68930482688551586</v>
      </c>
      <c r="P82" s="9"/>
    </row>
    <row r="83" spans="1:16">
      <c r="A83" s="12"/>
      <c r="B83" s="25">
        <v>347.1</v>
      </c>
      <c r="C83" s="20" t="s">
        <v>85</v>
      </c>
      <c r="D83" s="50">
        <v>17420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1"/>
        <v>17420</v>
      </c>
      <c r="O83" s="51">
        <f t="shared" si="12"/>
        <v>0.15257547756474824</v>
      </c>
      <c r="P83" s="9"/>
    </row>
    <row r="84" spans="1:16">
      <c r="A84" s="12"/>
      <c r="B84" s="25">
        <v>347.2</v>
      </c>
      <c r="C84" s="20" t="s">
        <v>86</v>
      </c>
      <c r="D84" s="50">
        <v>193418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1"/>
        <v>193418</v>
      </c>
      <c r="O84" s="51">
        <f t="shared" si="12"/>
        <v>1.6940782847082936</v>
      </c>
      <c r="P84" s="9"/>
    </row>
    <row r="85" spans="1:16">
      <c r="A85" s="12"/>
      <c r="B85" s="25">
        <v>348.12</v>
      </c>
      <c r="C85" s="20" t="s">
        <v>183</v>
      </c>
      <c r="D85" s="50">
        <v>0</v>
      </c>
      <c r="E85" s="50">
        <v>21075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ref="N85:N98" si="13">SUM(D85:M85)</f>
        <v>21075</v>
      </c>
      <c r="O85" s="51">
        <f t="shared" si="12"/>
        <v>0.18458830021108319</v>
      </c>
      <c r="P85" s="9"/>
    </row>
    <row r="86" spans="1:16">
      <c r="A86" s="12"/>
      <c r="B86" s="25">
        <v>348.13</v>
      </c>
      <c r="C86" s="20" t="s">
        <v>184</v>
      </c>
      <c r="D86" s="50">
        <v>0</v>
      </c>
      <c r="E86" s="50">
        <v>42976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3"/>
        <v>42976</v>
      </c>
      <c r="O86" s="51">
        <f t="shared" si="12"/>
        <v>0.37641123558109185</v>
      </c>
      <c r="P86" s="9"/>
    </row>
    <row r="87" spans="1:16">
      <c r="A87" s="12"/>
      <c r="B87" s="25">
        <v>348.22</v>
      </c>
      <c r="C87" s="20" t="s">
        <v>185</v>
      </c>
      <c r="D87" s="50">
        <v>0</v>
      </c>
      <c r="E87" s="50">
        <v>3787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3"/>
        <v>3787</v>
      </c>
      <c r="O87" s="51">
        <f t="shared" si="12"/>
        <v>3.3168962889649919E-2</v>
      </c>
      <c r="P87" s="9"/>
    </row>
    <row r="88" spans="1:16">
      <c r="A88" s="12"/>
      <c r="B88" s="25">
        <v>348.23</v>
      </c>
      <c r="C88" s="20" t="s">
        <v>186</v>
      </c>
      <c r="D88" s="50">
        <v>0</v>
      </c>
      <c r="E88" s="50">
        <v>47602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3"/>
        <v>47602</v>
      </c>
      <c r="O88" s="51">
        <f t="shared" si="12"/>
        <v>0.4169286959263574</v>
      </c>
      <c r="P88" s="9"/>
    </row>
    <row r="89" spans="1:16">
      <c r="A89" s="12"/>
      <c r="B89" s="25">
        <v>348.31</v>
      </c>
      <c r="C89" s="20" t="s">
        <v>187</v>
      </c>
      <c r="D89" s="50">
        <v>0</v>
      </c>
      <c r="E89" s="50">
        <v>519722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3"/>
        <v>519722</v>
      </c>
      <c r="O89" s="51">
        <f t="shared" si="12"/>
        <v>4.5520569661828976</v>
      </c>
      <c r="P89" s="9"/>
    </row>
    <row r="90" spans="1:16">
      <c r="A90" s="12"/>
      <c r="B90" s="25">
        <v>348.32</v>
      </c>
      <c r="C90" s="20" t="s">
        <v>188</v>
      </c>
      <c r="D90" s="50">
        <v>0</v>
      </c>
      <c r="E90" s="50">
        <v>5031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3"/>
        <v>5031</v>
      </c>
      <c r="O90" s="51">
        <f t="shared" si="12"/>
        <v>4.4064708819072811E-2</v>
      </c>
      <c r="P90" s="9"/>
    </row>
    <row r="91" spans="1:16">
      <c r="A91" s="12"/>
      <c r="B91" s="25">
        <v>348.41</v>
      </c>
      <c r="C91" s="20" t="s">
        <v>189</v>
      </c>
      <c r="D91" s="50">
        <v>0</v>
      </c>
      <c r="E91" s="50">
        <v>256439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3"/>
        <v>256439</v>
      </c>
      <c r="O91" s="51">
        <f t="shared" si="12"/>
        <v>2.246056423147329</v>
      </c>
      <c r="P91" s="9"/>
    </row>
    <row r="92" spans="1:16">
      <c r="A92" s="12"/>
      <c r="B92" s="25">
        <v>348.42</v>
      </c>
      <c r="C92" s="20" t="s">
        <v>190</v>
      </c>
      <c r="D92" s="50">
        <v>0</v>
      </c>
      <c r="E92" s="50">
        <v>75158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3"/>
        <v>75158</v>
      </c>
      <c r="O92" s="51">
        <f t="shared" si="12"/>
        <v>0.65828173035656412</v>
      </c>
      <c r="P92" s="9"/>
    </row>
    <row r="93" spans="1:16">
      <c r="A93" s="12"/>
      <c r="B93" s="25">
        <v>348.48</v>
      </c>
      <c r="C93" s="20" t="s">
        <v>191</v>
      </c>
      <c r="D93" s="50">
        <v>0</v>
      </c>
      <c r="E93" s="50">
        <v>11258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f t="shared" si="13"/>
        <v>11258</v>
      </c>
      <c r="O93" s="51">
        <f t="shared" si="12"/>
        <v>9.86047489336358E-2</v>
      </c>
      <c r="P93" s="9"/>
    </row>
    <row r="94" spans="1:16">
      <c r="A94" s="12"/>
      <c r="B94" s="25">
        <v>348.52</v>
      </c>
      <c r="C94" s="20" t="s">
        <v>192</v>
      </c>
      <c r="D94" s="50">
        <v>0</v>
      </c>
      <c r="E94" s="50">
        <v>40764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f t="shared" si="13"/>
        <v>40764</v>
      </c>
      <c r="O94" s="51">
        <f t="shared" si="12"/>
        <v>0.35703712786735919</v>
      </c>
      <c r="P94" s="9"/>
    </row>
    <row r="95" spans="1:16">
      <c r="A95" s="12"/>
      <c r="B95" s="25">
        <v>348.53</v>
      </c>
      <c r="C95" s="20" t="s">
        <v>193</v>
      </c>
      <c r="D95" s="50">
        <v>0</v>
      </c>
      <c r="E95" s="50">
        <v>155192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si="13"/>
        <v>155192</v>
      </c>
      <c r="O95" s="51">
        <f t="shared" si="12"/>
        <v>1.3592705806101268</v>
      </c>
      <c r="P95" s="9"/>
    </row>
    <row r="96" spans="1:16">
      <c r="A96" s="12"/>
      <c r="B96" s="25">
        <v>348.62</v>
      </c>
      <c r="C96" s="20" t="s">
        <v>194</v>
      </c>
      <c r="D96" s="50">
        <v>0</v>
      </c>
      <c r="E96" s="50">
        <v>357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si="13"/>
        <v>357</v>
      </c>
      <c r="O96" s="51">
        <f t="shared" si="12"/>
        <v>3.1268338398745764E-3</v>
      </c>
      <c r="P96" s="9"/>
    </row>
    <row r="97" spans="1:16">
      <c r="A97" s="12"/>
      <c r="B97" s="25">
        <v>348.71</v>
      </c>
      <c r="C97" s="20" t="s">
        <v>195</v>
      </c>
      <c r="D97" s="50">
        <v>0</v>
      </c>
      <c r="E97" s="50">
        <v>123485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3"/>
        <v>123485</v>
      </c>
      <c r="O97" s="51">
        <f t="shared" si="12"/>
        <v>1.081560438982947</v>
      </c>
      <c r="P97" s="9"/>
    </row>
    <row r="98" spans="1:16">
      <c r="A98" s="12"/>
      <c r="B98" s="25">
        <v>348.72</v>
      </c>
      <c r="C98" s="20" t="s">
        <v>196</v>
      </c>
      <c r="D98" s="50">
        <v>0</v>
      </c>
      <c r="E98" s="50">
        <v>10362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3"/>
        <v>10362</v>
      </c>
      <c r="O98" s="51">
        <f t="shared" si="12"/>
        <v>9.0757009100225092E-2</v>
      </c>
      <c r="P98" s="9"/>
    </row>
    <row r="99" spans="1:16">
      <c r="A99" s="12"/>
      <c r="B99" s="25">
        <v>348.99</v>
      </c>
      <c r="C99" s="20" t="s">
        <v>197</v>
      </c>
      <c r="D99" s="50">
        <v>32235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1"/>
        <v>32235</v>
      </c>
      <c r="O99" s="51">
        <f t="shared" si="12"/>
        <v>0.28233470260043969</v>
      </c>
      <c r="P99" s="9"/>
    </row>
    <row r="100" spans="1:16">
      <c r="A100" s="12"/>
      <c r="B100" s="25">
        <v>349</v>
      </c>
      <c r="C100" s="20" t="s">
        <v>1</v>
      </c>
      <c r="D100" s="50">
        <v>198417</v>
      </c>
      <c r="E100" s="50">
        <v>1191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1"/>
        <v>199608</v>
      </c>
      <c r="O100" s="51">
        <f t="shared" si="12"/>
        <v>1.7482942552092</v>
      </c>
      <c r="P100" s="9"/>
    </row>
    <row r="101" spans="1:16" ht="15.75">
      <c r="A101" s="29" t="s">
        <v>65</v>
      </c>
      <c r="B101" s="30"/>
      <c r="C101" s="31"/>
      <c r="D101" s="32">
        <f t="shared" ref="D101:M101" si="14">SUM(D102:D109)</f>
        <v>100039</v>
      </c>
      <c r="E101" s="32">
        <f t="shared" si="14"/>
        <v>899932</v>
      </c>
      <c r="F101" s="32">
        <f t="shared" si="14"/>
        <v>0</v>
      </c>
      <c r="G101" s="32">
        <f t="shared" si="14"/>
        <v>0</v>
      </c>
      <c r="H101" s="32">
        <f t="shared" si="14"/>
        <v>0</v>
      </c>
      <c r="I101" s="32">
        <f t="shared" si="14"/>
        <v>0</v>
      </c>
      <c r="J101" s="32">
        <f t="shared" si="14"/>
        <v>0</v>
      </c>
      <c r="K101" s="32">
        <f t="shared" si="14"/>
        <v>0</v>
      </c>
      <c r="L101" s="32">
        <f t="shared" si="14"/>
        <v>0</v>
      </c>
      <c r="M101" s="32">
        <f t="shared" si="14"/>
        <v>0</v>
      </c>
      <c r="N101" s="32">
        <f>SUM(D101:M101)</f>
        <v>999971</v>
      </c>
      <c r="O101" s="49">
        <f t="shared" ref="O101:O123" si="15">(N101/O$125)</f>
        <v>8.7583842064235853</v>
      </c>
      <c r="P101" s="10"/>
    </row>
    <row r="102" spans="1:16">
      <c r="A102" s="13"/>
      <c r="B102" s="42">
        <v>351.1</v>
      </c>
      <c r="C102" s="21" t="s">
        <v>103</v>
      </c>
      <c r="D102" s="50">
        <v>53212</v>
      </c>
      <c r="E102" s="50">
        <v>169954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f>SUM(D102:M102)</f>
        <v>223166</v>
      </c>
      <c r="O102" s="51">
        <f t="shared" si="15"/>
        <v>1.9546302540880944</v>
      </c>
      <c r="P102" s="9"/>
    </row>
    <row r="103" spans="1:16">
      <c r="A103" s="13"/>
      <c r="B103" s="42">
        <v>351.2</v>
      </c>
      <c r="C103" s="21" t="s">
        <v>105</v>
      </c>
      <c r="D103" s="50">
        <v>15000</v>
      </c>
      <c r="E103" s="50">
        <v>23362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f t="shared" ref="N103:N109" si="16">SUM(D103:M103)</f>
        <v>38362</v>
      </c>
      <c r="O103" s="51">
        <f t="shared" si="15"/>
        <v>0.33599887889430952</v>
      </c>
      <c r="P103" s="9"/>
    </row>
    <row r="104" spans="1:16">
      <c r="A104" s="13"/>
      <c r="B104" s="42">
        <v>351.5</v>
      </c>
      <c r="C104" s="21" t="s">
        <v>106</v>
      </c>
      <c r="D104" s="50">
        <v>0</v>
      </c>
      <c r="E104" s="50">
        <v>60101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f t="shared" si="16"/>
        <v>60101</v>
      </c>
      <c r="O104" s="51">
        <f t="shared" si="15"/>
        <v>0.52640291487479529</v>
      </c>
      <c r="P104" s="9"/>
    </row>
    <row r="105" spans="1:16">
      <c r="A105" s="13"/>
      <c r="B105" s="42">
        <v>351.9</v>
      </c>
      <c r="C105" s="21" t="s">
        <v>251</v>
      </c>
      <c r="D105" s="50">
        <v>0</v>
      </c>
      <c r="E105" s="50">
        <v>20669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f t="shared" si="16"/>
        <v>20669</v>
      </c>
      <c r="O105" s="51">
        <f t="shared" si="15"/>
        <v>0.18103229309906896</v>
      </c>
      <c r="P105" s="9"/>
    </row>
    <row r="106" spans="1:16">
      <c r="A106" s="13"/>
      <c r="B106" s="42">
        <v>352</v>
      </c>
      <c r="C106" s="21" t="s">
        <v>107</v>
      </c>
      <c r="D106" s="50">
        <v>4950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6"/>
        <v>4950</v>
      </c>
      <c r="O106" s="51">
        <f t="shared" si="15"/>
        <v>4.3355259124311353E-2</v>
      </c>
      <c r="P106" s="9"/>
    </row>
    <row r="107" spans="1:16">
      <c r="A107" s="13"/>
      <c r="B107" s="42">
        <v>354</v>
      </c>
      <c r="C107" s="21" t="s">
        <v>108</v>
      </c>
      <c r="D107" s="50">
        <v>26877</v>
      </c>
      <c r="E107" s="50">
        <v>2957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f t="shared" si="16"/>
        <v>29834</v>
      </c>
      <c r="O107" s="51">
        <f t="shared" si="15"/>
        <v>0.26130521226559694</v>
      </c>
      <c r="P107" s="9"/>
    </row>
    <row r="108" spans="1:16">
      <c r="A108" s="13"/>
      <c r="B108" s="42">
        <v>356</v>
      </c>
      <c r="C108" s="21" t="s">
        <v>144</v>
      </c>
      <c r="D108" s="50">
        <v>0</v>
      </c>
      <c r="E108" s="50">
        <v>4500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f t="shared" si="16"/>
        <v>4500</v>
      </c>
      <c r="O108" s="51">
        <f t="shared" si="15"/>
        <v>3.941387193119214E-2</v>
      </c>
      <c r="P108" s="9"/>
    </row>
    <row r="109" spans="1:16">
      <c r="A109" s="13"/>
      <c r="B109" s="42">
        <v>359</v>
      </c>
      <c r="C109" s="21" t="s">
        <v>109</v>
      </c>
      <c r="D109" s="50">
        <v>0</v>
      </c>
      <c r="E109" s="50">
        <v>618389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f t="shared" si="16"/>
        <v>618389</v>
      </c>
      <c r="O109" s="51">
        <f t="shared" si="15"/>
        <v>5.4162455221462169</v>
      </c>
      <c r="P109" s="9"/>
    </row>
    <row r="110" spans="1:16" ht="15.75">
      <c r="A110" s="29" t="s">
        <v>4</v>
      </c>
      <c r="B110" s="30"/>
      <c r="C110" s="31"/>
      <c r="D110" s="32">
        <f t="shared" ref="D110:M110" si="17">SUM(D111:D117)</f>
        <v>1266156</v>
      </c>
      <c r="E110" s="32">
        <f t="shared" si="17"/>
        <v>890688</v>
      </c>
      <c r="F110" s="32">
        <f t="shared" si="17"/>
        <v>56499</v>
      </c>
      <c r="G110" s="32">
        <f t="shared" si="17"/>
        <v>99936</v>
      </c>
      <c r="H110" s="32">
        <f t="shared" si="17"/>
        <v>0</v>
      </c>
      <c r="I110" s="32">
        <f t="shared" si="17"/>
        <v>244718</v>
      </c>
      <c r="J110" s="32">
        <f t="shared" si="17"/>
        <v>117768</v>
      </c>
      <c r="K110" s="32">
        <f t="shared" si="17"/>
        <v>0</v>
      </c>
      <c r="L110" s="32">
        <f t="shared" si="17"/>
        <v>0</v>
      </c>
      <c r="M110" s="32">
        <f t="shared" si="17"/>
        <v>0</v>
      </c>
      <c r="N110" s="32">
        <f>SUM(D110:M110)</f>
        <v>2675765</v>
      </c>
      <c r="O110" s="49">
        <f t="shared" si="15"/>
        <v>23.436057561770294</v>
      </c>
      <c r="P110" s="10"/>
    </row>
    <row r="111" spans="1:16">
      <c r="A111" s="12"/>
      <c r="B111" s="25">
        <v>361.1</v>
      </c>
      <c r="C111" s="20" t="s">
        <v>110</v>
      </c>
      <c r="D111" s="50">
        <v>617366</v>
      </c>
      <c r="E111" s="50">
        <v>446292</v>
      </c>
      <c r="F111" s="50">
        <v>73478</v>
      </c>
      <c r="G111" s="50">
        <v>125709</v>
      </c>
      <c r="H111" s="50">
        <v>0</v>
      </c>
      <c r="I111" s="50">
        <v>211181</v>
      </c>
      <c r="J111" s="50">
        <v>78546</v>
      </c>
      <c r="K111" s="50">
        <v>0</v>
      </c>
      <c r="L111" s="50">
        <v>0</v>
      </c>
      <c r="M111" s="50">
        <v>0</v>
      </c>
      <c r="N111" s="50">
        <f>SUM(D111:M111)</f>
        <v>1552572</v>
      </c>
      <c r="O111" s="51">
        <f t="shared" si="15"/>
        <v>13.598416438212187</v>
      </c>
      <c r="P111" s="9"/>
    </row>
    <row r="112" spans="1:16">
      <c r="A112" s="12"/>
      <c r="B112" s="25">
        <v>361.3</v>
      </c>
      <c r="C112" s="20" t="s">
        <v>111</v>
      </c>
      <c r="D112" s="50">
        <v>-65290</v>
      </c>
      <c r="E112" s="50">
        <v>-72912</v>
      </c>
      <c r="F112" s="50">
        <v>-16980</v>
      </c>
      <c r="G112" s="50">
        <v>-25773</v>
      </c>
      <c r="H112" s="50">
        <v>0</v>
      </c>
      <c r="I112" s="50">
        <v>-13312</v>
      </c>
      <c r="J112" s="50">
        <v>-11268</v>
      </c>
      <c r="K112" s="50">
        <v>0</v>
      </c>
      <c r="L112" s="50">
        <v>0</v>
      </c>
      <c r="M112" s="50">
        <v>0</v>
      </c>
      <c r="N112" s="50">
        <f t="shared" ref="N112:N117" si="18">SUM(D112:M112)</f>
        <v>-205535</v>
      </c>
      <c r="O112" s="51">
        <f t="shared" si="15"/>
        <v>-1.8002067038616836</v>
      </c>
      <c r="P112" s="9"/>
    </row>
    <row r="113" spans="1:119">
      <c r="A113" s="12"/>
      <c r="B113" s="25">
        <v>362</v>
      </c>
      <c r="C113" s="20" t="s">
        <v>112</v>
      </c>
      <c r="D113" s="50">
        <v>125055</v>
      </c>
      <c r="E113" s="50">
        <v>0</v>
      </c>
      <c r="F113" s="50">
        <v>0</v>
      </c>
      <c r="G113" s="50">
        <v>0</v>
      </c>
      <c r="H113" s="50">
        <v>0</v>
      </c>
      <c r="I113" s="50">
        <v>43230</v>
      </c>
      <c r="J113" s="50">
        <v>0</v>
      </c>
      <c r="K113" s="50">
        <v>0</v>
      </c>
      <c r="L113" s="50">
        <v>0</v>
      </c>
      <c r="M113" s="50">
        <v>0</v>
      </c>
      <c r="N113" s="50">
        <f t="shared" si="18"/>
        <v>168285</v>
      </c>
      <c r="O113" s="51">
        <f t="shared" si="15"/>
        <v>1.4739474306534821</v>
      </c>
      <c r="P113" s="9"/>
    </row>
    <row r="114" spans="1:119">
      <c r="A114" s="12"/>
      <c r="B114" s="25">
        <v>364</v>
      </c>
      <c r="C114" s="20" t="s">
        <v>199</v>
      </c>
      <c r="D114" s="50">
        <v>9888</v>
      </c>
      <c r="E114" s="50">
        <v>32762</v>
      </c>
      <c r="F114" s="50">
        <v>0</v>
      </c>
      <c r="G114" s="50">
        <v>0</v>
      </c>
      <c r="H114" s="50">
        <v>0</v>
      </c>
      <c r="I114" s="50">
        <v>830</v>
      </c>
      <c r="J114" s="50">
        <v>0</v>
      </c>
      <c r="K114" s="50">
        <v>0</v>
      </c>
      <c r="L114" s="50">
        <v>0</v>
      </c>
      <c r="M114" s="50">
        <v>0</v>
      </c>
      <c r="N114" s="50">
        <f t="shared" si="18"/>
        <v>43480</v>
      </c>
      <c r="O114" s="51">
        <f t="shared" si="15"/>
        <v>0.38082558923738535</v>
      </c>
      <c r="P114" s="9"/>
    </row>
    <row r="115" spans="1:119">
      <c r="A115" s="12"/>
      <c r="B115" s="25">
        <v>366</v>
      </c>
      <c r="C115" s="20" t="s">
        <v>115</v>
      </c>
      <c r="D115" s="50">
        <v>78072</v>
      </c>
      <c r="E115" s="50">
        <v>402938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f t="shared" si="18"/>
        <v>481010</v>
      </c>
      <c r="O115" s="51">
        <f t="shared" si="15"/>
        <v>4.2129925639161625</v>
      </c>
      <c r="P115" s="9"/>
    </row>
    <row r="116" spans="1:119">
      <c r="A116" s="12"/>
      <c r="B116" s="25">
        <v>369.3</v>
      </c>
      <c r="C116" s="20" t="s">
        <v>116</v>
      </c>
      <c r="D116" s="50">
        <v>0</v>
      </c>
      <c r="E116" s="50">
        <v>734</v>
      </c>
      <c r="F116" s="50">
        <v>0</v>
      </c>
      <c r="G116" s="50">
        <v>0</v>
      </c>
      <c r="H116" s="50">
        <v>0</v>
      </c>
      <c r="I116" s="50">
        <v>0</v>
      </c>
      <c r="J116" s="50">
        <v>490</v>
      </c>
      <c r="K116" s="50">
        <v>0</v>
      </c>
      <c r="L116" s="50">
        <v>0</v>
      </c>
      <c r="M116" s="50">
        <v>0</v>
      </c>
      <c r="N116" s="50">
        <f t="shared" si="18"/>
        <v>1224</v>
      </c>
      <c r="O116" s="51">
        <f t="shared" si="15"/>
        <v>1.0720573165284261E-2</v>
      </c>
      <c r="P116" s="9"/>
    </row>
    <row r="117" spans="1:119">
      <c r="A117" s="12"/>
      <c r="B117" s="25">
        <v>369.9</v>
      </c>
      <c r="C117" s="20" t="s">
        <v>117</v>
      </c>
      <c r="D117" s="50">
        <v>501065</v>
      </c>
      <c r="E117" s="50">
        <v>80874</v>
      </c>
      <c r="F117" s="50">
        <v>1</v>
      </c>
      <c r="G117" s="50">
        <v>0</v>
      </c>
      <c r="H117" s="50">
        <v>0</v>
      </c>
      <c r="I117" s="50">
        <v>2789</v>
      </c>
      <c r="J117" s="50">
        <v>50000</v>
      </c>
      <c r="K117" s="50">
        <v>0</v>
      </c>
      <c r="L117" s="50">
        <v>0</v>
      </c>
      <c r="M117" s="50">
        <v>0</v>
      </c>
      <c r="N117" s="50">
        <f t="shared" si="18"/>
        <v>634729</v>
      </c>
      <c r="O117" s="51">
        <f t="shared" si="15"/>
        <v>5.5593616704474789</v>
      </c>
      <c r="P117" s="9"/>
    </row>
    <row r="118" spans="1:119" ht="15.75">
      <c r="A118" s="29" t="s">
        <v>66</v>
      </c>
      <c r="B118" s="30"/>
      <c r="C118" s="31"/>
      <c r="D118" s="32">
        <f t="shared" ref="D118:M118" si="19">SUM(D119:D122)</f>
        <v>5917084</v>
      </c>
      <c r="E118" s="32">
        <f t="shared" si="19"/>
        <v>302931</v>
      </c>
      <c r="F118" s="32">
        <f t="shared" si="19"/>
        <v>65651</v>
      </c>
      <c r="G118" s="32">
        <f t="shared" si="19"/>
        <v>50782</v>
      </c>
      <c r="H118" s="32">
        <f t="shared" si="19"/>
        <v>0</v>
      </c>
      <c r="I118" s="32">
        <f t="shared" si="19"/>
        <v>14640</v>
      </c>
      <c r="J118" s="32">
        <f t="shared" si="19"/>
        <v>0</v>
      </c>
      <c r="K118" s="32">
        <f t="shared" si="19"/>
        <v>0</v>
      </c>
      <c r="L118" s="32">
        <f t="shared" si="19"/>
        <v>0</v>
      </c>
      <c r="M118" s="32">
        <f t="shared" si="19"/>
        <v>0</v>
      </c>
      <c r="N118" s="32">
        <f t="shared" ref="N118:N123" si="20">SUM(D118:M118)</f>
        <v>6351088</v>
      </c>
      <c r="O118" s="49">
        <f t="shared" si="15"/>
        <v>55.626882012384712</v>
      </c>
      <c r="P118" s="9"/>
    </row>
    <row r="119" spans="1:119">
      <c r="A119" s="12"/>
      <c r="B119" s="25">
        <v>381</v>
      </c>
      <c r="C119" s="20" t="s">
        <v>118</v>
      </c>
      <c r="D119" s="50">
        <v>2968011</v>
      </c>
      <c r="E119" s="50">
        <v>302931</v>
      </c>
      <c r="F119" s="50">
        <v>65651</v>
      </c>
      <c r="G119" s="50">
        <v>682</v>
      </c>
      <c r="H119" s="50">
        <v>0</v>
      </c>
      <c r="I119" s="50">
        <v>9360</v>
      </c>
      <c r="J119" s="50">
        <v>0</v>
      </c>
      <c r="K119" s="50">
        <v>0</v>
      </c>
      <c r="L119" s="50">
        <v>0</v>
      </c>
      <c r="M119" s="50">
        <v>0</v>
      </c>
      <c r="N119" s="50">
        <f t="shared" si="20"/>
        <v>3346635</v>
      </c>
      <c r="O119" s="51">
        <f t="shared" si="15"/>
        <v>29.311965175654489</v>
      </c>
      <c r="P119" s="9"/>
    </row>
    <row r="120" spans="1:119">
      <c r="A120" s="12"/>
      <c r="B120" s="25">
        <v>384</v>
      </c>
      <c r="C120" s="20" t="s">
        <v>119</v>
      </c>
      <c r="D120" s="50">
        <v>1228000</v>
      </c>
      <c r="E120" s="50">
        <v>0</v>
      </c>
      <c r="F120" s="50">
        <v>0</v>
      </c>
      <c r="G120" s="50">
        <v>50100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f t="shared" si="20"/>
        <v>1278100</v>
      </c>
      <c r="O120" s="51">
        <f t="shared" si="15"/>
        <v>11.19441549227926</v>
      </c>
      <c r="P120" s="9"/>
    </row>
    <row r="121" spans="1:119">
      <c r="A121" s="12"/>
      <c r="B121" s="25">
        <v>388.1</v>
      </c>
      <c r="C121" s="20" t="s">
        <v>146</v>
      </c>
      <c r="D121" s="50">
        <v>1721073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f t="shared" si="20"/>
        <v>1721073</v>
      </c>
      <c r="O121" s="51">
        <f t="shared" si="15"/>
        <v>15.074255734718365</v>
      </c>
      <c r="P121" s="9"/>
    </row>
    <row r="122" spans="1:119" ht="15.75" thickBot="1">
      <c r="A122" s="12"/>
      <c r="B122" s="25">
        <v>389.4</v>
      </c>
      <c r="C122" s="20" t="s">
        <v>213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5280</v>
      </c>
      <c r="J122" s="50">
        <v>0</v>
      </c>
      <c r="K122" s="50">
        <v>0</v>
      </c>
      <c r="L122" s="50">
        <v>0</v>
      </c>
      <c r="M122" s="50">
        <v>0</v>
      </c>
      <c r="N122" s="50">
        <f t="shared" si="20"/>
        <v>5280</v>
      </c>
      <c r="O122" s="51">
        <f t="shared" si="15"/>
        <v>4.6245609732598773E-2</v>
      </c>
      <c r="P122" s="9"/>
    </row>
    <row r="123" spans="1:119" ht="16.5" thickBot="1">
      <c r="A123" s="14" t="s">
        <v>87</v>
      </c>
      <c r="B123" s="23"/>
      <c r="C123" s="22"/>
      <c r="D123" s="15">
        <f t="shared" ref="D123:M123" si="21">SUM(D5,D13,D21,D61,D101,D110,D118)</f>
        <v>114657833</v>
      </c>
      <c r="E123" s="15">
        <f t="shared" si="21"/>
        <v>18798731</v>
      </c>
      <c r="F123" s="15">
        <f t="shared" si="21"/>
        <v>6927059</v>
      </c>
      <c r="G123" s="15">
        <f t="shared" si="21"/>
        <v>3610097</v>
      </c>
      <c r="H123" s="15">
        <f t="shared" si="21"/>
        <v>0</v>
      </c>
      <c r="I123" s="15">
        <f t="shared" si="21"/>
        <v>9121401</v>
      </c>
      <c r="J123" s="15">
        <f t="shared" si="21"/>
        <v>9753146</v>
      </c>
      <c r="K123" s="15">
        <f t="shared" si="21"/>
        <v>0</v>
      </c>
      <c r="L123" s="15">
        <f t="shared" si="21"/>
        <v>0</v>
      </c>
      <c r="M123" s="15">
        <f t="shared" si="21"/>
        <v>0</v>
      </c>
      <c r="N123" s="15">
        <f t="shared" si="20"/>
        <v>162868267</v>
      </c>
      <c r="O123" s="40">
        <f t="shared" si="15"/>
        <v>1426.5042260429348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4"/>
      <c r="B125" s="45"/>
      <c r="C125" s="45"/>
      <c r="D125" s="46"/>
      <c r="E125" s="46"/>
      <c r="F125" s="46"/>
      <c r="G125" s="46"/>
      <c r="H125" s="46"/>
      <c r="I125" s="46"/>
      <c r="J125" s="46"/>
      <c r="K125" s="46"/>
      <c r="L125" s="52" t="s">
        <v>252</v>
      </c>
      <c r="M125" s="52"/>
      <c r="N125" s="52"/>
      <c r="O125" s="47">
        <v>114173</v>
      </c>
    </row>
    <row r="126" spans="1:119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</row>
    <row r="127" spans="1:119" ht="15.75" customHeight="1" thickBot="1">
      <c r="A127" s="56" t="s">
        <v>136</v>
      </c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8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67442102</v>
      </c>
      <c r="E5" s="27">
        <f t="shared" si="0"/>
        <v>4695852</v>
      </c>
      <c r="F5" s="27">
        <f t="shared" si="0"/>
        <v>3317151</v>
      </c>
      <c r="G5" s="27">
        <f t="shared" si="0"/>
        <v>2892132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78347237</v>
      </c>
      <c r="O5" s="33">
        <f t="shared" ref="O5:O36" si="1">(N5/O$126)</f>
        <v>708.15959687259908</v>
      </c>
      <c r="P5" s="6"/>
    </row>
    <row r="6" spans="1:133">
      <c r="A6" s="12"/>
      <c r="B6" s="25">
        <v>311</v>
      </c>
      <c r="C6" s="20" t="s">
        <v>3</v>
      </c>
      <c r="D6" s="50">
        <v>67434592</v>
      </c>
      <c r="E6" s="50">
        <v>924149</v>
      </c>
      <c r="F6" s="50">
        <v>3132030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71490771</v>
      </c>
      <c r="O6" s="51">
        <f t="shared" si="1"/>
        <v>646.18584534731326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2744720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2744720</v>
      </c>
      <c r="O7" s="51">
        <f t="shared" si="1"/>
        <v>24.808785646495231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492052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492052</v>
      </c>
      <c r="O8" s="51">
        <f t="shared" si="1"/>
        <v>4.4475256473991056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534931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534931</v>
      </c>
      <c r="O9" s="51">
        <f t="shared" si="1"/>
        <v>4.8350973923261176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0</v>
      </c>
      <c r="G10" s="50">
        <v>2892132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2892132</v>
      </c>
      <c r="O10" s="51">
        <f t="shared" si="1"/>
        <v>26.141203055091065</v>
      </c>
      <c r="P10" s="9"/>
    </row>
    <row r="11" spans="1:133">
      <c r="A11" s="12"/>
      <c r="B11" s="25">
        <v>315</v>
      </c>
      <c r="C11" s="20" t="s">
        <v>164</v>
      </c>
      <c r="D11" s="50">
        <v>0</v>
      </c>
      <c r="E11" s="50">
        <v>0</v>
      </c>
      <c r="F11" s="50">
        <v>185121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185121</v>
      </c>
      <c r="O11" s="51">
        <f t="shared" si="1"/>
        <v>1.6732589144484113</v>
      </c>
      <c r="P11" s="9"/>
    </row>
    <row r="12" spans="1:133">
      <c r="A12" s="12"/>
      <c r="B12" s="25">
        <v>316</v>
      </c>
      <c r="C12" s="20" t="s">
        <v>165</v>
      </c>
      <c r="D12" s="50">
        <v>7510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7510</v>
      </c>
      <c r="O12" s="51">
        <f t="shared" si="1"/>
        <v>6.7880869525918555E-2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69015</v>
      </c>
      <c r="E13" s="32">
        <f t="shared" si="3"/>
        <v>1435394</v>
      </c>
      <c r="F13" s="32">
        <f t="shared" si="3"/>
        <v>827917</v>
      </c>
      <c r="G13" s="32">
        <f t="shared" si="3"/>
        <v>120593</v>
      </c>
      <c r="H13" s="32">
        <f t="shared" si="3"/>
        <v>0</v>
      </c>
      <c r="I13" s="32">
        <f t="shared" si="3"/>
        <v>534594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2" si="4">SUM(D13:M13)</f>
        <v>2987513</v>
      </c>
      <c r="O13" s="49">
        <f t="shared" si="1"/>
        <v>27.003326252994079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964308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964308</v>
      </c>
      <c r="O14" s="51">
        <f t="shared" si="1"/>
        <v>8.7161205766710346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156709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156709</v>
      </c>
      <c r="O15" s="51">
        <f t="shared" si="1"/>
        <v>1.4164504903511548</v>
      </c>
      <c r="P15" s="9"/>
    </row>
    <row r="16" spans="1:133">
      <c r="A16" s="12"/>
      <c r="B16" s="25">
        <v>324.20999999999998</v>
      </c>
      <c r="C16" s="20" t="s">
        <v>239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377885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377885</v>
      </c>
      <c r="O16" s="51">
        <f t="shared" si="1"/>
        <v>3.4156008496407106</v>
      </c>
      <c r="P16" s="9"/>
    </row>
    <row r="17" spans="1:16">
      <c r="A17" s="12"/>
      <c r="B17" s="25">
        <v>325.10000000000002</v>
      </c>
      <c r="C17" s="20" t="s">
        <v>19</v>
      </c>
      <c r="D17" s="50">
        <v>0</v>
      </c>
      <c r="E17" s="50">
        <v>109188</v>
      </c>
      <c r="F17" s="50">
        <v>827917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937105</v>
      </c>
      <c r="O17" s="51">
        <f t="shared" si="1"/>
        <v>8.4702399783070454</v>
      </c>
      <c r="P17" s="9"/>
    </row>
    <row r="18" spans="1:16">
      <c r="A18" s="12"/>
      <c r="B18" s="25">
        <v>325.2</v>
      </c>
      <c r="C18" s="20" t="s">
        <v>20</v>
      </c>
      <c r="D18" s="50">
        <v>0</v>
      </c>
      <c r="E18" s="50">
        <v>305159</v>
      </c>
      <c r="F18" s="50">
        <v>0</v>
      </c>
      <c r="G18" s="50">
        <v>120593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425752</v>
      </c>
      <c r="O18" s="51">
        <f t="shared" si="1"/>
        <v>3.8482577846070414</v>
      </c>
      <c r="P18" s="9"/>
    </row>
    <row r="19" spans="1:16">
      <c r="A19" s="12"/>
      <c r="B19" s="25">
        <v>329</v>
      </c>
      <c r="C19" s="20" t="s">
        <v>21</v>
      </c>
      <c r="D19" s="50">
        <v>69015</v>
      </c>
      <c r="E19" s="50">
        <v>56739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f t="shared" si="4"/>
        <v>125754</v>
      </c>
      <c r="O19" s="51">
        <f t="shared" si="1"/>
        <v>1.1366565734170921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SUM(D21:D61)</f>
        <v>6114728</v>
      </c>
      <c r="E20" s="32">
        <f t="shared" si="5"/>
        <v>16026492</v>
      </c>
      <c r="F20" s="32">
        <f t="shared" si="5"/>
        <v>2740129</v>
      </c>
      <c r="G20" s="32">
        <f t="shared" si="5"/>
        <v>1964501</v>
      </c>
      <c r="H20" s="32">
        <f t="shared" si="5"/>
        <v>0</v>
      </c>
      <c r="I20" s="32">
        <f t="shared" si="5"/>
        <v>1600942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8">
        <f t="shared" si="4"/>
        <v>28446792</v>
      </c>
      <c r="O20" s="49">
        <f t="shared" si="1"/>
        <v>257.12289962489268</v>
      </c>
      <c r="P20" s="10"/>
    </row>
    <row r="21" spans="1:16">
      <c r="A21" s="12"/>
      <c r="B21" s="25">
        <v>331.1</v>
      </c>
      <c r="C21" s="20" t="s">
        <v>22</v>
      </c>
      <c r="D21" s="50">
        <v>53878</v>
      </c>
      <c r="E21" s="50">
        <v>63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4"/>
        <v>53941</v>
      </c>
      <c r="O21" s="51">
        <f t="shared" si="1"/>
        <v>0.48755818683056901</v>
      </c>
      <c r="P21" s="9"/>
    </row>
    <row r="22" spans="1:16">
      <c r="A22" s="12"/>
      <c r="B22" s="25">
        <v>331.2</v>
      </c>
      <c r="C22" s="20" t="s">
        <v>23</v>
      </c>
      <c r="D22" s="50">
        <v>530235</v>
      </c>
      <c r="E22" s="50">
        <v>766216</v>
      </c>
      <c r="F22" s="50">
        <v>0</v>
      </c>
      <c r="G22" s="50">
        <v>0</v>
      </c>
      <c r="H22" s="50">
        <v>0</v>
      </c>
      <c r="I22" s="50">
        <v>14687</v>
      </c>
      <c r="J22" s="50">
        <v>0</v>
      </c>
      <c r="K22" s="50">
        <v>0</v>
      </c>
      <c r="L22" s="50">
        <v>0</v>
      </c>
      <c r="M22" s="50">
        <v>0</v>
      </c>
      <c r="N22" s="50">
        <f t="shared" si="4"/>
        <v>1311138</v>
      </c>
      <c r="O22" s="51">
        <f t="shared" si="1"/>
        <v>11.851023636281466</v>
      </c>
      <c r="P22" s="9"/>
    </row>
    <row r="23" spans="1:16">
      <c r="A23" s="12"/>
      <c r="B23" s="25">
        <v>331.35</v>
      </c>
      <c r="C23" s="20" t="s">
        <v>166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294952</v>
      </c>
      <c r="J23" s="50">
        <v>0</v>
      </c>
      <c r="K23" s="50">
        <v>0</v>
      </c>
      <c r="L23" s="50">
        <v>0</v>
      </c>
      <c r="M23" s="50">
        <v>0</v>
      </c>
      <c r="N23" s="50">
        <f t="shared" ref="N23:N35" si="6">SUM(D23:M23)</f>
        <v>294952</v>
      </c>
      <c r="O23" s="51">
        <f t="shared" si="1"/>
        <v>2.6659917747548243</v>
      </c>
      <c r="P23" s="9"/>
    </row>
    <row r="24" spans="1:16">
      <c r="A24" s="12"/>
      <c r="B24" s="25">
        <v>331.39</v>
      </c>
      <c r="C24" s="20" t="s">
        <v>203</v>
      </c>
      <c r="D24" s="50">
        <v>7082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7082</v>
      </c>
      <c r="O24" s="51">
        <f t="shared" si="1"/>
        <v>6.4012292674108559E-2</v>
      </c>
      <c r="P24" s="9"/>
    </row>
    <row r="25" spans="1:16">
      <c r="A25" s="12"/>
      <c r="B25" s="25">
        <v>331.41</v>
      </c>
      <c r="C25" s="20" t="s">
        <v>30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259195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259195</v>
      </c>
      <c r="O25" s="51">
        <f t="shared" si="1"/>
        <v>2.3427938717404078</v>
      </c>
      <c r="P25" s="9"/>
    </row>
    <row r="26" spans="1:16">
      <c r="A26" s="12"/>
      <c r="B26" s="25">
        <v>331.42</v>
      </c>
      <c r="C26" s="20" t="s">
        <v>31</v>
      </c>
      <c r="D26" s="50">
        <v>536406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536406</v>
      </c>
      <c r="O26" s="51">
        <f t="shared" si="1"/>
        <v>4.8484295204953227</v>
      </c>
      <c r="P26" s="9"/>
    </row>
    <row r="27" spans="1:16">
      <c r="A27" s="12"/>
      <c r="B27" s="25">
        <v>331.49</v>
      </c>
      <c r="C27" s="20" t="s">
        <v>32</v>
      </c>
      <c r="D27" s="50">
        <v>0</v>
      </c>
      <c r="E27" s="50">
        <v>687630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687630</v>
      </c>
      <c r="O27" s="51">
        <f t="shared" si="1"/>
        <v>6.2153025715189587</v>
      </c>
      <c r="P27" s="9"/>
    </row>
    <row r="28" spans="1:16">
      <c r="A28" s="12"/>
      <c r="B28" s="25">
        <v>331.5</v>
      </c>
      <c r="C28" s="20" t="s">
        <v>25</v>
      </c>
      <c r="D28" s="50">
        <v>173677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173677</v>
      </c>
      <c r="O28" s="51">
        <f t="shared" si="1"/>
        <v>1.5698196773173045</v>
      </c>
      <c r="P28" s="9"/>
    </row>
    <row r="29" spans="1:16">
      <c r="A29" s="12"/>
      <c r="B29" s="25">
        <v>331.62</v>
      </c>
      <c r="C29" s="20" t="s">
        <v>33</v>
      </c>
      <c r="D29" s="50">
        <v>65523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65523</v>
      </c>
      <c r="O29" s="51">
        <f t="shared" si="1"/>
        <v>0.59224476883445565</v>
      </c>
      <c r="P29" s="9"/>
    </row>
    <row r="30" spans="1:16">
      <c r="A30" s="12"/>
      <c r="B30" s="25">
        <v>331.65</v>
      </c>
      <c r="C30" s="20" t="s">
        <v>34</v>
      </c>
      <c r="D30" s="50">
        <v>0</v>
      </c>
      <c r="E30" s="50">
        <v>92077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92077</v>
      </c>
      <c r="O30" s="51">
        <f t="shared" si="1"/>
        <v>0.83225923080399511</v>
      </c>
      <c r="P30" s="9"/>
    </row>
    <row r="31" spans="1:16">
      <c r="A31" s="12"/>
      <c r="B31" s="25">
        <v>331.69</v>
      </c>
      <c r="C31" s="20" t="s">
        <v>35</v>
      </c>
      <c r="D31" s="50">
        <v>329808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329808</v>
      </c>
      <c r="O31" s="51">
        <f t="shared" si="1"/>
        <v>2.9810457811723232</v>
      </c>
      <c r="P31" s="9"/>
    </row>
    <row r="32" spans="1:16">
      <c r="A32" s="12"/>
      <c r="B32" s="25">
        <v>331.7</v>
      </c>
      <c r="C32" s="20" t="s">
        <v>26</v>
      </c>
      <c r="D32" s="50">
        <v>91616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f t="shared" si="6"/>
        <v>91616</v>
      </c>
      <c r="O32" s="51">
        <f t="shared" si="1"/>
        <v>0.82809237583043338</v>
      </c>
      <c r="P32" s="9"/>
    </row>
    <row r="33" spans="1:16">
      <c r="A33" s="12"/>
      <c r="B33" s="25">
        <v>334.1</v>
      </c>
      <c r="C33" s="20" t="s">
        <v>28</v>
      </c>
      <c r="D33" s="50">
        <v>5562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f t="shared" si="6"/>
        <v>5562</v>
      </c>
      <c r="O33" s="51">
        <f t="shared" si="1"/>
        <v>5.027342161160573E-2</v>
      </c>
      <c r="P33" s="9"/>
    </row>
    <row r="34" spans="1:16">
      <c r="A34" s="12"/>
      <c r="B34" s="25">
        <v>334.2</v>
      </c>
      <c r="C34" s="20" t="s">
        <v>29</v>
      </c>
      <c r="D34" s="50">
        <v>188849</v>
      </c>
      <c r="E34" s="50">
        <v>108086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f t="shared" si="6"/>
        <v>296935</v>
      </c>
      <c r="O34" s="51">
        <f t="shared" si="1"/>
        <v>2.6839155782528135</v>
      </c>
      <c r="P34" s="9"/>
    </row>
    <row r="35" spans="1:16">
      <c r="A35" s="12"/>
      <c r="B35" s="25">
        <v>334.31</v>
      </c>
      <c r="C35" s="20" t="s">
        <v>240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337000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6"/>
        <v>337000</v>
      </c>
      <c r="O35" s="51">
        <f t="shared" si="1"/>
        <v>3.0460523342522712</v>
      </c>
      <c r="P35" s="9"/>
    </row>
    <row r="36" spans="1:16">
      <c r="A36" s="12"/>
      <c r="B36" s="25">
        <v>334.34</v>
      </c>
      <c r="C36" s="20" t="s">
        <v>37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40940</v>
      </c>
      <c r="J36" s="50">
        <v>0</v>
      </c>
      <c r="K36" s="50">
        <v>0</v>
      </c>
      <c r="L36" s="50">
        <v>0</v>
      </c>
      <c r="M36" s="50">
        <v>0</v>
      </c>
      <c r="N36" s="50">
        <f>SUM(D36:M36)</f>
        <v>40940</v>
      </c>
      <c r="O36" s="51">
        <f t="shared" si="1"/>
        <v>0.370045645591359</v>
      </c>
      <c r="P36" s="9"/>
    </row>
    <row r="37" spans="1:16">
      <c r="A37" s="12"/>
      <c r="B37" s="25">
        <v>334.39</v>
      </c>
      <c r="C37" s="20" t="s">
        <v>38</v>
      </c>
      <c r="D37" s="50">
        <v>0</v>
      </c>
      <c r="E37" s="50">
        <v>3094723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ref="N37:N54" si="7">SUM(D37:M37)</f>
        <v>3094723</v>
      </c>
      <c r="O37" s="51">
        <f t="shared" ref="O37:O68" si="8">(N37/O$126)</f>
        <v>27.972368599448636</v>
      </c>
      <c r="P37" s="9"/>
    </row>
    <row r="38" spans="1:16">
      <c r="A38" s="12"/>
      <c r="B38" s="25">
        <v>334.41</v>
      </c>
      <c r="C38" s="20" t="s">
        <v>39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283583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283583</v>
      </c>
      <c r="O38" s="51">
        <f t="shared" si="8"/>
        <v>2.5632304424458807</v>
      </c>
      <c r="P38" s="9"/>
    </row>
    <row r="39" spans="1:16">
      <c r="A39" s="12"/>
      <c r="B39" s="25">
        <v>334.49</v>
      </c>
      <c r="C39" s="20" t="s">
        <v>40</v>
      </c>
      <c r="D39" s="50">
        <v>700426</v>
      </c>
      <c r="E39" s="50">
        <v>7302577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8003003</v>
      </c>
      <c r="O39" s="51">
        <f t="shared" si="8"/>
        <v>72.336991006462696</v>
      </c>
      <c r="P39" s="9"/>
    </row>
    <row r="40" spans="1:16">
      <c r="A40" s="12"/>
      <c r="B40" s="25">
        <v>334.5</v>
      </c>
      <c r="C40" s="20" t="s">
        <v>41</v>
      </c>
      <c r="D40" s="50">
        <v>2684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2684</v>
      </c>
      <c r="O40" s="51">
        <f t="shared" si="8"/>
        <v>2.4259953902472094E-2</v>
      </c>
      <c r="P40" s="9"/>
    </row>
    <row r="41" spans="1:16">
      <c r="A41" s="12"/>
      <c r="B41" s="25">
        <v>334.61</v>
      </c>
      <c r="C41" s="20" t="s">
        <v>42</v>
      </c>
      <c r="D41" s="50">
        <v>127047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127047</v>
      </c>
      <c r="O41" s="51">
        <f t="shared" si="8"/>
        <v>1.1483436525511819</v>
      </c>
      <c r="P41" s="9"/>
    </row>
    <row r="42" spans="1:16">
      <c r="A42" s="12"/>
      <c r="B42" s="25">
        <v>334.69</v>
      </c>
      <c r="C42" s="20" t="s">
        <v>43</v>
      </c>
      <c r="D42" s="50">
        <v>207129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207129</v>
      </c>
      <c r="O42" s="51">
        <f t="shared" si="8"/>
        <v>1.8721833054639128</v>
      </c>
      <c r="P42" s="9"/>
    </row>
    <row r="43" spans="1:16">
      <c r="A43" s="12"/>
      <c r="B43" s="25">
        <v>334.7</v>
      </c>
      <c r="C43" s="20" t="s">
        <v>44</v>
      </c>
      <c r="D43" s="50">
        <v>26107</v>
      </c>
      <c r="E43" s="50">
        <v>0</v>
      </c>
      <c r="F43" s="50">
        <v>0</v>
      </c>
      <c r="G43" s="50">
        <v>1638896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1665003</v>
      </c>
      <c r="O43" s="51">
        <f t="shared" si="8"/>
        <v>15.049514168210782</v>
      </c>
      <c r="P43" s="9"/>
    </row>
    <row r="44" spans="1:16">
      <c r="A44" s="12"/>
      <c r="B44" s="25">
        <v>335.12</v>
      </c>
      <c r="C44" s="20" t="s">
        <v>167</v>
      </c>
      <c r="D44" s="50">
        <v>541279</v>
      </c>
      <c r="E44" s="50">
        <v>0</v>
      </c>
      <c r="F44" s="50">
        <v>1072072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1613351</v>
      </c>
      <c r="O44" s="51">
        <f t="shared" si="8"/>
        <v>14.582645636552629</v>
      </c>
      <c r="P44" s="9"/>
    </row>
    <row r="45" spans="1:16">
      <c r="A45" s="12"/>
      <c r="B45" s="25">
        <v>335.13</v>
      </c>
      <c r="C45" s="20" t="s">
        <v>168</v>
      </c>
      <c r="D45" s="50">
        <v>44019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44019</v>
      </c>
      <c r="O45" s="51">
        <f t="shared" si="8"/>
        <v>0.39787589822388936</v>
      </c>
      <c r="P45" s="9"/>
    </row>
    <row r="46" spans="1:16">
      <c r="A46" s="12"/>
      <c r="B46" s="25">
        <v>335.14</v>
      </c>
      <c r="C46" s="20" t="s">
        <v>169</v>
      </c>
      <c r="D46" s="50">
        <v>32158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32158</v>
      </c>
      <c r="O46" s="51">
        <f t="shared" si="8"/>
        <v>0.29066751028155646</v>
      </c>
      <c r="P46" s="9"/>
    </row>
    <row r="47" spans="1:16">
      <c r="A47" s="12"/>
      <c r="B47" s="25">
        <v>335.15</v>
      </c>
      <c r="C47" s="20" t="s">
        <v>170</v>
      </c>
      <c r="D47" s="50">
        <v>34851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34851</v>
      </c>
      <c r="O47" s="51">
        <f t="shared" si="8"/>
        <v>0.31500881276268811</v>
      </c>
      <c r="P47" s="9"/>
    </row>
    <row r="48" spans="1:16">
      <c r="A48" s="12"/>
      <c r="B48" s="25">
        <v>335.16</v>
      </c>
      <c r="C48" s="20" t="s">
        <v>171</v>
      </c>
      <c r="D48" s="50">
        <v>223250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223250</v>
      </c>
      <c r="O48" s="51">
        <f t="shared" si="8"/>
        <v>2.0178966873051025</v>
      </c>
      <c r="P48" s="9"/>
    </row>
    <row r="49" spans="1:16">
      <c r="A49" s="12"/>
      <c r="B49" s="25">
        <v>335.18</v>
      </c>
      <c r="C49" s="20" t="s">
        <v>172</v>
      </c>
      <c r="D49" s="50">
        <v>1084514</v>
      </c>
      <c r="E49" s="50">
        <v>0</v>
      </c>
      <c r="F49" s="50">
        <v>1668057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2752571</v>
      </c>
      <c r="O49" s="51">
        <f t="shared" si="8"/>
        <v>24.879748723279253</v>
      </c>
      <c r="P49" s="9"/>
    </row>
    <row r="50" spans="1:16">
      <c r="A50" s="12"/>
      <c r="B50" s="25">
        <v>335.21</v>
      </c>
      <c r="C50" s="20" t="s">
        <v>51</v>
      </c>
      <c r="D50" s="50">
        <v>21429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7"/>
        <v>21429</v>
      </c>
      <c r="O50" s="51">
        <f t="shared" si="8"/>
        <v>0.19369096578840331</v>
      </c>
      <c r="P50" s="9"/>
    </row>
    <row r="51" spans="1:16">
      <c r="A51" s="12"/>
      <c r="B51" s="25">
        <v>335.22</v>
      </c>
      <c r="C51" s="20" t="s">
        <v>52</v>
      </c>
      <c r="D51" s="50">
        <v>0</v>
      </c>
      <c r="E51" s="50">
        <v>506935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7"/>
        <v>506935</v>
      </c>
      <c r="O51" s="51">
        <f t="shared" si="8"/>
        <v>4.5820490803091243</v>
      </c>
      <c r="P51" s="9"/>
    </row>
    <row r="52" spans="1:16">
      <c r="A52" s="12"/>
      <c r="B52" s="25">
        <v>335.49</v>
      </c>
      <c r="C52" s="20" t="s">
        <v>54</v>
      </c>
      <c r="D52" s="50">
        <v>0</v>
      </c>
      <c r="E52" s="50">
        <v>1907288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7"/>
        <v>1907288</v>
      </c>
      <c r="O52" s="51">
        <f t="shared" si="8"/>
        <v>17.239463099380846</v>
      </c>
      <c r="P52" s="9"/>
    </row>
    <row r="53" spans="1:16">
      <c r="A53" s="12"/>
      <c r="B53" s="25">
        <v>335.5</v>
      </c>
      <c r="C53" s="20" t="s">
        <v>55</v>
      </c>
      <c r="D53" s="50">
        <v>0</v>
      </c>
      <c r="E53" s="50">
        <v>323841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7"/>
        <v>323841</v>
      </c>
      <c r="O53" s="51">
        <f t="shared" si="8"/>
        <v>2.9271116735210376</v>
      </c>
      <c r="P53" s="9"/>
    </row>
    <row r="54" spans="1:16">
      <c r="A54" s="12"/>
      <c r="B54" s="25">
        <v>335.9</v>
      </c>
      <c r="C54" s="20" t="s">
        <v>211</v>
      </c>
      <c r="D54" s="50">
        <v>0</v>
      </c>
      <c r="E54" s="50">
        <v>254382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7"/>
        <v>254382</v>
      </c>
      <c r="O54" s="51">
        <f t="shared" si="8"/>
        <v>2.2992904596194692</v>
      </c>
      <c r="P54" s="9"/>
    </row>
    <row r="55" spans="1:16">
      <c r="A55" s="12"/>
      <c r="B55" s="25">
        <v>337.1</v>
      </c>
      <c r="C55" s="20" t="s">
        <v>132</v>
      </c>
      <c r="D55" s="50">
        <v>349484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 t="shared" ref="N55:N63" si="9">SUM(D55:M55)</f>
        <v>349484</v>
      </c>
      <c r="O55" s="51">
        <f t="shared" si="8"/>
        <v>3.1588918515840376</v>
      </c>
      <c r="P55" s="9"/>
    </row>
    <row r="56" spans="1:16">
      <c r="A56" s="12"/>
      <c r="B56" s="25">
        <v>337.2</v>
      </c>
      <c r="C56" s="20" t="s">
        <v>58</v>
      </c>
      <c r="D56" s="50">
        <v>694300</v>
      </c>
      <c r="E56" s="50">
        <v>900000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9"/>
        <v>1594300</v>
      </c>
      <c r="O56" s="51">
        <f t="shared" si="8"/>
        <v>14.410448772992272</v>
      </c>
      <c r="P56" s="9"/>
    </row>
    <row r="57" spans="1:16">
      <c r="A57" s="12"/>
      <c r="B57" s="25">
        <v>337.3</v>
      </c>
      <c r="C57" s="20" t="s">
        <v>244</v>
      </c>
      <c r="D57" s="50">
        <v>0</v>
      </c>
      <c r="E57" s="50">
        <v>71235</v>
      </c>
      <c r="F57" s="50">
        <v>0</v>
      </c>
      <c r="G57" s="50">
        <v>325605</v>
      </c>
      <c r="H57" s="50">
        <v>0</v>
      </c>
      <c r="I57" s="50">
        <v>370585</v>
      </c>
      <c r="J57" s="50">
        <v>0</v>
      </c>
      <c r="K57" s="50">
        <v>0</v>
      </c>
      <c r="L57" s="50">
        <v>0</v>
      </c>
      <c r="M57" s="50">
        <v>0</v>
      </c>
      <c r="N57" s="50">
        <f t="shared" si="9"/>
        <v>767425</v>
      </c>
      <c r="O57" s="51">
        <f t="shared" si="8"/>
        <v>6.9365481086455461</v>
      </c>
      <c r="P57" s="9"/>
    </row>
    <row r="58" spans="1:16">
      <c r="A58" s="12"/>
      <c r="B58" s="25">
        <v>337.4</v>
      </c>
      <c r="C58" s="20" t="s">
        <v>228</v>
      </c>
      <c r="D58" s="50">
        <v>0</v>
      </c>
      <c r="E58" s="50">
        <v>10749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9"/>
        <v>10749</v>
      </c>
      <c r="O58" s="51">
        <f t="shared" si="8"/>
        <v>9.7157319112396626E-2</v>
      </c>
      <c r="P58" s="9"/>
    </row>
    <row r="59" spans="1:16">
      <c r="A59" s="12"/>
      <c r="B59" s="25">
        <v>337.5</v>
      </c>
      <c r="C59" s="20" t="s">
        <v>173</v>
      </c>
      <c r="D59" s="50">
        <v>7140</v>
      </c>
      <c r="E59" s="50">
        <v>690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9"/>
        <v>7830</v>
      </c>
      <c r="O59" s="51">
        <f t="shared" si="8"/>
        <v>7.0773263433813891E-2</v>
      </c>
      <c r="P59" s="9"/>
    </row>
    <row r="60" spans="1:16">
      <c r="A60" s="12"/>
      <c r="B60" s="25">
        <v>337.6</v>
      </c>
      <c r="C60" s="20" t="s">
        <v>133</v>
      </c>
      <c r="D60" s="50">
        <v>11760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9"/>
        <v>11760</v>
      </c>
      <c r="O60" s="51">
        <f t="shared" si="8"/>
        <v>0.10629547611515343</v>
      </c>
      <c r="P60" s="9"/>
    </row>
    <row r="61" spans="1:16">
      <c r="A61" s="12"/>
      <c r="B61" s="25">
        <v>337.7</v>
      </c>
      <c r="C61" s="20" t="s">
        <v>59</v>
      </c>
      <c r="D61" s="50">
        <v>24515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9"/>
        <v>24515</v>
      </c>
      <c r="O61" s="51">
        <f t="shared" si="8"/>
        <v>0.2215844895376689</v>
      </c>
      <c r="P61" s="9"/>
    </row>
    <row r="62" spans="1:16" ht="15.75">
      <c r="A62" s="29" t="s">
        <v>64</v>
      </c>
      <c r="B62" s="30"/>
      <c r="C62" s="31"/>
      <c r="D62" s="32">
        <f t="shared" ref="D62:M62" si="10">SUM(D63:D101)</f>
        <v>11845823</v>
      </c>
      <c r="E62" s="32">
        <f t="shared" si="10"/>
        <v>2729974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7183481</v>
      </c>
      <c r="J62" s="32">
        <f t="shared" si="10"/>
        <v>9744782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9"/>
        <v>31504060</v>
      </c>
      <c r="O62" s="49">
        <f t="shared" si="8"/>
        <v>284.75672255615314</v>
      </c>
      <c r="P62" s="10"/>
    </row>
    <row r="63" spans="1:16">
      <c r="A63" s="12"/>
      <c r="B63" s="25">
        <v>341.1</v>
      </c>
      <c r="C63" s="20" t="s">
        <v>174</v>
      </c>
      <c r="D63" s="50">
        <v>628145</v>
      </c>
      <c r="E63" s="50">
        <v>339960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9"/>
        <v>968105</v>
      </c>
      <c r="O63" s="51">
        <f t="shared" si="8"/>
        <v>8.7504406381344051</v>
      </c>
      <c r="P63" s="9"/>
    </row>
    <row r="64" spans="1:16">
      <c r="A64" s="12"/>
      <c r="B64" s="25">
        <v>341.2</v>
      </c>
      <c r="C64" s="20" t="s">
        <v>175</v>
      </c>
      <c r="D64" s="50">
        <v>579613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9744782</v>
      </c>
      <c r="K64" s="50">
        <v>0</v>
      </c>
      <c r="L64" s="50">
        <v>0</v>
      </c>
      <c r="M64" s="50">
        <v>0</v>
      </c>
      <c r="N64" s="50">
        <f t="shared" ref="N64:N101" si="11">SUM(D64:M64)</f>
        <v>10324395</v>
      </c>
      <c r="O64" s="51">
        <f t="shared" si="8"/>
        <v>93.319428752203194</v>
      </c>
      <c r="P64" s="9"/>
    </row>
    <row r="65" spans="1:16">
      <c r="A65" s="12"/>
      <c r="B65" s="25">
        <v>341.52</v>
      </c>
      <c r="C65" s="20" t="s">
        <v>176</v>
      </c>
      <c r="D65" s="50">
        <v>192037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192037</v>
      </c>
      <c r="O65" s="51">
        <f t="shared" si="8"/>
        <v>1.7357707777827993</v>
      </c>
      <c r="P65" s="9"/>
    </row>
    <row r="66" spans="1:16">
      <c r="A66" s="12"/>
      <c r="B66" s="25">
        <v>341.55</v>
      </c>
      <c r="C66" s="20" t="s">
        <v>177</v>
      </c>
      <c r="D66" s="50">
        <v>12421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12421</v>
      </c>
      <c r="O66" s="51">
        <f t="shared" si="8"/>
        <v>0.11227007728114972</v>
      </c>
      <c r="P66" s="9"/>
    </row>
    <row r="67" spans="1:16">
      <c r="A67" s="12"/>
      <c r="B67" s="25">
        <v>341.8</v>
      </c>
      <c r="C67" s="20" t="s">
        <v>178</v>
      </c>
      <c r="D67" s="50">
        <v>1623252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1623252</v>
      </c>
      <c r="O67" s="51">
        <f t="shared" si="8"/>
        <v>14.672138111809103</v>
      </c>
      <c r="P67" s="9"/>
    </row>
    <row r="68" spans="1:16">
      <c r="A68" s="12"/>
      <c r="B68" s="25">
        <v>341.9</v>
      </c>
      <c r="C68" s="20" t="s">
        <v>179</v>
      </c>
      <c r="D68" s="50">
        <v>350369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350369</v>
      </c>
      <c r="O68" s="51">
        <f t="shared" si="8"/>
        <v>3.1668911284855605</v>
      </c>
      <c r="P68" s="9"/>
    </row>
    <row r="69" spans="1:16">
      <c r="A69" s="12"/>
      <c r="B69" s="25">
        <v>342.1</v>
      </c>
      <c r="C69" s="20" t="s">
        <v>73</v>
      </c>
      <c r="D69" s="50">
        <v>4540439</v>
      </c>
      <c r="E69" s="50">
        <v>136982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4677421</v>
      </c>
      <c r="O69" s="51">
        <f t="shared" ref="O69:O100" si="12">(N69/O$126)</f>
        <v>42.27795001581778</v>
      </c>
      <c r="P69" s="9"/>
    </row>
    <row r="70" spans="1:16">
      <c r="A70" s="12"/>
      <c r="B70" s="25">
        <v>342.2</v>
      </c>
      <c r="C70" s="20" t="s">
        <v>74</v>
      </c>
      <c r="D70" s="50">
        <v>6218</v>
      </c>
      <c r="E70" s="50">
        <v>1475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7693</v>
      </c>
      <c r="O70" s="51">
        <f t="shared" si="12"/>
        <v>6.9534957291996199E-2</v>
      </c>
      <c r="P70" s="9"/>
    </row>
    <row r="71" spans="1:16">
      <c r="A71" s="12"/>
      <c r="B71" s="25">
        <v>342.5</v>
      </c>
      <c r="C71" s="20" t="s">
        <v>75</v>
      </c>
      <c r="D71" s="50">
        <v>63153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63153</v>
      </c>
      <c r="O71" s="51">
        <f t="shared" si="12"/>
        <v>0.57082297645410585</v>
      </c>
      <c r="P71" s="9"/>
    </row>
    <row r="72" spans="1:16">
      <c r="A72" s="12"/>
      <c r="B72" s="25">
        <v>342.6</v>
      </c>
      <c r="C72" s="20" t="s">
        <v>76</v>
      </c>
      <c r="D72" s="50">
        <v>3116065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3116065</v>
      </c>
      <c r="O72" s="51">
        <f t="shared" si="12"/>
        <v>28.16527319564333</v>
      </c>
      <c r="P72" s="9"/>
    </row>
    <row r="73" spans="1:16">
      <c r="A73" s="12"/>
      <c r="B73" s="25">
        <v>342.9</v>
      </c>
      <c r="C73" s="20" t="s">
        <v>77</v>
      </c>
      <c r="D73" s="50">
        <v>0</v>
      </c>
      <c r="E73" s="50">
        <v>50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50</v>
      </c>
      <c r="O73" s="51">
        <f t="shared" si="12"/>
        <v>4.5193654810864555E-4</v>
      </c>
      <c r="P73" s="9"/>
    </row>
    <row r="74" spans="1:16">
      <c r="A74" s="12"/>
      <c r="B74" s="25">
        <v>343.3</v>
      </c>
      <c r="C74" s="20" t="s">
        <v>78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1552486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1552486</v>
      </c>
      <c r="O74" s="51">
        <f t="shared" si="12"/>
        <v>14.032503276539973</v>
      </c>
      <c r="P74" s="9"/>
    </row>
    <row r="75" spans="1:16">
      <c r="A75" s="12"/>
      <c r="B75" s="25">
        <v>343.4</v>
      </c>
      <c r="C75" s="20" t="s">
        <v>79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1655258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1655258</v>
      </c>
      <c r="O75" s="51">
        <f t="shared" si="12"/>
        <v>14.961431734984409</v>
      </c>
      <c r="P75" s="9"/>
    </row>
    <row r="76" spans="1:16">
      <c r="A76" s="12"/>
      <c r="B76" s="25">
        <v>343.5</v>
      </c>
      <c r="C76" s="20" t="s">
        <v>80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1600598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1600598</v>
      </c>
      <c r="O76" s="51">
        <f t="shared" si="12"/>
        <v>14.467374700592037</v>
      </c>
      <c r="P76" s="9"/>
    </row>
    <row r="77" spans="1:16">
      <c r="A77" s="12"/>
      <c r="B77" s="25">
        <v>343.6</v>
      </c>
      <c r="C77" s="20" t="s">
        <v>81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55675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1"/>
        <v>55675</v>
      </c>
      <c r="O77" s="51">
        <f t="shared" si="12"/>
        <v>0.50323134631897681</v>
      </c>
      <c r="P77" s="9"/>
    </row>
    <row r="78" spans="1:16">
      <c r="A78" s="12"/>
      <c r="B78" s="25">
        <v>343.9</v>
      </c>
      <c r="C78" s="20" t="s">
        <v>153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520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11"/>
        <v>520</v>
      </c>
      <c r="O78" s="51">
        <f t="shared" si="12"/>
        <v>4.7001401003299139E-3</v>
      </c>
      <c r="P78" s="9"/>
    </row>
    <row r="79" spans="1:16">
      <c r="A79" s="12"/>
      <c r="B79" s="25">
        <v>344.1</v>
      </c>
      <c r="C79" s="20" t="s">
        <v>180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2318944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1"/>
        <v>2318944</v>
      </c>
      <c r="O79" s="51">
        <f t="shared" si="12"/>
        <v>20.960310932345099</v>
      </c>
      <c r="P79" s="9"/>
    </row>
    <row r="80" spans="1:16">
      <c r="A80" s="12"/>
      <c r="B80" s="25">
        <v>344.3</v>
      </c>
      <c r="C80" s="20" t="s">
        <v>181</v>
      </c>
      <c r="D80" s="50">
        <v>154912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1"/>
        <v>154912</v>
      </c>
      <c r="O80" s="51">
        <f t="shared" si="12"/>
        <v>1.40020789081213</v>
      </c>
      <c r="P80" s="9"/>
    </row>
    <row r="81" spans="1:16">
      <c r="A81" s="12"/>
      <c r="B81" s="25">
        <v>344.9</v>
      </c>
      <c r="C81" s="20" t="s">
        <v>247</v>
      </c>
      <c r="D81" s="50">
        <v>0</v>
      </c>
      <c r="E81" s="50">
        <v>774523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1"/>
        <v>774523</v>
      </c>
      <c r="O81" s="51">
        <f t="shared" si="12"/>
        <v>7.0007050210150492</v>
      </c>
      <c r="P81" s="9"/>
    </row>
    <row r="82" spans="1:16">
      <c r="A82" s="12"/>
      <c r="B82" s="25">
        <v>346.9</v>
      </c>
      <c r="C82" s="20" t="s">
        <v>84</v>
      </c>
      <c r="D82" s="50">
        <v>179428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1"/>
        <v>179428</v>
      </c>
      <c r="O82" s="51">
        <f t="shared" si="12"/>
        <v>1.621801419080761</v>
      </c>
      <c r="P82" s="9"/>
    </row>
    <row r="83" spans="1:16">
      <c r="A83" s="12"/>
      <c r="B83" s="25">
        <v>347.1</v>
      </c>
      <c r="C83" s="20" t="s">
        <v>85</v>
      </c>
      <c r="D83" s="50">
        <v>22335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1"/>
        <v>22335</v>
      </c>
      <c r="O83" s="51">
        <f t="shared" si="12"/>
        <v>0.20188005604013196</v>
      </c>
      <c r="P83" s="9"/>
    </row>
    <row r="84" spans="1:16">
      <c r="A84" s="12"/>
      <c r="B84" s="25">
        <v>347.2</v>
      </c>
      <c r="C84" s="20" t="s">
        <v>86</v>
      </c>
      <c r="D84" s="50">
        <v>167989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1"/>
        <v>167989</v>
      </c>
      <c r="O84" s="51">
        <f t="shared" si="12"/>
        <v>1.5184073756044651</v>
      </c>
      <c r="P84" s="9"/>
    </row>
    <row r="85" spans="1:16">
      <c r="A85" s="12"/>
      <c r="B85" s="25">
        <v>348.12</v>
      </c>
      <c r="C85" s="20" t="s">
        <v>183</v>
      </c>
      <c r="D85" s="50">
        <v>0</v>
      </c>
      <c r="E85" s="50">
        <v>28642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ref="N85:N99" si="13">SUM(D85:M85)</f>
        <v>28642</v>
      </c>
      <c r="O85" s="51">
        <f t="shared" si="12"/>
        <v>0.25888733221855653</v>
      </c>
      <c r="P85" s="9"/>
    </row>
    <row r="86" spans="1:16">
      <c r="A86" s="12"/>
      <c r="B86" s="25">
        <v>348.13</v>
      </c>
      <c r="C86" s="20" t="s">
        <v>184</v>
      </c>
      <c r="D86" s="50">
        <v>0</v>
      </c>
      <c r="E86" s="50">
        <v>48513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3"/>
        <v>48513</v>
      </c>
      <c r="O86" s="51">
        <f t="shared" si="12"/>
        <v>0.43849595516789441</v>
      </c>
      <c r="P86" s="9"/>
    </row>
    <row r="87" spans="1:16">
      <c r="A87" s="12"/>
      <c r="B87" s="25">
        <v>348.21</v>
      </c>
      <c r="C87" s="20" t="s">
        <v>235</v>
      </c>
      <c r="D87" s="50">
        <v>0</v>
      </c>
      <c r="E87" s="50">
        <v>280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3"/>
        <v>280</v>
      </c>
      <c r="O87" s="51">
        <f t="shared" si="12"/>
        <v>2.530844669408415E-3</v>
      </c>
      <c r="P87" s="9"/>
    </row>
    <row r="88" spans="1:16">
      <c r="A88" s="12"/>
      <c r="B88" s="25">
        <v>348.22</v>
      </c>
      <c r="C88" s="20" t="s">
        <v>185</v>
      </c>
      <c r="D88" s="50">
        <v>0</v>
      </c>
      <c r="E88" s="50">
        <v>3243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3"/>
        <v>3243</v>
      </c>
      <c r="O88" s="51">
        <f t="shared" si="12"/>
        <v>2.9312604510326749E-2</v>
      </c>
      <c r="P88" s="9"/>
    </row>
    <row r="89" spans="1:16">
      <c r="A89" s="12"/>
      <c r="B89" s="25">
        <v>348.23</v>
      </c>
      <c r="C89" s="20" t="s">
        <v>186</v>
      </c>
      <c r="D89" s="50">
        <v>0</v>
      </c>
      <c r="E89" s="50">
        <v>52454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3"/>
        <v>52454</v>
      </c>
      <c r="O89" s="51">
        <f t="shared" si="12"/>
        <v>0.47411759388981789</v>
      </c>
      <c r="P89" s="9"/>
    </row>
    <row r="90" spans="1:16">
      <c r="A90" s="12"/>
      <c r="B90" s="25">
        <v>348.31</v>
      </c>
      <c r="C90" s="20" t="s">
        <v>187</v>
      </c>
      <c r="D90" s="50">
        <v>0</v>
      </c>
      <c r="E90" s="50">
        <v>530882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3"/>
        <v>530882</v>
      </c>
      <c r="O90" s="51">
        <f t="shared" si="12"/>
        <v>4.7984995706602795</v>
      </c>
      <c r="P90" s="9"/>
    </row>
    <row r="91" spans="1:16">
      <c r="A91" s="12"/>
      <c r="B91" s="25">
        <v>348.32</v>
      </c>
      <c r="C91" s="20" t="s">
        <v>188</v>
      </c>
      <c r="D91" s="50">
        <v>0</v>
      </c>
      <c r="E91" s="50">
        <v>5631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3"/>
        <v>5631</v>
      </c>
      <c r="O91" s="51">
        <f t="shared" si="12"/>
        <v>5.089709404799566E-2</v>
      </c>
      <c r="P91" s="9"/>
    </row>
    <row r="92" spans="1:16">
      <c r="A92" s="12"/>
      <c r="B92" s="25">
        <v>348.41</v>
      </c>
      <c r="C92" s="20" t="s">
        <v>189</v>
      </c>
      <c r="D92" s="50">
        <v>0</v>
      </c>
      <c r="E92" s="50">
        <v>285286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3"/>
        <v>285286</v>
      </c>
      <c r="O92" s="51">
        <f t="shared" si="12"/>
        <v>2.5786234012744611</v>
      </c>
      <c r="P92" s="9"/>
    </row>
    <row r="93" spans="1:16">
      <c r="A93" s="12"/>
      <c r="B93" s="25">
        <v>348.42</v>
      </c>
      <c r="C93" s="20" t="s">
        <v>190</v>
      </c>
      <c r="D93" s="50">
        <v>0</v>
      </c>
      <c r="E93" s="50">
        <v>121581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f t="shared" si="13"/>
        <v>121581</v>
      </c>
      <c r="O93" s="51">
        <f t="shared" si="12"/>
        <v>1.0989379491119446</v>
      </c>
      <c r="P93" s="9"/>
    </row>
    <row r="94" spans="1:16">
      <c r="A94" s="12"/>
      <c r="B94" s="25">
        <v>348.48</v>
      </c>
      <c r="C94" s="20" t="s">
        <v>191</v>
      </c>
      <c r="D94" s="50">
        <v>0</v>
      </c>
      <c r="E94" s="50">
        <v>15354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f t="shared" si="13"/>
        <v>15354</v>
      </c>
      <c r="O94" s="51">
        <f t="shared" si="12"/>
        <v>0.13878067519320286</v>
      </c>
      <c r="P94" s="9"/>
    </row>
    <row r="95" spans="1:16">
      <c r="A95" s="12"/>
      <c r="B95" s="25">
        <v>348.52</v>
      </c>
      <c r="C95" s="20" t="s">
        <v>192</v>
      </c>
      <c r="D95" s="50">
        <v>0</v>
      </c>
      <c r="E95" s="50">
        <v>49989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si="13"/>
        <v>49989</v>
      </c>
      <c r="O95" s="51">
        <f t="shared" si="12"/>
        <v>0.45183712206806165</v>
      </c>
      <c r="P95" s="9"/>
    </row>
    <row r="96" spans="1:16">
      <c r="A96" s="12"/>
      <c r="B96" s="25">
        <v>348.53</v>
      </c>
      <c r="C96" s="20" t="s">
        <v>193</v>
      </c>
      <c r="D96" s="50">
        <v>0</v>
      </c>
      <c r="E96" s="50">
        <v>196786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si="13"/>
        <v>196786</v>
      </c>
      <c r="O96" s="51">
        <f t="shared" si="12"/>
        <v>1.7786957111221584</v>
      </c>
      <c r="P96" s="9"/>
    </row>
    <row r="97" spans="1:16">
      <c r="A97" s="12"/>
      <c r="B97" s="25">
        <v>348.62</v>
      </c>
      <c r="C97" s="20" t="s">
        <v>194</v>
      </c>
      <c r="D97" s="50">
        <v>0</v>
      </c>
      <c r="E97" s="50">
        <v>140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3"/>
        <v>140</v>
      </c>
      <c r="O97" s="51">
        <f t="shared" si="12"/>
        <v>1.2654223347042075E-3</v>
      </c>
      <c r="P97" s="9"/>
    </row>
    <row r="98" spans="1:16">
      <c r="A98" s="12"/>
      <c r="B98" s="25">
        <v>348.71</v>
      </c>
      <c r="C98" s="20" t="s">
        <v>195</v>
      </c>
      <c r="D98" s="50">
        <v>0</v>
      </c>
      <c r="E98" s="50">
        <v>118830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3"/>
        <v>118830</v>
      </c>
      <c r="O98" s="51">
        <f t="shared" si="12"/>
        <v>1.0740724002350071</v>
      </c>
      <c r="P98" s="9"/>
    </row>
    <row r="99" spans="1:16">
      <c r="A99" s="12"/>
      <c r="B99" s="25">
        <v>348.72</v>
      </c>
      <c r="C99" s="20" t="s">
        <v>196</v>
      </c>
      <c r="D99" s="50">
        <v>0</v>
      </c>
      <c r="E99" s="50">
        <v>11488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3"/>
        <v>11488</v>
      </c>
      <c r="O99" s="51">
        <f t="shared" si="12"/>
        <v>0.1038369412934424</v>
      </c>
      <c r="P99" s="9"/>
    </row>
    <row r="100" spans="1:16">
      <c r="A100" s="12"/>
      <c r="B100" s="25">
        <v>348.99</v>
      </c>
      <c r="C100" s="20" t="s">
        <v>197</v>
      </c>
      <c r="D100" s="50">
        <v>9092</v>
      </c>
      <c r="E100" s="50">
        <v>7000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1"/>
        <v>16092</v>
      </c>
      <c r="O100" s="51">
        <f t="shared" si="12"/>
        <v>0.14545125864328648</v>
      </c>
      <c r="P100" s="9"/>
    </row>
    <row r="101" spans="1:16">
      <c r="A101" s="12"/>
      <c r="B101" s="25">
        <v>349</v>
      </c>
      <c r="C101" s="20" t="s">
        <v>1</v>
      </c>
      <c r="D101" s="50">
        <v>200355</v>
      </c>
      <c r="E101" s="50">
        <v>885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1"/>
        <v>201240</v>
      </c>
      <c r="O101" s="51">
        <f t="shared" ref="O101:O124" si="14">(N101/O$126)</f>
        <v>1.8189542188276766</v>
      </c>
      <c r="P101" s="9"/>
    </row>
    <row r="102" spans="1:16" ht="15.75">
      <c r="A102" s="29" t="s">
        <v>65</v>
      </c>
      <c r="B102" s="30"/>
      <c r="C102" s="31"/>
      <c r="D102" s="32">
        <f t="shared" ref="D102:M102" si="15">SUM(D103:D109)</f>
        <v>111673</v>
      </c>
      <c r="E102" s="32">
        <f t="shared" si="15"/>
        <v>884388</v>
      </c>
      <c r="F102" s="32">
        <f t="shared" si="15"/>
        <v>0</v>
      </c>
      <c r="G102" s="32">
        <f t="shared" si="15"/>
        <v>0</v>
      </c>
      <c r="H102" s="32">
        <f t="shared" si="15"/>
        <v>0</v>
      </c>
      <c r="I102" s="32">
        <f t="shared" si="15"/>
        <v>0</v>
      </c>
      <c r="J102" s="32">
        <f t="shared" si="15"/>
        <v>0</v>
      </c>
      <c r="K102" s="32">
        <f t="shared" si="15"/>
        <v>0</v>
      </c>
      <c r="L102" s="32">
        <f t="shared" si="15"/>
        <v>0</v>
      </c>
      <c r="M102" s="32">
        <f t="shared" si="15"/>
        <v>0</v>
      </c>
      <c r="N102" s="32">
        <f>SUM(D102:M102)</f>
        <v>996061</v>
      </c>
      <c r="O102" s="49">
        <f t="shared" si="14"/>
        <v>9.003127400912911</v>
      </c>
      <c r="P102" s="10"/>
    </row>
    <row r="103" spans="1:16">
      <c r="A103" s="13"/>
      <c r="B103" s="42">
        <v>351.1</v>
      </c>
      <c r="C103" s="21" t="s">
        <v>103</v>
      </c>
      <c r="D103" s="50">
        <v>67029</v>
      </c>
      <c r="E103" s="50">
        <v>161870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f>SUM(D103:M103)</f>
        <v>228899</v>
      </c>
      <c r="O103" s="51">
        <f t="shared" si="14"/>
        <v>2.0689564785104171</v>
      </c>
      <c r="P103" s="9"/>
    </row>
    <row r="104" spans="1:16">
      <c r="A104" s="13"/>
      <c r="B104" s="42">
        <v>351.2</v>
      </c>
      <c r="C104" s="21" t="s">
        <v>105</v>
      </c>
      <c r="D104" s="50">
        <v>0</v>
      </c>
      <c r="E104" s="50">
        <v>23474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f t="shared" ref="N104:N109" si="16">SUM(D104:M104)</f>
        <v>23474</v>
      </c>
      <c r="O104" s="51">
        <f t="shared" si="14"/>
        <v>0.2121751706060469</v>
      </c>
      <c r="P104" s="9"/>
    </row>
    <row r="105" spans="1:16">
      <c r="A105" s="13"/>
      <c r="B105" s="42">
        <v>351.4</v>
      </c>
      <c r="C105" s="21" t="s">
        <v>248</v>
      </c>
      <c r="D105" s="50">
        <v>0</v>
      </c>
      <c r="E105" s="50">
        <v>100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f t="shared" si="16"/>
        <v>100</v>
      </c>
      <c r="O105" s="51">
        <f t="shared" si="14"/>
        <v>9.038730962172911E-4</v>
      </c>
      <c r="P105" s="9"/>
    </row>
    <row r="106" spans="1:16">
      <c r="A106" s="13"/>
      <c r="B106" s="42">
        <v>351.5</v>
      </c>
      <c r="C106" s="21" t="s">
        <v>106</v>
      </c>
      <c r="D106" s="50">
        <v>0</v>
      </c>
      <c r="E106" s="50">
        <v>81723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6"/>
        <v>81723</v>
      </c>
      <c r="O106" s="51">
        <f t="shared" si="14"/>
        <v>0.73867221042165676</v>
      </c>
      <c r="P106" s="9"/>
    </row>
    <row r="107" spans="1:16">
      <c r="A107" s="13"/>
      <c r="B107" s="42">
        <v>352</v>
      </c>
      <c r="C107" s="21" t="s">
        <v>107</v>
      </c>
      <c r="D107" s="50">
        <v>10248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f t="shared" si="16"/>
        <v>10248</v>
      </c>
      <c r="O107" s="51">
        <f t="shared" si="14"/>
        <v>9.2628914900347997E-2</v>
      </c>
      <c r="P107" s="9"/>
    </row>
    <row r="108" spans="1:16">
      <c r="A108" s="13"/>
      <c r="B108" s="42">
        <v>354</v>
      </c>
      <c r="C108" s="21" t="s">
        <v>108</v>
      </c>
      <c r="D108" s="50">
        <v>34396</v>
      </c>
      <c r="E108" s="50">
        <v>9156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f t="shared" si="16"/>
        <v>43552</v>
      </c>
      <c r="O108" s="51">
        <f t="shared" si="14"/>
        <v>0.39365481086455462</v>
      </c>
      <c r="P108" s="9"/>
    </row>
    <row r="109" spans="1:16">
      <c r="A109" s="13"/>
      <c r="B109" s="42">
        <v>359</v>
      </c>
      <c r="C109" s="21" t="s">
        <v>109</v>
      </c>
      <c r="D109" s="50">
        <v>0</v>
      </c>
      <c r="E109" s="50">
        <v>608065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f t="shared" si="16"/>
        <v>608065</v>
      </c>
      <c r="O109" s="51">
        <f t="shared" si="14"/>
        <v>5.4961359425136713</v>
      </c>
      <c r="P109" s="9"/>
    </row>
    <row r="110" spans="1:16" ht="15.75">
      <c r="A110" s="29" t="s">
        <v>4</v>
      </c>
      <c r="B110" s="30"/>
      <c r="C110" s="31"/>
      <c r="D110" s="32">
        <f t="shared" ref="D110:M110" si="17">SUM(D111:D118)</f>
        <v>1688971</v>
      </c>
      <c r="E110" s="32">
        <f t="shared" si="17"/>
        <v>658494</v>
      </c>
      <c r="F110" s="32">
        <f t="shared" si="17"/>
        <v>126741</v>
      </c>
      <c r="G110" s="32">
        <f t="shared" si="17"/>
        <v>1182609</v>
      </c>
      <c r="H110" s="32">
        <f t="shared" si="17"/>
        <v>0</v>
      </c>
      <c r="I110" s="32">
        <f t="shared" si="17"/>
        <v>362120</v>
      </c>
      <c r="J110" s="32">
        <f t="shared" si="17"/>
        <v>304526</v>
      </c>
      <c r="K110" s="32">
        <f t="shared" si="17"/>
        <v>0</v>
      </c>
      <c r="L110" s="32">
        <f t="shared" si="17"/>
        <v>0</v>
      </c>
      <c r="M110" s="32">
        <f t="shared" si="17"/>
        <v>0</v>
      </c>
      <c r="N110" s="32">
        <f>SUM(D110:M110)</f>
        <v>4323461</v>
      </c>
      <c r="O110" s="49">
        <f t="shared" si="14"/>
        <v>39.078600804447056</v>
      </c>
      <c r="P110" s="10"/>
    </row>
    <row r="111" spans="1:16">
      <c r="A111" s="12"/>
      <c r="B111" s="25">
        <v>361.1</v>
      </c>
      <c r="C111" s="20" t="s">
        <v>110</v>
      </c>
      <c r="D111" s="50">
        <v>796380</v>
      </c>
      <c r="E111" s="50">
        <v>538212</v>
      </c>
      <c r="F111" s="50">
        <v>113785</v>
      </c>
      <c r="G111" s="50">
        <v>279143</v>
      </c>
      <c r="H111" s="50">
        <v>0</v>
      </c>
      <c r="I111" s="50">
        <v>288601</v>
      </c>
      <c r="J111" s="50">
        <v>94881</v>
      </c>
      <c r="K111" s="50">
        <v>0</v>
      </c>
      <c r="L111" s="50">
        <v>0</v>
      </c>
      <c r="M111" s="50">
        <v>0</v>
      </c>
      <c r="N111" s="50">
        <f>SUM(D111:M111)</f>
        <v>2111002</v>
      </c>
      <c r="O111" s="51">
        <f t="shared" si="14"/>
        <v>19.080779138608939</v>
      </c>
      <c r="P111" s="9"/>
    </row>
    <row r="112" spans="1:16">
      <c r="A112" s="12"/>
      <c r="B112" s="25">
        <v>361.3</v>
      </c>
      <c r="C112" s="20" t="s">
        <v>111</v>
      </c>
      <c r="D112" s="50">
        <v>34241</v>
      </c>
      <c r="E112" s="50">
        <v>34055</v>
      </c>
      <c r="F112" s="50">
        <v>12956</v>
      </c>
      <c r="G112" s="50">
        <v>3345</v>
      </c>
      <c r="H112" s="50">
        <v>0</v>
      </c>
      <c r="I112" s="50">
        <v>6004</v>
      </c>
      <c r="J112" s="50">
        <v>1915</v>
      </c>
      <c r="K112" s="50">
        <v>0</v>
      </c>
      <c r="L112" s="50">
        <v>0</v>
      </c>
      <c r="M112" s="50">
        <v>0</v>
      </c>
      <c r="N112" s="50">
        <f t="shared" ref="N112:N118" si="18">SUM(D112:M112)</f>
        <v>92516</v>
      </c>
      <c r="O112" s="51">
        <f t="shared" si="14"/>
        <v>0.83622723369638907</v>
      </c>
      <c r="P112" s="9"/>
    </row>
    <row r="113" spans="1:119">
      <c r="A113" s="12"/>
      <c r="B113" s="25">
        <v>362</v>
      </c>
      <c r="C113" s="20" t="s">
        <v>112</v>
      </c>
      <c r="D113" s="50">
        <v>147744</v>
      </c>
      <c r="E113" s="50">
        <v>0</v>
      </c>
      <c r="F113" s="50">
        <v>0</v>
      </c>
      <c r="G113" s="50">
        <v>0</v>
      </c>
      <c r="H113" s="50">
        <v>0</v>
      </c>
      <c r="I113" s="50">
        <v>41119</v>
      </c>
      <c r="J113" s="50">
        <v>0</v>
      </c>
      <c r="K113" s="50">
        <v>0</v>
      </c>
      <c r="L113" s="50">
        <v>0</v>
      </c>
      <c r="M113" s="50">
        <v>0</v>
      </c>
      <c r="N113" s="50">
        <f t="shared" si="18"/>
        <v>188863</v>
      </c>
      <c r="O113" s="51">
        <f t="shared" si="14"/>
        <v>1.7070818457088626</v>
      </c>
      <c r="P113" s="9"/>
    </row>
    <row r="114" spans="1:119">
      <c r="A114" s="12"/>
      <c r="B114" s="25">
        <v>364</v>
      </c>
      <c r="C114" s="20" t="s">
        <v>199</v>
      </c>
      <c r="D114" s="50">
        <v>18016</v>
      </c>
      <c r="E114" s="50">
        <v>29955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f t="shared" si="18"/>
        <v>47971</v>
      </c>
      <c r="O114" s="51">
        <f t="shared" si="14"/>
        <v>0.43359696298639672</v>
      </c>
      <c r="P114" s="9"/>
    </row>
    <row r="115" spans="1:119">
      <c r="A115" s="12"/>
      <c r="B115" s="25">
        <v>365</v>
      </c>
      <c r="C115" s="20" t="s">
        <v>207</v>
      </c>
      <c r="D115" s="50">
        <v>24040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f t="shared" si="18"/>
        <v>24040</v>
      </c>
      <c r="O115" s="51">
        <f t="shared" si="14"/>
        <v>0.21729109233063679</v>
      </c>
      <c r="P115" s="9"/>
    </row>
    <row r="116" spans="1:119">
      <c r="A116" s="12"/>
      <c r="B116" s="25">
        <v>366</v>
      </c>
      <c r="C116" s="20" t="s">
        <v>115</v>
      </c>
      <c r="D116" s="50">
        <v>192257</v>
      </c>
      <c r="E116" s="50">
        <v>500</v>
      </c>
      <c r="F116" s="50">
        <v>0</v>
      </c>
      <c r="G116" s="50">
        <v>900121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f t="shared" si="18"/>
        <v>1092878</v>
      </c>
      <c r="O116" s="51">
        <f t="shared" si="14"/>
        <v>9.8782302164776059</v>
      </c>
      <c r="P116" s="9"/>
    </row>
    <row r="117" spans="1:119">
      <c r="A117" s="12"/>
      <c r="B117" s="25">
        <v>369.3</v>
      </c>
      <c r="C117" s="20" t="s">
        <v>116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207730</v>
      </c>
      <c r="K117" s="50">
        <v>0</v>
      </c>
      <c r="L117" s="50">
        <v>0</v>
      </c>
      <c r="M117" s="50">
        <v>0</v>
      </c>
      <c r="N117" s="50">
        <f t="shared" si="18"/>
        <v>207730</v>
      </c>
      <c r="O117" s="51">
        <f t="shared" si="14"/>
        <v>1.8776155827721788</v>
      </c>
      <c r="P117" s="9"/>
    </row>
    <row r="118" spans="1:119">
      <c r="A118" s="12"/>
      <c r="B118" s="25">
        <v>369.9</v>
      </c>
      <c r="C118" s="20" t="s">
        <v>117</v>
      </c>
      <c r="D118" s="50">
        <v>476293</v>
      </c>
      <c r="E118" s="50">
        <v>55772</v>
      </c>
      <c r="F118" s="50">
        <v>0</v>
      </c>
      <c r="G118" s="50">
        <v>0</v>
      </c>
      <c r="H118" s="50">
        <v>0</v>
      </c>
      <c r="I118" s="50">
        <v>26396</v>
      </c>
      <c r="J118" s="50">
        <v>0</v>
      </c>
      <c r="K118" s="50">
        <v>0</v>
      </c>
      <c r="L118" s="50">
        <v>0</v>
      </c>
      <c r="M118" s="50">
        <v>0</v>
      </c>
      <c r="N118" s="50">
        <f t="shared" si="18"/>
        <v>558461</v>
      </c>
      <c r="O118" s="51">
        <f t="shared" si="14"/>
        <v>5.0477787318660461</v>
      </c>
      <c r="P118" s="9"/>
    </row>
    <row r="119" spans="1:119" ht="15.75">
      <c r="A119" s="29" t="s">
        <v>66</v>
      </c>
      <c r="B119" s="30"/>
      <c r="C119" s="31"/>
      <c r="D119" s="32">
        <f t="shared" ref="D119:M119" si="19">SUM(D120:D123)</f>
        <v>3999629</v>
      </c>
      <c r="E119" s="32">
        <f t="shared" si="19"/>
        <v>317575</v>
      </c>
      <c r="F119" s="32">
        <f t="shared" si="19"/>
        <v>270414</v>
      </c>
      <c r="G119" s="32">
        <f t="shared" si="19"/>
        <v>11393</v>
      </c>
      <c r="H119" s="32">
        <f t="shared" si="19"/>
        <v>0</v>
      </c>
      <c r="I119" s="32">
        <f t="shared" si="19"/>
        <v>40025</v>
      </c>
      <c r="J119" s="32">
        <f t="shared" si="19"/>
        <v>0</v>
      </c>
      <c r="K119" s="32">
        <f t="shared" si="19"/>
        <v>0</v>
      </c>
      <c r="L119" s="32">
        <f t="shared" si="19"/>
        <v>0</v>
      </c>
      <c r="M119" s="32">
        <f t="shared" si="19"/>
        <v>0</v>
      </c>
      <c r="N119" s="32">
        <f t="shared" ref="N119:N124" si="20">SUM(D119:M119)</f>
        <v>4639036</v>
      </c>
      <c r="O119" s="49">
        <f t="shared" si="14"/>
        <v>41.930998327834772</v>
      </c>
      <c r="P119" s="9"/>
    </row>
    <row r="120" spans="1:119">
      <c r="A120" s="12"/>
      <c r="B120" s="25">
        <v>381</v>
      </c>
      <c r="C120" s="20" t="s">
        <v>118</v>
      </c>
      <c r="D120" s="50">
        <v>1799629</v>
      </c>
      <c r="E120" s="50">
        <v>316575</v>
      </c>
      <c r="F120" s="50">
        <v>270414</v>
      </c>
      <c r="G120" s="50">
        <v>11393</v>
      </c>
      <c r="H120" s="50">
        <v>0</v>
      </c>
      <c r="I120" s="50">
        <v>8345</v>
      </c>
      <c r="J120" s="50">
        <v>0</v>
      </c>
      <c r="K120" s="50">
        <v>0</v>
      </c>
      <c r="L120" s="50">
        <v>0</v>
      </c>
      <c r="M120" s="50">
        <v>0</v>
      </c>
      <c r="N120" s="50">
        <f t="shared" si="20"/>
        <v>2406356</v>
      </c>
      <c r="O120" s="51">
        <f t="shared" si="14"/>
        <v>21.750404483210556</v>
      </c>
      <c r="P120" s="9"/>
    </row>
    <row r="121" spans="1:119">
      <c r="A121" s="12"/>
      <c r="B121" s="25">
        <v>384</v>
      </c>
      <c r="C121" s="20" t="s">
        <v>119</v>
      </c>
      <c r="D121" s="50">
        <v>2200000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f t="shared" si="20"/>
        <v>2200000</v>
      </c>
      <c r="O121" s="51">
        <f t="shared" si="14"/>
        <v>19.885208116780404</v>
      </c>
      <c r="P121" s="9"/>
    </row>
    <row r="122" spans="1:119">
      <c r="A122" s="12"/>
      <c r="B122" s="25">
        <v>389.4</v>
      </c>
      <c r="C122" s="20" t="s">
        <v>213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31680</v>
      </c>
      <c r="J122" s="50">
        <v>0</v>
      </c>
      <c r="K122" s="50">
        <v>0</v>
      </c>
      <c r="L122" s="50">
        <v>0</v>
      </c>
      <c r="M122" s="50">
        <v>0</v>
      </c>
      <c r="N122" s="50">
        <f t="shared" si="20"/>
        <v>31680</v>
      </c>
      <c r="O122" s="51">
        <f t="shared" si="14"/>
        <v>0.28634699688163784</v>
      </c>
      <c r="P122" s="9"/>
    </row>
    <row r="123" spans="1:119" ht="15.75" thickBot="1">
      <c r="A123" s="38"/>
      <c r="B123" s="43">
        <v>393</v>
      </c>
      <c r="C123" s="39" t="s">
        <v>208</v>
      </c>
      <c r="D123" s="50">
        <v>0</v>
      </c>
      <c r="E123" s="50">
        <v>1000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f t="shared" si="20"/>
        <v>1000</v>
      </c>
      <c r="O123" s="51">
        <f t="shared" si="14"/>
        <v>9.0387309621729108E-3</v>
      </c>
      <c r="P123" s="9"/>
    </row>
    <row r="124" spans="1:119" ht="16.5" thickBot="1">
      <c r="A124" s="14" t="s">
        <v>87</v>
      </c>
      <c r="B124" s="23"/>
      <c r="C124" s="22"/>
      <c r="D124" s="15">
        <f t="shared" ref="D124:M124" si="21">SUM(D5,D13,D20,D62,D102,D110,D119)</f>
        <v>91271941</v>
      </c>
      <c r="E124" s="15">
        <f t="shared" si="21"/>
        <v>26748169</v>
      </c>
      <c r="F124" s="15">
        <f t="shared" si="21"/>
        <v>7282352</v>
      </c>
      <c r="G124" s="15">
        <f t="shared" si="21"/>
        <v>6171228</v>
      </c>
      <c r="H124" s="15">
        <f t="shared" si="21"/>
        <v>0</v>
      </c>
      <c r="I124" s="15">
        <f t="shared" si="21"/>
        <v>9721162</v>
      </c>
      <c r="J124" s="15">
        <f t="shared" si="21"/>
        <v>10049308</v>
      </c>
      <c r="K124" s="15">
        <f t="shared" si="21"/>
        <v>0</v>
      </c>
      <c r="L124" s="15">
        <f t="shared" si="21"/>
        <v>0</v>
      </c>
      <c r="M124" s="15">
        <f t="shared" si="21"/>
        <v>0</v>
      </c>
      <c r="N124" s="15">
        <f t="shared" si="20"/>
        <v>151244160</v>
      </c>
      <c r="O124" s="40">
        <f t="shared" si="14"/>
        <v>1367.0552718398337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4"/>
      <c r="B126" s="45"/>
      <c r="C126" s="45"/>
      <c r="D126" s="46"/>
      <c r="E126" s="46"/>
      <c r="F126" s="46"/>
      <c r="G126" s="46"/>
      <c r="H126" s="46"/>
      <c r="I126" s="46"/>
      <c r="J126" s="46"/>
      <c r="K126" s="46"/>
      <c r="L126" s="52" t="s">
        <v>249</v>
      </c>
      <c r="M126" s="52"/>
      <c r="N126" s="52"/>
      <c r="O126" s="47">
        <v>110635</v>
      </c>
    </row>
    <row r="127" spans="1:119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  <row r="128" spans="1:119" ht="15.75" customHeight="1" thickBot="1">
      <c r="A128" s="56" t="s">
        <v>136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8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242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61793023</v>
      </c>
      <c r="E5" s="27">
        <f t="shared" si="0"/>
        <v>3793952</v>
      </c>
      <c r="F5" s="27">
        <f t="shared" si="0"/>
        <v>3964624</v>
      </c>
      <c r="G5" s="27">
        <f t="shared" si="0"/>
        <v>2788822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72340421</v>
      </c>
      <c r="O5" s="33">
        <f t="shared" ref="O5:O36" si="1">(N5/O$120)</f>
        <v>672.8652975044414</v>
      </c>
      <c r="P5" s="6"/>
    </row>
    <row r="6" spans="1:133">
      <c r="A6" s="12"/>
      <c r="B6" s="25">
        <v>311</v>
      </c>
      <c r="C6" s="20" t="s">
        <v>3</v>
      </c>
      <c r="D6" s="50">
        <v>61787627</v>
      </c>
      <c r="E6" s="50">
        <v>35</v>
      </c>
      <c r="F6" s="50">
        <v>3768462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65556124</v>
      </c>
      <c r="O6" s="51">
        <f t="shared" si="1"/>
        <v>609.76201504962285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2770670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2770670</v>
      </c>
      <c r="O7" s="51">
        <f t="shared" si="1"/>
        <v>25.771037382221355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492392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492392</v>
      </c>
      <c r="O8" s="51">
        <f t="shared" si="1"/>
        <v>4.5799220544874482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530855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530855</v>
      </c>
      <c r="O9" s="51">
        <f t="shared" si="1"/>
        <v>4.9376807954534883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0</v>
      </c>
      <c r="G10" s="50">
        <v>2788822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2788822</v>
      </c>
      <c r="O10" s="51">
        <f t="shared" si="1"/>
        <v>25.939875919673337</v>
      </c>
      <c r="P10" s="9"/>
    </row>
    <row r="11" spans="1:133">
      <c r="A11" s="12"/>
      <c r="B11" s="25">
        <v>315</v>
      </c>
      <c r="C11" s="20" t="s">
        <v>164</v>
      </c>
      <c r="D11" s="50">
        <v>0</v>
      </c>
      <c r="E11" s="50">
        <v>0</v>
      </c>
      <c r="F11" s="50">
        <v>196162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196162</v>
      </c>
      <c r="O11" s="51">
        <f t="shared" si="1"/>
        <v>1.8245760898884766</v>
      </c>
      <c r="P11" s="9"/>
    </row>
    <row r="12" spans="1:133">
      <c r="A12" s="12"/>
      <c r="B12" s="25">
        <v>316</v>
      </c>
      <c r="C12" s="20" t="s">
        <v>165</v>
      </c>
      <c r="D12" s="50">
        <v>5396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5396</v>
      </c>
      <c r="O12" s="51">
        <f t="shared" si="1"/>
        <v>5.0190213094474051E-2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63136</v>
      </c>
      <c r="E13" s="32">
        <f t="shared" si="3"/>
        <v>1633281</v>
      </c>
      <c r="F13" s="32">
        <f t="shared" si="3"/>
        <v>0</v>
      </c>
      <c r="G13" s="32">
        <f t="shared" si="3"/>
        <v>119921</v>
      </c>
      <c r="H13" s="32">
        <f t="shared" si="3"/>
        <v>0</v>
      </c>
      <c r="I13" s="32">
        <f t="shared" si="3"/>
        <v>781522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2" si="4">SUM(D13:M13)</f>
        <v>2597860</v>
      </c>
      <c r="O13" s="49">
        <f t="shared" si="1"/>
        <v>24.163666973612003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1166754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1166754</v>
      </c>
      <c r="O14" s="51">
        <f t="shared" si="1"/>
        <v>10.852415101710523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143003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143003</v>
      </c>
      <c r="O15" s="51">
        <f t="shared" si="1"/>
        <v>1.3301243593678787</v>
      </c>
      <c r="P15" s="9"/>
    </row>
    <row r="16" spans="1:133">
      <c r="A16" s="12"/>
      <c r="B16" s="25">
        <v>324.20999999999998</v>
      </c>
      <c r="C16" s="20" t="s">
        <v>239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638519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638519</v>
      </c>
      <c r="O16" s="51">
        <f t="shared" si="1"/>
        <v>5.9391039056468644</v>
      </c>
      <c r="P16" s="9"/>
    </row>
    <row r="17" spans="1:16">
      <c r="A17" s="12"/>
      <c r="B17" s="25">
        <v>325.10000000000002</v>
      </c>
      <c r="C17" s="20" t="s">
        <v>19</v>
      </c>
      <c r="D17" s="50">
        <v>0</v>
      </c>
      <c r="E17" s="50">
        <v>115578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115578</v>
      </c>
      <c r="O17" s="51">
        <f t="shared" si="1"/>
        <v>1.0750341825487624</v>
      </c>
      <c r="P17" s="9"/>
    </row>
    <row r="18" spans="1:16">
      <c r="A18" s="12"/>
      <c r="B18" s="25">
        <v>325.2</v>
      </c>
      <c r="C18" s="20" t="s">
        <v>20</v>
      </c>
      <c r="D18" s="50">
        <v>0</v>
      </c>
      <c r="E18" s="50">
        <v>313276</v>
      </c>
      <c r="F18" s="50">
        <v>0</v>
      </c>
      <c r="G18" s="50">
        <v>119921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433197</v>
      </c>
      <c r="O18" s="51">
        <f t="shared" si="1"/>
        <v>4.029327231632112</v>
      </c>
      <c r="P18" s="9"/>
    </row>
    <row r="19" spans="1:16">
      <c r="A19" s="12"/>
      <c r="B19" s="25">
        <v>329</v>
      </c>
      <c r="C19" s="20" t="s">
        <v>21</v>
      </c>
      <c r="D19" s="50">
        <v>63136</v>
      </c>
      <c r="E19" s="50">
        <v>37673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f t="shared" si="4"/>
        <v>100809</v>
      </c>
      <c r="O19" s="51">
        <f t="shared" si="1"/>
        <v>0.93766219270586271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SUM(D21:D57)</f>
        <v>8106594</v>
      </c>
      <c r="E20" s="32">
        <f t="shared" si="5"/>
        <v>18498985</v>
      </c>
      <c r="F20" s="32">
        <f t="shared" si="5"/>
        <v>2455069</v>
      </c>
      <c r="G20" s="32">
        <f t="shared" si="5"/>
        <v>943625</v>
      </c>
      <c r="H20" s="32">
        <f t="shared" si="5"/>
        <v>0</v>
      </c>
      <c r="I20" s="32">
        <f t="shared" si="5"/>
        <v>3370489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8">
        <f t="shared" si="4"/>
        <v>33374762</v>
      </c>
      <c r="O20" s="49">
        <f t="shared" si="1"/>
        <v>310.43113727897611</v>
      </c>
      <c r="P20" s="10"/>
    </row>
    <row r="21" spans="1:16">
      <c r="A21" s="12"/>
      <c r="B21" s="25">
        <v>331.1</v>
      </c>
      <c r="C21" s="20" t="s">
        <v>22</v>
      </c>
      <c r="D21" s="50">
        <v>150565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4"/>
        <v>150565</v>
      </c>
      <c r="O21" s="51">
        <f t="shared" si="1"/>
        <v>1.4004613481411206</v>
      </c>
      <c r="P21" s="9"/>
    </row>
    <row r="22" spans="1:16">
      <c r="A22" s="12"/>
      <c r="B22" s="25">
        <v>331.2</v>
      </c>
      <c r="C22" s="20" t="s">
        <v>23</v>
      </c>
      <c r="D22" s="50">
        <v>589766</v>
      </c>
      <c r="E22" s="50">
        <v>1726236</v>
      </c>
      <c r="F22" s="50">
        <v>0</v>
      </c>
      <c r="G22" s="50">
        <v>0</v>
      </c>
      <c r="H22" s="50">
        <v>0</v>
      </c>
      <c r="I22" s="50">
        <v>33268</v>
      </c>
      <c r="J22" s="50">
        <v>0</v>
      </c>
      <c r="K22" s="50">
        <v>0</v>
      </c>
      <c r="L22" s="50">
        <v>0</v>
      </c>
      <c r="M22" s="50">
        <v>0</v>
      </c>
      <c r="N22" s="50">
        <f t="shared" si="4"/>
        <v>2349270</v>
      </c>
      <c r="O22" s="51">
        <f t="shared" si="1"/>
        <v>21.851438457460166</v>
      </c>
      <c r="P22" s="9"/>
    </row>
    <row r="23" spans="1:16">
      <c r="A23" s="12"/>
      <c r="B23" s="25">
        <v>331.41</v>
      </c>
      <c r="C23" s="20" t="s">
        <v>30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785825</v>
      </c>
      <c r="J23" s="50">
        <v>0</v>
      </c>
      <c r="K23" s="50">
        <v>0</v>
      </c>
      <c r="L23" s="50">
        <v>0</v>
      </c>
      <c r="M23" s="50">
        <v>0</v>
      </c>
      <c r="N23" s="50">
        <f t="shared" ref="N23:N31" si="6">SUM(D23:M23)</f>
        <v>785825</v>
      </c>
      <c r="O23" s="51">
        <f t="shared" si="1"/>
        <v>7.3092520765317035</v>
      </c>
      <c r="P23" s="9"/>
    </row>
    <row r="24" spans="1:16">
      <c r="A24" s="12"/>
      <c r="B24" s="25">
        <v>331.42</v>
      </c>
      <c r="C24" s="20" t="s">
        <v>31</v>
      </c>
      <c r="D24" s="50">
        <v>537305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537305</v>
      </c>
      <c r="O24" s="51">
        <f t="shared" si="1"/>
        <v>4.9976746565467716</v>
      </c>
      <c r="P24" s="9"/>
    </row>
    <row r="25" spans="1:16">
      <c r="A25" s="12"/>
      <c r="B25" s="25">
        <v>331.5</v>
      </c>
      <c r="C25" s="20" t="s">
        <v>25</v>
      </c>
      <c r="D25" s="50">
        <v>2755660</v>
      </c>
      <c r="E25" s="50">
        <v>0</v>
      </c>
      <c r="F25" s="50">
        <v>0</v>
      </c>
      <c r="G25" s="50">
        <v>24717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2780377</v>
      </c>
      <c r="O25" s="51">
        <f t="shared" si="1"/>
        <v>25.861325817823293</v>
      </c>
      <c r="P25" s="9"/>
    </row>
    <row r="26" spans="1:16">
      <c r="A26" s="12"/>
      <c r="B26" s="25">
        <v>331.62</v>
      </c>
      <c r="C26" s="20" t="s">
        <v>33</v>
      </c>
      <c r="D26" s="50">
        <v>40485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40485</v>
      </c>
      <c r="O26" s="51">
        <f t="shared" si="1"/>
        <v>0.37656611881574908</v>
      </c>
      <c r="P26" s="9"/>
    </row>
    <row r="27" spans="1:16">
      <c r="A27" s="12"/>
      <c r="B27" s="25">
        <v>331.65</v>
      </c>
      <c r="C27" s="20" t="s">
        <v>34</v>
      </c>
      <c r="D27" s="50">
        <v>0</v>
      </c>
      <c r="E27" s="50">
        <v>127428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127428</v>
      </c>
      <c r="O27" s="51">
        <f t="shared" si="1"/>
        <v>1.1852554622317717</v>
      </c>
      <c r="P27" s="9"/>
    </row>
    <row r="28" spans="1:16">
      <c r="A28" s="12"/>
      <c r="B28" s="25">
        <v>331.69</v>
      </c>
      <c r="C28" s="20" t="s">
        <v>35</v>
      </c>
      <c r="D28" s="50">
        <v>333916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333916</v>
      </c>
      <c r="O28" s="51">
        <f t="shared" si="1"/>
        <v>3.1058775381123791</v>
      </c>
      <c r="P28" s="9"/>
    </row>
    <row r="29" spans="1:16">
      <c r="A29" s="12"/>
      <c r="B29" s="25">
        <v>331.7</v>
      </c>
      <c r="C29" s="20" t="s">
        <v>26</v>
      </c>
      <c r="D29" s="50">
        <v>0</v>
      </c>
      <c r="E29" s="50">
        <v>0</v>
      </c>
      <c r="F29" s="50">
        <v>0</v>
      </c>
      <c r="G29" s="50">
        <v>161629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161629</v>
      </c>
      <c r="O29" s="51">
        <f t="shared" si="1"/>
        <v>1.5033717480071807</v>
      </c>
      <c r="P29" s="9"/>
    </row>
    <row r="30" spans="1:16">
      <c r="A30" s="12"/>
      <c r="B30" s="25">
        <v>334.2</v>
      </c>
      <c r="C30" s="20" t="s">
        <v>29</v>
      </c>
      <c r="D30" s="50">
        <v>149246</v>
      </c>
      <c r="E30" s="50">
        <v>743404</v>
      </c>
      <c r="F30" s="50">
        <v>0</v>
      </c>
      <c r="G30" s="50">
        <v>0</v>
      </c>
      <c r="H30" s="50">
        <v>0</v>
      </c>
      <c r="I30" s="50">
        <v>5545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898195</v>
      </c>
      <c r="O30" s="51">
        <f t="shared" si="1"/>
        <v>8.3544474518886442</v>
      </c>
      <c r="P30" s="9"/>
    </row>
    <row r="31" spans="1:16">
      <c r="A31" s="12"/>
      <c r="B31" s="25">
        <v>334.31</v>
      </c>
      <c r="C31" s="20" t="s">
        <v>240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264598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264598</v>
      </c>
      <c r="O31" s="51">
        <f t="shared" si="1"/>
        <v>2.4611249081489337</v>
      </c>
      <c r="P31" s="9"/>
    </row>
    <row r="32" spans="1:16">
      <c r="A32" s="12"/>
      <c r="B32" s="25">
        <v>334.34</v>
      </c>
      <c r="C32" s="20" t="s">
        <v>37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63700</v>
      </c>
      <c r="J32" s="50">
        <v>0</v>
      </c>
      <c r="K32" s="50">
        <v>0</v>
      </c>
      <c r="L32" s="50">
        <v>0</v>
      </c>
      <c r="M32" s="50">
        <v>0</v>
      </c>
      <c r="N32" s="50">
        <f>SUM(D32:M32)</f>
        <v>63700</v>
      </c>
      <c r="O32" s="51">
        <f t="shared" si="1"/>
        <v>0.5924975118825051</v>
      </c>
      <c r="P32" s="9"/>
    </row>
    <row r="33" spans="1:16">
      <c r="A33" s="12"/>
      <c r="B33" s="25">
        <v>334.36</v>
      </c>
      <c r="C33" s="20" t="s">
        <v>243</v>
      </c>
      <c r="D33" s="50">
        <v>0</v>
      </c>
      <c r="E33" s="50">
        <v>0</v>
      </c>
      <c r="F33" s="50">
        <v>0</v>
      </c>
      <c r="G33" s="50">
        <v>300000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f t="shared" ref="N33:N51" si="7">SUM(D33:M33)</f>
        <v>300000</v>
      </c>
      <c r="O33" s="51">
        <f t="shared" si="1"/>
        <v>2.7904121438736502</v>
      </c>
      <c r="P33" s="9"/>
    </row>
    <row r="34" spans="1:16">
      <c r="A34" s="12"/>
      <c r="B34" s="25">
        <v>334.39</v>
      </c>
      <c r="C34" s="20" t="s">
        <v>38</v>
      </c>
      <c r="D34" s="50">
        <v>0</v>
      </c>
      <c r="E34" s="50">
        <v>5729353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f t="shared" si="7"/>
        <v>5729353</v>
      </c>
      <c r="O34" s="51">
        <f t="shared" si="1"/>
        <v>53.290853959129763</v>
      </c>
      <c r="P34" s="9"/>
    </row>
    <row r="35" spans="1:16">
      <c r="A35" s="12"/>
      <c r="B35" s="25">
        <v>334.41</v>
      </c>
      <c r="C35" s="20" t="s">
        <v>39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2088138</v>
      </c>
      <c r="J35" s="50">
        <v>0</v>
      </c>
      <c r="K35" s="50">
        <v>0</v>
      </c>
      <c r="L35" s="50">
        <v>0</v>
      </c>
      <c r="M35" s="50">
        <v>0</v>
      </c>
      <c r="N35" s="50">
        <f t="shared" si="7"/>
        <v>2088138</v>
      </c>
      <c r="O35" s="51">
        <f t="shared" si="1"/>
        <v>19.422552110946786</v>
      </c>
      <c r="P35" s="9"/>
    </row>
    <row r="36" spans="1:16">
      <c r="A36" s="12"/>
      <c r="B36" s="25">
        <v>334.49</v>
      </c>
      <c r="C36" s="20" t="s">
        <v>40</v>
      </c>
      <c r="D36" s="50">
        <v>434370</v>
      </c>
      <c r="E36" s="50">
        <v>7145047</v>
      </c>
      <c r="F36" s="50">
        <v>0</v>
      </c>
      <c r="G36" s="50">
        <v>350000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7929417</v>
      </c>
      <c r="O36" s="51">
        <f t="shared" si="1"/>
        <v>73.754471635460561</v>
      </c>
      <c r="P36" s="9"/>
    </row>
    <row r="37" spans="1:16">
      <c r="A37" s="12"/>
      <c r="B37" s="25">
        <v>334.5</v>
      </c>
      <c r="C37" s="20" t="s">
        <v>41</v>
      </c>
      <c r="D37" s="50">
        <v>247934</v>
      </c>
      <c r="E37" s="50">
        <v>0</v>
      </c>
      <c r="F37" s="50">
        <v>0</v>
      </c>
      <c r="G37" s="50">
        <v>4119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252053</v>
      </c>
      <c r="O37" s="51">
        <f t="shared" ref="O37:O68" si="8">(N37/O$120)</f>
        <v>2.3444391736659504</v>
      </c>
      <c r="P37" s="9"/>
    </row>
    <row r="38" spans="1:16">
      <c r="A38" s="12"/>
      <c r="B38" s="25">
        <v>334.61</v>
      </c>
      <c r="C38" s="20" t="s">
        <v>42</v>
      </c>
      <c r="D38" s="50">
        <v>156766</v>
      </c>
      <c r="E38" s="50">
        <v>340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157106</v>
      </c>
      <c r="O38" s="51">
        <f t="shared" si="8"/>
        <v>1.4613016342513789</v>
      </c>
      <c r="P38" s="9"/>
    </row>
    <row r="39" spans="1:16">
      <c r="A39" s="12"/>
      <c r="B39" s="25">
        <v>334.69</v>
      </c>
      <c r="C39" s="20" t="s">
        <v>43</v>
      </c>
      <c r="D39" s="50">
        <v>194901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194901</v>
      </c>
      <c r="O39" s="51">
        <f t="shared" si="8"/>
        <v>1.8128470575103943</v>
      </c>
      <c r="P39" s="9"/>
    </row>
    <row r="40" spans="1:16">
      <c r="A40" s="12"/>
      <c r="B40" s="25">
        <v>334.7</v>
      </c>
      <c r="C40" s="20" t="s">
        <v>44</v>
      </c>
      <c r="D40" s="50">
        <v>29394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29394</v>
      </c>
      <c r="O40" s="51">
        <f t="shared" si="8"/>
        <v>0.27340458185674021</v>
      </c>
      <c r="P40" s="9"/>
    </row>
    <row r="41" spans="1:16">
      <c r="A41" s="12"/>
      <c r="B41" s="25">
        <v>335.12</v>
      </c>
      <c r="C41" s="20" t="s">
        <v>167</v>
      </c>
      <c r="D41" s="50">
        <v>860783</v>
      </c>
      <c r="E41" s="50">
        <v>0</v>
      </c>
      <c r="F41" s="50">
        <v>658157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1518940</v>
      </c>
      <c r="O41" s="51">
        <f t="shared" si="8"/>
        <v>14.128228739384808</v>
      </c>
      <c r="P41" s="9"/>
    </row>
    <row r="42" spans="1:16">
      <c r="A42" s="12"/>
      <c r="B42" s="25">
        <v>335.13</v>
      </c>
      <c r="C42" s="20" t="s">
        <v>168</v>
      </c>
      <c r="D42" s="50">
        <v>28527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28527</v>
      </c>
      <c r="O42" s="51">
        <f t="shared" si="8"/>
        <v>0.2653402907609454</v>
      </c>
      <c r="P42" s="9"/>
    </row>
    <row r="43" spans="1:16">
      <c r="A43" s="12"/>
      <c r="B43" s="25">
        <v>335.14</v>
      </c>
      <c r="C43" s="20" t="s">
        <v>169</v>
      </c>
      <c r="D43" s="50">
        <v>27685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27685</v>
      </c>
      <c r="O43" s="51">
        <f t="shared" si="8"/>
        <v>0.25750853401047336</v>
      </c>
      <c r="P43" s="9"/>
    </row>
    <row r="44" spans="1:16">
      <c r="A44" s="12"/>
      <c r="B44" s="25">
        <v>335.15</v>
      </c>
      <c r="C44" s="20" t="s">
        <v>170</v>
      </c>
      <c r="D44" s="50">
        <v>33883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33883</v>
      </c>
      <c r="O44" s="51">
        <f t="shared" si="8"/>
        <v>0.31515844890290295</v>
      </c>
      <c r="P44" s="9"/>
    </row>
    <row r="45" spans="1:16">
      <c r="A45" s="12"/>
      <c r="B45" s="25">
        <v>335.16</v>
      </c>
      <c r="C45" s="20" t="s">
        <v>171</v>
      </c>
      <c r="D45" s="50">
        <v>223250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223250</v>
      </c>
      <c r="O45" s="51">
        <f t="shared" si="8"/>
        <v>2.0765317037326412</v>
      </c>
      <c r="P45" s="9"/>
    </row>
    <row r="46" spans="1:16">
      <c r="A46" s="12"/>
      <c r="B46" s="25">
        <v>335.18</v>
      </c>
      <c r="C46" s="20" t="s">
        <v>172</v>
      </c>
      <c r="D46" s="50">
        <v>893479</v>
      </c>
      <c r="E46" s="50">
        <v>0</v>
      </c>
      <c r="F46" s="50">
        <v>1796912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2690391</v>
      </c>
      <c r="O46" s="51">
        <f t="shared" si="8"/>
        <v>25.024332393894579</v>
      </c>
      <c r="P46" s="9"/>
    </row>
    <row r="47" spans="1:16">
      <c r="A47" s="12"/>
      <c r="B47" s="25">
        <v>335.21</v>
      </c>
      <c r="C47" s="20" t="s">
        <v>51</v>
      </c>
      <c r="D47" s="50">
        <v>20858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20858</v>
      </c>
      <c r="O47" s="51">
        <f t="shared" si="8"/>
        <v>0.19400805498972198</v>
      </c>
      <c r="P47" s="9"/>
    </row>
    <row r="48" spans="1:16">
      <c r="A48" s="12"/>
      <c r="B48" s="25">
        <v>335.22</v>
      </c>
      <c r="C48" s="20" t="s">
        <v>52</v>
      </c>
      <c r="D48" s="50">
        <v>0</v>
      </c>
      <c r="E48" s="50">
        <v>492004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492004</v>
      </c>
      <c r="O48" s="51">
        <f t="shared" si="8"/>
        <v>4.5763131214480381</v>
      </c>
      <c r="P48" s="9"/>
    </row>
    <row r="49" spans="1:16">
      <c r="A49" s="12"/>
      <c r="B49" s="25">
        <v>335.49</v>
      </c>
      <c r="C49" s="20" t="s">
        <v>54</v>
      </c>
      <c r="D49" s="50">
        <v>0</v>
      </c>
      <c r="E49" s="50">
        <v>1872363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1872363</v>
      </c>
      <c r="O49" s="51">
        <f t="shared" si="8"/>
        <v>17.415548176465663</v>
      </c>
      <c r="P49" s="9"/>
    </row>
    <row r="50" spans="1:16">
      <c r="A50" s="12"/>
      <c r="B50" s="25">
        <v>335.5</v>
      </c>
      <c r="C50" s="20" t="s">
        <v>55</v>
      </c>
      <c r="D50" s="50">
        <v>0</v>
      </c>
      <c r="E50" s="50">
        <v>384959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7"/>
        <v>384959</v>
      </c>
      <c r="O50" s="51">
        <f t="shared" si="8"/>
        <v>3.580647561644855</v>
      </c>
      <c r="P50" s="9"/>
    </row>
    <row r="51" spans="1:16">
      <c r="A51" s="12"/>
      <c r="B51" s="25">
        <v>335.9</v>
      </c>
      <c r="C51" s="20" t="s">
        <v>211</v>
      </c>
      <c r="D51" s="50">
        <v>0</v>
      </c>
      <c r="E51" s="50">
        <v>277634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7"/>
        <v>277634</v>
      </c>
      <c r="O51" s="51">
        <f t="shared" si="8"/>
        <v>2.5823776171740565</v>
      </c>
      <c r="P51" s="9"/>
    </row>
    <row r="52" spans="1:16">
      <c r="A52" s="12"/>
      <c r="B52" s="25">
        <v>337.1</v>
      </c>
      <c r="C52" s="20" t="s">
        <v>132</v>
      </c>
      <c r="D52" s="50">
        <v>279503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ref="N52:N59" si="9">SUM(D52:M52)</f>
        <v>279503</v>
      </c>
      <c r="O52" s="51">
        <f t="shared" si="8"/>
        <v>2.5997618848303894</v>
      </c>
      <c r="P52" s="9"/>
    </row>
    <row r="53" spans="1:16">
      <c r="A53" s="12"/>
      <c r="B53" s="25">
        <v>337.2</v>
      </c>
      <c r="C53" s="20" t="s">
        <v>58</v>
      </c>
      <c r="D53" s="50">
        <v>88318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9"/>
        <v>88318</v>
      </c>
      <c r="O53" s="51">
        <f t="shared" si="8"/>
        <v>0.82147873240877678</v>
      </c>
      <c r="P53" s="9"/>
    </row>
    <row r="54" spans="1:16">
      <c r="A54" s="12"/>
      <c r="B54" s="25">
        <v>337.3</v>
      </c>
      <c r="C54" s="20" t="s">
        <v>244</v>
      </c>
      <c r="D54" s="50">
        <v>0</v>
      </c>
      <c r="E54" s="50">
        <v>0</v>
      </c>
      <c r="F54" s="50">
        <v>0</v>
      </c>
      <c r="G54" s="50">
        <v>103160</v>
      </c>
      <c r="H54" s="50">
        <v>0</v>
      </c>
      <c r="I54" s="50">
        <v>129415</v>
      </c>
      <c r="J54" s="50">
        <v>0</v>
      </c>
      <c r="K54" s="50">
        <v>0</v>
      </c>
      <c r="L54" s="50">
        <v>0</v>
      </c>
      <c r="M54" s="50">
        <v>0</v>
      </c>
      <c r="N54" s="50">
        <f t="shared" si="9"/>
        <v>232575</v>
      </c>
      <c r="O54" s="51">
        <f t="shared" si="8"/>
        <v>2.1632670145380475</v>
      </c>
      <c r="P54" s="9"/>
    </row>
    <row r="55" spans="1:16">
      <c r="A55" s="12"/>
      <c r="B55" s="25">
        <v>337.5</v>
      </c>
      <c r="C55" s="20" t="s">
        <v>173</v>
      </c>
      <c r="D55" s="50">
        <v>0</v>
      </c>
      <c r="E55" s="50">
        <v>217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f t="shared" si="9"/>
        <v>217</v>
      </c>
      <c r="O55" s="51">
        <f t="shared" si="8"/>
        <v>2.0183981174019404E-3</v>
      </c>
      <c r="P55" s="9"/>
    </row>
    <row r="56" spans="1:16">
      <c r="A56" s="12"/>
      <c r="B56" s="25">
        <v>337.6</v>
      </c>
      <c r="C56" s="20" t="s">
        <v>133</v>
      </c>
      <c r="D56" s="50">
        <v>10000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9"/>
        <v>10000</v>
      </c>
      <c r="O56" s="51">
        <f t="shared" si="8"/>
        <v>9.301373812912167E-2</v>
      </c>
      <c r="P56" s="9"/>
    </row>
    <row r="57" spans="1:16">
      <c r="A57" s="12"/>
      <c r="B57" s="25">
        <v>337.7</v>
      </c>
      <c r="C57" s="20" t="s">
        <v>59</v>
      </c>
      <c r="D57" s="50">
        <v>20000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9"/>
        <v>20000</v>
      </c>
      <c r="O57" s="51">
        <f t="shared" si="8"/>
        <v>0.18602747625824334</v>
      </c>
      <c r="P57" s="9"/>
    </row>
    <row r="58" spans="1:16" ht="15.75">
      <c r="A58" s="29" t="s">
        <v>64</v>
      </c>
      <c r="B58" s="30"/>
      <c r="C58" s="31"/>
      <c r="D58" s="32">
        <f t="shared" ref="D58:M58" si="10">SUM(D59:D95)</f>
        <v>9536797</v>
      </c>
      <c r="E58" s="32">
        <f t="shared" si="10"/>
        <v>3007660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6837664</v>
      </c>
      <c r="J58" s="32">
        <f t="shared" si="10"/>
        <v>9534130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si="9"/>
        <v>28916251</v>
      </c>
      <c r="O58" s="49">
        <f t="shared" si="8"/>
        <v>268.96085981899529</v>
      </c>
      <c r="P58" s="10"/>
    </row>
    <row r="59" spans="1:16">
      <c r="A59" s="12"/>
      <c r="B59" s="25">
        <v>341.1</v>
      </c>
      <c r="C59" s="20" t="s">
        <v>174</v>
      </c>
      <c r="D59" s="50">
        <v>618915</v>
      </c>
      <c r="E59" s="50">
        <v>329951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9"/>
        <v>948866</v>
      </c>
      <c r="O59" s="51">
        <f t="shared" si="8"/>
        <v>8.8257573643627172</v>
      </c>
      <c r="P59" s="9"/>
    </row>
    <row r="60" spans="1:16">
      <c r="A60" s="12"/>
      <c r="B60" s="25">
        <v>341.2</v>
      </c>
      <c r="C60" s="20" t="s">
        <v>175</v>
      </c>
      <c r="D60" s="50">
        <v>483548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9534130</v>
      </c>
      <c r="K60" s="50">
        <v>0</v>
      </c>
      <c r="L60" s="50">
        <v>0</v>
      </c>
      <c r="M60" s="50">
        <v>0</v>
      </c>
      <c r="N60" s="50">
        <f t="shared" ref="N60:N95" si="11">SUM(D60:M60)</f>
        <v>10017678</v>
      </c>
      <c r="O60" s="51">
        <f t="shared" si="8"/>
        <v>93.178167815386331</v>
      </c>
      <c r="P60" s="9"/>
    </row>
    <row r="61" spans="1:16">
      <c r="A61" s="12"/>
      <c r="B61" s="25">
        <v>341.52</v>
      </c>
      <c r="C61" s="20" t="s">
        <v>176</v>
      </c>
      <c r="D61" s="50">
        <v>199106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199106</v>
      </c>
      <c r="O61" s="51">
        <f t="shared" si="8"/>
        <v>1.85195933439369</v>
      </c>
      <c r="P61" s="9"/>
    </row>
    <row r="62" spans="1:16">
      <c r="A62" s="12"/>
      <c r="B62" s="25">
        <v>341.55</v>
      </c>
      <c r="C62" s="20" t="s">
        <v>177</v>
      </c>
      <c r="D62" s="50">
        <v>4085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4085</v>
      </c>
      <c r="O62" s="51">
        <f t="shared" si="8"/>
        <v>3.7996112025746202E-2</v>
      </c>
      <c r="P62" s="9"/>
    </row>
    <row r="63" spans="1:16">
      <c r="A63" s="12"/>
      <c r="B63" s="25">
        <v>341.8</v>
      </c>
      <c r="C63" s="20" t="s">
        <v>178</v>
      </c>
      <c r="D63" s="50">
        <v>1540998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1540998</v>
      </c>
      <c r="O63" s="51">
        <f t="shared" si="8"/>
        <v>14.333398442950024</v>
      </c>
      <c r="P63" s="9"/>
    </row>
    <row r="64" spans="1:16">
      <c r="A64" s="12"/>
      <c r="B64" s="25">
        <v>341.9</v>
      </c>
      <c r="C64" s="20" t="s">
        <v>179</v>
      </c>
      <c r="D64" s="50">
        <v>783246</v>
      </c>
      <c r="E64" s="50">
        <v>1277704</v>
      </c>
      <c r="F64" s="50">
        <v>0</v>
      </c>
      <c r="G64" s="50">
        <v>0</v>
      </c>
      <c r="H64" s="50">
        <v>0</v>
      </c>
      <c r="I64" s="50">
        <v>9443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2070393</v>
      </c>
      <c r="O64" s="51">
        <f t="shared" si="8"/>
        <v>19.257499232636661</v>
      </c>
      <c r="P64" s="9"/>
    </row>
    <row r="65" spans="1:16">
      <c r="A65" s="12"/>
      <c r="B65" s="25">
        <v>342.1</v>
      </c>
      <c r="C65" s="20" t="s">
        <v>73</v>
      </c>
      <c r="D65" s="50">
        <v>3806488</v>
      </c>
      <c r="E65" s="50">
        <v>106790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3913278</v>
      </c>
      <c r="O65" s="51">
        <f t="shared" si="8"/>
        <v>36.398861511845297</v>
      </c>
      <c r="P65" s="9"/>
    </row>
    <row r="66" spans="1:16">
      <c r="A66" s="12"/>
      <c r="B66" s="25">
        <v>342.2</v>
      </c>
      <c r="C66" s="20" t="s">
        <v>74</v>
      </c>
      <c r="D66" s="50">
        <v>11963</v>
      </c>
      <c r="E66" s="50">
        <v>1475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13438</v>
      </c>
      <c r="O66" s="51">
        <f t="shared" si="8"/>
        <v>0.1249918612979137</v>
      </c>
      <c r="P66" s="9"/>
    </row>
    <row r="67" spans="1:16">
      <c r="A67" s="12"/>
      <c r="B67" s="25">
        <v>342.5</v>
      </c>
      <c r="C67" s="20" t="s">
        <v>75</v>
      </c>
      <c r="D67" s="50">
        <v>21867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21867</v>
      </c>
      <c r="O67" s="51">
        <f t="shared" si="8"/>
        <v>0.20339314116695037</v>
      </c>
      <c r="P67" s="9"/>
    </row>
    <row r="68" spans="1:16">
      <c r="A68" s="12"/>
      <c r="B68" s="25">
        <v>342.6</v>
      </c>
      <c r="C68" s="20" t="s">
        <v>76</v>
      </c>
      <c r="D68" s="50">
        <v>1397434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1397434</v>
      </c>
      <c r="O68" s="51">
        <f t="shared" si="8"/>
        <v>12.998056012873102</v>
      </c>
      <c r="P68" s="9"/>
    </row>
    <row r="69" spans="1:16">
      <c r="A69" s="12"/>
      <c r="B69" s="25">
        <v>342.9</v>
      </c>
      <c r="C69" s="20" t="s">
        <v>77</v>
      </c>
      <c r="D69" s="50">
        <v>0</v>
      </c>
      <c r="E69" s="50">
        <v>100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100</v>
      </c>
      <c r="O69" s="51">
        <f t="shared" ref="O69:O100" si="12">(N69/O$120)</f>
        <v>9.3013738129121674E-4</v>
      </c>
      <c r="P69" s="9"/>
    </row>
    <row r="70" spans="1:16">
      <c r="A70" s="12"/>
      <c r="B70" s="25">
        <v>343.3</v>
      </c>
      <c r="C70" s="20" t="s">
        <v>78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1481329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1481329</v>
      </c>
      <c r="O70" s="51">
        <f t="shared" si="12"/>
        <v>13.778394768907368</v>
      </c>
      <c r="P70" s="9"/>
    </row>
    <row r="71" spans="1:16">
      <c r="A71" s="12"/>
      <c r="B71" s="25">
        <v>343.4</v>
      </c>
      <c r="C71" s="20" t="s">
        <v>79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1638393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1638393</v>
      </c>
      <c r="O71" s="51">
        <f t="shared" si="12"/>
        <v>15.239305745458605</v>
      </c>
      <c r="P71" s="9"/>
    </row>
    <row r="72" spans="1:16">
      <c r="A72" s="12"/>
      <c r="B72" s="25">
        <v>343.5</v>
      </c>
      <c r="C72" s="20" t="s">
        <v>80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1492822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1492822</v>
      </c>
      <c r="O72" s="51">
        <f t="shared" si="12"/>
        <v>13.885295458139167</v>
      </c>
      <c r="P72" s="9"/>
    </row>
    <row r="73" spans="1:16">
      <c r="A73" s="12"/>
      <c r="B73" s="25">
        <v>343.6</v>
      </c>
      <c r="C73" s="20" t="s">
        <v>81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57811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57811</v>
      </c>
      <c r="O73" s="51">
        <f t="shared" si="12"/>
        <v>0.53772172149826525</v>
      </c>
      <c r="P73" s="9"/>
    </row>
    <row r="74" spans="1:16">
      <c r="A74" s="12"/>
      <c r="B74" s="25">
        <v>344.1</v>
      </c>
      <c r="C74" s="20" t="s">
        <v>180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2157866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2157866</v>
      </c>
      <c r="O74" s="51">
        <f t="shared" si="12"/>
        <v>20.071118304173527</v>
      </c>
      <c r="P74" s="9"/>
    </row>
    <row r="75" spans="1:16">
      <c r="A75" s="12"/>
      <c r="B75" s="25">
        <v>344.3</v>
      </c>
      <c r="C75" s="20" t="s">
        <v>181</v>
      </c>
      <c r="D75" s="50">
        <v>163140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163140</v>
      </c>
      <c r="O75" s="51">
        <f t="shared" si="12"/>
        <v>1.517426123838491</v>
      </c>
      <c r="P75" s="9"/>
    </row>
    <row r="76" spans="1:16">
      <c r="A76" s="12"/>
      <c r="B76" s="25">
        <v>346.9</v>
      </c>
      <c r="C76" s="20" t="s">
        <v>84</v>
      </c>
      <c r="D76" s="50">
        <v>169823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169823</v>
      </c>
      <c r="O76" s="51">
        <f t="shared" si="12"/>
        <v>1.5795872050301829</v>
      </c>
      <c r="P76" s="9"/>
    </row>
    <row r="77" spans="1:16">
      <c r="A77" s="12"/>
      <c r="B77" s="25">
        <v>347.1</v>
      </c>
      <c r="C77" s="20" t="s">
        <v>85</v>
      </c>
      <c r="D77" s="50">
        <v>21659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si="11"/>
        <v>21659</v>
      </c>
      <c r="O77" s="51">
        <f t="shared" si="12"/>
        <v>0.20145845541386462</v>
      </c>
      <c r="P77" s="9"/>
    </row>
    <row r="78" spans="1:16">
      <c r="A78" s="12"/>
      <c r="B78" s="25">
        <v>347.2</v>
      </c>
      <c r="C78" s="20" t="s">
        <v>86</v>
      </c>
      <c r="D78" s="50">
        <v>136078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11"/>
        <v>136078</v>
      </c>
      <c r="O78" s="51">
        <f t="shared" si="12"/>
        <v>1.2657123457134618</v>
      </c>
      <c r="P78" s="9"/>
    </row>
    <row r="79" spans="1:16">
      <c r="A79" s="12"/>
      <c r="B79" s="25">
        <v>348.12</v>
      </c>
      <c r="C79" s="20" t="s">
        <v>183</v>
      </c>
      <c r="D79" s="50">
        <v>0</v>
      </c>
      <c r="E79" s="50">
        <v>26952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ref="N79:N93" si="13">SUM(D79:M79)</f>
        <v>26952</v>
      </c>
      <c r="O79" s="51">
        <f t="shared" si="12"/>
        <v>0.25069062700560873</v>
      </c>
      <c r="P79" s="9"/>
    </row>
    <row r="80" spans="1:16">
      <c r="A80" s="12"/>
      <c r="B80" s="25">
        <v>348.13</v>
      </c>
      <c r="C80" s="20" t="s">
        <v>184</v>
      </c>
      <c r="D80" s="50">
        <v>0</v>
      </c>
      <c r="E80" s="50">
        <v>52097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3"/>
        <v>52097</v>
      </c>
      <c r="O80" s="51">
        <f t="shared" si="12"/>
        <v>0.48457367153128517</v>
      </c>
      <c r="P80" s="9"/>
    </row>
    <row r="81" spans="1:16">
      <c r="A81" s="12"/>
      <c r="B81" s="25">
        <v>348.21</v>
      </c>
      <c r="C81" s="20" t="s">
        <v>235</v>
      </c>
      <c r="D81" s="50">
        <v>0</v>
      </c>
      <c r="E81" s="50">
        <v>160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3"/>
        <v>160</v>
      </c>
      <c r="O81" s="51">
        <f t="shared" si="12"/>
        <v>1.4882198100659467E-3</v>
      </c>
      <c r="P81" s="9"/>
    </row>
    <row r="82" spans="1:16">
      <c r="A82" s="12"/>
      <c r="B82" s="25">
        <v>348.22</v>
      </c>
      <c r="C82" s="20" t="s">
        <v>185</v>
      </c>
      <c r="D82" s="50">
        <v>0</v>
      </c>
      <c r="E82" s="50">
        <v>2984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3"/>
        <v>2984</v>
      </c>
      <c r="O82" s="51">
        <f t="shared" si="12"/>
        <v>2.7755299457729907E-2</v>
      </c>
      <c r="P82" s="9"/>
    </row>
    <row r="83" spans="1:16">
      <c r="A83" s="12"/>
      <c r="B83" s="25">
        <v>348.23</v>
      </c>
      <c r="C83" s="20" t="s">
        <v>186</v>
      </c>
      <c r="D83" s="50">
        <v>0</v>
      </c>
      <c r="E83" s="50">
        <v>43105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3"/>
        <v>43105</v>
      </c>
      <c r="O83" s="51">
        <f t="shared" si="12"/>
        <v>0.40093571820557894</v>
      </c>
      <c r="P83" s="9"/>
    </row>
    <row r="84" spans="1:16">
      <c r="A84" s="12"/>
      <c r="B84" s="25">
        <v>348.31</v>
      </c>
      <c r="C84" s="20" t="s">
        <v>187</v>
      </c>
      <c r="D84" s="50">
        <v>0</v>
      </c>
      <c r="E84" s="50">
        <v>438294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3"/>
        <v>438294</v>
      </c>
      <c r="O84" s="51">
        <f t="shared" si="12"/>
        <v>4.076736333956525</v>
      </c>
      <c r="P84" s="9"/>
    </row>
    <row r="85" spans="1:16">
      <c r="A85" s="12"/>
      <c r="B85" s="25">
        <v>348.32</v>
      </c>
      <c r="C85" s="20" t="s">
        <v>188</v>
      </c>
      <c r="D85" s="50">
        <v>0</v>
      </c>
      <c r="E85" s="50">
        <v>6567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3"/>
        <v>6567</v>
      </c>
      <c r="O85" s="51">
        <f t="shared" si="12"/>
        <v>6.1082121829394202E-2</v>
      </c>
      <c r="P85" s="9"/>
    </row>
    <row r="86" spans="1:16">
      <c r="A86" s="12"/>
      <c r="B86" s="25">
        <v>348.41</v>
      </c>
      <c r="C86" s="20" t="s">
        <v>189</v>
      </c>
      <c r="D86" s="50">
        <v>0</v>
      </c>
      <c r="E86" s="50">
        <v>279516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3"/>
        <v>279516</v>
      </c>
      <c r="O86" s="51">
        <f t="shared" si="12"/>
        <v>2.5998828026899572</v>
      </c>
      <c r="P86" s="9"/>
    </row>
    <row r="87" spans="1:16">
      <c r="A87" s="12"/>
      <c r="B87" s="25">
        <v>348.42</v>
      </c>
      <c r="C87" s="20" t="s">
        <v>190</v>
      </c>
      <c r="D87" s="50">
        <v>0</v>
      </c>
      <c r="E87" s="50">
        <v>73346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3"/>
        <v>73346</v>
      </c>
      <c r="O87" s="51">
        <f t="shared" si="12"/>
        <v>0.68221856368185585</v>
      </c>
      <c r="P87" s="9"/>
    </row>
    <row r="88" spans="1:16">
      <c r="A88" s="12"/>
      <c r="B88" s="25">
        <v>348.48</v>
      </c>
      <c r="C88" s="20" t="s">
        <v>191</v>
      </c>
      <c r="D88" s="50">
        <v>0</v>
      </c>
      <c r="E88" s="50">
        <v>9541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3"/>
        <v>9541</v>
      </c>
      <c r="O88" s="51">
        <f t="shared" si="12"/>
        <v>8.8744407548994986E-2</v>
      </c>
      <c r="P88" s="9"/>
    </row>
    <row r="89" spans="1:16">
      <c r="A89" s="12"/>
      <c r="B89" s="25">
        <v>348.52</v>
      </c>
      <c r="C89" s="20" t="s">
        <v>192</v>
      </c>
      <c r="D89" s="50">
        <v>0</v>
      </c>
      <c r="E89" s="50">
        <v>42076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3"/>
        <v>42076</v>
      </c>
      <c r="O89" s="51">
        <f t="shared" si="12"/>
        <v>0.39136460455209232</v>
      </c>
      <c r="P89" s="9"/>
    </row>
    <row r="90" spans="1:16">
      <c r="A90" s="12"/>
      <c r="B90" s="25">
        <v>348.53</v>
      </c>
      <c r="C90" s="20" t="s">
        <v>193</v>
      </c>
      <c r="D90" s="50">
        <v>0</v>
      </c>
      <c r="E90" s="50">
        <v>181602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3"/>
        <v>181602</v>
      </c>
      <c r="O90" s="51">
        <f t="shared" si="12"/>
        <v>1.6891480871724753</v>
      </c>
      <c r="P90" s="9"/>
    </row>
    <row r="91" spans="1:16">
      <c r="A91" s="12"/>
      <c r="B91" s="25">
        <v>348.62</v>
      </c>
      <c r="C91" s="20" t="s">
        <v>194</v>
      </c>
      <c r="D91" s="50">
        <v>0</v>
      </c>
      <c r="E91" s="50">
        <v>183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3"/>
        <v>183</v>
      </c>
      <c r="O91" s="51">
        <f t="shared" si="12"/>
        <v>1.7021514077629266E-3</v>
      </c>
      <c r="P91" s="9"/>
    </row>
    <row r="92" spans="1:16">
      <c r="A92" s="12"/>
      <c r="B92" s="25">
        <v>348.71</v>
      </c>
      <c r="C92" s="20" t="s">
        <v>195</v>
      </c>
      <c r="D92" s="50">
        <v>0</v>
      </c>
      <c r="E92" s="50">
        <v>115930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3"/>
        <v>115930</v>
      </c>
      <c r="O92" s="51">
        <f t="shared" si="12"/>
        <v>1.0783082661309076</v>
      </c>
      <c r="P92" s="9"/>
    </row>
    <row r="93" spans="1:16">
      <c r="A93" s="12"/>
      <c r="B93" s="25">
        <v>348.72</v>
      </c>
      <c r="C93" s="20" t="s">
        <v>196</v>
      </c>
      <c r="D93" s="50">
        <v>0</v>
      </c>
      <c r="E93" s="50">
        <v>11440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f t="shared" si="13"/>
        <v>11440</v>
      </c>
      <c r="O93" s="51">
        <f t="shared" si="12"/>
        <v>0.10640771641971519</v>
      </c>
      <c r="P93" s="9"/>
    </row>
    <row r="94" spans="1:16">
      <c r="A94" s="12"/>
      <c r="B94" s="25">
        <v>348.99</v>
      </c>
      <c r="C94" s="20" t="s">
        <v>197</v>
      </c>
      <c r="D94" s="50">
        <v>0</v>
      </c>
      <c r="E94" s="50">
        <v>7000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f t="shared" si="11"/>
        <v>7000</v>
      </c>
      <c r="O94" s="51">
        <f t="shared" si="12"/>
        <v>6.5109616690385175E-2</v>
      </c>
      <c r="P94" s="9"/>
    </row>
    <row r="95" spans="1:16">
      <c r="A95" s="12"/>
      <c r="B95" s="25">
        <v>349</v>
      </c>
      <c r="C95" s="20" t="s">
        <v>1</v>
      </c>
      <c r="D95" s="50">
        <v>178447</v>
      </c>
      <c r="E95" s="50">
        <v>847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si="11"/>
        <v>179294</v>
      </c>
      <c r="O95" s="51">
        <f t="shared" si="12"/>
        <v>1.6676805164122741</v>
      </c>
      <c r="P95" s="9"/>
    </row>
    <row r="96" spans="1:16" ht="15.75">
      <c r="A96" s="29" t="s">
        <v>65</v>
      </c>
      <c r="B96" s="30"/>
      <c r="C96" s="31"/>
      <c r="D96" s="32">
        <f t="shared" ref="D96:M96" si="14">SUM(D97:D102)</f>
        <v>111673</v>
      </c>
      <c r="E96" s="32">
        <f t="shared" si="14"/>
        <v>901662</v>
      </c>
      <c r="F96" s="32">
        <f t="shared" si="14"/>
        <v>0</v>
      </c>
      <c r="G96" s="32">
        <f t="shared" si="14"/>
        <v>0</v>
      </c>
      <c r="H96" s="32">
        <f t="shared" si="14"/>
        <v>0</v>
      </c>
      <c r="I96" s="32">
        <f t="shared" si="14"/>
        <v>0</v>
      </c>
      <c r="J96" s="32">
        <f t="shared" si="14"/>
        <v>0</v>
      </c>
      <c r="K96" s="32">
        <f t="shared" si="14"/>
        <v>0</v>
      </c>
      <c r="L96" s="32">
        <f t="shared" si="14"/>
        <v>0</v>
      </c>
      <c r="M96" s="32">
        <f t="shared" si="14"/>
        <v>0</v>
      </c>
      <c r="N96" s="32">
        <f t="shared" ref="N96:N104" si="15">SUM(D96:M96)</f>
        <v>1013335</v>
      </c>
      <c r="O96" s="49">
        <f t="shared" si="12"/>
        <v>9.4254076327073513</v>
      </c>
      <c r="P96" s="10"/>
    </row>
    <row r="97" spans="1:16">
      <c r="A97" s="13"/>
      <c r="B97" s="42">
        <v>351.1</v>
      </c>
      <c r="C97" s="21" t="s">
        <v>103</v>
      </c>
      <c r="D97" s="50">
        <v>63171</v>
      </c>
      <c r="E97" s="50">
        <v>153953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5"/>
        <v>217124</v>
      </c>
      <c r="O97" s="51">
        <f t="shared" si="12"/>
        <v>2.0195514877547414</v>
      </c>
      <c r="P97" s="9"/>
    </row>
    <row r="98" spans="1:16">
      <c r="A98" s="13"/>
      <c r="B98" s="42">
        <v>351.2</v>
      </c>
      <c r="C98" s="21" t="s">
        <v>105</v>
      </c>
      <c r="D98" s="50">
        <v>0</v>
      </c>
      <c r="E98" s="50">
        <v>77616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5"/>
        <v>77616</v>
      </c>
      <c r="O98" s="51">
        <f t="shared" si="12"/>
        <v>0.72193542986299075</v>
      </c>
      <c r="P98" s="9"/>
    </row>
    <row r="99" spans="1:16">
      <c r="A99" s="13"/>
      <c r="B99" s="42">
        <v>351.5</v>
      </c>
      <c r="C99" s="21" t="s">
        <v>106</v>
      </c>
      <c r="D99" s="50">
        <v>0</v>
      </c>
      <c r="E99" s="50">
        <v>70095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5"/>
        <v>70095</v>
      </c>
      <c r="O99" s="51">
        <f t="shared" si="12"/>
        <v>0.65197979741607837</v>
      </c>
      <c r="P99" s="9"/>
    </row>
    <row r="100" spans="1:16">
      <c r="A100" s="13"/>
      <c r="B100" s="42">
        <v>352</v>
      </c>
      <c r="C100" s="21" t="s">
        <v>107</v>
      </c>
      <c r="D100" s="50">
        <v>16961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5"/>
        <v>16961</v>
      </c>
      <c r="O100" s="51">
        <f t="shared" si="12"/>
        <v>0.15776060124080327</v>
      </c>
      <c r="P100" s="9"/>
    </row>
    <row r="101" spans="1:16">
      <c r="A101" s="13"/>
      <c r="B101" s="42">
        <v>354</v>
      </c>
      <c r="C101" s="21" t="s">
        <v>108</v>
      </c>
      <c r="D101" s="50">
        <v>31541</v>
      </c>
      <c r="E101" s="50">
        <v>15469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5"/>
        <v>47010</v>
      </c>
      <c r="O101" s="51">
        <f t="shared" ref="O101:O118" si="16">(N101/O$120)</f>
        <v>0.437257582945001</v>
      </c>
      <c r="P101" s="9"/>
    </row>
    <row r="102" spans="1:16">
      <c r="A102" s="13"/>
      <c r="B102" s="42">
        <v>359</v>
      </c>
      <c r="C102" s="21" t="s">
        <v>109</v>
      </c>
      <c r="D102" s="50">
        <v>0</v>
      </c>
      <c r="E102" s="50">
        <v>584529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f t="shared" si="15"/>
        <v>584529</v>
      </c>
      <c r="O102" s="51">
        <f t="shared" si="16"/>
        <v>5.4369227334877364</v>
      </c>
      <c r="P102" s="9"/>
    </row>
    <row r="103" spans="1:16" ht="15.75">
      <c r="A103" s="29" t="s">
        <v>4</v>
      </c>
      <c r="B103" s="30"/>
      <c r="C103" s="31"/>
      <c r="D103" s="32">
        <f t="shared" ref="D103:M103" si="17">SUM(D104:D111)</f>
        <v>1394307</v>
      </c>
      <c r="E103" s="32">
        <f t="shared" si="17"/>
        <v>572581</v>
      </c>
      <c r="F103" s="32">
        <f t="shared" si="17"/>
        <v>50842</v>
      </c>
      <c r="G103" s="32">
        <f t="shared" si="17"/>
        <v>1113434</v>
      </c>
      <c r="H103" s="32">
        <f t="shared" si="17"/>
        <v>0</v>
      </c>
      <c r="I103" s="32">
        <f t="shared" si="17"/>
        <v>169096</v>
      </c>
      <c r="J103" s="32">
        <f t="shared" si="17"/>
        <v>66480</v>
      </c>
      <c r="K103" s="32">
        <f t="shared" si="17"/>
        <v>0</v>
      </c>
      <c r="L103" s="32">
        <f t="shared" si="17"/>
        <v>0</v>
      </c>
      <c r="M103" s="32">
        <f t="shared" si="17"/>
        <v>0</v>
      </c>
      <c r="N103" s="32">
        <f t="shared" si="15"/>
        <v>3366740</v>
      </c>
      <c r="O103" s="49">
        <f t="shared" si="16"/>
        <v>31.31530727088391</v>
      </c>
      <c r="P103" s="10"/>
    </row>
    <row r="104" spans="1:16">
      <c r="A104" s="12"/>
      <c r="B104" s="25">
        <v>361.1</v>
      </c>
      <c r="C104" s="20" t="s">
        <v>110</v>
      </c>
      <c r="D104" s="50">
        <v>440713</v>
      </c>
      <c r="E104" s="50">
        <v>339088</v>
      </c>
      <c r="F104" s="50">
        <v>47660</v>
      </c>
      <c r="G104" s="50">
        <v>148827</v>
      </c>
      <c r="H104" s="50">
        <v>0</v>
      </c>
      <c r="I104" s="50">
        <v>117432</v>
      </c>
      <c r="J104" s="50">
        <v>56901</v>
      </c>
      <c r="K104" s="50">
        <v>0</v>
      </c>
      <c r="L104" s="50">
        <v>0</v>
      </c>
      <c r="M104" s="50">
        <v>0</v>
      </c>
      <c r="N104" s="50">
        <f t="shared" si="15"/>
        <v>1150621</v>
      </c>
      <c r="O104" s="51">
        <f t="shared" si="16"/>
        <v>10.70235603798681</v>
      </c>
      <c r="P104" s="9"/>
    </row>
    <row r="105" spans="1:16">
      <c r="A105" s="12"/>
      <c r="B105" s="25">
        <v>361.3</v>
      </c>
      <c r="C105" s="20" t="s">
        <v>111</v>
      </c>
      <c r="D105" s="50">
        <v>32947</v>
      </c>
      <c r="E105" s="50">
        <v>30215</v>
      </c>
      <c r="F105" s="50">
        <v>3182</v>
      </c>
      <c r="G105" s="50">
        <v>14722</v>
      </c>
      <c r="H105" s="50">
        <v>0</v>
      </c>
      <c r="I105" s="50">
        <v>5777</v>
      </c>
      <c r="J105" s="50">
        <v>8827</v>
      </c>
      <c r="K105" s="50">
        <v>0</v>
      </c>
      <c r="L105" s="50">
        <v>0</v>
      </c>
      <c r="M105" s="50">
        <v>0</v>
      </c>
      <c r="N105" s="50">
        <f t="shared" ref="N105:N111" si="18">SUM(D105:M105)</f>
        <v>95670</v>
      </c>
      <c r="O105" s="51">
        <f t="shared" si="16"/>
        <v>0.88986243268130705</v>
      </c>
      <c r="P105" s="9"/>
    </row>
    <row r="106" spans="1:16">
      <c r="A106" s="12"/>
      <c r="B106" s="25">
        <v>362</v>
      </c>
      <c r="C106" s="20" t="s">
        <v>112</v>
      </c>
      <c r="D106" s="50">
        <v>140036</v>
      </c>
      <c r="E106" s="50">
        <v>0</v>
      </c>
      <c r="F106" s="50">
        <v>0</v>
      </c>
      <c r="G106" s="50">
        <v>0</v>
      </c>
      <c r="H106" s="50">
        <v>0</v>
      </c>
      <c r="I106" s="50">
        <v>39070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8"/>
        <v>179106</v>
      </c>
      <c r="O106" s="51">
        <f t="shared" si="16"/>
        <v>1.6659318581354465</v>
      </c>
      <c r="P106" s="9"/>
    </row>
    <row r="107" spans="1:16">
      <c r="A107" s="12"/>
      <c r="B107" s="25">
        <v>364</v>
      </c>
      <c r="C107" s="20" t="s">
        <v>199</v>
      </c>
      <c r="D107" s="50">
        <v>32923</v>
      </c>
      <c r="E107" s="50">
        <v>13200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f t="shared" si="18"/>
        <v>46123</v>
      </c>
      <c r="O107" s="51">
        <f t="shared" si="16"/>
        <v>0.42900726437294789</v>
      </c>
      <c r="P107" s="9"/>
    </row>
    <row r="108" spans="1:16">
      <c r="A108" s="12"/>
      <c r="B108" s="25">
        <v>365</v>
      </c>
      <c r="C108" s="20" t="s">
        <v>207</v>
      </c>
      <c r="D108" s="50">
        <v>44900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f t="shared" si="18"/>
        <v>44900</v>
      </c>
      <c r="O108" s="51">
        <f t="shared" si="16"/>
        <v>0.41763168419975633</v>
      </c>
      <c r="P108" s="9"/>
    </row>
    <row r="109" spans="1:16">
      <c r="A109" s="12"/>
      <c r="B109" s="25">
        <v>366</v>
      </c>
      <c r="C109" s="20" t="s">
        <v>115</v>
      </c>
      <c r="D109" s="50">
        <v>98884</v>
      </c>
      <c r="E109" s="50">
        <v>141269</v>
      </c>
      <c r="F109" s="50">
        <v>0</v>
      </c>
      <c r="G109" s="50">
        <v>949481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f t="shared" si="18"/>
        <v>1189634</v>
      </c>
      <c r="O109" s="51">
        <f t="shared" si="16"/>
        <v>11.065230534549952</v>
      </c>
      <c r="P109" s="9"/>
    </row>
    <row r="110" spans="1:16">
      <c r="A110" s="12"/>
      <c r="B110" s="25">
        <v>369.3</v>
      </c>
      <c r="C110" s="20" t="s">
        <v>116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752</v>
      </c>
      <c r="K110" s="50">
        <v>0</v>
      </c>
      <c r="L110" s="50">
        <v>0</v>
      </c>
      <c r="M110" s="50">
        <v>0</v>
      </c>
      <c r="N110" s="50">
        <f t="shared" si="18"/>
        <v>752</v>
      </c>
      <c r="O110" s="51">
        <f t="shared" si="16"/>
        <v>6.9946331073099501E-3</v>
      </c>
      <c r="P110" s="9"/>
    </row>
    <row r="111" spans="1:16">
      <c r="A111" s="12"/>
      <c r="B111" s="25">
        <v>369.9</v>
      </c>
      <c r="C111" s="20" t="s">
        <v>117</v>
      </c>
      <c r="D111" s="50">
        <v>603904</v>
      </c>
      <c r="E111" s="50">
        <v>48809</v>
      </c>
      <c r="F111" s="50">
        <v>0</v>
      </c>
      <c r="G111" s="50">
        <v>404</v>
      </c>
      <c r="H111" s="50">
        <v>0</v>
      </c>
      <c r="I111" s="50">
        <v>6817</v>
      </c>
      <c r="J111" s="50">
        <v>0</v>
      </c>
      <c r="K111" s="50">
        <v>0</v>
      </c>
      <c r="L111" s="50">
        <v>0</v>
      </c>
      <c r="M111" s="50">
        <v>0</v>
      </c>
      <c r="N111" s="50">
        <f t="shared" si="18"/>
        <v>659934</v>
      </c>
      <c r="O111" s="51">
        <f t="shared" si="16"/>
        <v>6.1382928258503782</v>
      </c>
      <c r="P111" s="9"/>
    </row>
    <row r="112" spans="1:16" ht="15.75">
      <c r="A112" s="29" t="s">
        <v>66</v>
      </c>
      <c r="B112" s="30"/>
      <c r="C112" s="31"/>
      <c r="D112" s="32">
        <f t="shared" ref="D112:M112" si="19">SUM(D113:D117)</f>
        <v>15938490</v>
      </c>
      <c r="E112" s="32">
        <f t="shared" si="19"/>
        <v>6271582</v>
      </c>
      <c r="F112" s="32">
        <f t="shared" si="19"/>
        <v>45358</v>
      </c>
      <c r="G112" s="32">
        <f t="shared" si="19"/>
        <v>4632530</v>
      </c>
      <c r="H112" s="32">
        <f t="shared" si="19"/>
        <v>0</v>
      </c>
      <c r="I112" s="32">
        <f t="shared" si="19"/>
        <v>222671</v>
      </c>
      <c r="J112" s="32">
        <f t="shared" si="19"/>
        <v>0</v>
      </c>
      <c r="K112" s="32">
        <f t="shared" si="19"/>
        <v>0</v>
      </c>
      <c r="L112" s="32">
        <f t="shared" si="19"/>
        <v>0</v>
      </c>
      <c r="M112" s="32">
        <f t="shared" si="19"/>
        <v>0</v>
      </c>
      <c r="N112" s="32">
        <f t="shared" ref="N112:N118" si="20">SUM(D112:M112)</f>
        <v>27110631</v>
      </c>
      <c r="O112" s="49">
        <f t="shared" si="16"/>
        <v>252.16611323492481</v>
      </c>
      <c r="P112" s="9"/>
    </row>
    <row r="113" spans="1:119">
      <c r="A113" s="12"/>
      <c r="B113" s="25">
        <v>381</v>
      </c>
      <c r="C113" s="20" t="s">
        <v>118</v>
      </c>
      <c r="D113" s="50">
        <v>1008490</v>
      </c>
      <c r="E113" s="50">
        <v>295582</v>
      </c>
      <c r="F113" s="50">
        <v>45358</v>
      </c>
      <c r="G113" s="50">
        <v>530</v>
      </c>
      <c r="H113" s="50">
        <v>0</v>
      </c>
      <c r="I113" s="50">
        <v>7031</v>
      </c>
      <c r="J113" s="50">
        <v>0</v>
      </c>
      <c r="K113" s="50">
        <v>0</v>
      </c>
      <c r="L113" s="50">
        <v>0</v>
      </c>
      <c r="M113" s="50">
        <v>0</v>
      </c>
      <c r="N113" s="50">
        <f t="shared" si="20"/>
        <v>1356991</v>
      </c>
      <c r="O113" s="51">
        <f t="shared" si="16"/>
        <v>12.621880551757494</v>
      </c>
      <c r="P113" s="9"/>
    </row>
    <row r="114" spans="1:119">
      <c r="A114" s="12"/>
      <c r="B114" s="25">
        <v>383</v>
      </c>
      <c r="C114" s="20" t="s">
        <v>145</v>
      </c>
      <c r="D114" s="50">
        <v>1200000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f t="shared" si="20"/>
        <v>1200000</v>
      </c>
      <c r="O114" s="51">
        <f t="shared" si="16"/>
        <v>11.161648575494601</v>
      </c>
      <c r="P114" s="9"/>
    </row>
    <row r="115" spans="1:119">
      <c r="A115" s="12"/>
      <c r="B115" s="25">
        <v>384</v>
      </c>
      <c r="C115" s="20" t="s">
        <v>119</v>
      </c>
      <c r="D115" s="50">
        <v>13730000</v>
      </c>
      <c r="E115" s="50">
        <v>5976000</v>
      </c>
      <c r="F115" s="50">
        <v>0</v>
      </c>
      <c r="G115" s="50">
        <v>4632000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f t="shared" si="20"/>
        <v>24338000</v>
      </c>
      <c r="O115" s="51">
        <f t="shared" si="16"/>
        <v>226.37683585865634</v>
      </c>
      <c r="P115" s="9"/>
    </row>
    <row r="116" spans="1:119">
      <c r="A116" s="12"/>
      <c r="B116" s="25">
        <v>389.4</v>
      </c>
      <c r="C116" s="20" t="s">
        <v>213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200640</v>
      </c>
      <c r="J116" s="50">
        <v>0</v>
      </c>
      <c r="K116" s="50">
        <v>0</v>
      </c>
      <c r="L116" s="50">
        <v>0</v>
      </c>
      <c r="M116" s="50">
        <v>0</v>
      </c>
      <c r="N116" s="50">
        <f t="shared" si="20"/>
        <v>200640</v>
      </c>
      <c r="O116" s="51">
        <f t="shared" si="16"/>
        <v>1.8662276418226973</v>
      </c>
      <c r="P116" s="9"/>
    </row>
    <row r="117" spans="1:119" ht="15.75" thickBot="1">
      <c r="A117" s="12"/>
      <c r="B117" s="25">
        <v>389.8</v>
      </c>
      <c r="C117" s="20" t="s">
        <v>231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15000</v>
      </c>
      <c r="J117" s="50">
        <v>0</v>
      </c>
      <c r="K117" s="50">
        <v>0</v>
      </c>
      <c r="L117" s="50">
        <v>0</v>
      </c>
      <c r="M117" s="50">
        <v>0</v>
      </c>
      <c r="N117" s="50">
        <f t="shared" si="20"/>
        <v>15000</v>
      </c>
      <c r="O117" s="51">
        <f t="shared" si="16"/>
        <v>0.13952060719368251</v>
      </c>
      <c r="P117" s="9"/>
    </row>
    <row r="118" spans="1:119" ht="16.5" thickBot="1">
      <c r="A118" s="14" t="s">
        <v>87</v>
      </c>
      <c r="B118" s="23"/>
      <c r="C118" s="22"/>
      <c r="D118" s="15">
        <f t="shared" ref="D118:M118" si="21">SUM(D5,D13,D20,D58,D96,D103,D112)</f>
        <v>96944020</v>
      </c>
      <c r="E118" s="15">
        <f t="shared" si="21"/>
        <v>34679703</v>
      </c>
      <c r="F118" s="15">
        <f t="shared" si="21"/>
        <v>6515893</v>
      </c>
      <c r="G118" s="15">
        <f t="shared" si="21"/>
        <v>9598332</v>
      </c>
      <c r="H118" s="15">
        <f t="shared" si="21"/>
        <v>0</v>
      </c>
      <c r="I118" s="15">
        <f t="shared" si="21"/>
        <v>11381442</v>
      </c>
      <c r="J118" s="15">
        <f t="shared" si="21"/>
        <v>9600610</v>
      </c>
      <c r="K118" s="15">
        <f t="shared" si="21"/>
        <v>0</v>
      </c>
      <c r="L118" s="15">
        <f t="shared" si="21"/>
        <v>0</v>
      </c>
      <c r="M118" s="15">
        <f t="shared" si="21"/>
        <v>0</v>
      </c>
      <c r="N118" s="15">
        <f t="shared" si="20"/>
        <v>168720000</v>
      </c>
      <c r="O118" s="40">
        <f t="shared" si="16"/>
        <v>1569.3277897145408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4"/>
      <c r="B120" s="45"/>
      <c r="C120" s="45"/>
      <c r="D120" s="46"/>
      <c r="E120" s="46"/>
      <c r="F120" s="46"/>
      <c r="G120" s="46"/>
      <c r="H120" s="46"/>
      <c r="I120" s="46"/>
      <c r="J120" s="46"/>
      <c r="K120" s="46"/>
      <c r="L120" s="52" t="s">
        <v>245</v>
      </c>
      <c r="M120" s="52"/>
      <c r="N120" s="52"/>
      <c r="O120" s="47">
        <v>107511</v>
      </c>
    </row>
    <row r="121" spans="1:119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</row>
    <row r="122" spans="1:119" ht="15.75" customHeight="1" thickBot="1">
      <c r="A122" s="56" t="s">
        <v>136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8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58015988</v>
      </c>
      <c r="E5" s="27">
        <f t="shared" si="0"/>
        <v>3197553</v>
      </c>
      <c r="F5" s="27">
        <f t="shared" si="0"/>
        <v>3871071</v>
      </c>
      <c r="G5" s="27">
        <f t="shared" si="0"/>
        <v>2588006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67672618</v>
      </c>
      <c r="O5" s="33">
        <f t="shared" ref="O5:O36" si="1">(N5/O$119)</f>
        <v>643.53887996044011</v>
      </c>
      <c r="P5" s="6"/>
    </row>
    <row r="6" spans="1:133">
      <c r="A6" s="12"/>
      <c r="B6" s="25">
        <v>311</v>
      </c>
      <c r="C6" s="20" t="s">
        <v>3</v>
      </c>
      <c r="D6" s="50">
        <v>58011253</v>
      </c>
      <c r="E6" s="50">
        <v>18</v>
      </c>
      <c r="F6" s="50">
        <v>3681061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61692332</v>
      </c>
      <c r="O6" s="51">
        <f t="shared" si="1"/>
        <v>586.66880949437507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2213969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2213969</v>
      </c>
      <c r="O7" s="51">
        <f t="shared" si="1"/>
        <v>21.053938396873246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473645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473645</v>
      </c>
      <c r="O8" s="51">
        <f t="shared" si="1"/>
        <v>4.5041699554000205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509921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509921</v>
      </c>
      <c r="O9" s="51">
        <f t="shared" si="1"/>
        <v>4.8491398575463354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0</v>
      </c>
      <c r="G10" s="50">
        <v>2588006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2588006</v>
      </c>
      <c r="O10" s="51">
        <f t="shared" si="1"/>
        <v>24.610877069524616</v>
      </c>
      <c r="P10" s="9"/>
    </row>
    <row r="11" spans="1:133">
      <c r="A11" s="12"/>
      <c r="B11" s="25">
        <v>315</v>
      </c>
      <c r="C11" s="20" t="s">
        <v>164</v>
      </c>
      <c r="D11" s="50">
        <v>0</v>
      </c>
      <c r="E11" s="50">
        <v>0</v>
      </c>
      <c r="F11" s="50">
        <v>190010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190010</v>
      </c>
      <c r="O11" s="51">
        <f t="shared" si="1"/>
        <v>1.8069172760729195</v>
      </c>
      <c r="P11" s="9"/>
    </row>
    <row r="12" spans="1:133">
      <c r="A12" s="12"/>
      <c r="B12" s="25">
        <v>316</v>
      </c>
      <c r="C12" s="20" t="s">
        <v>165</v>
      </c>
      <c r="D12" s="50">
        <v>4735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4735</v>
      </c>
      <c r="O12" s="51">
        <f t="shared" si="1"/>
        <v>4.5027910647888393E-2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54317</v>
      </c>
      <c r="E13" s="32">
        <f t="shared" si="3"/>
        <v>1235569</v>
      </c>
      <c r="F13" s="32">
        <f t="shared" si="3"/>
        <v>0</v>
      </c>
      <c r="G13" s="32">
        <f t="shared" si="3"/>
        <v>119783</v>
      </c>
      <c r="H13" s="32">
        <f t="shared" si="3"/>
        <v>0</v>
      </c>
      <c r="I13" s="32">
        <f t="shared" si="3"/>
        <v>619438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2" si="4">SUM(D13:M13)</f>
        <v>2029107</v>
      </c>
      <c r="O13" s="49">
        <f t="shared" si="1"/>
        <v>19.295976492292478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789123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789123</v>
      </c>
      <c r="O14" s="51">
        <f t="shared" si="1"/>
        <v>7.5042365225329748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135318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135318</v>
      </c>
      <c r="O15" s="51">
        <f t="shared" si="1"/>
        <v>1.2868187567161482</v>
      </c>
      <c r="P15" s="9"/>
    </row>
    <row r="16" spans="1:133">
      <c r="A16" s="12"/>
      <c r="B16" s="25">
        <v>324.20999999999998</v>
      </c>
      <c r="C16" s="20" t="s">
        <v>239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484120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484120</v>
      </c>
      <c r="O16" s="51">
        <f t="shared" si="1"/>
        <v>4.6037829150698482</v>
      </c>
      <c r="P16" s="9"/>
    </row>
    <row r="17" spans="1:16">
      <c r="A17" s="12"/>
      <c r="B17" s="25">
        <v>325.10000000000002</v>
      </c>
      <c r="C17" s="20" t="s">
        <v>19</v>
      </c>
      <c r="D17" s="50">
        <v>0</v>
      </c>
      <c r="E17" s="50">
        <v>81116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81116</v>
      </c>
      <c r="O17" s="51">
        <f t="shared" si="1"/>
        <v>0.77137993666612781</v>
      </c>
      <c r="P17" s="9"/>
    </row>
    <row r="18" spans="1:16">
      <c r="A18" s="12"/>
      <c r="B18" s="25">
        <v>325.2</v>
      </c>
      <c r="C18" s="20" t="s">
        <v>20</v>
      </c>
      <c r="D18" s="50">
        <v>0</v>
      </c>
      <c r="E18" s="50">
        <v>308380</v>
      </c>
      <c r="F18" s="50">
        <v>0</v>
      </c>
      <c r="G18" s="50">
        <v>119783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428163</v>
      </c>
      <c r="O18" s="51">
        <f t="shared" si="1"/>
        <v>4.0716547638293221</v>
      </c>
      <c r="P18" s="9"/>
    </row>
    <row r="19" spans="1:16">
      <c r="A19" s="12"/>
      <c r="B19" s="25">
        <v>329</v>
      </c>
      <c r="C19" s="20" t="s">
        <v>21</v>
      </c>
      <c r="D19" s="50">
        <v>54317</v>
      </c>
      <c r="E19" s="50">
        <v>56950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f t="shared" si="4"/>
        <v>111267</v>
      </c>
      <c r="O19" s="51">
        <f t="shared" si="1"/>
        <v>1.0581035974780566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SUM(D21:D54)</f>
        <v>5954290</v>
      </c>
      <c r="E20" s="32">
        <f t="shared" si="5"/>
        <v>10785759</v>
      </c>
      <c r="F20" s="32">
        <f t="shared" si="5"/>
        <v>3023473</v>
      </c>
      <c r="G20" s="32">
        <f t="shared" si="5"/>
        <v>138774</v>
      </c>
      <c r="H20" s="32">
        <f t="shared" si="5"/>
        <v>0</v>
      </c>
      <c r="I20" s="32">
        <f t="shared" si="5"/>
        <v>10571916</v>
      </c>
      <c r="J20" s="32">
        <f t="shared" si="5"/>
        <v>392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8">
        <f t="shared" si="4"/>
        <v>30474604</v>
      </c>
      <c r="O20" s="49">
        <f t="shared" si="1"/>
        <v>289.80100231083048</v>
      </c>
      <c r="P20" s="10"/>
    </row>
    <row r="21" spans="1:16">
      <c r="A21" s="12"/>
      <c r="B21" s="25">
        <v>331.1</v>
      </c>
      <c r="C21" s="20" t="s">
        <v>22</v>
      </c>
      <c r="D21" s="50">
        <v>77675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4"/>
        <v>77675</v>
      </c>
      <c r="O21" s="51">
        <f t="shared" si="1"/>
        <v>0.7386574360242304</v>
      </c>
      <c r="P21" s="9"/>
    </row>
    <row r="22" spans="1:16">
      <c r="A22" s="12"/>
      <c r="B22" s="25">
        <v>331.2</v>
      </c>
      <c r="C22" s="20" t="s">
        <v>23</v>
      </c>
      <c r="D22" s="50">
        <v>478874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f t="shared" si="4"/>
        <v>478874</v>
      </c>
      <c r="O22" s="51">
        <f t="shared" si="1"/>
        <v>4.5538956037163478</v>
      </c>
      <c r="P22" s="9"/>
    </row>
    <row r="23" spans="1:16">
      <c r="A23" s="12"/>
      <c r="B23" s="25">
        <v>331.41</v>
      </c>
      <c r="C23" s="20" t="s">
        <v>30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8584778</v>
      </c>
      <c r="J23" s="50">
        <v>0</v>
      </c>
      <c r="K23" s="50">
        <v>0</v>
      </c>
      <c r="L23" s="50">
        <v>0</v>
      </c>
      <c r="M23" s="50">
        <v>0</v>
      </c>
      <c r="N23" s="50">
        <f t="shared" ref="N23:N31" si="6">SUM(D23:M23)</f>
        <v>8584778</v>
      </c>
      <c r="O23" s="51">
        <f t="shared" si="1"/>
        <v>81.637722643285755</v>
      </c>
      <c r="P23" s="9"/>
    </row>
    <row r="24" spans="1:16">
      <c r="A24" s="12"/>
      <c r="B24" s="25">
        <v>331.42</v>
      </c>
      <c r="C24" s="20" t="s">
        <v>31</v>
      </c>
      <c r="D24" s="50">
        <v>525264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525264</v>
      </c>
      <c r="O24" s="51">
        <f t="shared" si="1"/>
        <v>4.9950455033901688</v>
      </c>
      <c r="P24" s="9"/>
    </row>
    <row r="25" spans="1:16">
      <c r="A25" s="12"/>
      <c r="B25" s="25">
        <v>331.5</v>
      </c>
      <c r="C25" s="20" t="s">
        <v>25</v>
      </c>
      <c r="D25" s="50">
        <v>1309689</v>
      </c>
      <c r="E25" s="50">
        <v>226254</v>
      </c>
      <c r="F25" s="50">
        <v>0</v>
      </c>
      <c r="G25" s="50">
        <v>0</v>
      </c>
      <c r="H25" s="50">
        <v>0</v>
      </c>
      <c r="I25" s="50">
        <v>24653</v>
      </c>
      <c r="J25" s="50">
        <v>336</v>
      </c>
      <c r="K25" s="50">
        <v>0</v>
      </c>
      <c r="L25" s="50">
        <v>0</v>
      </c>
      <c r="M25" s="50">
        <v>0</v>
      </c>
      <c r="N25" s="50">
        <f t="shared" si="6"/>
        <v>1560932</v>
      </c>
      <c r="O25" s="51">
        <f t="shared" si="1"/>
        <v>14.84382399650047</v>
      </c>
      <c r="P25" s="9"/>
    </row>
    <row r="26" spans="1:16">
      <c r="A26" s="12"/>
      <c r="B26" s="25">
        <v>331.62</v>
      </c>
      <c r="C26" s="20" t="s">
        <v>33</v>
      </c>
      <c r="D26" s="50">
        <v>46448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46448</v>
      </c>
      <c r="O26" s="51">
        <f t="shared" si="1"/>
        <v>0.44170145591829357</v>
      </c>
      <c r="P26" s="9"/>
    </row>
    <row r="27" spans="1:16">
      <c r="A27" s="12"/>
      <c r="B27" s="25">
        <v>331.65</v>
      </c>
      <c r="C27" s="20" t="s">
        <v>34</v>
      </c>
      <c r="D27" s="50">
        <v>0</v>
      </c>
      <c r="E27" s="50">
        <v>163662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163662</v>
      </c>
      <c r="O27" s="51">
        <f t="shared" si="1"/>
        <v>1.5563585876356305</v>
      </c>
      <c r="P27" s="9"/>
    </row>
    <row r="28" spans="1:16">
      <c r="A28" s="12"/>
      <c r="B28" s="25">
        <v>331.69</v>
      </c>
      <c r="C28" s="20" t="s">
        <v>35</v>
      </c>
      <c r="D28" s="50">
        <v>338776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338776</v>
      </c>
      <c r="O28" s="51">
        <f t="shared" si="1"/>
        <v>3.2216210047833238</v>
      </c>
      <c r="P28" s="9"/>
    </row>
    <row r="29" spans="1:16">
      <c r="A29" s="12"/>
      <c r="B29" s="25">
        <v>331.7</v>
      </c>
      <c r="C29" s="20" t="s">
        <v>26</v>
      </c>
      <c r="D29" s="50">
        <v>0</v>
      </c>
      <c r="E29" s="50">
        <v>0</v>
      </c>
      <c r="F29" s="50">
        <v>0</v>
      </c>
      <c r="G29" s="50">
        <v>138773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138773</v>
      </c>
      <c r="O29" s="51">
        <f t="shared" si="1"/>
        <v>1.3196743916239528</v>
      </c>
      <c r="P29" s="9"/>
    </row>
    <row r="30" spans="1:16">
      <c r="A30" s="12"/>
      <c r="B30" s="25">
        <v>334.2</v>
      </c>
      <c r="C30" s="20" t="s">
        <v>29</v>
      </c>
      <c r="D30" s="50">
        <v>593980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593980</v>
      </c>
      <c r="O30" s="51">
        <f t="shared" si="1"/>
        <v>5.6485065188242345</v>
      </c>
      <c r="P30" s="9"/>
    </row>
    <row r="31" spans="1:16">
      <c r="A31" s="12"/>
      <c r="B31" s="25">
        <v>334.31</v>
      </c>
      <c r="C31" s="20" t="s">
        <v>240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122305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122305</v>
      </c>
      <c r="O31" s="51">
        <f t="shared" si="1"/>
        <v>1.1630704565554362</v>
      </c>
      <c r="P31" s="9"/>
    </row>
    <row r="32" spans="1:16">
      <c r="A32" s="12"/>
      <c r="B32" s="25">
        <v>334.34</v>
      </c>
      <c r="C32" s="20" t="s">
        <v>37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90909</v>
      </c>
      <c r="J32" s="50">
        <v>0</v>
      </c>
      <c r="K32" s="50">
        <v>0</v>
      </c>
      <c r="L32" s="50">
        <v>0</v>
      </c>
      <c r="M32" s="50">
        <v>0</v>
      </c>
      <c r="N32" s="50">
        <f>SUM(D32:M32)</f>
        <v>90909</v>
      </c>
      <c r="O32" s="51">
        <f t="shared" si="1"/>
        <v>0.86450735566819137</v>
      </c>
      <c r="P32" s="9"/>
    </row>
    <row r="33" spans="1:16">
      <c r="A33" s="12"/>
      <c r="B33" s="25">
        <v>334.41</v>
      </c>
      <c r="C33" s="20" t="s">
        <v>39</v>
      </c>
      <c r="D33" s="50">
        <v>0</v>
      </c>
      <c r="E33" s="50">
        <v>8234</v>
      </c>
      <c r="F33" s="50">
        <v>0</v>
      </c>
      <c r="G33" s="50">
        <v>0</v>
      </c>
      <c r="H33" s="50">
        <v>0</v>
      </c>
      <c r="I33" s="50">
        <v>1745162</v>
      </c>
      <c r="J33" s="50">
        <v>0</v>
      </c>
      <c r="K33" s="50">
        <v>0</v>
      </c>
      <c r="L33" s="50">
        <v>0</v>
      </c>
      <c r="M33" s="50">
        <v>0</v>
      </c>
      <c r="N33" s="50">
        <f t="shared" ref="N33:N49" si="7">SUM(D33:M33)</f>
        <v>1753396</v>
      </c>
      <c r="O33" s="51">
        <f t="shared" si="1"/>
        <v>16.674077807468834</v>
      </c>
      <c r="P33" s="9"/>
    </row>
    <row r="34" spans="1:16">
      <c r="A34" s="12"/>
      <c r="B34" s="25">
        <v>334.49</v>
      </c>
      <c r="C34" s="20" t="s">
        <v>40</v>
      </c>
      <c r="D34" s="50">
        <v>375259</v>
      </c>
      <c r="E34" s="50">
        <v>7033995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f t="shared" si="7"/>
        <v>7409254</v>
      </c>
      <c r="O34" s="51">
        <f t="shared" si="1"/>
        <v>70.458970872124539</v>
      </c>
      <c r="P34" s="9"/>
    </row>
    <row r="35" spans="1:16">
      <c r="A35" s="12"/>
      <c r="B35" s="25">
        <v>334.5</v>
      </c>
      <c r="C35" s="20" t="s">
        <v>41</v>
      </c>
      <c r="D35" s="50">
        <v>150344</v>
      </c>
      <c r="E35" s="50">
        <v>34825</v>
      </c>
      <c r="F35" s="50">
        <v>0</v>
      </c>
      <c r="G35" s="50">
        <v>0</v>
      </c>
      <c r="H35" s="50">
        <v>0</v>
      </c>
      <c r="I35" s="50">
        <v>4109</v>
      </c>
      <c r="J35" s="50">
        <v>56</v>
      </c>
      <c r="K35" s="50">
        <v>0</v>
      </c>
      <c r="L35" s="50">
        <v>0</v>
      </c>
      <c r="M35" s="50">
        <v>0</v>
      </c>
      <c r="N35" s="50">
        <f t="shared" si="7"/>
        <v>189334</v>
      </c>
      <c r="O35" s="51">
        <f t="shared" si="1"/>
        <v>1.8004887929476878</v>
      </c>
      <c r="P35" s="9"/>
    </row>
    <row r="36" spans="1:16">
      <c r="A36" s="12"/>
      <c r="B36" s="25">
        <v>334.61</v>
      </c>
      <c r="C36" s="20" t="s">
        <v>42</v>
      </c>
      <c r="D36" s="50">
        <v>125377</v>
      </c>
      <c r="E36" s="50">
        <v>8741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134118</v>
      </c>
      <c r="O36" s="51">
        <f t="shared" si="1"/>
        <v>1.2754072482098195</v>
      </c>
      <c r="P36" s="9"/>
    </row>
    <row r="37" spans="1:16">
      <c r="A37" s="12"/>
      <c r="B37" s="25">
        <v>334.69</v>
      </c>
      <c r="C37" s="20" t="s">
        <v>43</v>
      </c>
      <c r="D37" s="50">
        <v>166978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166978</v>
      </c>
      <c r="O37" s="51">
        <f t="shared" ref="O37:O68" si="8">(N37/O$119)</f>
        <v>1.5878923894747854</v>
      </c>
      <c r="P37" s="9"/>
    </row>
    <row r="38" spans="1:16">
      <c r="A38" s="12"/>
      <c r="B38" s="25">
        <v>334.7</v>
      </c>
      <c r="C38" s="20" t="s">
        <v>44</v>
      </c>
      <c r="D38" s="50">
        <v>29667</v>
      </c>
      <c r="E38" s="50">
        <v>0</v>
      </c>
      <c r="F38" s="50">
        <v>0</v>
      </c>
      <c r="G38" s="50">
        <v>1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29668</v>
      </c>
      <c r="O38" s="51">
        <f t="shared" si="8"/>
        <v>0.28213052863813154</v>
      </c>
      <c r="P38" s="9"/>
    </row>
    <row r="39" spans="1:16">
      <c r="A39" s="12"/>
      <c r="B39" s="25">
        <v>335.12</v>
      </c>
      <c r="C39" s="20" t="s">
        <v>167</v>
      </c>
      <c r="D39" s="50">
        <v>94635</v>
      </c>
      <c r="E39" s="50">
        <v>0</v>
      </c>
      <c r="F39" s="50">
        <v>1342053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1436688</v>
      </c>
      <c r="O39" s="51">
        <f t="shared" si="8"/>
        <v>13.662314444116891</v>
      </c>
      <c r="P39" s="9"/>
    </row>
    <row r="40" spans="1:16">
      <c r="A40" s="12"/>
      <c r="B40" s="25">
        <v>335.13</v>
      </c>
      <c r="C40" s="20" t="s">
        <v>168</v>
      </c>
      <c r="D40" s="50">
        <v>25464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25464</v>
      </c>
      <c r="O40" s="51">
        <f t="shared" si="8"/>
        <v>0.24215221050429359</v>
      </c>
      <c r="P40" s="9"/>
    </row>
    <row r="41" spans="1:16">
      <c r="A41" s="12"/>
      <c r="B41" s="25">
        <v>335.14</v>
      </c>
      <c r="C41" s="20" t="s">
        <v>169</v>
      </c>
      <c r="D41" s="50">
        <v>26523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26523</v>
      </c>
      <c r="O41" s="51">
        <f t="shared" si="8"/>
        <v>0.25222286676112859</v>
      </c>
      <c r="P41" s="9"/>
    </row>
    <row r="42" spans="1:16">
      <c r="A42" s="12"/>
      <c r="B42" s="25">
        <v>335.15</v>
      </c>
      <c r="C42" s="20" t="s">
        <v>170</v>
      </c>
      <c r="D42" s="50">
        <v>30639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30639</v>
      </c>
      <c r="O42" s="51">
        <f t="shared" si="8"/>
        <v>0.29136434093783581</v>
      </c>
      <c r="P42" s="9"/>
    </row>
    <row r="43" spans="1:16">
      <c r="A43" s="12"/>
      <c r="B43" s="25">
        <v>335.16</v>
      </c>
      <c r="C43" s="20" t="s">
        <v>171</v>
      </c>
      <c r="D43" s="50">
        <v>223250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223250</v>
      </c>
      <c r="O43" s="51">
        <f t="shared" si="8"/>
        <v>2.1230160616982228</v>
      </c>
      <c r="P43" s="9"/>
    </row>
    <row r="44" spans="1:16">
      <c r="A44" s="12"/>
      <c r="B44" s="25">
        <v>335.18</v>
      </c>
      <c r="C44" s="20" t="s">
        <v>172</v>
      </c>
      <c r="D44" s="50">
        <v>845120</v>
      </c>
      <c r="E44" s="50">
        <v>0</v>
      </c>
      <c r="F44" s="50">
        <v>1681420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2526540</v>
      </c>
      <c r="O44" s="51">
        <f t="shared" si="8"/>
        <v>24.02636058464962</v>
      </c>
      <c r="P44" s="9"/>
    </row>
    <row r="45" spans="1:16">
      <c r="A45" s="12"/>
      <c r="B45" s="25">
        <v>335.21</v>
      </c>
      <c r="C45" s="20" t="s">
        <v>51</v>
      </c>
      <c r="D45" s="50">
        <v>20324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20324</v>
      </c>
      <c r="O45" s="51">
        <f t="shared" si="8"/>
        <v>0.19327291573551927</v>
      </c>
      <c r="P45" s="9"/>
    </row>
    <row r="46" spans="1:16">
      <c r="A46" s="12"/>
      <c r="B46" s="25">
        <v>335.22</v>
      </c>
      <c r="C46" s="20" t="s">
        <v>52</v>
      </c>
      <c r="D46" s="50">
        <v>0</v>
      </c>
      <c r="E46" s="50">
        <v>629215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629215</v>
      </c>
      <c r="O46" s="51">
        <f t="shared" si="8"/>
        <v>5.9835769373413088</v>
      </c>
      <c r="P46" s="9"/>
    </row>
    <row r="47" spans="1:16">
      <c r="A47" s="12"/>
      <c r="B47" s="25">
        <v>335.49</v>
      </c>
      <c r="C47" s="20" t="s">
        <v>54</v>
      </c>
      <c r="D47" s="50">
        <v>0</v>
      </c>
      <c r="E47" s="50">
        <v>1820343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1820343</v>
      </c>
      <c r="O47" s="51">
        <f t="shared" si="8"/>
        <v>17.310716357446484</v>
      </c>
      <c r="P47" s="9"/>
    </row>
    <row r="48" spans="1:16">
      <c r="A48" s="12"/>
      <c r="B48" s="25">
        <v>335.5</v>
      </c>
      <c r="C48" s="20" t="s">
        <v>55</v>
      </c>
      <c r="D48" s="50">
        <v>0</v>
      </c>
      <c r="E48" s="50">
        <v>555957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555957</v>
      </c>
      <c r="O48" s="51">
        <f t="shared" si="8"/>
        <v>5.2869233622107892</v>
      </c>
      <c r="P48" s="9"/>
    </row>
    <row r="49" spans="1:16">
      <c r="A49" s="12"/>
      <c r="B49" s="25">
        <v>335.9</v>
      </c>
      <c r="C49" s="20" t="s">
        <v>211</v>
      </c>
      <c r="D49" s="50">
        <v>0</v>
      </c>
      <c r="E49" s="50">
        <v>304533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304533</v>
      </c>
      <c r="O49" s="51">
        <f t="shared" si="8"/>
        <v>2.8959840999648145</v>
      </c>
      <c r="P49" s="9"/>
    </row>
    <row r="50" spans="1:16">
      <c r="A50" s="12"/>
      <c r="B50" s="25">
        <v>337.1</v>
      </c>
      <c r="C50" s="20" t="s">
        <v>132</v>
      </c>
      <c r="D50" s="50">
        <v>285873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ref="N50:N56" si="9">SUM(D50:M50)</f>
        <v>285873</v>
      </c>
      <c r="O50" s="51">
        <f t="shared" si="8"/>
        <v>2.7185351426914042</v>
      </c>
      <c r="P50" s="9"/>
    </row>
    <row r="51" spans="1:16">
      <c r="A51" s="12"/>
      <c r="B51" s="25">
        <v>337.2</v>
      </c>
      <c r="C51" s="20" t="s">
        <v>58</v>
      </c>
      <c r="D51" s="50">
        <v>27662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9"/>
        <v>27662</v>
      </c>
      <c r="O51" s="51">
        <f t="shared" si="8"/>
        <v>0.26305429025171884</v>
      </c>
      <c r="P51" s="9"/>
    </row>
    <row r="52" spans="1:16">
      <c r="A52" s="12"/>
      <c r="B52" s="25">
        <v>337.5</v>
      </c>
      <c r="C52" s="20" t="s">
        <v>173</v>
      </c>
      <c r="D52" s="50">
        <v>4066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9"/>
        <v>4066</v>
      </c>
      <c r="O52" s="51">
        <f t="shared" si="8"/>
        <v>3.8665994655610186E-2</v>
      </c>
      <c r="P52" s="9"/>
    </row>
    <row r="53" spans="1:16">
      <c r="A53" s="12"/>
      <c r="B53" s="25">
        <v>337.6</v>
      </c>
      <c r="C53" s="20" t="s">
        <v>133</v>
      </c>
      <c r="D53" s="50">
        <v>10000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9"/>
        <v>10000</v>
      </c>
      <c r="O53" s="51">
        <f t="shared" si="8"/>
        <v>9.5095904219405267E-2</v>
      </c>
      <c r="P53" s="9"/>
    </row>
    <row r="54" spans="1:16">
      <c r="A54" s="12"/>
      <c r="B54" s="25">
        <v>337.7</v>
      </c>
      <c r="C54" s="20" t="s">
        <v>59</v>
      </c>
      <c r="D54" s="50">
        <v>142403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9"/>
        <v>142403</v>
      </c>
      <c r="O54" s="51">
        <f t="shared" si="8"/>
        <v>1.3541942048555968</v>
      </c>
      <c r="P54" s="9"/>
    </row>
    <row r="55" spans="1:16" ht="15.75">
      <c r="A55" s="29" t="s">
        <v>64</v>
      </c>
      <c r="B55" s="30"/>
      <c r="C55" s="31"/>
      <c r="D55" s="32">
        <f t="shared" ref="D55:M55" si="10">SUM(D56:D93)</f>
        <v>8476581</v>
      </c>
      <c r="E55" s="32">
        <f t="shared" si="10"/>
        <v>2073038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6221108</v>
      </c>
      <c r="J55" s="32">
        <f t="shared" si="10"/>
        <v>9161577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25932304</v>
      </c>
      <c r="O55" s="49">
        <f t="shared" si="8"/>
        <v>246.60558973725003</v>
      </c>
      <c r="P55" s="10"/>
    </row>
    <row r="56" spans="1:16">
      <c r="A56" s="12"/>
      <c r="B56" s="25">
        <v>341.1</v>
      </c>
      <c r="C56" s="20" t="s">
        <v>174</v>
      </c>
      <c r="D56" s="50">
        <v>596510</v>
      </c>
      <c r="E56" s="50">
        <v>319826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9"/>
        <v>916336</v>
      </c>
      <c r="O56" s="51">
        <f t="shared" si="8"/>
        <v>8.7139800488792947</v>
      </c>
      <c r="P56" s="9"/>
    </row>
    <row r="57" spans="1:16">
      <c r="A57" s="12"/>
      <c r="B57" s="25">
        <v>341.2</v>
      </c>
      <c r="C57" s="20" t="s">
        <v>175</v>
      </c>
      <c r="D57" s="50">
        <v>405627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9161577</v>
      </c>
      <c r="K57" s="50">
        <v>0</v>
      </c>
      <c r="L57" s="50">
        <v>0</v>
      </c>
      <c r="M57" s="50">
        <v>0</v>
      </c>
      <c r="N57" s="50">
        <f t="shared" ref="N57:N93" si="11">SUM(D57:M57)</f>
        <v>9567204</v>
      </c>
      <c r="O57" s="51">
        <f t="shared" si="8"/>
        <v>90.980191523151092</v>
      </c>
      <c r="P57" s="9"/>
    </row>
    <row r="58" spans="1:16">
      <c r="A58" s="12"/>
      <c r="B58" s="25">
        <v>341.52</v>
      </c>
      <c r="C58" s="20" t="s">
        <v>176</v>
      </c>
      <c r="D58" s="50">
        <v>175339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11"/>
        <v>175339</v>
      </c>
      <c r="O58" s="51">
        <f t="shared" si="8"/>
        <v>1.6674020749926302</v>
      </c>
      <c r="P58" s="9"/>
    </row>
    <row r="59" spans="1:16">
      <c r="A59" s="12"/>
      <c r="B59" s="25">
        <v>341.55</v>
      </c>
      <c r="C59" s="20" t="s">
        <v>177</v>
      </c>
      <c r="D59" s="50">
        <v>7066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11"/>
        <v>7066</v>
      </c>
      <c r="O59" s="51">
        <f t="shared" si="8"/>
        <v>6.7194765921431768E-2</v>
      </c>
      <c r="P59" s="9"/>
    </row>
    <row r="60" spans="1:16">
      <c r="A60" s="12"/>
      <c r="B60" s="25">
        <v>341.56</v>
      </c>
      <c r="C60" s="20" t="s">
        <v>206</v>
      </c>
      <c r="D60" s="50">
        <v>1892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1"/>
        <v>1892</v>
      </c>
      <c r="O60" s="51">
        <f t="shared" si="8"/>
        <v>1.7992145078311476E-2</v>
      </c>
      <c r="P60" s="9"/>
    </row>
    <row r="61" spans="1:16">
      <c r="A61" s="12"/>
      <c r="B61" s="25">
        <v>341.8</v>
      </c>
      <c r="C61" s="20" t="s">
        <v>178</v>
      </c>
      <c r="D61" s="50">
        <v>1390669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1390669</v>
      </c>
      <c r="O61" s="51">
        <f t="shared" si="8"/>
        <v>13.224692602489611</v>
      </c>
      <c r="P61" s="9"/>
    </row>
    <row r="62" spans="1:16">
      <c r="A62" s="12"/>
      <c r="B62" s="25">
        <v>341.9</v>
      </c>
      <c r="C62" s="20" t="s">
        <v>179</v>
      </c>
      <c r="D62" s="50">
        <v>759734</v>
      </c>
      <c r="E62" s="50">
        <v>519667</v>
      </c>
      <c r="F62" s="50">
        <v>0</v>
      </c>
      <c r="G62" s="50">
        <v>0</v>
      </c>
      <c r="H62" s="50">
        <v>0</v>
      </c>
      <c r="I62" s="50">
        <v>28641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1308042</v>
      </c>
      <c r="O62" s="51">
        <f t="shared" si="8"/>
        <v>12.438943674695931</v>
      </c>
      <c r="P62" s="9"/>
    </row>
    <row r="63" spans="1:16">
      <c r="A63" s="12"/>
      <c r="B63" s="25">
        <v>342.1</v>
      </c>
      <c r="C63" s="20" t="s">
        <v>73</v>
      </c>
      <c r="D63" s="50">
        <v>3111671</v>
      </c>
      <c r="E63" s="50">
        <v>92196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3203867</v>
      </c>
      <c r="O63" s="51">
        <f t="shared" si="8"/>
        <v>30.46746293637133</v>
      </c>
      <c r="P63" s="9"/>
    </row>
    <row r="64" spans="1:16">
      <c r="A64" s="12"/>
      <c r="B64" s="25">
        <v>342.2</v>
      </c>
      <c r="C64" s="20" t="s">
        <v>74</v>
      </c>
      <c r="D64" s="50">
        <v>9065</v>
      </c>
      <c r="E64" s="50">
        <v>1925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10990</v>
      </c>
      <c r="O64" s="51">
        <f t="shared" si="8"/>
        <v>0.10451039873712639</v>
      </c>
      <c r="P64" s="9"/>
    </row>
    <row r="65" spans="1:16">
      <c r="A65" s="12"/>
      <c r="B65" s="25">
        <v>342.5</v>
      </c>
      <c r="C65" s="20" t="s">
        <v>75</v>
      </c>
      <c r="D65" s="50">
        <v>34282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34282</v>
      </c>
      <c r="O65" s="51">
        <f t="shared" si="8"/>
        <v>0.32600777884496512</v>
      </c>
      <c r="P65" s="9"/>
    </row>
    <row r="66" spans="1:16">
      <c r="A66" s="12"/>
      <c r="B66" s="25">
        <v>342.6</v>
      </c>
      <c r="C66" s="20" t="s">
        <v>76</v>
      </c>
      <c r="D66" s="50">
        <v>1323554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1323554</v>
      </c>
      <c r="O66" s="51">
        <f t="shared" si="8"/>
        <v>12.586456441321072</v>
      </c>
      <c r="P66" s="9"/>
    </row>
    <row r="67" spans="1:16">
      <c r="A67" s="12"/>
      <c r="B67" s="25">
        <v>342.9</v>
      </c>
      <c r="C67" s="20" t="s">
        <v>77</v>
      </c>
      <c r="D67" s="50">
        <v>0</v>
      </c>
      <c r="E67" s="50">
        <v>300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300</v>
      </c>
      <c r="O67" s="51">
        <f t="shared" si="8"/>
        <v>2.8528771265821581E-3</v>
      </c>
      <c r="P67" s="9"/>
    </row>
    <row r="68" spans="1:16">
      <c r="A68" s="12"/>
      <c r="B68" s="25">
        <v>343.3</v>
      </c>
      <c r="C68" s="20" t="s">
        <v>78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1380474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1380474</v>
      </c>
      <c r="O68" s="51">
        <f t="shared" si="8"/>
        <v>13.127742328137927</v>
      </c>
      <c r="P68" s="9"/>
    </row>
    <row r="69" spans="1:16">
      <c r="A69" s="12"/>
      <c r="B69" s="25">
        <v>343.4</v>
      </c>
      <c r="C69" s="20" t="s">
        <v>79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1420050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1420050</v>
      </c>
      <c r="O69" s="51">
        <f t="shared" ref="O69:O100" si="12">(N69/O$119)</f>
        <v>13.504093878676645</v>
      </c>
      <c r="P69" s="9"/>
    </row>
    <row r="70" spans="1:16">
      <c r="A70" s="12"/>
      <c r="B70" s="25">
        <v>343.5</v>
      </c>
      <c r="C70" s="20" t="s">
        <v>80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1336599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1336599</v>
      </c>
      <c r="O70" s="51">
        <f t="shared" si="12"/>
        <v>12.710509048375286</v>
      </c>
      <c r="P70" s="9"/>
    </row>
    <row r="71" spans="1:16">
      <c r="A71" s="12"/>
      <c r="B71" s="25">
        <v>343.6</v>
      </c>
      <c r="C71" s="20" t="s">
        <v>81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49664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49664</v>
      </c>
      <c r="O71" s="51">
        <f t="shared" si="12"/>
        <v>0.47228429871525435</v>
      </c>
      <c r="P71" s="9"/>
    </row>
    <row r="72" spans="1:16">
      <c r="A72" s="12"/>
      <c r="B72" s="25">
        <v>344.1</v>
      </c>
      <c r="C72" s="20" t="s">
        <v>180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2005680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2005680</v>
      </c>
      <c r="O72" s="51">
        <f t="shared" si="12"/>
        <v>19.073195317477676</v>
      </c>
      <c r="P72" s="9"/>
    </row>
    <row r="73" spans="1:16">
      <c r="A73" s="12"/>
      <c r="B73" s="25">
        <v>344.3</v>
      </c>
      <c r="C73" s="20" t="s">
        <v>181</v>
      </c>
      <c r="D73" s="50">
        <v>177039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177039</v>
      </c>
      <c r="O73" s="51">
        <f t="shared" si="12"/>
        <v>1.6835683787099289</v>
      </c>
      <c r="P73" s="9"/>
    </row>
    <row r="74" spans="1:16">
      <c r="A74" s="12"/>
      <c r="B74" s="25">
        <v>346.9</v>
      </c>
      <c r="C74" s="20" t="s">
        <v>84</v>
      </c>
      <c r="D74" s="50">
        <v>176236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176236</v>
      </c>
      <c r="O74" s="51">
        <f t="shared" si="12"/>
        <v>1.6759321776011107</v>
      </c>
      <c r="P74" s="9"/>
    </row>
    <row r="75" spans="1:16">
      <c r="A75" s="12"/>
      <c r="B75" s="25">
        <v>347.1</v>
      </c>
      <c r="C75" s="20" t="s">
        <v>85</v>
      </c>
      <c r="D75" s="50">
        <v>22541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22541</v>
      </c>
      <c r="O75" s="51">
        <f t="shared" si="12"/>
        <v>0.21435567770096142</v>
      </c>
      <c r="P75" s="9"/>
    </row>
    <row r="76" spans="1:16">
      <c r="A76" s="12"/>
      <c r="B76" s="25">
        <v>347.2</v>
      </c>
      <c r="C76" s="20" t="s">
        <v>86</v>
      </c>
      <c r="D76" s="50">
        <v>120631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120631</v>
      </c>
      <c r="O76" s="51">
        <f t="shared" si="12"/>
        <v>1.1471514021891076</v>
      </c>
      <c r="P76" s="9"/>
    </row>
    <row r="77" spans="1:16">
      <c r="A77" s="12"/>
      <c r="B77" s="25">
        <v>348.12</v>
      </c>
      <c r="C77" s="20" t="s">
        <v>183</v>
      </c>
      <c r="D77" s="50">
        <v>0</v>
      </c>
      <c r="E77" s="50">
        <v>25054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ref="N77:N91" si="13">SUM(D77:M77)</f>
        <v>25054</v>
      </c>
      <c r="O77" s="51">
        <f t="shared" si="12"/>
        <v>0.23825327843129795</v>
      </c>
      <c r="P77" s="9"/>
    </row>
    <row r="78" spans="1:16">
      <c r="A78" s="12"/>
      <c r="B78" s="25">
        <v>348.13</v>
      </c>
      <c r="C78" s="20" t="s">
        <v>184</v>
      </c>
      <c r="D78" s="50">
        <v>0</v>
      </c>
      <c r="E78" s="50">
        <v>41620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13"/>
        <v>41620</v>
      </c>
      <c r="O78" s="51">
        <f t="shared" si="12"/>
        <v>0.39578915336116471</v>
      </c>
      <c r="P78" s="9"/>
    </row>
    <row r="79" spans="1:16">
      <c r="A79" s="12"/>
      <c r="B79" s="25">
        <v>348.21</v>
      </c>
      <c r="C79" s="20" t="s">
        <v>235</v>
      </c>
      <c r="D79" s="50">
        <v>0</v>
      </c>
      <c r="E79" s="50">
        <v>200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3"/>
        <v>200</v>
      </c>
      <c r="O79" s="51">
        <f t="shared" si="12"/>
        <v>1.9019180843881055E-3</v>
      </c>
      <c r="P79" s="9"/>
    </row>
    <row r="80" spans="1:16">
      <c r="A80" s="12"/>
      <c r="B80" s="25">
        <v>348.22</v>
      </c>
      <c r="C80" s="20" t="s">
        <v>185</v>
      </c>
      <c r="D80" s="50">
        <v>0</v>
      </c>
      <c r="E80" s="50">
        <v>2591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3"/>
        <v>2591</v>
      </c>
      <c r="O80" s="51">
        <f t="shared" si="12"/>
        <v>2.4639348783247906E-2</v>
      </c>
      <c r="P80" s="9"/>
    </row>
    <row r="81" spans="1:16">
      <c r="A81" s="12"/>
      <c r="B81" s="25">
        <v>348.23</v>
      </c>
      <c r="C81" s="20" t="s">
        <v>186</v>
      </c>
      <c r="D81" s="50">
        <v>0</v>
      </c>
      <c r="E81" s="50">
        <v>33948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3"/>
        <v>33948</v>
      </c>
      <c r="O81" s="51">
        <f t="shared" si="12"/>
        <v>0.32283157564403703</v>
      </c>
      <c r="P81" s="9"/>
    </row>
    <row r="82" spans="1:16">
      <c r="A82" s="12"/>
      <c r="B82" s="25">
        <v>348.31</v>
      </c>
      <c r="C82" s="20" t="s">
        <v>187</v>
      </c>
      <c r="D82" s="50">
        <v>0</v>
      </c>
      <c r="E82" s="50">
        <v>275007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3"/>
        <v>275007</v>
      </c>
      <c r="O82" s="51">
        <f t="shared" si="12"/>
        <v>2.6152039331665984</v>
      </c>
      <c r="P82" s="9"/>
    </row>
    <row r="83" spans="1:16">
      <c r="A83" s="12"/>
      <c r="B83" s="25">
        <v>348.32</v>
      </c>
      <c r="C83" s="20" t="s">
        <v>188</v>
      </c>
      <c r="D83" s="50">
        <v>0</v>
      </c>
      <c r="E83" s="50">
        <v>9887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3"/>
        <v>9887</v>
      </c>
      <c r="O83" s="51">
        <f t="shared" si="12"/>
        <v>9.4021320501725986E-2</v>
      </c>
      <c r="P83" s="9"/>
    </row>
    <row r="84" spans="1:16">
      <c r="A84" s="12"/>
      <c r="B84" s="25">
        <v>348.41</v>
      </c>
      <c r="C84" s="20" t="s">
        <v>189</v>
      </c>
      <c r="D84" s="50">
        <v>0</v>
      </c>
      <c r="E84" s="50">
        <v>265697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3"/>
        <v>265697</v>
      </c>
      <c r="O84" s="51">
        <f t="shared" si="12"/>
        <v>2.5266696463383322</v>
      </c>
      <c r="P84" s="9"/>
    </row>
    <row r="85" spans="1:16">
      <c r="A85" s="12"/>
      <c r="B85" s="25">
        <v>348.42</v>
      </c>
      <c r="C85" s="20" t="s">
        <v>190</v>
      </c>
      <c r="D85" s="50">
        <v>0</v>
      </c>
      <c r="E85" s="50">
        <v>156682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3"/>
        <v>156682</v>
      </c>
      <c r="O85" s="51">
        <f t="shared" si="12"/>
        <v>1.4899816464904856</v>
      </c>
      <c r="P85" s="9"/>
    </row>
    <row r="86" spans="1:16">
      <c r="A86" s="12"/>
      <c r="B86" s="25">
        <v>348.48</v>
      </c>
      <c r="C86" s="20" t="s">
        <v>191</v>
      </c>
      <c r="D86" s="50">
        <v>0</v>
      </c>
      <c r="E86" s="50">
        <v>10366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3"/>
        <v>10366</v>
      </c>
      <c r="O86" s="51">
        <f t="shared" si="12"/>
        <v>9.85764143138355E-2</v>
      </c>
      <c r="P86" s="9"/>
    </row>
    <row r="87" spans="1:16">
      <c r="A87" s="12"/>
      <c r="B87" s="25">
        <v>348.52</v>
      </c>
      <c r="C87" s="20" t="s">
        <v>192</v>
      </c>
      <c r="D87" s="50">
        <v>0</v>
      </c>
      <c r="E87" s="50">
        <v>37334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3"/>
        <v>37334</v>
      </c>
      <c r="O87" s="51">
        <f t="shared" si="12"/>
        <v>0.35503104881272762</v>
      </c>
      <c r="P87" s="9"/>
    </row>
    <row r="88" spans="1:16">
      <c r="A88" s="12"/>
      <c r="B88" s="25">
        <v>348.53</v>
      </c>
      <c r="C88" s="20" t="s">
        <v>193</v>
      </c>
      <c r="D88" s="50">
        <v>0</v>
      </c>
      <c r="E88" s="50">
        <v>160357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3"/>
        <v>160357</v>
      </c>
      <c r="O88" s="51">
        <f t="shared" si="12"/>
        <v>1.524929391291117</v>
      </c>
      <c r="P88" s="9"/>
    </row>
    <row r="89" spans="1:16">
      <c r="A89" s="12"/>
      <c r="B89" s="25">
        <v>348.62</v>
      </c>
      <c r="C89" s="20" t="s">
        <v>194</v>
      </c>
      <c r="D89" s="50">
        <v>0</v>
      </c>
      <c r="E89" s="50">
        <v>353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3"/>
        <v>353</v>
      </c>
      <c r="O89" s="51">
        <f t="shared" si="12"/>
        <v>3.3568854189450058E-3</v>
      </c>
      <c r="P89" s="9"/>
    </row>
    <row r="90" spans="1:16">
      <c r="A90" s="12"/>
      <c r="B90" s="25">
        <v>348.71</v>
      </c>
      <c r="C90" s="20" t="s">
        <v>195</v>
      </c>
      <c r="D90" s="50">
        <v>0</v>
      </c>
      <c r="E90" s="50">
        <v>99770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3"/>
        <v>99770</v>
      </c>
      <c r="O90" s="51">
        <f t="shared" si="12"/>
        <v>0.94877183639700635</v>
      </c>
      <c r="P90" s="9"/>
    </row>
    <row r="91" spans="1:16">
      <c r="A91" s="12"/>
      <c r="B91" s="25">
        <v>348.72</v>
      </c>
      <c r="C91" s="20" t="s">
        <v>196</v>
      </c>
      <c r="D91" s="50">
        <v>0</v>
      </c>
      <c r="E91" s="50">
        <v>9112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3"/>
        <v>9112</v>
      </c>
      <c r="O91" s="51">
        <f t="shared" si="12"/>
        <v>8.6651387924722087E-2</v>
      </c>
      <c r="P91" s="9"/>
    </row>
    <row r="92" spans="1:16">
      <c r="A92" s="12"/>
      <c r="B92" s="25">
        <v>348.99</v>
      </c>
      <c r="C92" s="20" t="s">
        <v>197</v>
      </c>
      <c r="D92" s="50">
        <v>0</v>
      </c>
      <c r="E92" s="50">
        <v>10000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1"/>
        <v>10000</v>
      </c>
      <c r="O92" s="51">
        <f t="shared" si="12"/>
        <v>9.5095904219405267E-2</v>
      </c>
      <c r="P92" s="9"/>
    </row>
    <row r="93" spans="1:16">
      <c r="A93" s="12"/>
      <c r="B93" s="25">
        <v>349</v>
      </c>
      <c r="C93" s="20" t="s">
        <v>1</v>
      </c>
      <c r="D93" s="50">
        <v>164725</v>
      </c>
      <c r="E93" s="50">
        <v>1146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f t="shared" si="11"/>
        <v>165871</v>
      </c>
      <c r="O93" s="51">
        <f t="shared" si="12"/>
        <v>1.5773652728776972</v>
      </c>
      <c r="P93" s="9"/>
    </row>
    <row r="94" spans="1:16" ht="15.75">
      <c r="A94" s="29" t="s">
        <v>65</v>
      </c>
      <c r="B94" s="30"/>
      <c r="C94" s="31"/>
      <c r="D94" s="32">
        <f t="shared" ref="D94:M94" si="14">SUM(D95:D102)</f>
        <v>126578</v>
      </c>
      <c r="E94" s="32">
        <f t="shared" si="14"/>
        <v>742553</v>
      </c>
      <c r="F94" s="32">
        <f t="shared" si="14"/>
        <v>0</v>
      </c>
      <c r="G94" s="32">
        <f t="shared" si="14"/>
        <v>0</v>
      </c>
      <c r="H94" s="32">
        <f t="shared" si="14"/>
        <v>0</v>
      </c>
      <c r="I94" s="32">
        <f t="shared" si="14"/>
        <v>0</v>
      </c>
      <c r="J94" s="32">
        <f t="shared" si="14"/>
        <v>0</v>
      </c>
      <c r="K94" s="32">
        <f t="shared" si="14"/>
        <v>0</v>
      </c>
      <c r="L94" s="32">
        <f t="shared" si="14"/>
        <v>0</v>
      </c>
      <c r="M94" s="32">
        <f t="shared" si="14"/>
        <v>0</v>
      </c>
      <c r="N94" s="32">
        <f>SUM(D94:M94)</f>
        <v>869131</v>
      </c>
      <c r="O94" s="49">
        <f t="shared" si="12"/>
        <v>8.2650798330115922</v>
      </c>
      <c r="P94" s="10"/>
    </row>
    <row r="95" spans="1:16">
      <c r="A95" s="13"/>
      <c r="B95" s="42">
        <v>351.1</v>
      </c>
      <c r="C95" s="21" t="s">
        <v>103</v>
      </c>
      <c r="D95" s="50">
        <v>50012</v>
      </c>
      <c r="E95" s="50">
        <v>123496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>SUM(D95:M95)</f>
        <v>173508</v>
      </c>
      <c r="O95" s="51">
        <f t="shared" si="12"/>
        <v>1.649990014930057</v>
      </c>
      <c r="P95" s="9"/>
    </row>
    <row r="96" spans="1:16">
      <c r="A96" s="13"/>
      <c r="B96" s="42">
        <v>351.2</v>
      </c>
      <c r="C96" s="21" t="s">
        <v>105</v>
      </c>
      <c r="D96" s="50">
        <v>0</v>
      </c>
      <c r="E96" s="50">
        <v>5686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ref="N96:N102" si="15">SUM(D96:M96)</f>
        <v>5686</v>
      </c>
      <c r="O96" s="51">
        <f t="shared" si="12"/>
        <v>5.4071531139153833E-2</v>
      </c>
      <c r="P96" s="9"/>
    </row>
    <row r="97" spans="1:16">
      <c r="A97" s="13"/>
      <c r="B97" s="42">
        <v>351.5</v>
      </c>
      <c r="C97" s="21" t="s">
        <v>106</v>
      </c>
      <c r="D97" s="50">
        <v>0</v>
      </c>
      <c r="E97" s="50">
        <v>46229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5"/>
        <v>46229</v>
      </c>
      <c r="O97" s="51">
        <f t="shared" si="12"/>
        <v>0.43961885561588865</v>
      </c>
      <c r="P97" s="9"/>
    </row>
    <row r="98" spans="1:16">
      <c r="A98" s="13"/>
      <c r="B98" s="42">
        <v>351.8</v>
      </c>
      <c r="C98" s="21" t="s">
        <v>198</v>
      </c>
      <c r="D98" s="50">
        <v>0</v>
      </c>
      <c r="E98" s="50">
        <v>33783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5"/>
        <v>33783</v>
      </c>
      <c r="O98" s="51">
        <f t="shared" si="12"/>
        <v>0.3212624932244168</v>
      </c>
      <c r="P98" s="9"/>
    </row>
    <row r="99" spans="1:16">
      <c r="A99" s="13"/>
      <c r="B99" s="42">
        <v>352</v>
      </c>
      <c r="C99" s="21" t="s">
        <v>107</v>
      </c>
      <c r="D99" s="50">
        <v>18334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5"/>
        <v>18334</v>
      </c>
      <c r="O99" s="51">
        <f t="shared" si="12"/>
        <v>0.17434883079585761</v>
      </c>
      <c r="P99" s="9"/>
    </row>
    <row r="100" spans="1:16">
      <c r="A100" s="13"/>
      <c r="B100" s="42">
        <v>354</v>
      </c>
      <c r="C100" s="21" t="s">
        <v>108</v>
      </c>
      <c r="D100" s="50">
        <v>27823</v>
      </c>
      <c r="E100" s="50">
        <v>1700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5"/>
        <v>29523</v>
      </c>
      <c r="O100" s="51">
        <f t="shared" si="12"/>
        <v>0.28075163802695019</v>
      </c>
      <c r="P100" s="9"/>
    </row>
    <row r="101" spans="1:16">
      <c r="A101" s="13"/>
      <c r="B101" s="42">
        <v>356</v>
      </c>
      <c r="C101" s="21" t="s">
        <v>144</v>
      </c>
      <c r="D101" s="50">
        <v>30409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5"/>
        <v>30409</v>
      </c>
      <c r="O101" s="51">
        <f t="shared" ref="O101:O117" si="16">(N101/O$119)</f>
        <v>0.28917713514078947</v>
      </c>
      <c r="P101" s="9"/>
    </row>
    <row r="102" spans="1:16">
      <c r="A102" s="13"/>
      <c r="B102" s="42">
        <v>359</v>
      </c>
      <c r="C102" s="21" t="s">
        <v>109</v>
      </c>
      <c r="D102" s="50">
        <v>0</v>
      </c>
      <c r="E102" s="50">
        <v>531659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f t="shared" si="15"/>
        <v>531659</v>
      </c>
      <c r="O102" s="51">
        <f t="shared" si="16"/>
        <v>5.0558593341384785</v>
      </c>
      <c r="P102" s="9"/>
    </row>
    <row r="103" spans="1:16" ht="15.75">
      <c r="A103" s="29" t="s">
        <v>4</v>
      </c>
      <c r="B103" s="30"/>
      <c r="C103" s="31"/>
      <c r="D103" s="32">
        <f t="shared" ref="D103:M103" si="17">SUM(D104:D111)</f>
        <v>1462848</v>
      </c>
      <c r="E103" s="32">
        <f t="shared" si="17"/>
        <v>281543</v>
      </c>
      <c r="F103" s="32">
        <f t="shared" si="17"/>
        <v>22064</v>
      </c>
      <c r="G103" s="32">
        <f t="shared" si="17"/>
        <v>144541</v>
      </c>
      <c r="H103" s="32">
        <f t="shared" si="17"/>
        <v>0</v>
      </c>
      <c r="I103" s="32">
        <f t="shared" si="17"/>
        <v>126380</v>
      </c>
      <c r="J103" s="32">
        <f t="shared" si="17"/>
        <v>23144</v>
      </c>
      <c r="K103" s="32">
        <f t="shared" si="17"/>
        <v>0</v>
      </c>
      <c r="L103" s="32">
        <f t="shared" si="17"/>
        <v>0</v>
      </c>
      <c r="M103" s="32">
        <f t="shared" si="17"/>
        <v>0</v>
      </c>
      <c r="N103" s="32">
        <f>SUM(D103:M103)</f>
        <v>2060520</v>
      </c>
      <c r="O103" s="49">
        <f t="shared" si="16"/>
        <v>19.594701256216894</v>
      </c>
      <c r="P103" s="10"/>
    </row>
    <row r="104" spans="1:16">
      <c r="A104" s="12"/>
      <c r="B104" s="25">
        <v>361.1</v>
      </c>
      <c r="C104" s="20" t="s">
        <v>110</v>
      </c>
      <c r="D104" s="50">
        <v>158496</v>
      </c>
      <c r="E104" s="50">
        <v>165567</v>
      </c>
      <c r="F104" s="50">
        <v>21838</v>
      </c>
      <c r="G104" s="50">
        <v>87820</v>
      </c>
      <c r="H104" s="50">
        <v>0</v>
      </c>
      <c r="I104" s="50">
        <v>43048</v>
      </c>
      <c r="J104" s="50">
        <v>22616</v>
      </c>
      <c r="K104" s="50">
        <v>0</v>
      </c>
      <c r="L104" s="50">
        <v>0</v>
      </c>
      <c r="M104" s="50">
        <v>0</v>
      </c>
      <c r="N104" s="50">
        <f>SUM(D104:M104)</f>
        <v>499385</v>
      </c>
      <c r="O104" s="51">
        <f t="shared" si="16"/>
        <v>4.7489468128607699</v>
      </c>
      <c r="P104" s="9"/>
    </row>
    <row r="105" spans="1:16">
      <c r="A105" s="12"/>
      <c r="B105" s="25">
        <v>361.3</v>
      </c>
      <c r="C105" s="20" t="s">
        <v>111</v>
      </c>
      <c r="D105" s="50">
        <v>-2305</v>
      </c>
      <c r="E105" s="50">
        <v>-4500</v>
      </c>
      <c r="F105" s="50">
        <v>225</v>
      </c>
      <c r="G105" s="50">
        <v>-2806</v>
      </c>
      <c r="H105" s="50">
        <v>0</v>
      </c>
      <c r="I105" s="50">
        <v>-1187</v>
      </c>
      <c r="J105" s="50">
        <v>528</v>
      </c>
      <c r="K105" s="50">
        <v>0</v>
      </c>
      <c r="L105" s="50">
        <v>0</v>
      </c>
      <c r="M105" s="50">
        <v>0</v>
      </c>
      <c r="N105" s="50">
        <f t="shared" ref="N105:N111" si="18">SUM(D105:M105)</f>
        <v>-10045</v>
      </c>
      <c r="O105" s="51">
        <f t="shared" si="16"/>
        <v>-9.5523835788392589E-2</v>
      </c>
      <c r="P105" s="9"/>
    </row>
    <row r="106" spans="1:16">
      <c r="A106" s="12"/>
      <c r="B106" s="25">
        <v>362</v>
      </c>
      <c r="C106" s="20" t="s">
        <v>112</v>
      </c>
      <c r="D106" s="50">
        <v>117440</v>
      </c>
      <c r="E106" s="50">
        <v>0</v>
      </c>
      <c r="F106" s="50">
        <v>0</v>
      </c>
      <c r="G106" s="50">
        <v>0</v>
      </c>
      <c r="H106" s="50">
        <v>0</v>
      </c>
      <c r="I106" s="50">
        <v>35388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8"/>
        <v>152828</v>
      </c>
      <c r="O106" s="51">
        <f t="shared" si="16"/>
        <v>1.453331685004327</v>
      </c>
      <c r="P106" s="9"/>
    </row>
    <row r="107" spans="1:16">
      <c r="A107" s="12"/>
      <c r="B107" s="25">
        <v>364</v>
      </c>
      <c r="C107" s="20" t="s">
        <v>199</v>
      </c>
      <c r="D107" s="50">
        <v>80888</v>
      </c>
      <c r="E107" s="50">
        <v>19195</v>
      </c>
      <c r="F107" s="50">
        <v>0</v>
      </c>
      <c r="G107" s="50">
        <v>0</v>
      </c>
      <c r="H107" s="50">
        <v>0</v>
      </c>
      <c r="I107" s="50">
        <v>11</v>
      </c>
      <c r="J107" s="50">
        <v>0</v>
      </c>
      <c r="K107" s="50">
        <v>0</v>
      </c>
      <c r="L107" s="50">
        <v>0</v>
      </c>
      <c r="M107" s="50">
        <v>0</v>
      </c>
      <c r="N107" s="50">
        <f t="shared" si="18"/>
        <v>100094</v>
      </c>
      <c r="O107" s="51">
        <f t="shared" si="16"/>
        <v>0.95185294369371509</v>
      </c>
      <c r="P107" s="9"/>
    </row>
    <row r="108" spans="1:16">
      <c r="A108" s="12"/>
      <c r="B108" s="25">
        <v>365</v>
      </c>
      <c r="C108" s="20" t="s">
        <v>207</v>
      </c>
      <c r="D108" s="50">
        <v>183508</v>
      </c>
      <c r="E108" s="50">
        <v>0</v>
      </c>
      <c r="F108" s="50">
        <v>0</v>
      </c>
      <c r="G108" s="50">
        <v>0</v>
      </c>
      <c r="H108" s="50">
        <v>0</v>
      </c>
      <c r="I108" s="50">
        <v>5792</v>
      </c>
      <c r="J108" s="50">
        <v>0</v>
      </c>
      <c r="K108" s="50">
        <v>0</v>
      </c>
      <c r="L108" s="50">
        <v>0</v>
      </c>
      <c r="M108" s="50">
        <v>0</v>
      </c>
      <c r="N108" s="50">
        <f t="shared" si="18"/>
        <v>189300</v>
      </c>
      <c r="O108" s="51">
        <f t="shared" si="16"/>
        <v>1.8001654668733418</v>
      </c>
      <c r="P108" s="9"/>
    </row>
    <row r="109" spans="1:16">
      <c r="A109" s="12"/>
      <c r="B109" s="25">
        <v>366</v>
      </c>
      <c r="C109" s="20" t="s">
        <v>115</v>
      </c>
      <c r="D109" s="50">
        <v>125976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f t="shared" si="18"/>
        <v>125976</v>
      </c>
      <c r="O109" s="51">
        <f t="shared" si="16"/>
        <v>1.1979801629943798</v>
      </c>
      <c r="P109" s="9"/>
    </row>
    <row r="110" spans="1:16">
      <c r="A110" s="12"/>
      <c r="B110" s="25">
        <v>369.3</v>
      </c>
      <c r="C110" s="20" t="s">
        <v>116</v>
      </c>
      <c r="D110" s="50">
        <v>3161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f t="shared" si="18"/>
        <v>3161</v>
      </c>
      <c r="O110" s="51">
        <f t="shared" si="16"/>
        <v>3.0059815323754006E-2</v>
      </c>
      <c r="P110" s="9"/>
    </row>
    <row r="111" spans="1:16">
      <c r="A111" s="12"/>
      <c r="B111" s="25">
        <v>369.9</v>
      </c>
      <c r="C111" s="20" t="s">
        <v>117</v>
      </c>
      <c r="D111" s="50">
        <v>795684</v>
      </c>
      <c r="E111" s="50">
        <v>101281</v>
      </c>
      <c r="F111" s="50">
        <v>1</v>
      </c>
      <c r="G111" s="50">
        <v>59527</v>
      </c>
      <c r="H111" s="50">
        <v>0</v>
      </c>
      <c r="I111" s="50">
        <v>43328</v>
      </c>
      <c r="J111" s="50">
        <v>0</v>
      </c>
      <c r="K111" s="50">
        <v>0</v>
      </c>
      <c r="L111" s="50">
        <v>0</v>
      </c>
      <c r="M111" s="50">
        <v>0</v>
      </c>
      <c r="N111" s="50">
        <f t="shared" si="18"/>
        <v>999821</v>
      </c>
      <c r="O111" s="51">
        <f t="shared" si="16"/>
        <v>9.507888205255</v>
      </c>
      <c r="P111" s="9"/>
    </row>
    <row r="112" spans="1:16" ht="15.75">
      <c r="A112" s="29" t="s">
        <v>66</v>
      </c>
      <c r="B112" s="30"/>
      <c r="C112" s="31"/>
      <c r="D112" s="32">
        <f t="shared" ref="D112:M112" si="19">SUM(D113:D116)</f>
        <v>3738207</v>
      </c>
      <c r="E112" s="32">
        <f t="shared" si="19"/>
        <v>775524</v>
      </c>
      <c r="F112" s="32">
        <f t="shared" si="19"/>
        <v>0</v>
      </c>
      <c r="G112" s="32">
        <f t="shared" si="19"/>
        <v>21216</v>
      </c>
      <c r="H112" s="32">
        <f t="shared" si="19"/>
        <v>0</v>
      </c>
      <c r="I112" s="32">
        <f t="shared" si="19"/>
        <v>384004</v>
      </c>
      <c r="J112" s="32">
        <f t="shared" si="19"/>
        <v>0</v>
      </c>
      <c r="K112" s="32">
        <f t="shared" si="19"/>
        <v>0</v>
      </c>
      <c r="L112" s="32">
        <f t="shared" si="19"/>
        <v>0</v>
      </c>
      <c r="M112" s="32">
        <f t="shared" si="19"/>
        <v>0</v>
      </c>
      <c r="N112" s="32">
        <f t="shared" ref="N112:N117" si="20">SUM(D112:M112)</f>
        <v>4918951</v>
      </c>
      <c r="O112" s="49">
        <f t="shared" si="16"/>
        <v>46.777209315594774</v>
      </c>
      <c r="P112" s="9"/>
    </row>
    <row r="113" spans="1:119">
      <c r="A113" s="12"/>
      <c r="B113" s="25">
        <v>381</v>
      </c>
      <c r="C113" s="20" t="s">
        <v>118</v>
      </c>
      <c r="D113" s="50">
        <v>2707213</v>
      </c>
      <c r="E113" s="50">
        <v>215524</v>
      </c>
      <c r="F113" s="50">
        <v>0</v>
      </c>
      <c r="G113" s="50">
        <v>21216</v>
      </c>
      <c r="H113" s="50">
        <v>0</v>
      </c>
      <c r="I113" s="50">
        <v>5565</v>
      </c>
      <c r="J113" s="50">
        <v>0</v>
      </c>
      <c r="K113" s="50">
        <v>0</v>
      </c>
      <c r="L113" s="50">
        <v>0</v>
      </c>
      <c r="M113" s="50">
        <v>0</v>
      </c>
      <c r="N113" s="50">
        <f t="shared" si="20"/>
        <v>2949518</v>
      </c>
      <c r="O113" s="51">
        <f t="shared" si="16"/>
        <v>28.048708122141178</v>
      </c>
      <c r="P113" s="9"/>
    </row>
    <row r="114" spans="1:119">
      <c r="A114" s="12"/>
      <c r="B114" s="25">
        <v>384</v>
      </c>
      <c r="C114" s="20" t="s">
        <v>119</v>
      </c>
      <c r="D114" s="50">
        <v>1021000</v>
      </c>
      <c r="E114" s="50">
        <v>560000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f t="shared" si="20"/>
        <v>1581000</v>
      </c>
      <c r="O114" s="51">
        <f t="shared" si="16"/>
        <v>15.034662457087974</v>
      </c>
      <c r="P114" s="9"/>
    </row>
    <row r="115" spans="1:119">
      <c r="A115" s="12"/>
      <c r="B115" s="25">
        <v>388.1</v>
      </c>
      <c r="C115" s="20" t="s">
        <v>146</v>
      </c>
      <c r="D115" s="50">
        <v>9994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f t="shared" si="20"/>
        <v>9994</v>
      </c>
      <c r="O115" s="51">
        <f t="shared" si="16"/>
        <v>9.5038846676873623E-2</v>
      </c>
      <c r="P115" s="9"/>
    </row>
    <row r="116" spans="1:119" ht="15.75" thickBot="1">
      <c r="A116" s="12"/>
      <c r="B116" s="25">
        <v>389.4</v>
      </c>
      <c r="C116" s="20" t="s">
        <v>213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378439</v>
      </c>
      <c r="J116" s="50">
        <v>0</v>
      </c>
      <c r="K116" s="50">
        <v>0</v>
      </c>
      <c r="L116" s="50">
        <v>0</v>
      </c>
      <c r="M116" s="50">
        <v>0</v>
      </c>
      <c r="N116" s="50">
        <f t="shared" si="20"/>
        <v>378439</v>
      </c>
      <c r="O116" s="51">
        <f t="shared" si="16"/>
        <v>3.5987998896887512</v>
      </c>
      <c r="P116" s="9"/>
    </row>
    <row r="117" spans="1:119" ht="16.5" thickBot="1">
      <c r="A117" s="14" t="s">
        <v>87</v>
      </c>
      <c r="B117" s="23"/>
      <c r="C117" s="22"/>
      <c r="D117" s="15">
        <f t="shared" ref="D117:M117" si="21">SUM(D5,D13,D20,D55,D94,D103,D112)</f>
        <v>77828809</v>
      </c>
      <c r="E117" s="15">
        <f t="shared" si="21"/>
        <v>19091539</v>
      </c>
      <c r="F117" s="15">
        <f t="shared" si="21"/>
        <v>6916608</v>
      </c>
      <c r="G117" s="15">
        <f t="shared" si="21"/>
        <v>3012320</v>
      </c>
      <c r="H117" s="15">
        <f t="shared" si="21"/>
        <v>0</v>
      </c>
      <c r="I117" s="15">
        <f t="shared" si="21"/>
        <v>17922846</v>
      </c>
      <c r="J117" s="15">
        <f t="shared" si="21"/>
        <v>9185113</v>
      </c>
      <c r="K117" s="15">
        <f t="shared" si="21"/>
        <v>0</v>
      </c>
      <c r="L117" s="15">
        <f t="shared" si="21"/>
        <v>0</v>
      </c>
      <c r="M117" s="15">
        <f t="shared" si="21"/>
        <v>0</v>
      </c>
      <c r="N117" s="15">
        <f t="shared" si="20"/>
        <v>133957235</v>
      </c>
      <c r="O117" s="40">
        <f t="shared" si="16"/>
        <v>1273.8784389056364</v>
      </c>
      <c r="P117" s="6"/>
      <c r="Q117" s="2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</row>
    <row r="118" spans="1:119">
      <c r="A118" s="16"/>
      <c r="B118" s="18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</row>
    <row r="119" spans="1:119">
      <c r="A119" s="44"/>
      <c r="B119" s="45"/>
      <c r="C119" s="45"/>
      <c r="D119" s="46"/>
      <c r="E119" s="46"/>
      <c r="F119" s="46"/>
      <c r="G119" s="46"/>
      <c r="H119" s="46"/>
      <c r="I119" s="46"/>
      <c r="J119" s="46"/>
      <c r="K119" s="46"/>
      <c r="L119" s="52" t="s">
        <v>241</v>
      </c>
      <c r="M119" s="52"/>
      <c r="N119" s="52"/>
      <c r="O119" s="47">
        <v>105157</v>
      </c>
    </row>
    <row r="120" spans="1:119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5"/>
    </row>
    <row r="121" spans="1:119" ht="15.75" customHeight="1" thickBot="1">
      <c r="A121" s="56" t="s">
        <v>136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8"/>
    </row>
  </sheetData>
  <mergeCells count="10">
    <mergeCell ref="L119:N119"/>
    <mergeCell ref="A120:O120"/>
    <mergeCell ref="A121:O1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53625034</v>
      </c>
      <c r="E5" s="27">
        <f t="shared" si="0"/>
        <v>3013738</v>
      </c>
      <c r="F5" s="27">
        <f t="shared" si="0"/>
        <v>3747547</v>
      </c>
      <c r="G5" s="27">
        <f t="shared" si="0"/>
        <v>2473656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62859975</v>
      </c>
      <c r="O5" s="33">
        <f t="shared" ref="O5:O36" si="1">(N5/O$120)</f>
        <v>609.72864833406084</v>
      </c>
      <c r="P5" s="6"/>
    </row>
    <row r="6" spans="1:133">
      <c r="A6" s="12"/>
      <c r="B6" s="25">
        <v>311</v>
      </c>
      <c r="C6" s="20" t="s">
        <v>3</v>
      </c>
      <c r="D6" s="50">
        <v>53620011</v>
      </c>
      <c r="E6" s="50">
        <v>141</v>
      </c>
      <c r="F6" s="50">
        <v>3545831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57165983</v>
      </c>
      <c r="O6" s="51">
        <f t="shared" si="1"/>
        <v>554.49811339056214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2089110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2089110</v>
      </c>
      <c r="O7" s="51">
        <f t="shared" si="1"/>
        <v>20.263931325476502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445816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445816</v>
      </c>
      <c r="O8" s="51">
        <f t="shared" si="1"/>
        <v>4.324322227072118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478671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478671</v>
      </c>
      <c r="O9" s="51">
        <f t="shared" si="1"/>
        <v>4.6430088753091807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0</v>
      </c>
      <c r="G10" s="50">
        <v>2473656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2473656</v>
      </c>
      <c r="O10" s="51">
        <f t="shared" si="1"/>
        <v>23.993947330132404</v>
      </c>
      <c r="P10" s="9"/>
    </row>
    <row r="11" spans="1:133">
      <c r="A11" s="12"/>
      <c r="B11" s="25">
        <v>315</v>
      </c>
      <c r="C11" s="20" t="s">
        <v>164</v>
      </c>
      <c r="D11" s="50">
        <v>0</v>
      </c>
      <c r="E11" s="50">
        <v>0</v>
      </c>
      <c r="F11" s="50">
        <v>201716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201716</v>
      </c>
      <c r="O11" s="51">
        <f t="shared" si="1"/>
        <v>1.9566031330326399</v>
      </c>
      <c r="P11" s="9"/>
    </row>
    <row r="12" spans="1:133">
      <c r="A12" s="12"/>
      <c r="B12" s="25">
        <v>316</v>
      </c>
      <c r="C12" s="20" t="s">
        <v>165</v>
      </c>
      <c r="D12" s="50">
        <v>5023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5023</v>
      </c>
      <c r="O12" s="51">
        <f t="shared" si="1"/>
        <v>4.8722052475871767E-2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51624</v>
      </c>
      <c r="E13" s="32">
        <f t="shared" si="3"/>
        <v>1208458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484613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2" si="4">SUM(D13:M13)</f>
        <v>1744695</v>
      </c>
      <c r="O13" s="49">
        <f t="shared" si="1"/>
        <v>16.92317765168049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822712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822712</v>
      </c>
      <c r="O14" s="51">
        <f t="shared" si="1"/>
        <v>7.9801348271012174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130833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130833</v>
      </c>
      <c r="O15" s="51">
        <f t="shared" si="1"/>
        <v>1.2690528153644696</v>
      </c>
      <c r="P15" s="9"/>
    </row>
    <row r="16" spans="1:133">
      <c r="A16" s="12"/>
      <c r="B16" s="25">
        <v>324.22000000000003</v>
      </c>
      <c r="C16" s="20" t="s">
        <v>234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353780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353780</v>
      </c>
      <c r="O16" s="51">
        <f t="shared" si="1"/>
        <v>3.4315922207672536</v>
      </c>
      <c r="P16" s="9"/>
    </row>
    <row r="17" spans="1:16">
      <c r="A17" s="12"/>
      <c r="B17" s="25">
        <v>325.10000000000002</v>
      </c>
      <c r="C17" s="20" t="s">
        <v>19</v>
      </c>
      <c r="D17" s="50">
        <v>0</v>
      </c>
      <c r="E17" s="50">
        <v>61470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61470</v>
      </c>
      <c r="O17" s="51">
        <f t="shared" si="1"/>
        <v>0.59624618070711477</v>
      </c>
      <c r="P17" s="9"/>
    </row>
    <row r="18" spans="1:16">
      <c r="A18" s="12"/>
      <c r="B18" s="25">
        <v>325.2</v>
      </c>
      <c r="C18" s="20" t="s">
        <v>20</v>
      </c>
      <c r="D18" s="50">
        <v>0</v>
      </c>
      <c r="E18" s="50">
        <v>270086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270086</v>
      </c>
      <c r="O18" s="51">
        <f t="shared" si="1"/>
        <v>2.6197778747756924</v>
      </c>
      <c r="P18" s="9"/>
    </row>
    <row r="19" spans="1:16">
      <c r="A19" s="12"/>
      <c r="B19" s="25">
        <v>329</v>
      </c>
      <c r="C19" s="20" t="s">
        <v>21</v>
      </c>
      <c r="D19" s="50">
        <v>51624</v>
      </c>
      <c r="E19" s="50">
        <v>54190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f t="shared" si="4"/>
        <v>105814</v>
      </c>
      <c r="O19" s="51">
        <f t="shared" si="1"/>
        <v>1.0263737329647413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SUM(D21:D54)</f>
        <v>5029594</v>
      </c>
      <c r="E20" s="32">
        <f t="shared" si="5"/>
        <v>17512185</v>
      </c>
      <c r="F20" s="32">
        <f t="shared" si="5"/>
        <v>3027436</v>
      </c>
      <c r="G20" s="32">
        <f t="shared" si="5"/>
        <v>180104</v>
      </c>
      <c r="H20" s="32">
        <f t="shared" si="5"/>
        <v>0</v>
      </c>
      <c r="I20" s="32">
        <f t="shared" si="5"/>
        <v>5075236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8">
        <f t="shared" si="4"/>
        <v>30824555</v>
      </c>
      <c r="O20" s="49">
        <f t="shared" si="1"/>
        <v>298.99175517726371</v>
      </c>
      <c r="P20" s="10"/>
    </row>
    <row r="21" spans="1:16">
      <c r="A21" s="12"/>
      <c r="B21" s="25">
        <v>331.1</v>
      </c>
      <c r="C21" s="20" t="s">
        <v>22</v>
      </c>
      <c r="D21" s="50">
        <v>12041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4"/>
        <v>12041</v>
      </c>
      <c r="O21" s="51">
        <f t="shared" si="1"/>
        <v>0.11679518890343858</v>
      </c>
      <c r="P21" s="9"/>
    </row>
    <row r="22" spans="1:16">
      <c r="A22" s="12"/>
      <c r="B22" s="25">
        <v>331.2</v>
      </c>
      <c r="C22" s="20" t="s">
        <v>23</v>
      </c>
      <c r="D22" s="50">
        <v>355287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f t="shared" si="4"/>
        <v>355287</v>
      </c>
      <c r="O22" s="51">
        <f t="shared" si="1"/>
        <v>3.4462098064891604</v>
      </c>
      <c r="P22" s="9"/>
    </row>
    <row r="23" spans="1:16">
      <c r="A23" s="12"/>
      <c r="B23" s="25">
        <v>331.39</v>
      </c>
      <c r="C23" s="20" t="s">
        <v>203</v>
      </c>
      <c r="D23" s="50">
        <v>292137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f t="shared" ref="N23:N32" si="6">SUM(D23:M23)</f>
        <v>292137</v>
      </c>
      <c r="O23" s="51">
        <f t="shared" si="1"/>
        <v>2.8336679761385128</v>
      </c>
      <c r="P23" s="9"/>
    </row>
    <row r="24" spans="1:16">
      <c r="A24" s="12"/>
      <c r="B24" s="25">
        <v>331.41</v>
      </c>
      <c r="C24" s="20" t="s">
        <v>30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2282586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2282586</v>
      </c>
      <c r="O24" s="51">
        <f t="shared" si="1"/>
        <v>22.140608176924196</v>
      </c>
      <c r="P24" s="9"/>
    </row>
    <row r="25" spans="1:16">
      <c r="A25" s="12"/>
      <c r="B25" s="25">
        <v>331.42</v>
      </c>
      <c r="C25" s="20" t="s">
        <v>31</v>
      </c>
      <c r="D25" s="50">
        <v>673704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673704</v>
      </c>
      <c r="O25" s="51">
        <f t="shared" si="1"/>
        <v>6.5347883020515063</v>
      </c>
      <c r="P25" s="9"/>
    </row>
    <row r="26" spans="1:16">
      <c r="A26" s="12"/>
      <c r="B26" s="25">
        <v>331.49</v>
      </c>
      <c r="C26" s="20" t="s">
        <v>32</v>
      </c>
      <c r="D26" s="50">
        <v>0</v>
      </c>
      <c r="E26" s="50">
        <v>491185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491185</v>
      </c>
      <c r="O26" s="51">
        <f t="shared" si="1"/>
        <v>4.7643920655705898</v>
      </c>
      <c r="P26" s="9"/>
    </row>
    <row r="27" spans="1:16">
      <c r="A27" s="12"/>
      <c r="B27" s="25">
        <v>331.5</v>
      </c>
      <c r="C27" s="20" t="s">
        <v>25</v>
      </c>
      <c r="D27" s="50">
        <v>0</v>
      </c>
      <c r="E27" s="50">
        <v>682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682</v>
      </c>
      <c r="O27" s="51">
        <f t="shared" si="1"/>
        <v>6.6152577719579032E-3</v>
      </c>
      <c r="P27" s="9"/>
    </row>
    <row r="28" spans="1:16">
      <c r="A28" s="12"/>
      <c r="B28" s="25">
        <v>331.62</v>
      </c>
      <c r="C28" s="20" t="s">
        <v>33</v>
      </c>
      <c r="D28" s="50">
        <v>59359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59359</v>
      </c>
      <c r="O28" s="51">
        <f t="shared" si="1"/>
        <v>0.57576992094669965</v>
      </c>
      <c r="P28" s="9"/>
    </row>
    <row r="29" spans="1:16">
      <c r="A29" s="12"/>
      <c r="B29" s="25">
        <v>331.65</v>
      </c>
      <c r="C29" s="20" t="s">
        <v>34</v>
      </c>
      <c r="D29" s="50">
        <v>0</v>
      </c>
      <c r="E29" s="50">
        <v>160840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160840</v>
      </c>
      <c r="O29" s="51">
        <f t="shared" si="1"/>
        <v>1.560114457539163</v>
      </c>
      <c r="P29" s="9"/>
    </row>
    <row r="30" spans="1:16">
      <c r="A30" s="12"/>
      <c r="B30" s="25">
        <v>331.69</v>
      </c>
      <c r="C30" s="20" t="s">
        <v>35</v>
      </c>
      <c r="D30" s="50">
        <v>320081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320081</v>
      </c>
      <c r="O30" s="51">
        <f t="shared" si="1"/>
        <v>3.1047189485426063</v>
      </c>
      <c r="P30" s="9"/>
    </row>
    <row r="31" spans="1:16">
      <c r="A31" s="12"/>
      <c r="B31" s="25">
        <v>331.7</v>
      </c>
      <c r="C31" s="20" t="s">
        <v>26</v>
      </c>
      <c r="D31" s="50">
        <v>0</v>
      </c>
      <c r="E31" s="50">
        <v>10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10</v>
      </c>
      <c r="O31" s="51">
        <f t="shared" si="1"/>
        <v>9.6997914544837287E-5</v>
      </c>
      <c r="P31" s="9"/>
    </row>
    <row r="32" spans="1:16">
      <c r="A32" s="12"/>
      <c r="B32" s="25">
        <v>334.2</v>
      </c>
      <c r="C32" s="20" t="s">
        <v>29</v>
      </c>
      <c r="D32" s="50">
        <v>772144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f t="shared" si="6"/>
        <v>772144</v>
      </c>
      <c r="O32" s="51">
        <f t="shared" si="1"/>
        <v>7.4896357728308844</v>
      </c>
      <c r="P32" s="9"/>
    </row>
    <row r="33" spans="1:16">
      <c r="A33" s="12"/>
      <c r="B33" s="25">
        <v>334.34</v>
      </c>
      <c r="C33" s="20" t="s">
        <v>37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89318</v>
      </c>
      <c r="J33" s="50">
        <v>0</v>
      </c>
      <c r="K33" s="50">
        <v>0</v>
      </c>
      <c r="L33" s="50">
        <v>0</v>
      </c>
      <c r="M33" s="50">
        <v>0</v>
      </c>
      <c r="N33" s="50">
        <f>SUM(D33:M33)</f>
        <v>89318</v>
      </c>
      <c r="O33" s="51">
        <f t="shared" si="1"/>
        <v>0.8663659731315777</v>
      </c>
      <c r="P33" s="9"/>
    </row>
    <row r="34" spans="1:16">
      <c r="A34" s="12"/>
      <c r="B34" s="25">
        <v>334.41</v>
      </c>
      <c r="C34" s="20" t="s">
        <v>39</v>
      </c>
      <c r="D34" s="50">
        <v>0</v>
      </c>
      <c r="E34" s="50">
        <v>696281</v>
      </c>
      <c r="F34" s="50">
        <v>0</v>
      </c>
      <c r="G34" s="50">
        <v>0</v>
      </c>
      <c r="H34" s="50">
        <v>0</v>
      </c>
      <c r="I34" s="50">
        <v>2703332</v>
      </c>
      <c r="J34" s="50">
        <v>0</v>
      </c>
      <c r="K34" s="50">
        <v>0</v>
      </c>
      <c r="L34" s="50">
        <v>0</v>
      </c>
      <c r="M34" s="50">
        <v>0</v>
      </c>
      <c r="N34" s="50">
        <f t="shared" ref="N34:N49" si="7">SUM(D34:M34)</f>
        <v>3399613</v>
      </c>
      <c r="O34" s="51">
        <f t="shared" si="1"/>
        <v>32.975537125951789</v>
      </c>
      <c r="P34" s="9"/>
    </row>
    <row r="35" spans="1:16">
      <c r="A35" s="12"/>
      <c r="B35" s="25">
        <v>334.49</v>
      </c>
      <c r="C35" s="20" t="s">
        <v>40</v>
      </c>
      <c r="D35" s="50">
        <v>321447</v>
      </c>
      <c r="E35" s="50">
        <v>12020890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7"/>
        <v>12342337</v>
      </c>
      <c r="O35" s="51">
        <f t="shared" si="1"/>
        <v>119.71809496095834</v>
      </c>
      <c r="P35" s="9"/>
    </row>
    <row r="36" spans="1:16">
      <c r="A36" s="12"/>
      <c r="B36" s="25">
        <v>334.61</v>
      </c>
      <c r="C36" s="20" t="s">
        <v>42</v>
      </c>
      <c r="D36" s="50">
        <v>81903</v>
      </c>
      <c r="E36" s="50">
        <v>363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82266</v>
      </c>
      <c r="O36" s="51">
        <f t="shared" si="1"/>
        <v>0.7979630437945584</v>
      </c>
      <c r="P36" s="9"/>
    </row>
    <row r="37" spans="1:16">
      <c r="A37" s="12"/>
      <c r="B37" s="25">
        <v>334.69</v>
      </c>
      <c r="C37" s="20" t="s">
        <v>43</v>
      </c>
      <c r="D37" s="50">
        <v>274053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274053</v>
      </c>
      <c r="O37" s="51">
        <f t="shared" ref="O37:O68" si="8">(N37/O$120)</f>
        <v>2.6582569474756292</v>
      </c>
      <c r="P37" s="9"/>
    </row>
    <row r="38" spans="1:16">
      <c r="A38" s="12"/>
      <c r="B38" s="25">
        <v>334.7</v>
      </c>
      <c r="C38" s="20" t="s">
        <v>44</v>
      </c>
      <c r="D38" s="50">
        <v>467854</v>
      </c>
      <c r="E38" s="50">
        <v>35722</v>
      </c>
      <c r="F38" s="50">
        <v>0</v>
      </c>
      <c r="G38" s="50">
        <v>180104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683680</v>
      </c>
      <c r="O38" s="51">
        <f t="shared" si="8"/>
        <v>6.6315534216014358</v>
      </c>
      <c r="P38" s="9"/>
    </row>
    <row r="39" spans="1:16">
      <c r="A39" s="12"/>
      <c r="B39" s="25">
        <v>335.12</v>
      </c>
      <c r="C39" s="20" t="s">
        <v>167</v>
      </c>
      <c r="D39" s="50">
        <v>94635</v>
      </c>
      <c r="E39" s="50">
        <v>0</v>
      </c>
      <c r="F39" s="50">
        <v>1263461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1358096</v>
      </c>
      <c r="O39" s="51">
        <f t="shared" si="8"/>
        <v>13.173247975168534</v>
      </c>
      <c r="P39" s="9"/>
    </row>
    <row r="40" spans="1:16">
      <c r="A40" s="12"/>
      <c r="B40" s="25">
        <v>335.13</v>
      </c>
      <c r="C40" s="20" t="s">
        <v>168</v>
      </c>
      <c r="D40" s="50">
        <v>34511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34511</v>
      </c>
      <c r="O40" s="51">
        <f t="shared" si="8"/>
        <v>0.33474950288568794</v>
      </c>
      <c r="P40" s="9"/>
    </row>
    <row r="41" spans="1:16">
      <c r="A41" s="12"/>
      <c r="B41" s="25">
        <v>335.14</v>
      </c>
      <c r="C41" s="20" t="s">
        <v>169</v>
      </c>
      <c r="D41" s="50">
        <v>27549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27549</v>
      </c>
      <c r="O41" s="51">
        <f t="shared" si="8"/>
        <v>0.26721955477957227</v>
      </c>
      <c r="P41" s="9"/>
    </row>
    <row r="42" spans="1:16">
      <c r="A42" s="12"/>
      <c r="B42" s="25">
        <v>335.15</v>
      </c>
      <c r="C42" s="20" t="s">
        <v>170</v>
      </c>
      <c r="D42" s="50">
        <v>26737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26737</v>
      </c>
      <c r="O42" s="51">
        <f t="shared" si="8"/>
        <v>0.25934332411853145</v>
      </c>
      <c r="P42" s="9"/>
    </row>
    <row r="43" spans="1:16">
      <c r="A43" s="12"/>
      <c r="B43" s="25">
        <v>335.16</v>
      </c>
      <c r="C43" s="20" t="s">
        <v>171</v>
      </c>
      <c r="D43" s="50">
        <v>223250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223250</v>
      </c>
      <c r="O43" s="51">
        <f t="shared" si="8"/>
        <v>2.1654784422134923</v>
      </c>
      <c r="P43" s="9"/>
    </row>
    <row r="44" spans="1:16">
      <c r="A44" s="12"/>
      <c r="B44" s="25">
        <v>335.18</v>
      </c>
      <c r="C44" s="20" t="s">
        <v>172</v>
      </c>
      <c r="D44" s="50">
        <v>638933</v>
      </c>
      <c r="E44" s="50">
        <v>0</v>
      </c>
      <c r="F44" s="50">
        <v>1763975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2402908</v>
      </c>
      <c r="O44" s="51">
        <f t="shared" si="8"/>
        <v>23.307706484310586</v>
      </c>
      <c r="P44" s="9"/>
    </row>
    <row r="45" spans="1:16">
      <c r="A45" s="12"/>
      <c r="B45" s="25">
        <v>335.21</v>
      </c>
      <c r="C45" s="20" t="s">
        <v>51</v>
      </c>
      <c r="D45" s="50">
        <v>18738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18738</v>
      </c>
      <c r="O45" s="51">
        <f t="shared" si="8"/>
        <v>0.18175469227411611</v>
      </c>
      <c r="P45" s="9"/>
    </row>
    <row r="46" spans="1:16">
      <c r="A46" s="12"/>
      <c r="B46" s="25">
        <v>335.22</v>
      </c>
      <c r="C46" s="20" t="s">
        <v>52</v>
      </c>
      <c r="D46" s="50">
        <v>0</v>
      </c>
      <c r="E46" s="50">
        <v>462369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462369</v>
      </c>
      <c r="O46" s="51">
        <f t="shared" si="8"/>
        <v>4.4848828750181875</v>
      </c>
      <c r="P46" s="9"/>
    </row>
    <row r="47" spans="1:16">
      <c r="A47" s="12"/>
      <c r="B47" s="25">
        <v>335.49</v>
      </c>
      <c r="C47" s="20" t="s">
        <v>54</v>
      </c>
      <c r="D47" s="50">
        <v>0</v>
      </c>
      <c r="E47" s="50">
        <v>1756416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1756416</v>
      </c>
      <c r="O47" s="51">
        <f t="shared" si="8"/>
        <v>17.036868907318492</v>
      </c>
      <c r="P47" s="9"/>
    </row>
    <row r="48" spans="1:16">
      <c r="A48" s="12"/>
      <c r="B48" s="25">
        <v>335.5</v>
      </c>
      <c r="C48" s="20" t="s">
        <v>55</v>
      </c>
      <c r="D48" s="50">
        <v>0</v>
      </c>
      <c r="E48" s="50">
        <v>473106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473106</v>
      </c>
      <c r="O48" s="51">
        <f t="shared" si="8"/>
        <v>4.5890295358649791</v>
      </c>
      <c r="P48" s="9"/>
    </row>
    <row r="49" spans="1:16">
      <c r="A49" s="12"/>
      <c r="B49" s="25">
        <v>335.9</v>
      </c>
      <c r="C49" s="20" t="s">
        <v>211</v>
      </c>
      <c r="D49" s="50">
        <v>0</v>
      </c>
      <c r="E49" s="50">
        <v>231107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7"/>
        <v>231107</v>
      </c>
      <c r="O49" s="51">
        <f t="shared" si="8"/>
        <v>2.241689703671371</v>
      </c>
      <c r="P49" s="9"/>
    </row>
    <row r="50" spans="1:16">
      <c r="A50" s="12"/>
      <c r="B50" s="25">
        <v>337.1</v>
      </c>
      <c r="C50" s="20" t="s">
        <v>132</v>
      </c>
      <c r="D50" s="50">
        <v>269685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ref="N50:N56" si="9">SUM(D50:M50)</f>
        <v>269685</v>
      </c>
      <c r="O50" s="51">
        <f t="shared" si="8"/>
        <v>2.6158882584024443</v>
      </c>
      <c r="P50" s="9"/>
    </row>
    <row r="51" spans="1:16">
      <c r="A51" s="12"/>
      <c r="B51" s="25">
        <v>337.2</v>
      </c>
      <c r="C51" s="20" t="s">
        <v>58</v>
      </c>
      <c r="D51" s="50">
        <v>32496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9"/>
        <v>32496</v>
      </c>
      <c r="O51" s="51">
        <f t="shared" si="8"/>
        <v>0.31520442310490326</v>
      </c>
      <c r="P51" s="9"/>
    </row>
    <row r="52" spans="1:16">
      <c r="A52" s="12"/>
      <c r="B52" s="25">
        <v>337.4</v>
      </c>
      <c r="C52" s="20" t="s">
        <v>228</v>
      </c>
      <c r="D52" s="50">
        <v>0</v>
      </c>
      <c r="E52" s="50">
        <v>1183214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9"/>
        <v>1183214</v>
      </c>
      <c r="O52" s="51">
        <f t="shared" si="8"/>
        <v>11.476929046025511</v>
      </c>
      <c r="P52" s="9"/>
    </row>
    <row r="53" spans="1:16">
      <c r="A53" s="12"/>
      <c r="B53" s="25">
        <v>337.6</v>
      </c>
      <c r="C53" s="20" t="s">
        <v>133</v>
      </c>
      <c r="D53" s="50">
        <v>11402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f t="shared" si="9"/>
        <v>11402</v>
      </c>
      <c r="O53" s="51">
        <f t="shared" si="8"/>
        <v>0.11059702216402348</v>
      </c>
      <c r="P53" s="9"/>
    </row>
    <row r="54" spans="1:16">
      <c r="A54" s="12"/>
      <c r="B54" s="25">
        <v>337.7</v>
      </c>
      <c r="C54" s="20" t="s">
        <v>59</v>
      </c>
      <c r="D54" s="50">
        <v>21648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9"/>
        <v>21648</v>
      </c>
      <c r="O54" s="51">
        <f t="shared" si="8"/>
        <v>0.20998108540666377</v>
      </c>
      <c r="P54" s="9"/>
    </row>
    <row r="55" spans="1:16" ht="15.75">
      <c r="A55" s="29" t="s">
        <v>64</v>
      </c>
      <c r="B55" s="30"/>
      <c r="C55" s="31"/>
      <c r="D55" s="32">
        <f t="shared" ref="D55:M55" si="10">SUM(D56:D92)</f>
        <v>9963501</v>
      </c>
      <c r="E55" s="32">
        <f t="shared" si="10"/>
        <v>1702386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5864403</v>
      </c>
      <c r="J55" s="32">
        <f t="shared" si="10"/>
        <v>7242841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24773131</v>
      </c>
      <c r="O55" s="49">
        <f t="shared" si="8"/>
        <v>240.29420437460595</v>
      </c>
      <c r="P55" s="10"/>
    </row>
    <row r="56" spans="1:16">
      <c r="A56" s="12"/>
      <c r="B56" s="25">
        <v>341.1</v>
      </c>
      <c r="C56" s="20" t="s">
        <v>174</v>
      </c>
      <c r="D56" s="50">
        <v>552380</v>
      </c>
      <c r="E56" s="50">
        <v>296742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9"/>
        <v>849122</v>
      </c>
      <c r="O56" s="51">
        <f t="shared" si="8"/>
        <v>8.2363063194141333</v>
      </c>
      <c r="P56" s="9"/>
    </row>
    <row r="57" spans="1:16">
      <c r="A57" s="12"/>
      <c r="B57" s="25">
        <v>341.2</v>
      </c>
      <c r="C57" s="20" t="s">
        <v>175</v>
      </c>
      <c r="D57" s="50">
        <v>351770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7242841</v>
      </c>
      <c r="K57" s="50">
        <v>0</v>
      </c>
      <c r="L57" s="50">
        <v>0</v>
      </c>
      <c r="M57" s="50">
        <v>0</v>
      </c>
      <c r="N57" s="50">
        <f t="shared" ref="N57:N92" si="11">SUM(D57:M57)</f>
        <v>7594611</v>
      </c>
      <c r="O57" s="51">
        <f t="shared" si="8"/>
        <v>73.666142877928124</v>
      </c>
      <c r="P57" s="9"/>
    </row>
    <row r="58" spans="1:16">
      <c r="A58" s="12"/>
      <c r="B58" s="25">
        <v>341.52</v>
      </c>
      <c r="C58" s="20" t="s">
        <v>176</v>
      </c>
      <c r="D58" s="50">
        <v>171910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11"/>
        <v>171910</v>
      </c>
      <c r="O58" s="51">
        <f t="shared" si="8"/>
        <v>1.6674911489402977</v>
      </c>
      <c r="P58" s="9"/>
    </row>
    <row r="59" spans="1:16">
      <c r="A59" s="12"/>
      <c r="B59" s="25">
        <v>341.55</v>
      </c>
      <c r="C59" s="20" t="s">
        <v>177</v>
      </c>
      <c r="D59" s="50">
        <v>5961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11"/>
        <v>5961</v>
      </c>
      <c r="O59" s="51">
        <f t="shared" si="8"/>
        <v>5.7820456860177505E-2</v>
      </c>
      <c r="P59" s="9"/>
    </row>
    <row r="60" spans="1:16">
      <c r="A60" s="12"/>
      <c r="B60" s="25">
        <v>341.56</v>
      </c>
      <c r="C60" s="20" t="s">
        <v>206</v>
      </c>
      <c r="D60" s="50">
        <v>4033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1"/>
        <v>4033</v>
      </c>
      <c r="O60" s="51">
        <f t="shared" si="8"/>
        <v>3.9119258935932877E-2</v>
      </c>
      <c r="P60" s="9"/>
    </row>
    <row r="61" spans="1:16">
      <c r="A61" s="12"/>
      <c r="B61" s="25">
        <v>341.8</v>
      </c>
      <c r="C61" s="20" t="s">
        <v>178</v>
      </c>
      <c r="D61" s="50">
        <v>1252819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1252819</v>
      </c>
      <c r="O61" s="51">
        <f t="shared" si="8"/>
        <v>12.15208303021485</v>
      </c>
      <c r="P61" s="9"/>
    </row>
    <row r="62" spans="1:16">
      <c r="A62" s="12"/>
      <c r="B62" s="25">
        <v>341.9</v>
      </c>
      <c r="C62" s="20" t="s">
        <v>179</v>
      </c>
      <c r="D62" s="50">
        <v>895886</v>
      </c>
      <c r="E62" s="50">
        <v>377243</v>
      </c>
      <c r="F62" s="50">
        <v>0</v>
      </c>
      <c r="G62" s="50">
        <v>0</v>
      </c>
      <c r="H62" s="50">
        <v>0</v>
      </c>
      <c r="I62" s="50">
        <v>33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1273162</v>
      </c>
      <c r="O62" s="51">
        <f t="shared" si="8"/>
        <v>12.349405887773413</v>
      </c>
      <c r="P62" s="9"/>
    </row>
    <row r="63" spans="1:16">
      <c r="A63" s="12"/>
      <c r="B63" s="25">
        <v>342.1</v>
      </c>
      <c r="C63" s="20" t="s">
        <v>73</v>
      </c>
      <c r="D63" s="50">
        <v>3137165</v>
      </c>
      <c r="E63" s="50">
        <v>65378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3202543</v>
      </c>
      <c r="O63" s="51">
        <f t="shared" si="8"/>
        <v>31.063999224016683</v>
      </c>
      <c r="P63" s="9"/>
    </row>
    <row r="64" spans="1:16">
      <c r="A64" s="12"/>
      <c r="B64" s="25">
        <v>342.2</v>
      </c>
      <c r="C64" s="20" t="s">
        <v>74</v>
      </c>
      <c r="D64" s="50">
        <v>3535</v>
      </c>
      <c r="E64" s="50">
        <v>12830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16365</v>
      </c>
      <c r="O64" s="51">
        <f t="shared" si="8"/>
        <v>0.15873708715262622</v>
      </c>
      <c r="P64" s="9"/>
    </row>
    <row r="65" spans="1:16">
      <c r="A65" s="12"/>
      <c r="B65" s="25">
        <v>342.5</v>
      </c>
      <c r="C65" s="20" t="s">
        <v>75</v>
      </c>
      <c r="D65" s="50">
        <v>27300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27300</v>
      </c>
      <c r="O65" s="51">
        <f t="shared" si="8"/>
        <v>0.26480430670740579</v>
      </c>
      <c r="P65" s="9"/>
    </row>
    <row r="66" spans="1:16">
      <c r="A66" s="12"/>
      <c r="B66" s="25">
        <v>342.6</v>
      </c>
      <c r="C66" s="20" t="s">
        <v>76</v>
      </c>
      <c r="D66" s="50">
        <v>2934100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2934100</v>
      </c>
      <c r="O66" s="51">
        <f t="shared" si="8"/>
        <v>28.460158106600709</v>
      </c>
      <c r="P66" s="9"/>
    </row>
    <row r="67" spans="1:16">
      <c r="A67" s="12"/>
      <c r="B67" s="25">
        <v>343.3</v>
      </c>
      <c r="C67" s="20" t="s">
        <v>78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1271167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1271167</v>
      </c>
      <c r="O67" s="51">
        <f t="shared" si="8"/>
        <v>12.330054803821717</v>
      </c>
      <c r="P67" s="9"/>
    </row>
    <row r="68" spans="1:16">
      <c r="A68" s="12"/>
      <c r="B68" s="25">
        <v>343.4</v>
      </c>
      <c r="C68" s="20" t="s">
        <v>79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1374446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1374446</v>
      </c>
      <c r="O68" s="51">
        <f t="shared" si="8"/>
        <v>13.331839565449343</v>
      </c>
      <c r="P68" s="9"/>
    </row>
    <row r="69" spans="1:16">
      <c r="A69" s="12"/>
      <c r="B69" s="25">
        <v>343.5</v>
      </c>
      <c r="C69" s="20" t="s">
        <v>80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1252717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1252717</v>
      </c>
      <c r="O69" s="51">
        <f t="shared" ref="O69:O100" si="12">(N69/O$120)</f>
        <v>12.151093651486493</v>
      </c>
      <c r="P69" s="9"/>
    </row>
    <row r="70" spans="1:16">
      <c r="A70" s="12"/>
      <c r="B70" s="25">
        <v>343.6</v>
      </c>
      <c r="C70" s="20" t="s">
        <v>81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39794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39794</v>
      </c>
      <c r="O70" s="51">
        <f t="shared" si="12"/>
        <v>0.38599350113972547</v>
      </c>
      <c r="P70" s="9"/>
    </row>
    <row r="71" spans="1:16">
      <c r="A71" s="12"/>
      <c r="B71" s="25">
        <v>344.1</v>
      </c>
      <c r="C71" s="20" t="s">
        <v>180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1926246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1926246</v>
      </c>
      <c r="O71" s="51">
        <f t="shared" si="12"/>
        <v>18.684184490033463</v>
      </c>
      <c r="P71" s="9"/>
    </row>
    <row r="72" spans="1:16">
      <c r="A72" s="12"/>
      <c r="B72" s="25">
        <v>344.3</v>
      </c>
      <c r="C72" s="20" t="s">
        <v>181</v>
      </c>
      <c r="D72" s="50">
        <v>183879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183879</v>
      </c>
      <c r="O72" s="51">
        <f t="shared" si="12"/>
        <v>1.7835879528590135</v>
      </c>
      <c r="P72" s="9"/>
    </row>
    <row r="73" spans="1:16">
      <c r="A73" s="12"/>
      <c r="B73" s="25">
        <v>345.1</v>
      </c>
      <c r="C73" s="20" t="s">
        <v>142</v>
      </c>
      <c r="D73" s="50">
        <v>150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150</v>
      </c>
      <c r="O73" s="51">
        <f t="shared" si="12"/>
        <v>1.4549687181725592E-3</v>
      </c>
      <c r="P73" s="9"/>
    </row>
    <row r="74" spans="1:16">
      <c r="A74" s="12"/>
      <c r="B74" s="25">
        <v>346.9</v>
      </c>
      <c r="C74" s="20" t="s">
        <v>84</v>
      </c>
      <c r="D74" s="50">
        <v>132784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132784</v>
      </c>
      <c r="O74" s="51">
        <f t="shared" si="12"/>
        <v>1.2879771084921674</v>
      </c>
      <c r="P74" s="9"/>
    </row>
    <row r="75" spans="1:16">
      <c r="A75" s="12"/>
      <c r="B75" s="25">
        <v>347.1</v>
      </c>
      <c r="C75" s="20" t="s">
        <v>85</v>
      </c>
      <c r="D75" s="50">
        <v>25160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25160</v>
      </c>
      <c r="O75" s="51">
        <f t="shared" si="12"/>
        <v>0.2440467529948106</v>
      </c>
      <c r="P75" s="9"/>
    </row>
    <row r="76" spans="1:16">
      <c r="A76" s="12"/>
      <c r="B76" s="25">
        <v>347.2</v>
      </c>
      <c r="C76" s="20" t="s">
        <v>86</v>
      </c>
      <c r="D76" s="50">
        <v>146920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146920</v>
      </c>
      <c r="O76" s="51">
        <f t="shared" si="12"/>
        <v>1.4250933604927494</v>
      </c>
      <c r="P76" s="9"/>
    </row>
    <row r="77" spans="1:16">
      <c r="A77" s="12"/>
      <c r="B77" s="25">
        <v>348.12</v>
      </c>
      <c r="C77" s="20" t="s">
        <v>183</v>
      </c>
      <c r="D77" s="50">
        <v>0</v>
      </c>
      <c r="E77" s="50">
        <v>17964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ref="N77:N91" si="13">SUM(D77:M77)</f>
        <v>17964</v>
      </c>
      <c r="O77" s="51">
        <f t="shared" si="12"/>
        <v>0.1742470536883457</v>
      </c>
      <c r="P77" s="9"/>
    </row>
    <row r="78" spans="1:16">
      <c r="A78" s="12"/>
      <c r="B78" s="25">
        <v>348.13</v>
      </c>
      <c r="C78" s="20" t="s">
        <v>184</v>
      </c>
      <c r="D78" s="50">
        <v>0</v>
      </c>
      <c r="E78" s="50">
        <v>35631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13"/>
        <v>35631</v>
      </c>
      <c r="O78" s="51">
        <f t="shared" si="12"/>
        <v>0.34561326931470976</v>
      </c>
      <c r="P78" s="9"/>
    </row>
    <row r="79" spans="1:16">
      <c r="A79" s="12"/>
      <c r="B79" s="25">
        <v>348.21</v>
      </c>
      <c r="C79" s="20" t="s">
        <v>235</v>
      </c>
      <c r="D79" s="50">
        <v>0</v>
      </c>
      <c r="E79" s="50">
        <v>172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3"/>
        <v>172</v>
      </c>
      <c r="O79" s="51">
        <f t="shared" si="12"/>
        <v>1.6683641301712014E-3</v>
      </c>
      <c r="P79" s="9"/>
    </row>
    <row r="80" spans="1:16">
      <c r="A80" s="12"/>
      <c r="B80" s="25">
        <v>348.22</v>
      </c>
      <c r="C80" s="20" t="s">
        <v>185</v>
      </c>
      <c r="D80" s="50">
        <v>0</v>
      </c>
      <c r="E80" s="50">
        <v>3327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3"/>
        <v>3327</v>
      </c>
      <c r="O80" s="51">
        <f t="shared" si="12"/>
        <v>3.2271206169067368E-2</v>
      </c>
      <c r="P80" s="9"/>
    </row>
    <row r="81" spans="1:16">
      <c r="A81" s="12"/>
      <c r="B81" s="25">
        <v>348.23</v>
      </c>
      <c r="C81" s="20" t="s">
        <v>186</v>
      </c>
      <c r="D81" s="50">
        <v>0</v>
      </c>
      <c r="E81" s="50">
        <v>33860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3"/>
        <v>33860</v>
      </c>
      <c r="O81" s="51">
        <f t="shared" si="12"/>
        <v>0.32843493864881906</v>
      </c>
      <c r="P81" s="9"/>
    </row>
    <row r="82" spans="1:16">
      <c r="A82" s="12"/>
      <c r="B82" s="25">
        <v>348.31</v>
      </c>
      <c r="C82" s="20" t="s">
        <v>187</v>
      </c>
      <c r="D82" s="50">
        <v>0</v>
      </c>
      <c r="E82" s="50">
        <v>199705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3"/>
        <v>199705</v>
      </c>
      <c r="O82" s="51">
        <f t="shared" si="12"/>
        <v>1.937096852417673</v>
      </c>
      <c r="P82" s="9"/>
    </row>
    <row r="83" spans="1:16">
      <c r="A83" s="12"/>
      <c r="B83" s="25">
        <v>348.32</v>
      </c>
      <c r="C83" s="20" t="s">
        <v>188</v>
      </c>
      <c r="D83" s="50">
        <v>0</v>
      </c>
      <c r="E83" s="50">
        <v>7677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3"/>
        <v>7677</v>
      </c>
      <c r="O83" s="51">
        <f t="shared" si="12"/>
        <v>7.4465298996071586E-2</v>
      </c>
      <c r="P83" s="9"/>
    </row>
    <row r="84" spans="1:16">
      <c r="A84" s="12"/>
      <c r="B84" s="25">
        <v>348.41</v>
      </c>
      <c r="C84" s="20" t="s">
        <v>189</v>
      </c>
      <c r="D84" s="50">
        <v>0</v>
      </c>
      <c r="E84" s="50">
        <v>222337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3"/>
        <v>222337</v>
      </c>
      <c r="O84" s="51">
        <f t="shared" si="12"/>
        <v>2.1566225326155486</v>
      </c>
      <c r="P84" s="9"/>
    </row>
    <row r="85" spans="1:16">
      <c r="A85" s="12"/>
      <c r="B85" s="25">
        <v>348.42</v>
      </c>
      <c r="C85" s="20" t="s">
        <v>190</v>
      </c>
      <c r="D85" s="50">
        <v>0</v>
      </c>
      <c r="E85" s="50">
        <v>159427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3"/>
        <v>159427</v>
      </c>
      <c r="O85" s="51">
        <f t="shared" si="12"/>
        <v>1.5464086522139775</v>
      </c>
      <c r="P85" s="9"/>
    </row>
    <row r="86" spans="1:16">
      <c r="A86" s="12"/>
      <c r="B86" s="25">
        <v>348.48</v>
      </c>
      <c r="C86" s="20" t="s">
        <v>191</v>
      </c>
      <c r="D86" s="50">
        <v>0</v>
      </c>
      <c r="E86" s="50">
        <v>11791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3"/>
        <v>11791</v>
      </c>
      <c r="O86" s="51">
        <f t="shared" si="12"/>
        <v>0.11437024103981765</v>
      </c>
      <c r="P86" s="9"/>
    </row>
    <row r="87" spans="1:16">
      <c r="A87" s="12"/>
      <c r="B87" s="25">
        <v>348.52</v>
      </c>
      <c r="C87" s="20" t="s">
        <v>192</v>
      </c>
      <c r="D87" s="50">
        <v>0</v>
      </c>
      <c r="E87" s="50">
        <v>36093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3"/>
        <v>36093</v>
      </c>
      <c r="O87" s="51">
        <f t="shared" si="12"/>
        <v>0.35009457296668123</v>
      </c>
      <c r="P87" s="9"/>
    </row>
    <row r="88" spans="1:16">
      <c r="A88" s="12"/>
      <c r="B88" s="25">
        <v>348.53</v>
      </c>
      <c r="C88" s="20" t="s">
        <v>193</v>
      </c>
      <c r="D88" s="50">
        <v>0</v>
      </c>
      <c r="E88" s="50">
        <v>127519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3"/>
        <v>127519</v>
      </c>
      <c r="O88" s="51">
        <f t="shared" si="12"/>
        <v>1.2369077064843106</v>
      </c>
      <c r="P88" s="9"/>
    </row>
    <row r="89" spans="1:16">
      <c r="A89" s="12"/>
      <c r="B89" s="25">
        <v>348.62</v>
      </c>
      <c r="C89" s="20" t="s">
        <v>194</v>
      </c>
      <c r="D89" s="50">
        <v>0</v>
      </c>
      <c r="E89" s="50">
        <v>42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3"/>
        <v>42</v>
      </c>
      <c r="O89" s="51">
        <f t="shared" si="12"/>
        <v>4.0739124108831658E-4</v>
      </c>
      <c r="P89" s="9"/>
    </row>
    <row r="90" spans="1:16">
      <c r="A90" s="12"/>
      <c r="B90" s="25">
        <v>348.71</v>
      </c>
      <c r="C90" s="20" t="s">
        <v>195</v>
      </c>
      <c r="D90" s="50">
        <v>0</v>
      </c>
      <c r="E90" s="50">
        <v>84653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3"/>
        <v>84653</v>
      </c>
      <c r="O90" s="51">
        <f t="shared" si="12"/>
        <v>0.82111644599641109</v>
      </c>
      <c r="P90" s="9"/>
    </row>
    <row r="91" spans="1:16">
      <c r="A91" s="12"/>
      <c r="B91" s="25">
        <v>348.72</v>
      </c>
      <c r="C91" s="20" t="s">
        <v>196</v>
      </c>
      <c r="D91" s="50">
        <v>0</v>
      </c>
      <c r="E91" s="50">
        <v>7625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3"/>
        <v>7625</v>
      </c>
      <c r="O91" s="51">
        <f t="shared" si="12"/>
        <v>7.3960909840438432E-2</v>
      </c>
      <c r="P91" s="9"/>
    </row>
    <row r="92" spans="1:16">
      <c r="A92" s="12"/>
      <c r="B92" s="25">
        <v>349</v>
      </c>
      <c r="C92" s="20" t="s">
        <v>1</v>
      </c>
      <c r="D92" s="50">
        <v>137749</v>
      </c>
      <c r="E92" s="50">
        <v>2370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1"/>
        <v>140119</v>
      </c>
      <c r="O92" s="51">
        <f t="shared" si="12"/>
        <v>1.3591250788108056</v>
      </c>
      <c r="P92" s="9"/>
    </row>
    <row r="93" spans="1:16" ht="15.75">
      <c r="A93" s="29" t="s">
        <v>65</v>
      </c>
      <c r="B93" s="30"/>
      <c r="C93" s="31"/>
      <c r="D93" s="32">
        <f t="shared" ref="D93:M93" si="14">SUM(D94:D101)</f>
        <v>124118</v>
      </c>
      <c r="E93" s="32">
        <f t="shared" si="14"/>
        <v>746724</v>
      </c>
      <c r="F93" s="32">
        <f t="shared" si="14"/>
        <v>0</v>
      </c>
      <c r="G93" s="32">
        <f t="shared" si="14"/>
        <v>0</v>
      </c>
      <c r="H93" s="32">
        <f t="shared" si="14"/>
        <v>0</v>
      </c>
      <c r="I93" s="32">
        <f t="shared" si="14"/>
        <v>0</v>
      </c>
      <c r="J93" s="32">
        <f t="shared" si="14"/>
        <v>0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>SUM(D93:M93)</f>
        <v>870842</v>
      </c>
      <c r="O93" s="49">
        <f t="shared" si="12"/>
        <v>8.4469857898055185</v>
      </c>
      <c r="P93" s="10"/>
    </row>
    <row r="94" spans="1:16">
      <c r="A94" s="13"/>
      <c r="B94" s="42">
        <v>351.1</v>
      </c>
      <c r="C94" s="21" t="s">
        <v>103</v>
      </c>
      <c r="D94" s="50">
        <v>49905</v>
      </c>
      <c r="E94" s="50">
        <v>115542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f>SUM(D94:M94)</f>
        <v>165447</v>
      </c>
      <c r="O94" s="51">
        <f t="shared" si="12"/>
        <v>1.6048013967699695</v>
      </c>
      <c r="P94" s="9"/>
    </row>
    <row r="95" spans="1:16">
      <c r="A95" s="13"/>
      <c r="B95" s="42">
        <v>351.2</v>
      </c>
      <c r="C95" s="21" t="s">
        <v>105</v>
      </c>
      <c r="D95" s="50">
        <v>0</v>
      </c>
      <c r="E95" s="50">
        <v>30102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ref="N95:N101" si="15">SUM(D95:M95)</f>
        <v>30102</v>
      </c>
      <c r="O95" s="51">
        <f t="shared" si="12"/>
        <v>0.29198312236286922</v>
      </c>
      <c r="P95" s="9"/>
    </row>
    <row r="96" spans="1:16">
      <c r="A96" s="13"/>
      <c r="B96" s="42">
        <v>351.5</v>
      </c>
      <c r="C96" s="21" t="s">
        <v>106</v>
      </c>
      <c r="D96" s="50">
        <v>0</v>
      </c>
      <c r="E96" s="50">
        <v>40656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si="15"/>
        <v>40656</v>
      </c>
      <c r="O96" s="51">
        <f t="shared" si="12"/>
        <v>0.39435472137349048</v>
      </c>
      <c r="P96" s="9"/>
    </row>
    <row r="97" spans="1:16">
      <c r="A97" s="13"/>
      <c r="B97" s="42">
        <v>351.8</v>
      </c>
      <c r="C97" s="21" t="s">
        <v>198</v>
      </c>
      <c r="D97" s="50">
        <v>0</v>
      </c>
      <c r="E97" s="50">
        <v>41893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5"/>
        <v>41893</v>
      </c>
      <c r="O97" s="51">
        <f t="shared" si="12"/>
        <v>0.40635336340268685</v>
      </c>
      <c r="P97" s="9"/>
    </row>
    <row r="98" spans="1:16">
      <c r="A98" s="13"/>
      <c r="B98" s="42">
        <v>352</v>
      </c>
      <c r="C98" s="21" t="s">
        <v>107</v>
      </c>
      <c r="D98" s="50">
        <v>17303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5"/>
        <v>17303</v>
      </c>
      <c r="O98" s="51">
        <f t="shared" si="12"/>
        <v>0.16783549153693195</v>
      </c>
      <c r="P98" s="9"/>
    </row>
    <row r="99" spans="1:16">
      <c r="A99" s="13"/>
      <c r="B99" s="42">
        <v>354</v>
      </c>
      <c r="C99" s="21" t="s">
        <v>108</v>
      </c>
      <c r="D99" s="50">
        <v>26075</v>
      </c>
      <c r="E99" s="50">
        <v>3600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5"/>
        <v>29675</v>
      </c>
      <c r="O99" s="51">
        <f t="shared" si="12"/>
        <v>0.28784131141180463</v>
      </c>
      <c r="P99" s="9"/>
    </row>
    <row r="100" spans="1:16">
      <c r="A100" s="13"/>
      <c r="B100" s="42">
        <v>356</v>
      </c>
      <c r="C100" s="21" t="s">
        <v>144</v>
      </c>
      <c r="D100" s="50">
        <v>30835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5"/>
        <v>30835</v>
      </c>
      <c r="O100" s="51">
        <f t="shared" si="12"/>
        <v>0.29909306949900577</v>
      </c>
      <c r="P100" s="9"/>
    </row>
    <row r="101" spans="1:16">
      <c r="A101" s="13"/>
      <c r="B101" s="42">
        <v>359</v>
      </c>
      <c r="C101" s="21" t="s">
        <v>109</v>
      </c>
      <c r="D101" s="50">
        <v>0</v>
      </c>
      <c r="E101" s="50">
        <v>514931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5"/>
        <v>514931</v>
      </c>
      <c r="O101" s="51">
        <f t="shared" ref="O101:O118" si="16">(N101/O$120)</f>
        <v>4.9947233134487607</v>
      </c>
      <c r="P101" s="9"/>
    </row>
    <row r="102" spans="1:16" ht="15.75">
      <c r="A102" s="29" t="s">
        <v>4</v>
      </c>
      <c r="B102" s="30"/>
      <c r="C102" s="31"/>
      <c r="D102" s="32">
        <f t="shared" ref="D102:M102" si="17">SUM(D103:D110)</f>
        <v>834024</v>
      </c>
      <c r="E102" s="32">
        <f t="shared" si="17"/>
        <v>180448</v>
      </c>
      <c r="F102" s="32">
        <f t="shared" si="17"/>
        <v>16383</v>
      </c>
      <c r="G102" s="32">
        <f t="shared" si="17"/>
        <v>73815</v>
      </c>
      <c r="H102" s="32">
        <f t="shared" si="17"/>
        <v>0</v>
      </c>
      <c r="I102" s="32">
        <f t="shared" si="17"/>
        <v>127184</v>
      </c>
      <c r="J102" s="32">
        <f t="shared" si="17"/>
        <v>13626</v>
      </c>
      <c r="K102" s="32">
        <f t="shared" si="17"/>
        <v>0</v>
      </c>
      <c r="L102" s="32">
        <f t="shared" si="17"/>
        <v>0</v>
      </c>
      <c r="M102" s="32">
        <f t="shared" si="17"/>
        <v>0</v>
      </c>
      <c r="N102" s="32">
        <f>SUM(D102:M102)</f>
        <v>1245480</v>
      </c>
      <c r="O102" s="49">
        <f t="shared" si="16"/>
        <v>12.080896260730395</v>
      </c>
      <c r="P102" s="10"/>
    </row>
    <row r="103" spans="1:16">
      <c r="A103" s="12"/>
      <c r="B103" s="25">
        <v>361.1</v>
      </c>
      <c r="C103" s="20" t="s">
        <v>110</v>
      </c>
      <c r="D103" s="50">
        <v>71368</v>
      </c>
      <c r="E103" s="50">
        <v>69537</v>
      </c>
      <c r="F103" s="50">
        <v>13608</v>
      </c>
      <c r="G103" s="50">
        <v>16440</v>
      </c>
      <c r="H103" s="50">
        <v>0</v>
      </c>
      <c r="I103" s="50">
        <v>20235</v>
      </c>
      <c r="J103" s="50">
        <v>5051</v>
      </c>
      <c r="K103" s="50">
        <v>0</v>
      </c>
      <c r="L103" s="50">
        <v>0</v>
      </c>
      <c r="M103" s="50">
        <v>0</v>
      </c>
      <c r="N103" s="50">
        <f>SUM(D103:M103)</f>
        <v>196239</v>
      </c>
      <c r="O103" s="51">
        <f t="shared" si="16"/>
        <v>1.9034773752364325</v>
      </c>
      <c r="P103" s="9"/>
    </row>
    <row r="104" spans="1:16">
      <c r="A104" s="12"/>
      <c r="B104" s="25">
        <v>361.3</v>
      </c>
      <c r="C104" s="20" t="s">
        <v>111</v>
      </c>
      <c r="D104" s="50">
        <v>30689</v>
      </c>
      <c r="E104" s="50">
        <v>52171</v>
      </c>
      <c r="F104" s="50">
        <v>2775</v>
      </c>
      <c r="G104" s="50">
        <v>57285</v>
      </c>
      <c r="H104" s="50">
        <v>0</v>
      </c>
      <c r="I104" s="50">
        <v>10825</v>
      </c>
      <c r="J104" s="50">
        <v>8575</v>
      </c>
      <c r="K104" s="50">
        <v>0</v>
      </c>
      <c r="L104" s="50">
        <v>0</v>
      </c>
      <c r="M104" s="50">
        <v>0</v>
      </c>
      <c r="N104" s="50">
        <f t="shared" ref="N104:N110" si="18">SUM(D104:M104)</f>
        <v>162320</v>
      </c>
      <c r="O104" s="51">
        <f t="shared" si="16"/>
        <v>1.5744701488917989</v>
      </c>
      <c r="P104" s="9"/>
    </row>
    <row r="105" spans="1:16">
      <c r="A105" s="12"/>
      <c r="B105" s="25">
        <v>362</v>
      </c>
      <c r="C105" s="20" t="s">
        <v>112</v>
      </c>
      <c r="D105" s="50">
        <v>101760</v>
      </c>
      <c r="E105" s="50">
        <v>0</v>
      </c>
      <c r="F105" s="50">
        <v>0</v>
      </c>
      <c r="G105" s="50">
        <v>0</v>
      </c>
      <c r="H105" s="50">
        <v>0</v>
      </c>
      <c r="I105" s="50">
        <v>34445</v>
      </c>
      <c r="J105" s="50">
        <v>0</v>
      </c>
      <c r="K105" s="50">
        <v>0</v>
      </c>
      <c r="L105" s="50">
        <v>0</v>
      </c>
      <c r="M105" s="50">
        <v>0</v>
      </c>
      <c r="N105" s="50">
        <f t="shared" si="18"/>
        <v>136205</v>
      </c>
      <c r="O105" s="51">
        <f t="shared" si="16"/>
        <v>1.3211600950579563</v>
      </c>
      <c r="P105" s="9"/>
    </row>
    <row r="106" spans="1:16">
      <c r="A106" s="12"/>
      <c r="B106" s="25">
        <v>364</v>
      </c>
      <c r="C106" s="20" t="s">
        <v>199</v>
      </c>
      <c r="D106" s="50">
        <v>44718</v>
      </c>
      <c r="E106" s="50">
        <v>26200</v>
      </c>
      <c r="F106" s="50">
        <v>0</v>
      </c>
      <c r="G106" s="50">
        <v>0</v>
      </c>
      <c r="H106" s="50">
        <v>0</v>
      </c>
      <c r="I106" s="50">
        <v>7600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8"/>
        <v>78518</v>
      </c>
      <c r="O106" s="51">
        <f t="shared" si="16"/>
        <v>0.76160822542315343</v>
      </c>
      <c r="P106" s="9"/>
    </row>
    <row r="107" spans="1:16">
      <c r="A107" s="12"/>
      <c r="B107" s="25">
        <v>365</v>
      </c>
      <c r="C107" s="20" t="s">
        <v>207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23835</v>
      </c>
      <c r="J107" s="50">
        <v>0</v>
      </c>
      <c r="K107" s="50">
        <v>0</v>
      </c>
      <c r="L107" s="50">
        <v>0</v>
      </c>
      <c r="M107" s="50">
        <v>0</v>
      </c>
      <c r="N107" s="50">
        <f t="shared" si="18"/>
        <v>23835</v>
      </c>
      <c r="O107" s="51">
        <f t="shared" si="16"/>
        <v>0.23119452931761966</v>
      </c>
      <c r="P107" s="9"/>
    </row>
    <row r="108" spans="1:16">
      <c r="A108" s="12"/>
      <c r="B108" s="25">
        <v>366</v>
      </c>
      <c r="C108" s="20" t="s">
        <v>115</v>
      </c>
      <c r="D108" s="50">
        <v>208808</v>
      </c>
      <c r="E108" s="50">
        <v>1723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f t="shared" si="18"/>
        <v>210531</v>
      </c>
      <c r="O108" s="51">
        <f t="shared" si="16"/>
        <v>2.0421067947039138</v>
      </c>
      <c r="P108" s="9"/>
    </row>
    <row r="109" spans="1:16">
      <c r="A109" s="12"/>
      <c r="B109" s="25">
        <v>369.3</v>
      </c>
      <c r="C109" s="20" t="s">
        <v>116</v>
      </c>
      <c r="D109" s="50">
        <v>87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f t="shared" si="18"/>
        <v>87</v>
      </c>
      <c r="O109" s="51">
        <f t="shared" si="16"/>
        <v>8.438818565400844E-4</v>
      </c>
      <c r="P109" s="9"/>
    </row>
    <row r="110" spans="1:16">
      <c r="A110" s="12"/>
      <c r="B110" s="25">
        <v>369.9</v>
      </c>
      <c r="C110" s="20" t="s">
        <v>117</v>
      </c>
      <c r="D110" s="50">
        <v>376594</v>
      </c>
      <c r="E110" s="50">
        <v>30817</v>
      </c>
      <c r="F110" s="50">
        <v>0</v>
      </c>
      <c r="G110" s="50">
        <v>90</v>
      </c>
      <c r="H110" s="50">
        <v>0</v>
      </c>
      <c r="I110" s="50">
        <v>30244</v>
      </c>
      <c r="J110" s="50">
        <v>0</v>
      </c>
      <c r="K110" s="50">
        <v>0</v>
      </c>
      <c r="L110" s="50">
        <v>0</v>
      </c>
      <c r="M110" s="50">
        <v>0</v>
      </c>
      <c r="N110" s="50">
        <f t="shared" si="18"/>
        <v>437745</v>
      </c>
      <c r="O110" s="51">
        <f t="shared" si="16"/>
        <v>4.2460352102429795</v>
      </c>
      <c r="P110" s="9"/>
    </row>
    <row r="111" spans="1:16" ht="15.75">
      <c r="A111" s="29" t="s">
        <v>66</v>
      </c>
      <c r="B111" s="30"/>
      <c r="C111" s="31"/>
      <c r="D111" s="32">
        <f t="shared" ref="D111:M111" si="19">SUM(D112:D117)</f>
        <v>1044615</v>
      </c>
      <c r="E111" s="32">
        <f t="shared" si="19"/>
        <v>550196</v>
      </c>
      <c r="F111" s="32">
        <f t="shared" si="19"/>
        <v>11430000</v>
      </c>
      <c r="G111" s="32">
        <f t="shared" si="19"/>
        <v>0</v>
      </c>
      <c r="H111" s="32">
        <f t="shared" si="19"/>
        <v>0</v>
      </c>
      <c r="I111" s="32">
        <f t="shared" si="19"/>
        <v>510024</v>
      </c>
      <c r="J111" s="32">
        <f t="shared" si="19"/>
        <v>400000</v>
      </c>
      <c r="K111" s="32">
        <f t="shared" si="19"/>
        <v>0</v>
      </c>
      <c r="L111" s="32">
        <f t="shared" si="19"/>
        <v>0</v>
      </c>
      <c r="M111" s="32">
        <f t="shared" si="19"/>
        <v>0</v>
      </c>
      <c r="N111" s="32">
        <f t="shared" ref="N111:N118" si="20">SUM(D111:M111)</f>
        <v>13934835</v>
      </c>
      <c r="O111" s="49">
        <f t="shared" si="16"/>
        <v>135.16499345264077</v>
      </c>
      <c r="P111" s="9"/>
    </row>
    <row r="112" spans="1:16">
      <c r="A112" s="12"/>
      <c r="B112" s="25">
        <v>381</v>
      </c>
      <c r="C112" s="20" t="s">
        <v>118</v>
      </c>
      <c r="D112" s="50">
        <v>1017850</v>
      </c>
      <c r="E112" s="50">
        <v>306926</v>
      </c>
      <c r="F112" s="50">
        <v>50000</v>
      </c>
      <c r="G112" s="50">
        <v>0</v>
      </c>
      <c r="H112" s="50">
        <v>0</v>
      </c>
      <c r="I112" s="50">
        <v>8200</v>
      </c>
      <c r="J112" s="50">
        <v>400000</v>
      </c>
      <c r="K112" s="50">
        <v>0</v>
      </c>
      <c r="L112" s="50">
        <v>0</v>
      </c>
      <c r="M112" s="50">
        <v>0</v>
      </c>
      <c r="N112" s="50">
        <f t="shared" si="20"/>
        <v>1782976</v>
      </c>
      <c r="O112" s="51">
        <f t="shared" si="16"/>
        <v>17.29449536834958</v>
      </c>
      <c r="P112" s="9"/>
    </row>
    <row r="113" spans="1:119">
      <c r="A113" s="12"/>
      <c r="B113" s="25">
        <v>384</v>
      </c>
      <c r="C113" s="20" t="s">
        <v>119</v>
      </c>
      <c r="D113" s="50">
        <v>0</v>
      </c>
      <c r="E113" s="50">
        <v>243270</v>
      </c>
      <c r="F113" s="50">
        <v>11380000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f t="shared" si="20"/>
        <v>11623270</v>
      </c>
      <c r="O113" s="51">
        <f t="shared" si="16"/>
        <v>112.74329501915709</v>
      </c>
      <c r="P113" s="9"/>
    </row>
    <row r="114" spans="1:119">
      <c r="A114" s="12"/>
      <c r="B114" s="25">
        <v>388.1</v>
      </c>
      <c r="C114" s="20" t="s">
        <v>146</v>
      </c>
      <c r="D114" s="50">
        <v>16973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f t="shared" si="20"/>
        <v>16973</v>
      </c>
      <c r="O114" s="51">
        <f t="shared" si="16"/>
        <v>0.16463456035695231</v>
      </c>
      <c r="P114" s="9"/>
    </row>
    <row r="115" spans="1:119">
      <c r="A115" s="12"/>
      <c r="B115" s="25">
        <v>389.4</v>
      </c>
      <c r="C115" s="20" t="s">
        <v>213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42233</v>
      </c>
      <c r="J115" s="50">
        <v>0</v>
      </c>
      <c r="K115" s="50">
        <v>0</v>
      </c>
      <c r="L115" s="50">
        <v>0</v>
      </c>
      <c r="M115" s="50">
        <v>0</v>
      </c>
      <c r="N115" s="50">
        <f t="shared" si="20"/>
        <v>42233</v>
      </c>
      <c r="O115" s="51">
        <f t="shared" si="16"/>
        <v>0.40965129249721133</v>
      </c>
      <c r="P115" s="9"/>
    </row>
    <row r="116" spans="1:119">
      <c r="A116" s="12"/>
      <c r="B116" s="25">
        <v>389.8</v>
      </c>
      <c r="C116" s="20" t="s">
        <v>231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27930</v>
      </c>
      <c r="J116" s="50">
        <v>0</v>
      </c>
      <c r="K116" s="50">
        <v>0</v>
      </c>
      <c r="L116" s="50">
        <v>0</v>
      </c>
      <c r="M116" s="50">
        <v>0</v>
      </c>
      <c r="N116" s="50">
        <f t="shared" si="20"/>
        <v>27930</v>
      </c>
      <c r="O116" s="51">
        <f t="shared" si="16"/>
        <v>0.27091517532373055</v>
      </c>
      <c r="P116" s="9"/>
    </row>
    <row r="117" spans="1:119" ht="15.75" thickBot="1">
      <c r="A117" s="38"/>
      <c r="B117" s="43">
        <v>393</v>
      </c>
      <c r="C117" s="39" t="s">
        <v>208</v>
      </c>
      <c r="D117" s="50">
        <v>9792</v>
      </c>
      <c r="E117" s="50"/>
      <c r="F117" s="50"/>
      <c r="G117" s="50"/>
      <c r="H117" s="50"/>
      <c r="I117" s="50">
        <v>431661</v>
      </c>
      <c r="J117" s="50">
        <v>0</v>
      </c>
      <c r="K117" s="50">
        <v>0</v>
      </c>
      <c r="L117" s="50">
        <v>0</v>
      </c>
      <c r="M117" s="50">
        <v>0</v>
      </c>
      <c r="N117" s="50">
        <f t="shared" si="20"/>
        <v>441453</v>
      </c>
      <c r="O117" s="51">
        <f t="shared" si="16"/>
        <v>4.2820020369562055</v>
      </c>
      <c r="P117" s="9"/>
    </row>
    <row r="118" spans="1:119" ht="16.5" thickBot="1">
      <c r="A118" s="14" t="s">
        <v>87</v>
      </c>
      <c r="B118" s="23"/>
      <c r="C118" s="22"/>
      <c r="D118" s="15">
        <f t="shared" ref="D118:M118" si="21">SUM(D5,D13,D20,D55,D93,D102,D111)</f>
        <v>70672510</v>
      </c>
      <c r="E118" s="15">
        <f t="shared" si="21"/>
        <v>24914135</v>
      </c>
      <c r="F118" s="15">
        <f t="shared" si="21"/>
        <v>18221366</v>
      </c>
      <c r="G118" s="15">
        <f t="shared" si="21"/>
        <v>2727575</v>
      </c>
      <c r="H118" s="15">
        <f t="shared" si="21"/>
        <v>0</v>
      </c>
      <c r="I118" s="15">
        <f t="shared" si="21"/>
        <v>12061460</v>
      </c>
      <c r="J118" s="15">
        <f t="shared" si="21"/>
        <v>7656467</v>
      </c>
      <c r="K118" s="15">
        <f t="shared" si="21"/>
        <v>0</v>
      </c>
      <c r="L118" s="15">
        <f t="shared" si="21"/>
        <v>0</v>
      </c>
      <c r="M118" s="15">
        <f t="shared" si="21"/>
        <v>0</v>
      </c>
      <c r="N118" s="15">
        <f t="shared" si="20"/>
        <v>136253513</v>
      </c>
      <c r="O118" s="40">
        <f t="shared" si="16"/>
        <v>1321.6306610407876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4"/>
      <c r="B120" s="45"/>
      <c r="C120" s="45"/>
      <c r="D120" s="46"/>
      <c r="E120" s="46"/>
      <c r="F120" s="46"/>
      <c r="G120" s="46"/>
      <c r="H120" s="46"/>
      <c r="I120" s="46"/>
      <c r="J120" s="46"/>
      <c r="K120" s="46"/>
      <c r="L120" s="52" t="s">
        <v>236</v>
      </c>
      <c r="M120" s="52"/>
      <c r="N120" s="52"/>
      <c r="O120" s="47">
        <v>103095</v>
      </c>
    </row>
    <row r="121" spans="1:119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</row>
    <row r="122" spans="1:119" ht="15.75" customHeight="1" thickBot="1">
      <c r="A122" s="56" t="s">
        <v>136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8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122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127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123</v>
      </c>
      <c r="F4" s="34" t="s">
        <v>124</v>
      </c>
      <c r="G4" s="34" t="s">
        <v>125</v>
      </c>
      <c r="H4" s="34" t="s">
        <v>6</v>
      </c>
      <c r="I4" s="34" t="s">
        <v>7</v>
      </c>
      <c r="J4" s="35" t="s">
        <v>126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50433197</v>
      </c>
      <c r="E5" s="27">
        <f t="shared" si="0"/>
        <v>2905640</v>
      </c>
      <c r="F5" s="27">
        <f t="shared" si="0"/>
        <v>3774338</v>
      </c>
      <c r="G5" s="27">
        <f t="shared" si="0"/>
        <v>2317690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59430865</v>
      </c>
      <c r="O5" s="33">
        <f t="shared" ref="O5:O36" si="1">(N5/O$118)</f>
        <v>586.37499630006016</v>
      </c>
      <c r="P5" s="6"/>
    </row>
    <row r="6" spans="1:133">
      <c r="A6" s="12"/>
      <c r="B6" s="25">
        <v>311</v>
      </c>
      <c r="C6" s="20" t="s">
        <v>3</v>
      </c>
      <c r="D6" s="50">
        <v>50428478</v>
      </c>
      <c r="E6" s="50">
        <v>162</v>
      </c>
      <c r="F6" s="50">
        <v>3566942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f>SUM(D6:M6)</f>
        <v>53995582</v>
      </c>
      <c r="O6" s="51">
        <f t="shared" si="1"/>
        <v>532.74774303671325</v>
      </c>
      <c r="P6" s="9"/>
    </row>
    <row r="7" spans="1:133">
      <c r="A7" s="12"/>
      <c r="B7" s="25">
        <v>312.10000000000002</v>
      </c>
      <c r="C7" s="20" t="s">
        <v>11</v>
      </c>
      <c r="D7" s="50">
        <v>0</v>
      </c>
      <c r="E7" s="50">
        <v>2032291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f t="shared" ref="N7:N12" si="2">SUM(D7:M7)</f>
        <v>2032291</v>
      </c>
      <c r="O7" s="51">
        <f t="shared" si="1"/>
        <v>20.051611693783116</v>
      </c>
      <c r="P7" s="9"/>
    </row>
    <row r="8" spans="1:133">
      <c r="A8" s="12"/>
      <c r="B8" s="25">
        <v>312.3</v>
      </c>
      <c r="C8" s="20" t="s">
        <v>12</v>
      </c>
      <c r="D8" s="50">
        <v>0</v>
      </c>
      <c r="E8" s="50">
        <v>419113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f t="shared" si="2"/>
        <v>419113</v>
      </c>
      <c r="O8" s="51">
        <f t="shared" si="1"/>
        <v>4.1351810010557157</v>
      </c>
      <c r="P8" s="9"/>
    </row>
    <row r="9" spans="1:133">
      <c r="A9" s="12"/>
      <c r="B9" s="25">
        <v>312.41000000000003</v>
      </c>
      <c r="C9" s="20" t="s">
        <v>13</v>
      </c>
      <c r="D9" s="50">
        <v>0</v>
      </c>
      <c r="E9" s="50">
        <v>454074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si="2"/>
        <v>454074</v>
      </c>
      <c r="O9" s="51">
        <f t="shared" si="1"/>
        <v>4.4801239233175139</v>
      </c>
      <c r="P9" s="9"/>
    </row>
    <row r="10" spans="1:133">
      <c r="A10" s="12"/>
      <c r="B10" s="25">
        <v>312.60000000000002</v>
      </c>
      <c r="C10" s="20" t="s">
        <v>14</v>
      </c>
      <c r="D10" s="50">
        <v>0</v>
      </c>
      <c r="E10" s="50">
        <v>0</v>
      </c>
      <c r="F10" s="50">
        <v>0</v>
      </c>
      <c r="G10" s="50">
        <v>2317690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 t="shared" si="2"/>
        <v>2317690</v>
      </c>
      <c r="O10" s="51">
        <f t="shared" si="1"/>
        <v>22.867502688622931</v>
      </c>
      <c r="P10" s="9"/>
    </row>
    <row r="11" spans="1:133">
      <c r="A11" s="12"/>
      <c r="B11" s="25">
        <v>315</v>
      </c>
      <c r="C11" s="20" t="s">
        <v>164</v>
      </c>
      <c r="D11" s="50">
        <v>0</v>
      </c>
      <c r="E11" s="50">
        <v>0</v>
      </c>
      <c r="F11" s="50">
        <v>207396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2"/>
        <v>207396</v>
      </c>
      <c r="O11" s="51">
        <f t="shared" si="1"/>
        <v>2.0462739139443333</v>
      </c>
      <c r="P11" s="9"/>
    </row>
    <row r="12" spans="1:133">
      <c r="A12" s="12"/>
      <c r="B12" s="25">
        <v>316</v>
      </c>
      <c r="C12" s="20" t="s">
        <v>165</v>
      </c>
      <c r="D12" s="50">
        <v>4719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f t="shared" si="2"/>
        <v>4719</v>
      </c>
      <c r="O12" s="51">
        <f t="shared" si="1"/>
        <v>4.6560042623306659E-2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52278</v>
      </c>
      <c r="E13" s="32">
        <f t="shared" si="3"/>
        <v>1031133</v>
      </c>
      <c r="F13" s="32">
        <f t="shared" si="3"/>
        <v>6</v>
      </c>
      <c r="G13" s="32">
        <f t="shared" si="3"/>
        <v>0</v>
      </c>
      <c r="H13" s="32">
        <f t="shared" si="3"/>
        <v>0</v>
      </c>
      <c r="I13" s="32">
        <f t="shared" si="3"/>
        <v>129303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8">
        <f t="shared" ref="N13:N21" si="4">SUM(D13:M13)</f>
        <v>1212720</v>
      </c>
      <c r="O13" s="49">
        <f t="shared" si="1"/>
        <v>11.965309364301007</v>
      </c>
      <c r="P13" s="10"/>
    </row>
    <row r="14" spans="1:133">
      <c r="A14" s="12"/>
      <c r="B14" s="25">
        <v>322</v>
      </c>
      <c r="C14" s="20" t="s">
        <v>0</v>
      </c>
      <c r="D14" s="50">
        <v>0</v>
      </c>
      <c r="E14" s="50">
        <v>702293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4"/>
        <v>702293</v>
      </c>
      <c r="O14" s="51">
        <f t="shared" si="1"/>
        <v>6.9291782187009758</v>
      </c>
      <c r="P14" s="9"/>
    </row>
    <row r="15" spans="1:133">
      <c r="A15" s="12"/>
      <c r="B15" s="25">
        <v>323.7</v>
      </c>
      <c r="C15" s="20" t="s">
        <v>18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129303</v>
      </c>
      <c r="J15" s="50">
        <v>0</v>
      </c>
      <c r="K15" s="50">
        <v>0</v>
      </c>
      <c r="L15" s="50">
        <v>0</v>
      </c>
      <c r="M15" s="50">
        <v>0</v>
      </c>
      <c r="N15" s="50">
        <f t="shared" si="4"/>
        <v>129303</v>
      </c>
      <c r="O15" s="51">
        <f t="shared" si="1"/>
        <v>1.2757688474934141</v>
      </c>
      <c r="P15" s="9"/>
    </row>
    <row r="16" spans="1:133">
      <c r="A16" s="12"/>
      <c r="B16" s="25">
        <v>325.10000000000002</v>
      </c>
      <c r="C16" s="20" t="s">
        <v>19</v>
      </c>
      <c r="D16" s="50">
        <v>0</v>
      </c>
      <c r="E16" s="50">
        <v>19</v>
      </c>
      <c r="F16" s="50">
        <v>6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f t="shared" si="4"/>
        <v>25</v>
      </c>
      <c r="O16" s="51">
        <f t="shared" si="1"/>
        <v>2.4666265428749027E-4</v>
      </c>
      <c r="P16" s="9"/>
    </row>
    <row r="17" spans="1:16">
      <c r="A17" s="12"/>
      <c r="B17" s="25">
        <v>325.2</v>
      </c>
      <c r="C17" s="20" t="s">
        <v>20</v>
      </c>
      <c r="D17" s="50">
        <v>0</v>
      </c>
      <c r="E17" s="50">
        <v>262917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f t="shared" si="4"/>
        <v>262917</v>
      </c>
      <c r="O17" s="51">
        <f t="shared" si="1"/>
        <v>2.5940722030921632</v>
      </c>
      <c r="P17" s="9"/>
    </row>
    <row r="18" spans="1:16">
      <c r="A18" s="12"/>
      <c r="B18" s="25">
        <v>329</v>
      </c>
      <c r="C18" s="20" t="s">
        <v>21</v>
      </c>
      <c r="D18" s="50">
        <v>52278</v>
      </c>
      <c r="E18" s="50">
        <v>65904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f t="shared" si="4"/>
        <v>118182</v>
      </c>
      <c r="O18" s="51">
        <f t="shared" si="1"/>
        <v>1.1660434323601669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SUM(D20:D52)</f>
        <v>4729592</v>
      </c>
      <c r="E19" s="32">
        <f t="shared" si="5"/>
        <v>24479445</v>
      </c>
      <c r="F19" s="32">
        <f t="shared" si="5"/>
        <v>2579572</v>
      </c>
      <c r="G19" s="32">
        <f t="shared" si="5"/>
        <v>0</v>
      </c>
      <c r="H19" s="32">
        <f t="shared" si="5"/>
        <v>0</v>
      </c>
      <c r="I19" s="32">
        <f t="shared" si="5"/>
        <v>4369266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8">
        <f t="shared" si="4"/>
        <v>36157875</v>
      </c>
      <c r="O19" s="49">
        <f t="shared" si="1"/>
        <v>356.75189683581146</v>
      </c>
      <c r="P19" s="10"/>
    </row>
    <row r="20" spans="1:16">
      <c r="A20" s="12"/>
      <c r="B20" s="25">
        <v>331.1</v>
      </c>
      <c r="C20" s="20" t="s">
        <v>22</v>
      </c>
      <c r="D20" s="50">
        <v>31838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f t="shared" si="4"/>
        <v>31838</v>
      </c>
      <c r="O20" s="51">
        <f t="shared" si="1"/>
        <v>0.31412982348820462</v>
      </c>
      <c r="P20" s="9"/>
    </row>
    <row r="21" spans="1:16">
      <c r="A21" s="12"/>
      <c r="B21" s="25">
        <v>331.2</v>
      </c>
      <c r="C21" s="20" t="s">
        <v>23</v>
      </c>
      <c r="D21" s="50">
        <v>424008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4"/>
        <v>424008</v>
      </c>
      <c r="O21" s="51">
        <f t="shared" si="1"/>
        <v>4.1834775487652065</v>
      </c>
      <c r="P21" s="9"/>
    </row>
    <row r="22" spans="1:16">
      <c r="A22" s="12"/>
      <c r="B22" s="25">
        <v>331.39</v>
      </c>
      <c r="C22" s="20" t="s">
        <v>203</v>
      </c>
      <c r="D22" s="50">
        <v>245460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f t="shared" ref="N22:N31" si="6">SUM(D22:M22)</f>
        <v>245460</v>
      </c>
      <c r="O22" s="51">
        <f t="shared" si="1"/>
        <v>2.4218326048562941</v>
      </c>
      <c r="P22" s="9"/>
    </row>
    <row r="23" spans="1:16">
      <c r="A23" s="12"/>
      <c r="B23" s="25">
        <v>331.41</v>
      </c>
      <c r="C23" s="20" t="s">
        <v>30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449788</v>
      </c>
      <c r="J23" s="50">
        <v>0</v>
      </c>
      <c r="K23" s="50">
        <v>0</v>
      </c>
      <c r="L23" s="50">
        <v>0</v>
      </c>
      <c r="M23" s="50">
        <v>0</v>
      </c>
      <c r="N23" s="50">
        <f t="shared" si="6"/>
        <v>449788</v>
      </c>
      <c r="O23" s="51">
        <f t="shared" si="1"/>
        <v>4.4378360778664669</v>
      </c>
      <c r="P23" s="9"/>
    </row>
    <row r="24" spans="1:16">
      <c r="A24" s="12"/>
      <c r="B24" s="25">
        <v>331.42</v>
      </c>
      <c r="C24" s="20" t="s">
        <v>31</v>
      </c>
      <c r="D24" s="50">
        <v>701575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f t="shared" si="6"/>
        <v>701575</v>
      </c>
      <c r="O24" s="51">
        <f t="shared" si="1"/>
        <v>6.922094067269839</v>
      </c>
      <c r="P24" s="9"/>
    </row>
    <row r="25" spans="1:16">
      <c r="A25" s="12"/>
      <c r="B25" s="25">
        <v>331.49</v>
      </c>
      <c r="C25" s="20" t="s">
        <v>32</v>
      </c>
      <c r="D25" s="50">
        <v>0</v>
      </c>
      <c r="E25" s="50">
        <v>6993070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6"/>
        <v>6993070</v>
      </c>
      <c r="O25" s="51">
        <f t="shared" si="1"/>
        <v>68.997168312728775</v>
      </c>
      <c r="P25" s="9"/>
    </row>
    <row r="26" spans="1:16">
      <c r="A26" s="12"/>
      <c r="B26" s="25">
        <v>331.5</v>
      </c>
      <c r="C26" s="20" t="s">
        <v>25</v>
      </c>
      <c r="D26" s="50">
        <v>0</v>
      </c>
      <c r="E26" s="50">
        <v>867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f t="shared" si="6"/>
        <v>867</v>
      </c>
      <c r="O26" s="51">
        <f t="shared" si="1"/>
        <v>8.5542608506901617E-3</v>
      </c>
      <c r="P26" s="9"/>
    </row>
    <row r="27" spans="1:16">
      <c r="A27" s="12"/>
      <c r="B27" s="25">
        <v>331.62</v>
      </c>
      <c r="C27" s="20" t="s">
        <v>33</v>
      </c>
      <c r="D27" s="50">
        <v>40626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f t="shared" si="6"/>
        <v>40626</v>
      </c>
      <c r="O27" s="51">
        <f t="shared" si="1"/>
        <v>0.40083667972334319</v>
      </c>
      <c r="P27" s="9"/>
    </row>
    <row r="28" spans="1:16">
      <c r="A28" s="12"/>
      <c r="B28" s="25">
        <v>331.65</v>
      </c>
      <c r="C28" s="20" t="s">
        <v>34</v>
      </c>
      <c r="D28" s="50">
        <v>0</v>
      </c>
      <c r="E28" s="50">
        <v>127074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6"/>
        <v>127074</v>
      </c>
      <c r="O28" s="51">
        <f t="shared" si="1"/>
        <v>1.2537764052371414</v>
      </c>
      <c r="P28" s="9"/>
    </row>
    <row r="29" spans="1:16">
      <c r="A29" s="12"/>
      <c r="B29" s="25">
        <v>331.69</v>
      </c>
      <c r="C29" s="20" t="s">
        <v>35</v>
      </c>
      <c r="D29" s="50">
        <v>377933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6"/>
        <v>377933</v>
      </c>
      <c r="O29" s="51">
        <f t="shared" si="1"/>
        <v>3.7288782769133624</v>
      </c>
      <c r="P29" s="9"/>
    </row>
    <row r="30" spans="1:16">
      <c r="A30" s="12"/>
      <c r="B30" s="25">
        <v>331.7</v>
      </c>
      <c r="C30" s="20" t="s">
        <v>26</v>
      </c>
      <c r="D30" s="50">
        <v>0</v>
      </c>
      <c r="E30" s="50">
        <v>404678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f t="shared" si="6"/>
        <v>404678</v>
      </c>
      <c r="O30" s="51">
        <f t="shared" si="1"/>
        <v>3.9927579844701193</v>
      </c>
      <c r="P30" s="9"/>
    </row>
    <row r="31" spans="1:16">
      <c r="A31" s="12"/>
      <c r="B31" s="25">
        <v>334.2</v>
      </c>
      <c r="C31" s="20" t="s">
        <v>29</v>
      </c>
      <c r="D31" s="50">
        <v>530032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6"/>
        <v>530032</v>
      </c>
      <c r="O31" s="51">
        <f t="shared" si="1"/>
        <v>5.2295639990922815</v>
      </c>
      <c r="P31" s="9"/>
    </row>
    <row r="32" spans="1:16">
      <c r="A32" s="12"/>
      <c r="B32" s="25">
        <v>334.34</v>
      </c>
      <c r="C32" s="20" t="s">
        <v>37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64950</v>
      </c>
      <c r="J32" s="50">
        <v>0</v>
      </c>
      <c r="K32" s="50">
        <v>0</v>
      </c>
      <c r="L32" s="50">
        <v>0</v>
      </c>
      <c r="M32" s="50">
        <v>0</v>
      </c>
      <c r="N32" s="50">
        <f>SUM(D32:M32)</f>
        <v>64950</v>
      </c>
      <c r="O32" s="51">
        <f t="shared" si="1"/>
        <v>0.64082957583889966</v>
      </c>
      <c r="P32" s="9"/>
    </row>
    <row r="33" spans="1:16">
      <c r="A33" s="12"/>
      <c r="B33" s="25">
        <v>334.41</v>
      </c>
      <c r="C33" s="20" t="s">
        <v>39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3854528</v>
      </c>
      <c r="J33" s="50">
        <v>0</v>
      </c>
      <c r="K33" s="50">
        <v>0</v>
      </c>
      <c r="L33" s="50">
        <v>0</v>
      </c>
      <c r="M33" s="50">
        <v>0</v>
      </c>
      <c r="N33" s="50">
        <f t="shared" ref="N33:N48" si="7">SUM(D33:M33)</f>
        <v>3854528</v>
      </c>
      <c r="O33" s="51">
        <f t="shared" si="1"/>
        <v>38.030724300218047</v>
      </c>
      <c r="P33" s="9"/>
    </row>
    <row r="34" spans="1:16">
      <c r="A34" s="12"/>
      <c r="B34" s="25">
        <v>334.49</v>
      </c>
      <c r="C34" s="20" t="s">
        <v>40</v>
      </c>
      <c r="D34" s="50">
        <v>349670</v>
      </c>
      <c r="E34" s="50">
        <v>14177252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f t="shared" si="7"/>
        <v>14526922</v>
      </c>
      <c r="O34" s="51">
        <f t="shared" si="1"/>
        <v>143.32996556589347</v>
      </c>
      <c r="P34" s="9"/>
    </row>
    <row r="35" spans="1:16">
      <c r="A35" s="12"/>
      <c r="B35" s="25">
        <v>334.61</v>
      </c>
      <c r="C35" s="20" t="s">
        <v>42</v>
      </c>
      <c r="D35" s="50">
        <v>109135</v>
      </c>
      <c r="E35" s="50">
        <v>1058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7"/>
        <v>110193</v>
      </c>
      <c r="O35" s="51">
        <f t="shared" si="1"/>
        <v>1.0872199145560566</v>
      </c>
      <c r="P35" s="9"/>
    </row>
    <row r="36" spans="1:16">
      <c r="A36" s="12"/>
      <c r="B36" s="25">
        <v>334.69</v>
      </c>
      <c r="C36" s="20" t="s">
        <v>43</v>
      </c>
      <c r="D36" s="50">
        <v>175537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f t="shared" si="7"/>
        <v>175537</v>
      </c>
      <c r="O36" s="51">
        <f t="shared" si="1"/>
        <v>1.7319368938265272</v>
      </c>
      <c r="P36" s="9"/>
    </row>
    <row r="37" spans="1:16">
      <c r="A37" s="12"/>
      <c r="B37" s="25">
        <v>334.7</v>
      </c>
      <c r="C37" s="20" t="s">
        <v>44</v>
      </c>
      <c r="D37" s="50">
        <v>64765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f t="shared" si="7"/>
        <v>64765</v>
      </c>
      <c r="O37" s="51">
        <f t="shared" ref="O37:O68" si="8">(N37/O$118)</f>
        <v>0.63900427219717226</v>
      </c>
      <c r="P37" s="9"/>
    </row>
    <row r="38" spans="1:16">
      <c r="A38" s="12"/>
      <c r="B38" s="25">
        <v>335.12</v>
      </c>
      <c r="C38" s="20" t="s">
        <v>167</v>
      </c>
      <c r="D38" s="50">
        <v>453254</v>
      </c>
      <c r="E38" s="50">
        <v>0</v>
      </c>
      <c r="F38" s="50">
        <v>858954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7"/>
        <v>1312208</v>
      </c>
      <c r="O38" s="51">
        <f t="shared" si="8"/>
        <v>12.94690833029116</v>
      </c>
      <c r="P38" s="9"/>
    </row>
    <row r="39" spans="1:16">
      <c r="A39" s="12"/>
      <c r="B39" s="25">
        <v>335.13</v>
      </c>
      <c r="C39" s="20" t="s">
        <v>168</v>
      </c>
      <c r="D39" s="50">
        <v>30153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f t="shared" si="7"/>
        <v>30153</v>
      </c>
      <c r="O39" s="51">
        <f t="shared" si="8"/>
        <v>0.29750476058922776</v>
      </c>
      <c r="P39" s="9"/>
    </row>
    <row r="40" spans="1:16">
      <c r="A40" s="12"/>
      <c r="B40" s="25">
        <v>335.14</v>
      </c>
      <c r="C40" s="20" t="s">
        <v>169</v>
      </c>
      <c r="D40" s="50">
        <v>28841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7"/>
        <v>28841</v>
      </c>
      <c r="O40" s="51">
        <f t="shared" si="8"/>
        <v>0.28455990449222024</v>
      </c>
      <c r="P40" s="9"/>
    </row>
    <row r="41" spans="1:16">
      <c r="A41" s="12"/>
      <c r="B41" s="25">
        <v>335.15</v>
      </c>
      <c r="C41" s="20" t="s">
        <v>170</v>
      </c>
      <c r="D41" s="50">
        <v>25912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f t="shared" si="7"/>
        <v>25912</v>
      </c>
      <c r="O41" s="51">
        <f t="shared" si="8"/>
        <v>0.25566090791589791</v>
      </c>
      <c r="P41" s="9"/>
    </row>
    <row r="42" spans="1:16">
      <c r="A42" s="12"/>
      <c r="B42" s="25">
        <v>335.16</v>
      </c>
      <c r="C42" s="20" t="s">
        <v>171</v>
      </c>
      <c r="D42" s="50">
        <v>223250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7"/>
        <v>223250</v>
      </c>
      <c r="O42" s="51">
        <f t="shared" si="8"/>
        <v>2.2026975027872879</v>
      </c>
      <c r="P42" s="9"/>
    </row>
    <row r="43" spans="1:16">
      <c r="A43" s="12"/>
      <c r="B43" s="25">
        <v>335.18</v>
      </c>
      <c r="C43" s="20" t="s">
        <v>172</v>
      </c>
      <c r="D43" s="50">
        <v>573539</v>
      </c>
      <c r="E43" s="50">
        <v>0</v>
      </c>
      <c r="F43" s="50">
        <v>1720618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f t="shared" si="7"/>
        <v>2294157</v>
      </c>
      <c r="O43" s="51">
        <f t="shared" si="8"/>
        <v>22.635314198889031</v>
      </c>
      <c r="P43" s="9"/>
    </row>
    <row r="44" spans="1:16">
      <c r="A44" s="12"/>
      <c r="B44" s="25">
        <v>335.21</v>
      </c>
      <c r="C44" s="20" t="s">
        <v>51</v>
      </c>
      <c r="D44" s="50">
        <v>17706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f t="shared" si="7"/>
        <v>17706</v>
      </c>
      <c r="O44" s="51">
        <f t="shared" si="8"/>
        <v>0.1746963582725721</v>
      </c>
      <c r="P44" s="9"/>
    </row>
    <row r="45" spans="1:16">
      <c r="A45" s="12"/>
      <c r="B45" s="25">
        <v>335.22</v>
      </c>
      <c r="C45" s="20" t="s">
        <v>52</v>
      </c>
      <c r="D45" s="50">
        <v>0</v>
      </c>
      <c r="E45" s="50">
        <v>441449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f t="shared" si="7"/>
        <v>441449</v>
      </c>
      <c r="O45" s="51">
        <f t="shared" si="8"/>
        <v>4.3555592829023313</v>
      </c>
      <c r="P45" s="9"/>
    </row>
    <row r="46" spans="1:16">
      <c r="A46" s="12"/>
      <c r="B46" s="25">
        <v>335.49</v>
      </c>
      <c r="C46" s="20" t="s">
        <v>54</v>
      </c>
      <c r="D46" s="50">
        <v>0</v>
      </c>
      <c r="E46" s="50">
        <v>1683606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f t="shared" si="7"/>
        <v>1683606</v>
      </c>
      <c r="O46" s="51">
        <f t="shared" si="8"/>
        <v>16.611308989373772</v>
      </c>
      <c r="P46" s="9"/>
    </row>
    <row r="47" spans="1:16">
      <c r="A47" s="12"/>
      <c r="B47" s="25">
        <v>335.5</v>
      </c>
      <c r="C47" s="20" t="s">
        <v>55</v>
      </c>
      <c r="D47" s="50">
        <v>0</v>
      </c>
      <c r="E47" s="50">
        <v>509385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7"/>
        <v>509385</v>
      </c>
      <c r="O47" s="51">
        <f t="shared" si="8"/>
        <v>5.0258502461693286</v>
      </c>
      <c r="P47" s="9"/>
    </row>
    <row r="48" spans="1:16">
      <c r="A48" s="12"/>
      <c r="B48" s="25">
        <v>335.9</v>
      </c>
      <c r="C48" s="20" t="s">
        <v>211</v>
      </c>
      <c r="D48" s="50">
        <v>0</v>
      </c>
      <c r="E48" s="50">
        <v>141006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f t="shared" si="7"/>
        <v>141006</v>
      </c>
      <c r="O48" s="51">
        <f t="shared" si="8"/>
        <v>1.3912365692184741</v>
      </c>
      <c r="P48" s="9"/>
    </row>
    <row r="49" spans="1:16">
      <c r="A49" s="12"/>
      <c r="B49" s="25">
        <v>337.1</v>
      </c>
      <c r="C49" s="20" t="s">
        <v>132</v>
      </c>
      <c r="D49" s="50">
        <v>294484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ref="N49:N54" si="9">SUM(D49:M49)</f>
        <v>294484</v>
      </c>
      <c r="O49" s="51">
        <f t="shared" si="8"/>
        <v>2.9055282034078913</v>
      </c>
      <c r="P49" s="9"/>
    </row>
    <row r="50" spans="1:16">
      <c r="A50" s="12"/>
      <c r="B50" s="25">
        <v>337.2</v>
      </c>
      <c r="C50" s="20" t="s">
        <v>58</v>
      </c>
      <c r="D50" s="50">
        <v>3962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9"/>
        <v>3962</v>
      </c>
      <c r="O50" s="51">
        <f t="shared" si="8"/>
        <v>3.9091097451481455E-2</v>
      </c>
      <c r="P50" s="9"/>
    </row>
    <row r="51" spans="1:16">
      <c r="A51" s="12"/>
      <c r="B51" s="25">
        <v>337.6</v>
      </c>
      <c r="C51" s="20" t="s">
        <v>133</v>
      </c>
      <c r="D51" s="50">
        <v>16287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f t="shared" si="9"/>
        <v>16287</v>
      </c>
      <c r="O51" s="51">
        <f t="shared" si="8"/>
        <v>0.16069578601521414</v>
      </c>
      <c r="P51" s="9"/>
    </row>
    <row r="52" spans="1:16">
      <c r="A52" s="12"/>
      <c r="B52" s="25">
        <v>337.7</v>
      </c>
      <c r="C52" s="20" t="s">
        <v>59</v>
      </c>
      <c r="D52" s="50">
        <v>11625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9"/>
        <v>11625</v>
      </c>
      <c r="O52" s="51">
        <f t="shared" si="8"/>
        <v>0.11469813424368297</v>
      </c>
      <c r="P52" s="9"/>
    </row>
    <row r="53" spans="1:16" ht="15.75">
      <c r="A53" s="29" t="s">
        <v>64</v>
      </c>
      <c r="B53" s="30"/>
      <c r="C53" s="31"/>
      <c r="D53" s="32">
        <f t="shared" ref="D53:M53" si="10">SUM(D54:D92)</f>
        <v>9631507</v>
      </c>
      <c r="E53" s="32">
        <f t="shared" si="10"/>
        <v>2364832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3637216</v>
      </c>
      <c r="J53" s="32">
        <f t="shared" si="10"/>
        <v>6802306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22435861</v>
      </c>
      <c r="O53" s="49">
        <f t="shared" si="8"/>
        <v>221.36356101940743</v>
      </c>
      <c r="P53" s="10"/>
    </row>
    <row r="54" spans="1:16">
      <c r="A54" s="12"/>
      <c r="B54" s="25">
        <v>341.1</v>
      </c>
      <c r="C54" s="20" t="s">
        <v>174</v>
      </c>
      <c r="D54" s="50">
        <v>527176</v>
      </c>
      <c r="E54" s="50">
        <v>274786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f t="shared" si="9"/>
        <v>801962</v>
      </c>
      <c r="O54" s="51">
        <f t="shared" si="8"/>
        <v>7.9125630223081709</v>
      </c>
      <c r="P54" s="9"/>
    </row>
    <row r="55" spans="1:16">
      <c r="A55" s="12"/>
      <c r="B55" s="25">
        <v>341.2</v>
      </c>
      <c r="C55" s="20" t="s">
        <v>175</v>
      </c>
      <c r="D55" s="50">
        <v>456579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6802306</v>
      </c>
      <c r="K55" s="50">
        <v>0</v>
      </c>
      <c r="L55" s="50">
        <v>0</v>
      </c>
      <c r="M55" s="50">
        <v>0</v>
      </c>
      <c r="N55" s="50">
        <f t="shared" ref="N55:N92" si="11">SUM(D55:M55)</f>
        <v>7258885</v>
      </c>
      <c r="O55" s="51">
        <f t="shared" si="8"/>
        <v>71.619833650705942</v>
      </c>
      <c r="P55" s="9"/>
    </row>
    <row r="56" spans="1:16">
      <c r="A56" s="12"/>
      <c r="B56" s="25">
        <v>341.52</v>
      </c>
      <c r="C56" s="20" t="s">
        <v>176</v>
      </c>
      <c r="D56" s="50">
        <v>171782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11"/>
        <v>171782</v>
      </c>
      <c r="O56" s="51">
        <f t="shared" si="8"/>
        <v>1.6948881631525461</v>
      </c>
      <c r="P56" s="9"/>
    </row>
    <row r="57" spans="1:16">
      <c r="A57" s="12"/>
      <c r="B57" s="25">
        <v>341.55</v>
      </c>
      <c r="C57" s="20" t="s">
        <v>177</v>
      </c>
      <c r="D57" s="50">
        <v>144477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11"/>
        <v>144477</v>
      </c>
      <c r="O57" s="51">
        <f t="shared" si="8"/>
        <v>1.4254832121397492</v>
      </c>
      <c r="P57" s="9"/>
    </row>
    <row r="58" spans="1:16">
      <c r="A58" s="12"/>
      <c r="B58" s="25">
        <v>341.56</v>
      </c>
      <c r="C58" s="20" t="s">
        <v>206</v>
      </c>
      <c r="D58" s="50">
        <v>4137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f t="shared" si="11"/>
        <v>4137</v>
      </c>
      <c r="O58" s="51">
        <f t="shared" si="8"/>
        <v>4.0817736031493891E-2</v>
      </c>
      <c r="P58" s="9"/>
    </row>
    <row r="59" spans="1:16">
      <c r="A59" s="12"/>
      <c r="B59" s="25">
        <v>341.8</v>
      </c>
      <c r="C59" s="20" t="s">
        <v>178</v>
      </c>
      <c r="D59" s="50">
        <v>1151279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f t="shared" si="11"/>
        <v>1151279</v>
      </c>
      <c r="O59" s="51">
        <f t="shared" si="8"/>
        <v>11.359101358617901</v>
      </c>
      <c r="P59" s="9"/>
    </row>
    <row r="60" spans="1:16">
      <c r="A60" s="12"/>
      <c r="B60" s="25">
        <v>341.9</v>
      </c>
      <c r="C60" s="20" t="s">
        <v>179</v>
      </c>
      <c r="D60" s="50">
        <v>708486</v>
      </c>
      <c r="E60" s="50">
        <v>601670</v>
      </c>
      <c r="F60" s="50">
        <v>0</v>
      </c>
      <c r="G60" s="50">
        <v>0</v>
      </c>
      <c r="H60" s="50">
        <v>0</v>
      </c>
      <c r="I60" s="50">
        <v>7649</v>
      </c>
      <c r="J60" s="50">
        <v>0</v>
      </c>
      <c r="K60" s="50">
        <v>0</v>
      </c>
      <c r="L60" s="50">
        <v>0</v>
      </c>
      <c r="M60" s="50">
        <v>0</v>
      </c>
      <c r="N60" s="50">
        <f t="shared" si="11"/>
        <v>1317805</v>
      </c>
      <c r="O60" s="51">
        <f t="shared" si="8"/>
        <v>13.002131165333044</v>
      </c>
      <c r="P60" s="9"/>
    </row>
    <row r="61" spans="1:16">
      <c r="A61" s="12"/>
      <c r="B61" s="25">
        <v>342.1</v>
      </c>
      <c r="C61" s="20" t="s">
        <v>73</v>
      </c>
      <c r="D61" s="50">
        <v>3051989</v>
      </c>
      <c r="E61" s="50">
        <v>67442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f t="shared" si="11"/>
        <v>3119431</v>
      </c>
      <c r="O61" s="51">
        <f t="shared" si="8"/>
        <v>30.777885213067201</v>
      </c>
      <c r="P61" s="9"/>
    </row>
    <row r="62" spans="1:16">
      <c r="A62" s="12"/>
      <c r="B62" s="25">
        <v>342.2</v>
      </c>
      <c r="C62" s="20" t="s">
        <v>74</v>
      </c>
      <c r="D62" s="50">
        <v>-1092</v>
      </c>
      <c r="E62" s="50">
        <v>135993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 t="shared" si="11"/>
        <v>134901</v>
      </c>
      <c r="O62" s="51">
        <f t="shared" si="8"/>
        <v>1.3310015490414688</v>
      </c>
      <c r="P62" s="9"/>
    </row>
    <row r="63" spans="1:16">
      <c r="A63" s="12"/>
      <c r="B63" s="25">
        <v>342.5</v>
      </c>
      <c r="C63" s="20" t="s">
        <v>75</v>
      </c>
      <c r="D63" s="50">
        <v>69426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si="11"/>
        <v>69426</v>
      </c>
      <c r="O63" s="51">
        <f t="shared" si="8"/>
        <v>0.68499205746253189</v>
      </c>
      <c r="P63" s="9"/>
    </row>
    <row r="64" spans="1:16">
      <c r="A64" s="12"/>
      <c r="B64" s="25">
        <v>342.6</v>
      </c>
      <c r="C64" s="20" t="s">
        <v>76</v>
      </c>
      <c r="D64" s="50">
        <v>2664148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11"/>
        <v>2664148</v>
      </c>
      <c r="O64" s="51">
        <f t="shared" si="8"/>
        <v>26.285832683788342</v>
      </c>
      <c r="P64" s="9"/>
    </row>
    <row r="65" spans="1:16">
      <c r="A65" s="12"/>
      <c r="B65" s="25">
        <v>342.9</v>
      </c>
      <c r="C65" s="20" t="s">
        <v>77</v>
      </c>
      <c r="D65" s="50">
        <v>0</v>
      </c>
      <c r="E65" s="50">
        <v>197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1"/>
        <v>197</v>
      </c>
      <c r="O65" s="51">
        <f t="shared" si="8"/>
        <v>1.9437017157854233E-3</v>
      </c>
      <c r="P65" s="9"/>
    </row>
    <row r="66" spans="1:16">
      <c r="A66" s="12"/>
      <c r="B66" s="25">
        <v>343.3</v>
      </c>
      <c r="C66" s="20" t="s">
        <v>78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384567</v>
      </c>
      <c r="J66" s="50">
        <v>0</v>
      </c>
      <c r="K66" s="50">
        <v>0</v>
      </c>
      <c r="L66" s="50">
        <v>0</v>
      </c>
      <c r="M66" s="50">
        <v>0</v>
      </c>
      <c r="N66" s="50">
        <f t="shared" si="11"/>
        <v>384567</v>
      </c>
      <c r="O66" s="51">
        <f t="shared" si="8"/>
        <v>3.7943326788550906</v>
      </c>
      <c r="P66" s="9"/>
    </row>
    <row r="67" spans="1:16">
      <c r="A67" s="12"/>
      <c r="B67" s="25">
        <v>343.4</v>
      </c>
      <c r="C67" s="20" t="s">
        <v>79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1337181</v>
      </c>
      <c r="J67" s="50">
        <v>0</v>
      </c>
      <c r="K67" s="50">
        <v>0</v>
      </c>
      <c r="L67" s="50">
        <v>0</v>
      </c>
      <c r="M67" s="50">
        <v>0</v>
      </c>
      <c r="N67" s="50">
        <f t="shared" si="11"/>
        <v>1337181</v>
      </c>
      <c r="O67" s="51">
        <f t="shared" si="8"/>
        <v>13.193304588912021</v>
      </c>
      <c r="P67" s="9"/>
    </row>
    <row r="68" spans="1:16">
      <c r="A68" s="12"/>
      <c r="B68" s="25">
        <v>343.5</v>
      </c>
      <c r="C68" s="20" t="s">
        <v>80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147418</v>
      </c>
      <c r="J68" s="50">
        <v>0</v>
      </c>
      <c r="K68" s="50">
        <v>0</v>
      </c>
      <c r="L68" s="50">
        <v>0</v>
      </c>
      <c r="M68" s="50">
        <v>0</v>
      </c>
      <c r="N68" s="50">
        <f t="shared" si="11"/>
        <v>147418</v>
      </c>
      <c r="O68" s="51">
        <f t="shared" si="8"/>
        <v>1.4545006067901296</v>
      </c>
      <c r="P68" s="9"/>
    </row>
    <row r="69" spans="1:16">
      <c r="A69" s="12"/>
      <c r="B69" s="25">
        <v>343.6</v>
      </c>
      <c r="C69" s="20" t="s">
        <v>81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29130</v>
      </c>
      <c r="J69" s="50">
        <v>0</v>
      </c>
      <c r="K69" s="50">
        <v>0</v>
      </c>
      <c r="L69" s="50">
        <v>0</v>
      </c>
      <c r="M69" s="50">
        <v>0</v>
      </c>
      <c r="N69" s="50">
        <f t="shared" si="11"/>
        <v>29130</v>
      </c>
      <c r="O69" s="51">
        <f t="shared" ref="O69:O100" si="12">(N69/O$118)</f>
        <v>0.28741132477578363</v>
      </c>
      <c r="P69" s="9"/>
    </row>
    <row r="70" spans="1:16">
      <c r="A70" s="12"/>
      <c r="B70" s="25">
        <v>343.7</v>
      </c>
      <c r="C70" s="20" t="s">
        <v>212</v>
      </c>
      <c r="D70" s="50">
        <v>13237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f t="shared" si="11"/>
        <v>13237</v>
      </c>
      <c r="O70" s="51">
        <f t="shared" si="12"/>
        <v>0.13060294219214033</v>
      </c>
      <c r="P70" s="9"/>
    </row>
    <row r="71" spans="1:16">
      <c r="A71" s="12"/>
      <c r="B71" s="25">
        <v>344.1</v>
      </c>
      <c r="C71" s="20" t="s">
        <v>180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1731271</v>
      </c>
      <c r="J71" s="50">
        <v>0</v>
      </c>
      <c r="K71" s="50">
        <v>0</v>
      </c>
      <c r="L71" s="50">
        <v>0</v>
      </c>
      <c r="M71" s="50">
        <v>0</v>
      </c>
      <c r="N71" s="50">
        <f t="shared" si="11"/>
        <v>1731271</v>
      </c>
      <c r="O71" s="51">
        <f t="shared" si="12"/>
        <v>17.081596006038303</v>
      </c>
      <c r="P71" s="9"/>
    </row>
    <row r="72" spans="1:16">
      <c r="A72" s="12"/>
      <c r="B72" s="25">
        <v>344.3</v>
      </c>
      <c r="C72" s="20" t="s">
        <v>181</v>
      </c>
      <c r="D72" s="50">
        <v>194765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f t="shared" si="11"/>
        <v>194765</v>
      </c>
      <c r="O72" s="51">
        <f t="shared" si="12"/>
        <v>1.9216500744921217</v>
      </c>
      <c r="P72" s="9"/>
    </row>
    <row r="73" spans="1:16">
      <c r="A73" s="12"/>
      <c r="B73" s="25">
        <v>345.1</v>
      </c>
      <c r="C73" s="20" t="s">
        <v>142</v>
      </c>
      <c r="D73" s="50">
        <v>75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f t="shared" si="11"/>
        <v>75</v>
      </c>
      <c r="O73" s="51">
        <f t="shared" si="12"/>
        <v>7.3998796286247075E-4</v>
      </c>
      <c r="P73" s="9"/>
    </row>
    <row r="74" spans="1:16">
      <c r="A74" s="12"/>
      <c r="B74" s="25">
        <v>346.9</v>
      </c>
      <c r="C74" s="20" t="s">
        <v>84</v>
      </c>
      <c r="D74" s="50">
        <v>154925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f t="shared" si="11"/>
        <v>154925</v>
      </c>
      <c r="O74" s="51">
        <f t="shared" si="12"/>
        <v>1.5285684686195771</v>
      </c>
      <c r="P74" s="9"/>
    </row>
    <row r="75" spans="1:16">
      <c r="A75" s="12"/>
      <c r="B75" s="25">
        <v>347.1</v>
      </c>
      <c r="C75" s="20" t="s">
        <v>85</v>
      </c>
      <c r="D75" s="50">
        <v>26472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f t="shared" si="11"/>
        <v>26472</v>
      </c>
      <c r="O75" s="51">
        <f t="shared" si="12"/>
        <v>0.26118615137193768</v>
      </c>
      <c r="P75" s="9"/>
    </row>
    <row r="76" spans="1:16">
      <c r="A76" s="12"/>
      <c r="B76" s="25">
        <v>347.2</v>
      </c>
      <c r="C76" s="20" t="s">
        <v>86</v>
      </c>
      <c r="D76" s="50">
        <v>133807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f t="shared" si="11"/>
        <v>133807</v>
      </c>
      <c r="O76" s="51">
        <f t="shared" si="12"/>
        <v>1.3202075912898483</v>
      </c>
      <c r="P76" s="9"/>
    </row>
    <row r="77" spans="1:16">
      <c r="A77" s="12"/>
      <c r="B77" s="25">
        <v>348.12</v>
      </c>
      <c r="C77" s="20" t="s">
        <v>183</v>
      </c>
      <c r="D77" s="50">
        <v>0</v>
      </c>
      <c r="E77" s="50">
        <v>23736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f t="shared" ref="N77:N90" si="13">SUM(D77:M77)</f>
        <v>23736</v>
      </c>
      <c r="O77" s="51">
        <f t="shared" si="12"/>
        <v>0.23419139048671475</v>
      </c>
      <c r="P77" s="9"/>
    </row>
    <row r="78" spans="1:16">
      <c r="A78" s="12"/>
      <c r="B78" s="25">
        <v>348.13</v>
      </c>
      <c r="C78" s="20" t="s">
        <v>184</v>
      </c>
      <c r="D78" s="50">
        <v>0</v>
      </c>
      <c r="E78" s="50">
        <v>46840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f t="shared" si="13"/>
        <v>46840</v>
      </c>
      <c r="O78" s="51">
        <f t="shared" si="12"/>
        <v>0.46214714907304172</v>
      </c>
      <c r="P78" s="9"/>
    </row>
    <row r="79" spans="1:16">
      <c r="A79" s="12"/>
      <c r="B79" s="25">
        <v>348.22</v>
      </c>
      <c r="C79" s="20" t="s">
        <v>185</v>
      </c>
      <c r="D79" s="50">
        <v>0</v>
      </c>
      <c r="E79" s="50">
        <v>6410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f t="shared" si="13"/>
        <v>6410</v>
      </c>
      <c r="O79" s="51">
        <f t="shared" si="12"/>
        <v>6.32443045593125E-2</v>
      </c>
      <c r="P79" s="9"/>
    </row>
    <row r="80" spans="1:16">
      <c r="A80" s="12"/>
      <c r="B80" s="25">
        <v>348.23</v>
      </c>
      <c r="C80" s="20" t="s">
        <v>186</v>
      </c>
      <c r="D80" s="50">
        <v>0</v>
      </c>
      <c r="E80" s="50">
        <v>23180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f t="shared" si="13"/>
        <v>23180</v>
      </c>
      <c r="O80" s="51">
        <f t="shared" si="12"/>
        <v>0.22870561305536097</v>
      </c>
      <c r="P80" s="9"/>
    </row>
    <row r="81" spans="1:16">
      <c r="A81" s="12"/>
      <c r="B81" s="25">
        <v>348.31</v>
      </c>
      <c r="C81" s="20" t="s">
        <v>187</v>
      </c>
      <c r="D81" s="50">
        <v>0</v>
      </c>
      <c r="E81" s="50">
        <v>256247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f t="shared" si="13"/>
        <v>256247</v>
      </c>
      <c r="O81" s="51">
        <f t="shared" si="12"/>
        <v>2.5282626069282608</v>
      </c>
      <c r="P81" s="9"/>
    </row>
    <row r="82" spans="1:16">
      <c r="A82" s="12"/>
      <c r="B82" s="25">
        <v>348.32</v>
      </c>
      <c r="C82" s="20" t="s">
        <v>188</v>
      </c>
      <c r="D82" s="50">
        <v>0</v>
      </c>
      <c r="E82" s="50">
        <v>8528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f t="shared" si="13"/>
        <v>8528</v>
      </c>
      <c r="O82" s="51">
        <f t="shared" si="12"/>
        <v>8.4141564630548671E-2</v>
      </c>
      <c r="P82" s="9"/>
    </row>
    <row r="83" spans="1:16">
      <c r="A83" s="12"/>
      <c r="B83" s="25">
        <v>348.41</v>
      </c>
      <c r="C83" s="20" t="s">
        <v>189</v>
      </c>
      <c r="D83" s="50">
        <v>0</v>
      </c>
      <c r="E83" s="50">
        <v>270898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f t="shared" si="13"/>
        <v>270898</v>
      </c>
      <c r="O83" s="51">
        <f t="shared" si="12"/>
        <v>2.6728167888469012</v>
      </c>
      <c r="P83" s="9"/>
    </row>
    <row r="84" spans="1:16">
      <c r="A84" s="12"/>
      <c r="B84" s="25">
        <v>348.42</v>
      </c>
      <c r="C84" s="20" t="s">
        <v>190</v>
      </c>
      <c r="D84" s="50">
        <v>0</v>
      </c>
      <c r="E84" s="50">
        <v>243545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f t="shared" si="13"/>
        <v>243545</v>
      </c>
      <c r="O84" s="51">
        <f t="shared" si="12"/>
        <v>2.4029382455378725</v>
      </c>
      <c r="P84" s="9"/>
    </row>
    <row r="85" spans="1:16">
      <c r="A85" s="12"/>
      <c r="B85" s="25">
        <v>348.48</v>
      </c>
      <c r="C85" s="20" t="s">
        <v>191</v>
      </c>
      <c r="D85" s="50">
        <v>0</v>
      </c>
      <c r="E85" s="50">
        <v>13429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f t="shared" si="13"/>
        <v>13429</v>
      </c>
      <c r="O85" s="51">
        <f t="shared" si="12"/>
        <v>0.13249731137706827</v>
      </c>
      <c r="P85" s="9"/>
    </row>
    <row r="86" spans="1:16">
      <c r="A86" s="12"/>
      <c r="B86" s="25">
        <v>348.52</v>
      </c>
      <c r="C86" s="20" t="s">
        <v>192</v>
      </c>
      <c r="D86" s="50">
        <v>0</v>
      </c>
      <c r="E86" s="50">
        <v>57341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f t="shared" si="13"/>
        <v>57341</v>
      </c>
      <c r="O86" s="51">
        <f t="shared" si="12"/>
        <v>0.56575533037995918</v>
      </c>
      <c r="P86" s="9"/>
    </row>
    <row r="87" spans="1:16">
      <c r="A87" s="12"/>
      <c r="B87" s="25">
        <v>348.53</v>
      </c>
      <c r="C87" s="20" t="s">
        <v>193</v>
      </c>
      <c r="D87" s="50">
        <v>0</v>
      </c>
      <c r="E87" s="50">
        <v>219377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si="13"/>
        <v>219377</v>
      </c>
      <c r="O87" s="51">
        <f t="shared" si="12"/>
        <v>2.1644845243850699</v>
      </c>
      <c r="P87" s="9"/>
    </row>
    <row r="88" spans="1:16">
      <c r="A88" s="12"/>
      <c r="B88" s="25">
        <v>348.62</v>
      </c>
      <c r="C88" s="20" t="s">
        <v>194</v>
      </c>
      <c r="D88" s="50">
        <v>0</v>
      </c>
      <c r="E88" s="50">
        <v>410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f t="shared" si="13"/>
        <v>410</v>
      </c>
      <c r="O88" s="51">
        <f t="shared" si="12"/>
        <v>4.0452675303148406E-3</v>
      </c>
      <c r="P88" s="9"/>
    </row>
    <row r="89" spans="1:16">
      <c r="A89" s="12"/>
      <c r="B89" s="25">
        <v>348.71</v>
      </c>
      <c r="C89" s="20" t="s">
        <v>195</v>
      </c>
      <c r="D89" s="50">
        <v>0</v>
      </c>
      <c r="E89" s="50">
        <v>93575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f t="shared" si="13"/>
        <v>93575</v>
      </c>
      <c r="O89" s="51">
        <f t="shared" si="12"/>
        <v>0.92325831499807598</v>
      </c>
      <c r="P89" s="9"/>
    </row>
    <row r="90" spans="1:16">
      <c r="A90" s="12"/>
      <c r="B90" s="25">
        <v>348.72</v>
      </c>
      <c r="C90" s="20" t="s">
        <v>196</v>
      </c>
      <c r="D90" s="50">
        <v>0</v>
      </c>
      <c r="E90" s="50">
        <v>10596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f t="shared" si="13"/>
        <v>10596</v>
      </c>
      <c r="O90" s="51">
        <f t="shared" si="12"/>
        <v>0.10454549939320987</v>
      </c>
      <c r="P90" s="9"/>
    </row>
    <row r="91" spans="1:16">
      <c r="A91" s="12"/>
      <c r="B91" s="25">
        <v>348.99</v>
      </c>
      <c r="C91" s="20" t="s">
        <v>197</v>
      </c>
      <c r="D91" s="50">
        <v>0</v>
      </c>
      <c r="E91" s="50">
        <v>9880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f t="shared" si="11"/>
        <v>9880</v>
      </c>
      <c r="O91" s="51">
        <f t="shared" si="12"/>
        <v>9.7481080974416143E-2</v>
      </c>
      <c r="P91" s="9"/>
    </row>
    <row r="92" spans="1:16">
      <c r="A92" s="12"/>
      <c r="B92" s="25">
        <v>349</v>
      </c>
      <c r="C92" s="20" t="s">
        <v>1</v>
      </c>
      <c r="D92" s="50">
        <v>159839</v>
      </c>
      <c r="E92" s="50">
        <v>752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f t="shared" si="11"/>
        <v>160591</v>
      </c>
      <c r="O92" s="51">
        <f t="shared" si="12"/>
        <v>1.5844720925872939</v>
      </c>
      <c r="P92" s="9"/>
    </row>
    <row r="93" spans="1:16" ht="15.75">
      <c r="A93" s="29" t="s">
        <v>65</v>
      </c>
      <c r="B93" s="30"/>
      <c r="C93" s="31"/>
      <c r="D93" s="32">
        <f t="shared" ref="D93:M93" si="14">SUM(D94:D101)</f>
        <v>168823</v>
      </c>
      <c r="E93" s="32">
        <f t="shared" si="14"/>
        <v>934117</v>
      </c>
      <c r="F93" s="32">
        <f t="shared" si="14"/>
        <v>0</v>
      </c>
      <c r="G93" s="32">
        <f t="shared" si="14"/>
        <v>0</v>
      </c>
      <c r="H93" s="32">
        <f t="shared" si="14"/>
        <v>0</v>
      </c>
      <c r="I93" s="32">
        <f t="shared" si="14"/>
        <v>0</v>
      </c>
      <c r="J93" s="32">
        <f t="shared" si="14"/>
        <v>0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>SUM(D93:M93)</f>
        <v>1102940</v>
      </c>
      <c r="O93" s="49">
        <f t="shared" si="12"/>
        <v>10.88216431679378</v>
      </c>
      <c r="P93" s="10"/>
    </row>
    <row r="94" spans="1:16">
      <c r="A94" s="13"/>
      <c r="B94" s="42">
        <v>351.1</v>
      </c>
      <c r="C94" s="21" t="s">
        <v>103</v>
      </c>
      <c r="D94" s="50">
        <v>72062</v>
      </c>
      <c r="E94" s="50">
        <v>109808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f>SUM(D94:M94)</f>
        <v>181870</v>
      </c>
      <c r="O94" s="51">
        <f t="shared" si="12"/>
        <v>1.7944214774106342</v>
      </c>
      <c r="P94" s="9"/>
    </row>
    <row r="95" spans="1:16">
      <c r="A95" s="13"/>
      <c r="B95" s="42">
        <v>351.2</v>
      </c>
      <c r="C95" s="21" t="s">
        <v>105</v>
      </c>
      <c r="D95" s="50">
        <v>0</v>
      </c>
      <c r="E95" s="50">
        <v>71013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f t="shared" ref="N95:N101" si="15">SUM(D95:M95)</f>
        <v>71013</v>
      </c>
      <c r="O95" s="51">
        <f t="shared" si="12"/>
        <v>0.70065020275670187</v>
      </c>
      <c r="P95" s="9"/>
    </row>
    <row r="96" spans="1:16">
      <c r="A96" s="13"/>
      <c r="B96" s="42">
        <v>351.5</v>
      </c>
      <c r="C96" s="21" t="s">
        <v>106</v>
      </c>
      <c r="D96" s="50">
        <v>0</v>
      </c>
      <c r="E96" s="50">
        <v>51180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f t="shared" si="15"/>
        <v>51180</v>
      </c>
      <c r="O96" s="51">
        <f t="shared" si="12"/>
        <v>0.50496778585735003</v>
      </c>
      <c r="P96" s="9"/>
    </row>
    <row r="97" spans="1:16">
      <c r="A97" s="13"/>
      <c r="B97" s="42">
        <v>351.8</v>
      </c>
      <c r="C97" s="21" t="s">
        <v>198</v>
      </c>
      <c r="D97" s="50">
        <v>0</v>
      </c>
      <c r="E97" s="50">
        <v>48418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f t="shared" si="15"/>
        <v>48418</v>
      </c>
      <c r="O97" s="51">
        <f t="shared" si="12"/>
        <v>0.47771649581166814</v>
      </c>
      <c r="P97" s="9"/>
    </row>
    <row r="98" spans="1:16">
      <c r="A98" s="13"/>
      <c r="B98" s="42">
        <v>352</v>
      </c>
      <c r="C98" s="21" t="s">
        <v>107</v>
      </c>
      <c r="D98" s="50">
        <v>18879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f t="shared" si="15"/>
        <v>18879</v>
      </c>
      <c r="O98" s="51">
        <f t="shared" si="12"/>
        <v>0.18626977001174114</v>
      </c>
      <c r="P98" s="9"/>
    </row>
    <row r="99" spans="1:16">
      <c r="A99" s="13"/>
      <c r="B99" s="42">
        <v>354</v>
      </c>
      <c r="C99" s="21" t="s">
        <v>108</v>
      </c>
      <c r="D99" s="50">
        <v>37930</v>
      </c>
      <c r="E99" s="50">
        <v>3990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f t="shared" si="15"/>
        <v>41920</v>
      </c>
      <c r="O99" s="51">
        <f t="shared" si="12"/>
        <v>0.41360393870926365</v>
      </c>
      <c r="P99" s="9"/>
    </row>
    <row r="100" spans="1:16">
      <c r="A100" s="13"/>
      <c r="B100" s="42">
        <v>356</v>
      </c>
      <c r="C100" s="21" t="s">
        <v>144</v>
      </c>
      <c r="D100" s="50">
        <v>39952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f t="shared" si="15"/>
        <v>39952</v>
      </c>
      <c r="O100" s="51">
        <f t="shared" si="12"/>
        <v>0.3941866545637524</v>
      </c>
      <c r="P100" s="9"/>
    </row>
    <row r="101" spans="1:16">
      <c r="A101" s="13"/>
      <c r="B101" s="42">
        <v>359</v>
      </c>
      <c r="C101" s="21" t="s">
        <v>109</v>
      </c>
      <c r="D101" s="50">
        <v>0</v>
      </c>
      <c r="E101" s="50">
        <v>649708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f t="shared" si="15"/>
        <v>649708</v>
      </c>
      <c r="O101" s="51">
        <f t="shared" ref="O101:O116" si="16">(N101/O$118)</f>
        <v>6.4103479916726691</v>
      </c>
      <c r="P101" s="9"/>
    </row>
    <row r="102" spans="1:16" ht="15.75">
      <c r="A102" s="29" t="s">
        <v>4</v>
      </c>
      <c r="B102" s="30"/>
      <c r="C102" s="31"/>
      <c r="D102" s="32">
        <f t="shared" ref="D102:M102" si="17">SUM(D103:D109)</f>
        <v>1054894</v>
      </c>
      <c r="E102" s="32">
        <f t="shared" si="17"/>
        <v>168800</v>
      </c>
      <c r="F102" s="32">
        <f t="shared" si="17"/>
        <v>2618</v>
      </c>
      <c r="G102" s="32">
        <f t="shared" si="17"/>
        <v>65851</v>
      </c>
      <c r="H102" s="32">
        <f t="shared" si="17"/>
        <v>0</v>
      </c>
      <c r="I102" s="32">
        <f t="shared" si="17"/>
        <v>283281</v>
      </c>
      <c r="J102" s="32">
        <f t="shared" si="17"/>
        <v>12991</v>
      </c>
      <c r="K102" s="32">
        <f t="shared" si="17"/>
        <v>0</v>
      </c>
      <c r="L102" s="32">
        <f t="shared" si="17"/>
        <v>0</v>
      </c>
      <c r="M102" s="32">
        <f t="shared" si="17"/>
        <v>0</v>
      </c>
      <c r="N102" s="32">
        <f>SUM(D102:M102)</f>
        <v>1588435</v>
      </c>
      <c r="O102" s="49">
        <f t="shared" si="16"/>
        <v>15.672303730525984</v>
      </c>
      <c r="P102" s="10"/>
    </row>
    <row r="103" spans="1:16">
      <c r="A103" s="12"/>
      <c r="B103" s="25">
        <v>361.1</v>
      </c>
      <c r="C103" s="20" t="s">
        <v>110</v>
      </c>
      <c r="D103" s="50">
        <v>0</v>
      </c>
      <c r="E103" s="50">
        <v>0</v>
      </c>
      <c r="F103" s="50">
        <v>1704</v>
      </c>
      <c r="G103" s="50">
        <v>57281</v>
      </c>
      <c r="H103" s="50">
        <v>0</v>
      </c>
      <c r="I103" s="50">
        <v>4291</v>
      </c>
      <c r="J103" s="50">
        <v>0</v>
      </c>
      <c r="K103" s="50">
        <v>0</v>
      </c>
      <c r="L103" s="50">
        <v>0</v>
      </c>
      <c r="M103" s="50">
        <v>0</v>
      </c>
      <c r="N103" s="50">
        <f>SUM(D103:M103)</f>
        <v>63276</v>
      </c>
      <c r="O103" s="51">
        <f t="shared" si="16"/>
        <v>0.62431304450780933</v>
      </c>
      <c r="P103" s="9"/>
    </row>
    <row r="104" spans="1:16">
      <c r="A104" s="12"/>
      <c r="B104" s="25">
        <v>361.3</v>
      </c>
      <c r="C104" s="20" t="s">
        <v>111</v>
      </c>
      <c r="D104" s="50">
        <v>12016</v>
      </c>
      <c r="E104" s="50">
        <v>68281</v>
      </c>
      <c r="F104" s="50">
        <v>914</v>
      </c>
      <c r="G104" s="50">
        <v>-9624</v>
      </c>
      <c r="H104" s="50">
        <v>0</v>
      </c>
      <c r="I104" s="50">
        <v>13751</v>
      </c>
      <c r="J104" s="50">
        <v>12991</v>
      </c>
      <c r="K104" s="50">
        <v>0</v>
      </c>
      <c r="L104" s="50">
        <v>0</v>
      </c>
      <c r="M104" s="50">
        <v>0</v>
      </c>
      <c r="N104" s="50">
        <f t="shared" ref="N104:N109" si="18">SUM(D104:M104)</f>
        <v>98329</v>
      </c>
      <c r="O104" s="51">
        <f t="shared" si="16"/>
        <v>0.97016368533738517</v>
      </c>
      <c r="P104" s="9"/>
    </row>
    <row r="105" spans="1:16">
      <c r="A105" s="12"/>
      <c r="B105" s="25">
        <v>362</v>
      </c>
      <c r="C105" s="20" t="s">
        <v>112</v>
      </c>
      <c r="D105" s="50">
        <v>48522</v>
      </c>
      <c r="E105" s="50">
        <v>0</v>
      </c>
      <c r="F105" s="50">
        <v>0</v>
      </c>
      <c r="G105" s="50">
        <v>0</v>
      </c>
      <c r="H105" s="50">
        <v>0</v>
      </c>
      <c r="I105" s="50">
        <v>29906</v>
      </c>
      <c r="J105" s="50">
        <v>0</v>
      </c>
      <c r="K105" s="50">
        <v>0</v>
      </c>
      <c r="L105" s="50">
        <v>0</v>
      </c>
      <c r="M105" s="50">
        <v>0</v>
      </c>
      <c r="N105" s="50">
        <f t="shared" si="18"/>
        <v>78428</v>
      </c>
      <c r="O105" s="51">
        <f t="shared" si="16"/>
        <v>0.7738103460183714</v>
      </c>
      <c r="P105" s="9"/>
    </row>
    <row r="106" spans="1:16">
      <c r="A106" s="12"/>
      <c r="B106" s="25">
        <v>364</v>
      </c>
      <c r="C106" s="20" t="s">
        <v>199</v>
      </c>
      <c r="D106" s="50">
        <v>123477</v>
      </c>
      <c r="E106" s="50">
        <v>27354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f t="shared" si="18"/>
        <v>150831</v>
      </c>
      <c r="O106" s="51">
        <f t="shared" si="16"/>
        <v>1.4881749923534577</v>
      </c>
      <c r="P106" s="9"/>
    </row>
    <row r="107" spans="1:16">
      <c r="A107" s="12"/>
      <c r="B107" s="25">
        <v>365</v>
      </c>
      <c r="C107" s="20" t="s">
        <v>207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3822</v>
      </c>
      <c r="J107" s="50">
        <v>0</v>
      </c>
      <c r="K107" s="50">
        <v>0</v>
      </c>
      <c r="L107" s="50">
        <v>0</v>
      </c>
      <c r="M107" s="50">
        <v>0</v>
      </c>
      <c r="N107" s="50">
        <f t="shared" si="18"/>
        <v>3822</v>
      </c>
      <c r="O107" s="51">
        <f t="shared" si="16"/>
        <v>3.7709786587471511E-2</v>
      </c>
      <c r="P107" s="9"/>
    </row>
    <row r="108" spans="1:16">
      <c r="A108" s="12"/>
      <c r="B108" s="25">
        <v>366</v>
      </c>
      <c r="C108" s="20" t="s">
        <v>115</v>
      </c>
      <c r="D108" s="50">
        <v>543719</v>
      </c>
      <c r="E108" s="50">
        <v>46128</v>
      </c>
      <c r="F108" s="50">
        <v>0</v>
      </c>
      <c r="G108" s="50">
        <v>18194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f t="shared" si="18"/>
        <v>608041</v>
      </c>
      <c r="O108" s="51">
        <f t="shared" si="16"/>
        <v>5.9992402790247947</v>
      </c>
      <c r="P108" s="9"/>
    </row>
    <row r="109" spans="1:16">
      <c r="A109" s="12"/>
      <c r="B109" s="25">
        <v>369.9</v>
      </c>
      <c r="C109" s="20" t="s">
        <v>117</v>
      </c>
      <c r="D109" s="50">
        <v>327160</v>
      </c>
      <c r="E109" s="50">
        <v>27037</v>
      </c>
      <c r="F109" s="50">
        <v>0</v>
      </c>
      <c r="G109" s="50">
        <v>0</v>
      </c>
      <c r="H109" s="50">
        <v>0</v>
      </c>
      <c r="I109" s="50">
        <v>231511</v>
      </c>
      <c r="J109" s="50">
        <v>0</v>
      </c>
      <c r="K109" s="50">
        <v>0</v>
      </c>
      <c r="L109" s="50">
        <v>0</v>
      </c>
      <c r="M109" s="50">
        <v>0</v>
      </c>
      <c r="N109" s="50">
        <f t="shared" si="18"/>
        <v>585708</v>
      </c>
      <c r="O109" s="51">
        <f t="shared" si="16"/>
        <v>5.7788915966966936</v>
      </c>
      <c r="P109" s="9"/>
    </row>
    <row r="110" spans="1:16" ht="15.75">
      <c r="A110" s="29" t="s">
        <v>66</v>
      </c>
      <c r="B110" s="30"/>
      <c r="C110" s="31"/>
      <c r="D110" s="32">
        <f t="shared" ref="D110:M110" si="19">SUM(D111:D115)</f>
        <v>1510271</v>
      </c>
      <c r="E110" s="32">
        <f t="shared" si="19"/>
        <v>342333</v>
      </c>
      <c r="F110" s="32">
        <f t="shared" si="19"/>
        <v>50437934</v>
      </c>
      <c r="G110" s="32">
        <f t="shared" si="19"/>
        <v>24345525</v>
      </c>
      <c r="H110" s="32">
        <f t="shared" si="19"/>
        <v>0</v>
      </c>
      <c r="I110" s="32">
        <f t="shared" si="19"/>
        <v>655212</v>
      </c>
      <c r="J110" s="32">
        <f t="shared" si="19"/>
        <v>0</v>
      </c>
      <c r="K110" s="32">
        <f t="shared" si="19"/>
        <v>0</v>
      </c>
      <c r="L110" s="32">
        <f t="shared" si="19"/>
        <v>0</v>
      </c>
      <c r="M110" s="32">
        <f t="shared" si="19"/>
        <v>0</v>
      </c>
      <c r="N110" s="32">
        <f t="shared" ref="N110:N116" si="20">SUM(D110:M110)</f>
        <v>77291275</v>
      </c>
      <c r="O110" s="49">
        <f t="shared" si="16"/>
        <v>762.59484179057358</v>
      </c>
      <c r="P110" s="9"/>
    </row>
    <row r="111" spans="1:16">
      <c r="A111" s="12"/>
      <c r="B111" s="25">
        <v>381</v>
      </c>
      <c r="C111" s="20" t="s">
        <v>118</v>
      </c>
      <c r="D111" s="50">
        <v>520812</v>
      </c>
      <c r="E111" s="50">
        <v>342333</v>
      </c>
      <c r="F111" s="50">
        <v>308315</v>
      </c>
      <c r="G111" s="50">
        <v>0</v>
      </c>
      <c r="H111" s="50">
        <v>0</v>
      </c>
      <c r="I111" s="50">
        <v>8005</v>
      </c>
      <c r="J111" s="50">
        <v>0</v>
      </c>
      <c r="K111" s="50">
        <v>0</v>
      </c>
      <c r="L111" s="50">
        <v>0</v>
      </c>
      <c r="M111" s="50">
        <v>0</v>
      </c>
      <c r="N111" s="50">
        <f t="shared" si="20"/>
        <v>1179465</v>
      </c>
      <c r="O111" s="51">
        <f t="shared" si="16"/>
        <v>11.637198701567788</v>
      </c>
      <c r="P111" s="9"/>
    </row>
    <row r="112" spans="1:16">
      <c r="A112" s="12"/>
      <c r="B112" s="25">
        <v>384</v>
      </c>
      <c r="C112" s="20" t="s">
        <v>119</v>
      </c>
      <c r="D112" s="50">
        <v>960000</v>
      </c>
      <c r="E112" s="50">
        <v>0</v>
      </c>
      <c r="F112" s="50">
        <v>50129619</v>
      </c>
      <c r="G112" s="50">
        <v>24345525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f t="shared" si="20"/>
        <v>75435144</v>
      </c>
      <c r="O112" s="51">
        <f t="shared" si="16"/>
        <v>744.2813138239618</v>
      </c>
      <c r="P112" s="9"/>
    </row>
    <row r="113" spans="1:119">
      <c r="A113" s="12"/>
      <c r="B113" s="25">
        <v>389.4</v>
      </c>
      <c r="C113" s="20" t="s">
        <v>213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226744</v>
      </c>
      <c r="J113" s="50">
        <v>0</v>
      </c>
      <c r="K113" s="50">
        <v>0</v>
      </c>
      <c r="L113" s="50">
        <v>0</v>
      </c>
      <c r="M113" s="50">
        <v>0</v>
      </c>
      <c r="N113" s="50">
        <f t="shared" si="20"/>
        <v>226744</v>
      </c>
      <c r="O113" s="51">
        <f t="shared" si="16"/>
        <v>2.2371710753505076</v>
      </c>
      <c r="P113" s="9"/>
    </row>
    <row r="114" spans="1:119">
      <c r="A114" s="12"/>
      <c r="B114" s="25">
        <v>389.6</v>
      </c>
      <c r="C114" s="20" t="s">
        <v>214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413521</v>
      </c>
      <c r="J114" s="50">
        <v>0</v>
      </c>
      <c r="K114" s="50">
        <v>0</v>
      </c>
      <c r="L114" s="50">
        <v>0</v>
      </c>
      <c r="M114" s="50">
        <v>0</v>
      </c>
      <c r="N114" s="50">
        <f t="shared" si="20"/>
        <v>413521</v>
      </c>
      <c r="O114" s="51">
        <f t="shared" si="16"/>
        <v>4.0800074985446901</v>
      </c>
      <c r="P114" s="9"/>
    </row>
    <row r="115" spans="1:119" ht="15.75" thickBot="1">
      <c r="A115" s="38"/>
      <c r="B115" s="43">
        <v>393</v>
      </c>
      <c r="C115" s="39" t="s">
        <v>208</v>
      </c>
      <c r="D115" s="50">
        <v>29459</v>
      </c>
      <c r="E115" s="50">
        <v>0</v>
      </c>
      <c r="F115" s="50">
        <v>0</v>
      </c>
      <c r="G115" s="50">
        <v>0</v>
      </c>
      <c r="H115" s="50">
        <v>0</v>
      </c>
      <c r="I115" s="50">
        <v>6942</v>
      </c>
      <c r="J115" s="50">
        <v>0</v>
      </c>
      <c r="K115" s="50">
        <v>0</v>
      </c>
      <c r="L115" s="50">
        <v>0</v>
      </c>
      <c r="M115" s="50">
        <v>0</v>
      </c>
      <c r="N115" s="50">
        <f t="shared" si="20"/>
        <v>36401</v>
      </c>
      <c r="O115" s="51">
        <f t="shared" si="16"/>
        <v>0.35915069114875731</v>
      </c>
      <c r="P115" s="9"/>
    </row>
    <row r="116" spans="1:119" ht="16.5" thickBot="1">
      <c r="A116" s="14" t="s">
        <v>87</v>
      </c>
      <c r="B116" s="23"/>
      <c r="C116" s="22"/>
      <c r="D116" s="15">
        <f t="shared" ref="D116:M116" si="21">SUM(D5,D13,D19,D53,D93,D102,D110)</f>
        <v>67580562</v>
      </c>
      <c r="E116" s="15">
        <f t="shared" si="21"/>
        <v>32226300</v>
      </c>
      <c r="F116" s="15">
        <f t="shared" si="21"/>
        <v>56794468</v>
      </c>
      <c r="G116" s="15">
        <f t="shared" si="21"/>
        <v>26729066</v>
      </c>
      <c r="H116" s="15">
        <f t="shared" si="21"/>
        <v>0</v>
      </c>
      <c r="I116" s="15">
        <f t="shared" si="21"/>
        <v>9074278</v>
      </c>
      <c r="J116" s="15">
        <f t="shared" si="21"/>
        <v>6815297</v>
      </c>
      <c r="K116" s="15">
        <f t="shared" si="21"/>
        <v>0</v>
      </c>
      <c r="L116" s="15">
        <f t="shared" si="21"/>
        <v>0</v>
      </c>
      <c r="M116" s="15">
        <f t="shared" si="21"/>
        <v>0</v>
      </c>
      <c r="N116" s="15">
        <f t="shared" si="20"/>
        <v>199219971</v>
      </c>
      <c r="O116" s="40">
        <f t="shared" si="16"/>
        <v>1965.6050733574734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4"/>
      <c r="B118" s="45"/>
      <c r="C118" s="45"/>
      <c r="D118" s="46"/>
      <c r="E118" s="46"/>
      <c r="F118" s="46"/>
      <c r="G118" s="46"/>
      <c r="H118" s="46"/>
      <c r="I118" s="46"/>
      <c r="J118" s="46"/>
      <c r="K118" s="46"/>
      <c r="L118" s="52" t="s">
        <v>215</v>
      </c>
      <c r="M118" s="52"/>
      <c r="N118" s="52"/>
      <c r="O118" s="47">
        <v>101353</v>
      </c>
    </row>
    <row r="119" spans="1:119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</row>
    <row r="120" spans="1:119" ht="15.75" customHeight="1" thickBot="1">
      <c r="A120" s="56" t="s">
        <v>136</v>
      </c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8"/>
    </row>
  </sheetData>
  <mergeCells count="10">
    <mergeCell ref="L118:N118"/>
    <mergeCell ref="A119:O119"/>
    <mergeCell ref="A120:O1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2024-09-11T18:24:08Z</cp:lastPrinted>
  <dcterms:created xsi:type="dcterms:W3CDTF">2000-08-31T21:26:31Z</dcterms:created>
  <dcterms:modified xsi:type="dcterms:W3CDTF">2024-09-23T16:20:51Z</dcterms:modified>
</cp:coreProperties>
</file>