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'2006'!$A$1:$O$121</definedName>
    <definedName name="_xlnm.Print_Area" localSheetId="16">'2007'!$A$1:$O$128</definedName>
    <definedName name="_xlnm.Print_Area" localSheetId="15">'2008'!$A$1:$O$130</definedName>
    <definedName name="_xlnm.Print_Area" localSheetId="14">'2009'!$A$1:$O$129</definedName>
    <definedName name="_xlnm.Print_Area" localSheetId="13">'2010'!$A$1:$O$115</definedName>
    <definedName name="_xlnm.Print_Area" localSheetId="12">'2011'!$A$1:$O$113</definedName>
    <definedName name="_xlnm.Print_Area" localSheetId="11">'2012'!$A$1:$O$112</definedName>
    <definedName name="_xlnm.Print_Area" localSheetId="10">'2013'!$A$1:$O$115</definedName>
    <definedName name="_xlnm.Print_Area" localSheetId="9">'2014'!$A$1:$O$132</definedName>
    <definedName name="_xlnm.Print_Area" localSheetId="8">'2015'!$A$1:$O$132</definedName>
    <definedName name="_xlnm.Print_Area" localSheetId="7">'2016'!$A$1:$O$135</definedName>
    <definedName name="_xlnm.Print_Area" localSheetId="6">'2017'!$A$1:$O$134</definedName>
    <definedName name="_xlnm.Print_Area" localSheetId="5">'2018'!$A$1:$O$133</definedName>
    <definedName name="_xlnm.Print_Area" localSheetId="4">'2019'!$A$1:$O$136</definedName>
    <definedName name="_xlnm.Print_Area" localSheetId="3">'2020'!$A$1:$O$133</definedName>
    <definedName name="_xlnm.Print_Area" localSheetId="2">'2021'!$A$1:$P$138</definedName>
    <definedName name="_xlnm.Print_Area" localSheetId="1">'2022'!$A$1:$P$136</definedName>
    <definedName name="_xlnm.Print_Area" localSheetId="0">'2023'!$A$1:$P$140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130" i="52" l="1"/>
  <c r="P130" i="52" s="1"/>
  <c r="O135" i="52" l="1"/>
  <c r="P135" i="52" s="1"/>
  <c r="O134" i="52"/>
  <c r="P134" i="52" s="1"/>
  <c r="O133" i="52"/>
  <c r="P133" i="52" s="1"/>
  <c r="N132" i="52"/>
  <c r="M132" i="52"/>
  <c r="L132" i="52"/>
  <c r="K132" i="52"/>
  <c r="J132" i="52"/>
  <c r="I132" i="52"/>
  <c r="H132" i="52"/>
  <c r="G132" i="52"/>
  <c r="F132" i="52"/>
  <c r="E132" i="52"/>
  <c r="D132" i="52"/>
  <c r="O131" i="52"/>
  <c r="P131" i="52" s="1"/>
  <c r="O129" i="52"/>
  <c r="P129" i="52" s="1"/>
  <c r="O128" i="52"/>
  <c r="P128" i="52" s="1"/>
  <c r="O127" i="52"/>
  <c r="P127" i="52" s="1"/>
  <c r="O126" i="52"/>
  <c r="P126" i="52" s="1"/>
  <c r="O125" i="52"/>
  <c r="P125" i="52" s="1"/>
  <c r="N124" i="52"/>
  <c r="M124" i="52"/>
  <c r="L124" i="52"/>
  <c r="K124" i="52"/>
  <c r="J124" i="52"/>
  <c r="I124" i="52"/>
  <c r="H124" i="52"/>
  <c r="G124" i="52"/>
  <c r="F124" i="52"/>
  <c r="E124" i="52"/>
  <c r="D124" i="52"/>
  <c r="O123" i="52"/>
  <c r="P123" i="52" s="1"/>
  <c r="O122" i="52"/>
  <c r="P122" i="52" s="1"/>
  <c r="O121" i="52"/>
  <c r="P121" i="52" s="1"/>
  <c r="O120" i="52"/>
  <c r="P120" i="52" s="1"/>
  <c r="O119" i="52"/>
  <c r="P119" i="52" s="1"/>
  <c r="O118" i="52"/>
  <c r="P118" i="52" s="1"/>
  <c r="N117" i="52"/>
  <c r="M117" i="52"/>
  <c r="L117" i="52"/>
  <c r="K117" i="52"/>
  <c r="J117" i="52"/>
  <c r="I117" i="52"/>
  <c r="H117" i="52"/>
  <c r="G117" i="52"/>
  <c r="F117" i="52"/>
  <c r="E117" i="52"/>
  <c r="D117" i="52"/>
  <c r="O116" i="52"/>
  <c r="P116" i="52" s="1"/>
  <c r="O115" i="52"/>
  <c r="P115" i="52" s="1"/>
  <c r="O114" i="52"/>
  <c r="P114" i="52" s="1"/>
  <c r="O113" i="52"/>
  <c r="P113" i="52" s="1"/>
  <c r="O112" i="52"/>
  <c r="P112" i="52" s="1"/>
  <c r="O111" i="52"/>
  <c r="P111" i="52" s="1"/>
  <c r="O110" i="52"/>
  <c r="P110" i="52" s="1"/>
  <c r="O109" i="52"/>
  <c r="P109" i="52" s="1"/>
  <c r="O108" i="52"/>
  <c r="P108" i="52" s="1"/>
  <c r="O107" i="52"/>
  <c r="P107" i="52" s="1"/>
  <c r="O106" i="52"/>
  <c r="P106" i="52" s="1"/>
  <c r="O105" i="52"/>
  <c r="P105" i="52" s="1"/>
  <c r="O104" i="52"/>
  <c r="P104" i="52" s="1"/>
  <c r="O103" i="52"/>
  <c r="P103" i="52" s="1"/>
  <c r="O102" i="52"/>
  <c r="P102" i="52" s="1"/>
  <c r="O101" i="52"/>
  <c r="P101" i="52" s="1"/>
  <c r="O100" i="52"/>
  <c r="P100" i="52" s="1"/>
  <c r="O99" i="52"/>
  <c r="P99" i="52" s="1"/>
  <c r="O98" i="52"/>
  <c r="P98" i="52" s="1"/>
  <c r="O97" i="52"/>
  <c r="P97" i="52" s="1"/>
  <c r="O96" i="52"/>
  <c r="P96" i="52" s="1"/>
  <c r="O95" i="52"/>
  <c r="P95" i="52" s="1"/>
  <c r="O94" i="52"/>
  <c r="P94" i="52" s="1"/>
  <c r="O93" i="52"/>
  <c r="P93" i="52" s="1"/>
  <c r="O92" i="52"/>
  <c r="P92" i="52" s="1"/>
  <c r="O91" i="52"/>
  <c r="P91" i="52" s="1"/>
  <c r="O90" i="52"/>
  <c r="P90" i="52" s="1"/>
  <c r="O89" i="52"/>
  <c r="P89" i="52" s="1"/>
  <c r="O88" i="52"/>
  <c r="P88" i="52" s="1"/>
  <c r="O87" i="52"/>
  <c r="P87" i="52" s="1"/>
  <c r="O86" i="52"/>
  <c r="P86" i="52" s="1"/>
  <c r="O85" i="52"/>
  <c r="P85" i="52" s="1"/>
  <c r="O84" i="52"/>
  <c r="P84" i="52" s="1"/>
  <c r="O83" i="52"/>
  <c r="P83" i="52" s="1"/>
  <c r="O82" i="52"/>
  <c r="P82" i="52" s="1"/>
  <c r="O81" i="52"/>
  <c r="P81" i="52" s="1"/>
  <c r="O80" i="52"/>
  <c r="P80" i="52" s="1"/>
  <c r="O79" i="52"/>
  <c r="P79" i="52" s="1"/>
  <c r="O78" i="52"/>
  <c r="P78" i="52" s="1"/>
  <c r="O77" i="52"/>
  <c r="P77" i="52" s="1"/>
  <c r="O76" i="52"/>
  <c r="P76" i="52" s="1"/>
  <c r="O75" i="52"/>
  <c r="P75" i="52" s="1"/>
  <c r="O74" i="52"/>
  <c r="P74" i="52" s="1"/>
  <c r="O73" i="52"/>
  <c r="P73" i="52" s="1"/>
  <c r="O72" i="52"/>
  <c r="P72" i="52" s="1"/>
  <c r="O71" i="52"/>
  <c r="P71" i="52" s="1"/>
  <c r="O70" i="52"/>
  <c r="P70" i="52" s="1"/>
  <c r="O69" i="52"/>
  <c r="P69" i="52" s="1"/>
  <c r="O68" i="52"/>
  <c r="P68" i="52" s="1"/>
  <c r="O67" i="52"/>
  <c r="P67" i="52" s="1"/>
  <c r="O66" i="52"/>
  <c r="P66" i="52" s="1"/>
  <c r="O65" i="52"/>
  <c r="P65" i="52" s="1"/>
  <c r="N64" i="52"/>
  <c r="M64" i="52"/>
  <c r="L64" i="52"/>
  <c r="K64" i="52"/>
  <c r="J64" i="52"/>
  <c r="I64" i="52"/>
  <c r="H64" i="52"/>
  <c r="G64" i="52"/>
  <c r="F64" i="52"/>
  <c r="E64" i="52"/>
  <c r="D64" i="52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O51" i="52"/>
  <c r="P51" i="52" s="1"/>
  <c r="O50" i="52"/>
  <c r="P50" i="52" s="1"/>
  <c r="O49" i="52"/>
  <c r="P49" i="52" s="1"/>
  <c r="O48" i="52"/>
  <c r="P48" i="52" s="1"/>
  <c r="O47" i="52"/>
  <c r="P47" i="52" s="1"/>
  <c r="O46" i="52"/>
  <c r="P46" i="52" s="1"/>
  <c r="O45" i="52"/>
  <c r="P45" i="52" s="1"/>
  <c r="O44" i="52"/>
  <c r="P44" i="52" s="1"/>
  <c r="O43" i="52"/>
  <c r="P43" i="52" s="1"/>
  <c r="O42" i="52"/>
  <c r="P42" i="52" s="1"/>
  <c r="O41" i="52"/>
  <c r="P41" i="52" s="1"/>
  <c r="O40" i="52"/>
  <c r="P40" i="52" s="1"/>
  <c r="O39" i="52"/>
  <c r="P39" i="52" s="1"/>
  <c r="O38" i="52"/>
  <c r="P38" i="52" s="1"/>
  <c r="O37" i="52"/>
  <c r="P37" i="52" s="1"/>
  <c r="O36" i="52"/>
  <c r="P36" i="52" s="1"/>
  <c r="O35" i="52"/>
  <c r="P35" i="52" s="1"/>
  <c r="O34" i="52"/>
  <c r="P34" i="52" s="1"/>
  <c r="O33" i="52"/>
  <c r="P33" i="52" s="1"/>
  <c r="O32" i="52"/>
  <c r="P32" i="52" s="1"/>
  <c r="O31" i="52"/>
  <c r="P31" i="52" s="1"/>
  <c r="O30" i="52"/>
  <c r="P30" i="52" s="1"/>
  <c r="O29" i="52"/>
  <c r="P29" i="52" s="1"/>
  <c r="O28" i="52"/>
  <c r="P28" i="52" s="1"/>
  <c r="O27" i="52"/>
  <c r="P27" i="52" s="1"/>
  <c r="O26" i="52"/>
  <c r="P26" i="52" s="1"/>
  <c r="N25" i="52"/>
  <c r="M25" i="52"/>
  <c r="L25" i="52"/>
  <c r="K25" i="52"/>
  <c r="J25" i="52"/>
  <c r="I25" i="52"/>
  <c r="H25" i="52"/>
  <c r="G25" i="52"/>
  <c r="F25" i="52"/>
  <c r="E25" i="52"/>
  <c r="D25" i="52"/>
  <c r="O24" i="52"/>
  <c r="P24" i="52" s="1"/>
  <c r="O23" i="52"/>
  <c r="P23" i="52" s="1"/>
  <c r="O22" i="52"/>
  <c r="P22" i="52" s="1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N14" i="52"/>
  <c r="M14" i="52"/>
  <c r="L14" i="52"/>
  <c r="K14" i="52"/>
  <c r="J14" i="52"/>
  <c r="I14" i="52"/>
  <c r="H14" i="52"/>
  <c r="G14" i="52"/>
  <c r="F14" i="52"/>
  <c r="E14" i="52"/>
  <c r="D14" i="52"/>
  <c r="O13" i="52"/>
  <c r="P13" i="52" s="1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132" i="52" l="1"/>
  <c r="P132" i="52" s="1"/>
  <c r="O124" i="52"/>
  <c r="P124" i="52" s="1"/>
  <c r="O117" i="52"/>
  <c r="P117" i="52" s="1"/>
  <c r="O64" i="52"/>
  <c r="P64" i="52" s="1"/>
  <c r="G136" i="52"/>
  <c r="O25" i="52"/>
  <c r="P25" i="52" s="1"/>
  <c r="J136" i="52"/>
  <c r="L136" i="52"/>
  <c r="N136" i="52"/>
  <c r="O14" i="52"/>
  <c r="P14" i="52" s="1"/>
  <c r="E136" i="52"/>
  <c r="I136" i="52"/>
  <c r="F136" i="52"/>
  <c r="K136" i="52"/>
  <c r="M136" i="52"/>
  <c r="D136" i="52"/>
  <c r="H136" i="52"/>
  <c r="O5" i="52"/>
  <c r="P5" i="52" s="1"/>
  <c r="K61" i="51"/>
  <c r="F61" i="51"/>
  <c r="N24" i="51"/>
  <c r="I24" i="51"/>
  <c r="O33" i="51"/>
  <c r="P33" i="51" s="1"/>
  <c r="O131" i="51"/>
  <c r="P131" i="51" s="1"/>
  <c r="O130" i="51"/>
  <c r="P130" i="51" s="1"/>
  <c r="N129" i="51"/>
  <c r="M129" i="51"/>
  <c r="L129" i="51"/>
  <c r="K129" i="51"/>
  <c r="J129" i="51"/>
  <c r="I129" i="51"/>
  <c r="H129" i="51"/>
  <c r="G129" i="51"/>
  <c r="F129" i="51"/>
  <c r="E129" i="51"/>
  <c r="D129" i="51"/>
  <c r="O128" i="51"/>
  <c r="P128" i="51" s="1"/>
  <c r="O127" i="51"/>
  <c r="P127" i="51" s="1"/>
  <c r="O126" i="51"/>
  <c r="P126" i="51" s="1"/>
  <c r="O125" i="51"/>
  <c r="P125" i="51"/>
  <c r="O124" i="51"/>
  <c r="P124" i="51"/>
  <c r="O123" i="51"/>
  <c r="P123" i="51"/>
  <c r="N122" i="51"/>
  <c r="M122" i="51"/>
  <c r="L122" i="51"/>
  <c r="K122" i="51"/>
  <c r="J122" i="51"/>
  <c r="I122" i="51"/>
  <c r="H122" i="51"/>
  <c r="G122" i="51"/>
  <c r="O122" i="51" s="1"/>
  <c r="P122" i="51" s="1"/>
  <c r="F122" i="51"/>
  <c r="E122" i="51"/>
  <c r="D122" i="51"/>
  <c r="O121" i="51"/>
  <c r="P121" i="51" s="1"/>
  <c r="O120" i="51"/>
  <c r="P120" i="51"/>
  <c r="O119" i="51"/>
  <c r="P119" i="51"/>
  <c r="O118" i="51"/>
  <c r="P118" i="51"/>
  <c r="O117" i="51"/>
  <c r="P117" i="51" s="1"/>
  <c r="O116" i="51"/>
  <c r="P116" i="51" s="1"/>
  <c r="O115" i="51"/>
  <c r="P115" i="51" s="1"/>
  <c r="N114" i="51"/>
  <c r="M114" i="51"/>
  <c r="L114" i="51"/>
  <c r="K114" i="51"/>
  <c r="J114" i="51"/>
  <c r="I114" i="51"/>
  <c r="H114" i="51"/>
  <c r="G114" i="51"/>
  <c r="F114" i="51"/>
  <c r="E114" i="51"/>
  <c r="D114" i="51"/>
  <c r="O113" i="51"/>
  <c r="P113" i="51" s="1"/>
  <c r="O112" i="51"/>
  <c r="P112" i="51" s="1"/>
  <c r="O111" i="51"/>
  <c r="P111" i="51" s="1"/>
  <c r="O110" i="51"/>
  <c r="P110" i="51"/>
  <c r="O109" i="51"/>
  <c r="P109" i="51"/>
  <c r="O108" i="51"/>
  <c r="P108" i="51"/>
  <c r="O107" i="51"/>
  <c r="P107" i="51" s="1"/>
  <c r="O106" i="51"/>
  <c r="P106" i="51" s="1"/>
  <c r="O105" i="51"/>
  <c r="P105" i="51" s="1"/>
  <c r="O104" i="51"/>
  <c r="P104" i="51"/>
  <c r="O103" i="51"/>
  <c r="P103" i="51"/>
  <c r="O102" i="51"/>
  <c r="P102" i="51"/>
  <c r="O101" i="51"/>
  <c r="P101" i="51" s="1"/>
  <c r="O100" i="51"/>
  <c r="P100" i="51" s="1"/>
  <c r="O99" i="51"/>
  <c r="P99" i="51" s="1"/>
  <c r="O98" i="51"/>
  <c r="P98" i="51"/>
  <c r="O97" i="51"/>
  <c r="P97" i="51"/>
  <c r="O96" i="51"/>
  <c r="P96" i="51"/>
  <c r="O95" i="51"/>
  <c r="P95" i="51" s="1"/>
  <c r="O94" i="51"/>
  <c r="P94" i="51" s="1"/>
  <c r="O93" i="51"/>
  <c r="P93" i="51" s="1"/>
  <c r="O92" i="51"/>
  <c r="P92" i="51"/>
  <c r="O91" i="51"/>
  <c r="P91" i="51"/>
  <c r="O90" i="51"/>
  <c r="P90" i="51"/>
  <c r="O89" i="51"/>
  <c r="P89" i="51" s="1"/>
  <c r="O88" i="51"/>
  <c r="P88" i="51" s="1"/>
  <c r="O87" i="51"/>
  <c r="P87" i="51" s="1"/>
  <c r="O86" i="51"/>
  <c r="P86" i="51"/>
  <c r="O85" i="51"/>
  <c r="P85" i="51"/>
  <c r="O84" i="51"/>
  <c r="P84" i="51"/>
  <c r="O83" i="51"/>
  <c r="P83" i="51" s="1"/>
  <c r="O82" i="51"/>
  <c r="P82" i="51" s="1"/>
  <c r="O81" i="51"/>
  <c r="P81" i="51" s="1"/>
  <c r="O80" i="51"/>
  <c r="P80" i="51"/>
  <c r="O79" i="51"/>
  <c r="P79" i="51"/>
  <c r="O78" i="51"/>
  <c r="P78" i="51"/>
  <c r="O77" i="51"/>
  <c r="P77" i="51" s="1"/>
  <c r="O76" i="51"/>
  <c r="P76" i="51" s="1"/>
  <c r="O75" i="51"/>
  <c r="P75" i="51" s="1"/>
  <c r="O74" i="51"/>
  <c r="P74" i="51"/>
  <c r="O73" i="51"/>
  <c r="P73" i="51"/>
  <c r="O72" i="51"/>
  <c r="P72" i="51"/>
  <c r="O71" i="51"/>
  <c r="P71" i="51" s="1"/>
  <c r="O70" i="51"/>
  <c r="P70" i="51" s="1"/>
  <c r="O69" i="51"/>
  <c r="P69" i="51" s="1"/>
  <c r="O68" i="51"/>
  <c r="P68" i="51"/>
  <c r="O67" i="51"/>
  <c r="P67" i="51"/>
  <c r="O66" i="51"/>
  <c r="P66" i="51"/>
  <c r="O65" i="51"/>
  <c r="P65" i="51" s="1"/>
  <c r="O64" i="51"/>
  <c r="P64" i="51" s="1"/>
  <c r="O63" i="51"/>
  <c r="P63" i="51" s="1"/>
  <c r="O62" i="51"/>
  <c r="P62" i="51"/>
  <c r="N61" i="51"/>
  <c r="M61" i="51"/>
  <c r="L61" i="51"/>
  <c r="J61" i="51"/>
  <c r="I61" i="51"/>
  <c r="H61" i="51"/>
  <c r="G61" i="51"/>
  <c r="E61" i="51"/>
  <c r="D61" i="51"/>
  <c r="O60" i="51"/>
  <c r="P60" i="51"/>
  <c r="O59" i="51"/>
  <c r="P59" i="51" s="1"/>
  <c r="O58" i="51"/>
  <c r="P58" i="51" s="1"/>
  <c r="O57" i="51"/>
  <c r="P57" i="51" s="1"/>
  <c r="O56" i="51"/>
  <c r="P56" i="51"/>
  <c r="O55" i="51"/>
  <c r="P55" i="51"/>
  <c r="O54" i="51"/>
  <c r="P54" i="51"/>
  <c r="O53" i="51"/>
  <c r="P53" i="51" s="1"/>
  <c r="O52" i="51"/>
  <c r="P52" i="51" s="1"/>
  <c r="O51" i="51"/>
  <c r="P51" i="51" s="1"/>
  <c r="O50" i="51"/>
  <c r="P50" i="51"/>
  <c r="O49" i="51"/>
  <c r="P49" i="51"/>
  <c r="O48" i="51"/>
  <c r="P48" i="51"/>
  <c r="O47" i="51"/>
  <c r="P47" i="51" s="1"/>
  <c r="O46" i="51"/>
  <c r="P46" i="51" s="1"/>
  <c r="O45" i="51"/>
  <c r="P45" i="51" s="1"/>
  <c r="O44" i="51"/>
  <c r="P44" i="51"/>
  <c r="O43" i="51"/>
  <c r="P43" i="51"/>
  <c r="O42" i="51"/>
  <c r="P42" i="51"/>
  <c r="O41" i="51"/>
  <c r="P41" i="51" s="1"/>
  <c r="O40" i="51"/>
  <c r="P40" i="51" s="1"/>
  <c r="O39" i="51"/>
  <c r="P39" i="51" s="1"/>
  <c r="O38" i="51"/>
  <c r="P38" i="51"/>
  <c r="O37" i="51"/>
  <c r="P37" i="51"/>
  <c r="O36" i="51"/>
  <c r="P36" i="51"/>
  <c r="O35" i="51"/>
  <c r="P35" i="51" s="1"/>
  <c r="O34" i="51"/>
  <c r="P34" i="51" s="1"/>
  <c r="O32" i="51"/>
  <c r="P32" i="51" s="1"/>
  <c r="O31" i="51"/>
  <c r="P31" i="51"/>
  <c r="O30" i="51"/>
  <c r="P30" i="51"/>
  <c r="O29" i="51"/>
  <c r="P29" i="51"/>
  <c r="O28" i="51"/>
  <c r="P28" i="51" s="1"/>
  <c r="O27" i="51"/>
  <c r="P27" i="51" s="1"/>
  <c r="O26" i="51"/>
  <c r="P26" i="51" s="1"/>
  <c r="O25" i="51"/>
  <c r="P25" i="51" s="1"/>
  <c r="M24" i="51"/>
  <c r="L24" i="51"/>
  <c r="K24" i="51"/>
  <c r="J24" i="51"/>
  <c r="H24" i="51"/>
  <c r="G24" i="51"/>
  <c r="F24" i="51"/>
  <c r="O24" i="51" s="1"/>
  <c r="P24" i="51" s="1"/>
  <c r="E24" i="51"/>
  <c r="O23" i="51"/>
  <c r="P23" i="51" s="1"/>
  <c r="O22" i="51"/>
  <c r="P22" i="51" s="1"/>
  <c r="O21" i="51"/>
  <c r="P21" i="51"/>
  <c r="O20" i="51"/>
  <c r="P20" i="51"/>
  <c r="O19" i="51"/>
  <c r="P19" i="51" s="1"/>
  <c r="O18" i="51"/>
  <c r="P18" i="51" s="1"/>
  <c r="O17" i="51"/>
  <c r="P17" i="51" s="1"/>
  <c r="O16" i="51"/>
  <c r="P16" i="51" s="1"/>
  <c r="O15" i="51"/>
  <c r="P15" i="51"/>
  <c r="N14" i="51"/>
  <c r="M14" i="51"/>
  <c r="L14" i="51"/>
  <c r="K14" i="51"/>
  <c r="J14" i="51"/>
  <c r="I14" i="51"/>
  <c r="H14" i="51"/>
  <c r="G14" i="51"/>
  <c r="F14" i="51"/>
  <c r="E14" i="51"/>
  <c r="D14" i="51"/>
  <c r="O13" i="51"/>
  <c r="P13" i="51" s="1"/>
  <c r="O12" i="51"/>
  <c r="P12" i="51"/>
  <c r="O11" i="51"/>
  <c r="P11" i="51"/>
  <c r="O10" i="51"/>
  <c r="P10" i="51"/>
  <c r="O9" i="51"/>
  <c r="P9" i="51" s="1"/>
  <c r="O8" i="51"/>
  <c r="P8" i="51" s="1"/>
  <c r="O7" i="51"/>
  <c r="P7" i="51" s="1"/>
  <c r="O6" i="51"/>
  <c r="P6" i="51"/>
  <c r="N5" i="51"/>
  <c r="M5" i="51"/>
  <c r="L5" i="51"/>
  <c r="K5" i="51"/>
  <c r="J5" i="51"/>
  <c r="I5" i="51"/>
  <c r="H5" i="51"/>
  <c r="G5" i="51"/>
  <c r="F5" i="51"/>
  <c r="E5" i="51"/>
  <c r="D5" i="51"/>
  <c r="O133" i="50"/>
  <c r="P133" i="50" s="1"/>
  <c r="O132" i="50"/>
  <c r="P132" i="50" s="1"/>
  <c r="O131" i="50"/>
  <c r="P131" i="50" s="1"/>
  <c r="O130" i="50"/>
  <c r="P130" i="50" s="1"/>
  <c r="N129" i="50"/>
  <c r="M129" i="50"/>
  <c r="L129" i="50"/>
  <c r="K129" i="50"/>
  <c r="J129" i="50"/>
  <c r="I129" i="50"/>
  <c r="H129" i="50"/>
  <c r="G129" i="50"/>
  <c r="F129" i="50"/>
  <c r="E129" i="50"/>
  <c r="D129" i="50"/>
  <c r="O128" i="50"/>
  <c r="P128" i="50" s="1"/>
  <c r="O127" i="50"/>
  <c r="P127" i="50" s="1"/>
  <c r="O126" i="50"/>
  <c r="P126" i="50"/>
  <c r="O125" i="50"/>
  <c r="P125" i="50"/>
  <c r="O124" i="50"/>
  <c r="P124" i="50"/>
  <c r="O123" i="50"/>
  <c r="P123" i="50" s="1"/>
  <c r="N122" i="50"/>
  <c r="M122" i="50"/>
  <c r="L122" i="50"/>
  <c r="K122" i="50"/>
  <c r="J122" i="50"/>
  <c r="I122" i="50"/>
  <c r="H122" i="50"/>
  <c r="G122" i="50"/>
  <c r="F122" i="50"/>
  <c r="E122" i="50"/>
  <c r="D122" i="50"/>
  <c r="O121" i="50"/>
  <c r="P121" i="50"/>
  <c r="O120" i="50"/>
  <c r="P120" i="50"/>
  <c r="O119" i="50"/>
  <c r="P119" i="50"/>
  <c r="O118" i="50"/>
  <c r="P118" i="50" s="1"/>
  <c r="O117" i="50"/>
  <c r="P117" i="50" s="1"/>
  <c r="O116" i="50"/>
  <c r="P116" i="50" s="1"/>
  <c r="N115" i="50"/>
  <c r="M115" i="50"/>
  <c r="L115" i="50"/>
  <c r="K115" i="50"/>
  <c r="J115" i="50"/>
  <c r="I115" i="50"/>
  <c r="H115" i="50"/>
  <c r="G115" i="50"/>
  <c r="F115" i="50"/>
  <c r="E115" i="50"/>
  <c r="D115" i="50"/>
  <c r="O114" i="50"/>
  <c r="P114" i="50" s="1"/>
  <c r="O113" i="50"/>
  <c r="P113" i="50" s="1"/>
  <c r="O112" i="50"/>
  <c r="P112" i="50" s="1"/>
  <c r="O111" i="50"/>
  <c r="P111" i="50"/>
  <c r="O110" i="50"/>
  <c r="P110" i="50"/>
  <c r="O109" i="50"/>
  <c r="P109" i="50"/>
  <c r="O108" i="50"/>
  <c r="P108" i="50" s="1"/>
  <c r="O107" i="50"/>
  <c r="P107" i="50" s="1"/>
  <c r="O106" i="50"/>
  <c r="P106" i="50" s="1"/>
  <c r="O105" i="50"/>
  <c r="P105" i="50"/>
  <c r="O104" i="50"/>
  <c r="P104" i="50"/>
  <c r="O103" i="50"/>
  <c r="P103" i="50"/>
  <c r="O102" i="50"/>
  <c r="P102" i="50" s="1"/>
  <c r="O101" i="50"/>
  <c r="P101" i="50" s="1"/>
  <c r="O100" i="50"/>
  <c r="P100" i="50" s="1"/>
  <c r="O99" i="50"/>
  <c r="P99" i="50"/>
  <c r="O98" i="50"/>
  <c r="P98" i="50"/>
  <c r="O97" i="50"/>
  <c r="P97" i="50"/>
  <c r="O96" i="50"/>
  <c r="P96" i="50" s="1"/>
  <c r="O95" i="50"/>
  <c r="P95" i="50" s="1"/>
  <c r="O94" i="50"/>
  <c r="P94" i="50" s="1"/>
  <c r="O93" i="50"/>
  <c r="P93" i="50"/>
  <c r="O92" i="50"/>
  <c r="P92" i="50"/>
  <c r="O91" i="50"/>
  <c r="P91" i="50"/>
  <c r="O90" i="50"/>
  <c r="P90" i="50" s="1"/>
  <c r="O89" i="50"/>
  <c r="P89" i="50" s="1"/>
  <c r="O88" i="50"/>
  <c r="P88" i="50" s="1"/>
  <c r="O87" i="50"/>
  <c r="P87" i="50"/>
  <c r="O86" i="50"/>
  <c r="P86" i="50"/>
  <c r="O85" i="50"/>
  <c r="P85" i="50"/>
  <c r="O84" i="50"/>
  <c r="P84" i="50" s="1"/>
  <c r="O83" i="50"/>
  <c r="P83" i="50" s="1"/>
  <c r="O82" i="50"/>
  <c r="P82" i="50" s="1"/>
  <c r="O81" i="50"/>
  <c r="P81" i="50"/>
  <c r="O80" i="50"/>
  <c r="P80" i="50"/>
  <c r="O79" i="50"/>
  <c r="P79" i="50"/>
  <c r="O78" i="50"/>
  <c r="P78" i="50" s="1"/>
  <c r="O77" i="50"/>
  <c r="P77" i="50" s="1"/>
  <c r="O76" i="50"/>
  <c r="P76" i="50" s="1"/>
  <c r="O75" i="50"/>
  <c r="P75" i="50"/>
  <c r="O74" i="50"/>
  <c r="P74" i="50"/>
  <c r="O73" i="50"/>
  <c r="P73" i="50"/>
  <c r="O72" i="50"/>
  <c r="P72" i="50" s="1"/>
  <c r="O71" i="50"/>
  <c r="P71" i="50" s="1"/>
  <c r="O70" i="50"/>
  <c r="P70" i="50" s="1"/>
  <c r="O69" i="50"/>
  <c r="P69" i="50"/>
  <c r="O68" i="50"/>
  <c r="P68" i="50"/>
  <c r="O67" i="50"/>
  <c r="P67" i="50"/>
  <c r="O66" i="50"/>
  <c r="P66" i="50" s="1"/>
  <c r="O65" i="50"/>
  <c r="P65" i="50" s="1"/>
  <c r="O64" i="50"/>
  <c r="P64" i="50" s="1"/>
  <c r="O63" i="50"/>
  <c r="P63" i="50"/>
  <c r="O62" i="50"/>
  <c r="P62" i="50"/>
  <c r="N61" i="50"/>
  <c r="M61" i="50"/>
  <c r="L61" i="50"/>
  <c r="K61" i="50"/>
  <c r="J61" i="50"/>
  <c r="I61" i="50"/>
  <c r="H61" i="50"/>
  <c r="G61" i="50"/>
  <c r="F61" i="50"/>
  <c r="E61" i="50"/>
  <c r="D61" i="50"/>
  <c r="O60" i="50"/>
  <c r="P60" i="50" s="1"/>
  <c r="O59" i="50"/>
  <c r="P59" i="50" s="1"/>
  <c r="O58" i="50"/>
  <c r="P58" i="50" s="1"/>
  <c r="O57" i="50"/>
  <c r="P57" i="50" s="1"/>
  <c r="O56" i="50"/>
  <c r="P56" i="50"/>
  <c r="O55" i="50"/>
  <c r="P55" i="50" s="1"/>
  <c r="O54" i="50"/>
  <c r="P54" i="50" s="1"/>
  <c r="O53" i="50"/>
  <c r="P53" i="50"/>
  <c r="O52" i="50"/>
  <c r="P52" i="50" s="1"/>
  <c r="O51" i="50"/>
  <c r="P51" i="50" s="1"/>
  <c r="O50" i="50"/>
  <c r="P50" i="50"/>
  <c r="O49" i="50"/>
  <c r="P49" i="50" s="1"/>
  <c r="O48" i="50"/>
  <c r="P48" i="50" s="1"/>
  <c r="O47" i="50"/>
  <c r="P47" i="50" s="1"/>
  <c r="O46" i="50"/>
  <c r="P46" i="50" s="1"/>
  <c r="O45" i="50"/>
  <c r="P45" i="50" s="1"/>
  <c r="O44" i="50"/>
  <c r="P44" i="50"/>
  <c r="O43" i="50"/>
  <c r="P43" i="50" s="1"/>
  <c r="O42" i="50"/>
  <c r="P42" i="50" s="1"/>
  <c r="O41" i="50"/>
  <c r="P41" i="50"/>
  <c r="O40" i="50"/>
  <c r="P40" i="50" s="1"/>
  <c r="O39" i="50"/>
  <c r="P39" i="50" s="1"/>
  <c r="O38" i="50"/>
  <c r="P38" i="50"/>
  <c r="O37" i="50"/>
  <c r="P37" i="50" s="1"/>
  <c r="O36" i="50"/>
  <c r="P36" i="50" s="1"/>
  <c r="O35" i="50"/>
  <c r="P35" i="50"/>
  <c r="O34" i="50"/>
  <c r="P34" i="50" s="1"/>
  <c r="O33" i="50"/>
  <c r="P33" i="50" s="1"/>
  <c r="O32" i="50"/>
  <c r="P32" i="50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/>
  <c r="O25" i="50"/>
  <c r="P25" i="50" s="1"/>
  <c r="N24" i="50"/>
  <c r="M24" i="50"/>
  <c r="L24" i="50"/>
  <c r="K24" i="50"/>
  <c r="J24" i="50"/>
  <c r="I24" i="50"/>
  <c r="H24" i="50"/>
  <c r="G24" i="50"/>
  <c r="F24" i="50"/>
  <c r="E24" i="50"/>
  <c r="D24" i="50"/>
  <c r="O23" i="50"/>
  <c r="P23" i="50"/>
  <c r="O22" i="50"/>
  <c r="P22" i="50" s="1"/>
  <c r="O21" i="50"/>
  <c r="P21" i="50" s="1"/>
  <c r="O20" i="50"/>
  <c r="P20" i="50" s="1"/>
  <c r="O19" i="50"/>
  <c r="P19" i="50" s="1"/>
  <c r="O18" i="50"/>
  <c r="P18" i="50"/>
  <c r="O17" i="50"/>
  <c r="P17" i="50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/>
  <c r="O12" i="50"/>
  <c r="P12" i="50" s="1"/>
  <c r="O11" i="50"/>
  <c r="P11" i="50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N33" i="47"/>
  <c r="O33" i="47" s="1"/>
  <c r="N128" i="47"/>
  <c r="O128" i="47"/>
  <c r="N127" i="47"/>
  <c r="O127" i="47"/>
  <c r="N126" i="47"/>
  <c r="O126" i="47" s="1"/>
  <c r="M125" i="47"/>
  <c r="L125" i="47"/>
  <c r="K125" i="47"/>
  <c r="J125" i="47"/>
  <c r="I125" i="47"/>
  <c r="H125" i="47"/>
  <c r="G125" i="47"/>
  <c r="F125" i="47"/>
  <c r="E125" i="47"/>
  <c r="D125" i="47"/>
  <c r="N124" i="47"/>
  <c r="O124" i="47" s="1"/>
  <c r="N123" i="47"/>
  <c r="O123" i="47" s="1"/>
  <c r="N122" i="47"/>
  <c r="O122" i="47" s="1"/>
  <c r="N121" i="47"/>
  <c r="O121" i="47" s="1"/>
  <c r="N120" i="47"/>
  <c r="O120" i="47"/>
  <c r="N119" i="47"/>
  <c r="O119" i="47"/>
  <c r="M118" i="47"/>
  <c r="L118" i="47"/>
  <c r="K118" i="47"/>
  <c r="J118" i="47"/>
  <c r="I118" i="47"/>
  <c r="H118" i="47"/>
  <c r="G118" i="47"/>
  <c r="F118" i="47"/>
  <c r="E118" i="47"/>
  <c r="D118" i="47"/>
  <c r="N117" i="47"/>
  <c r="O117" i="47"/>
  <c r="N116" i="47"/>
  <c r="O116" i="47" s="1"/>
  <c r="N115" i="47"/>
  <c r="O115" i="47" s="1"/>
  <c r="N114" i="47"/>
  <c r="O114" i="47" s="1"/>
  <c r="N113" i="47"/>
  <c r="O113" i="47" s="1"/>
  <c r="N112" i="47"/>
  <c r="O112" i="47"/>
  <c r="M111" i="47"/>
  <c r="L111" i="47"/>
  <c r="K111" i="47"/>
  <c r="J111" i="47"/>
  <c r="I111" i="47"/>
  <c r="H111" i="47"/>
  <c r="G111" i="47"/>
  <c r="F111" i="47"/>
  <c r="E111" i="47"/>
  <c r="D111" i="47"/>
  <c r="N110" i="47"/>
  <c r="O110" i="47"/>
  <c r="N109" i="47"/>
  <c r="O109" i="47"/>
  <c r="N108" i="47"/>
  <c r="O108" i="47" s="1"/>
  <c r="N107" i="47"/>
  <c r="O107" i="47" s="1"/>
  <c r="N106" i="47"/>
  <c r="O106" i="47" s="1"/>
  <c r="N105" i="47"/>
  <c r="O105" i="47" s="1"/>
  <c r="N104" i="47"/>
  <c r="O104" i="47"/>
  <c r="N103" i="47"/>
  <c r="O103" i="47"/>
  <c r="N102" i="47"/>
  <c r="O102" i="47" s="1"/>
  <c r="N101" i="47"/>
  <c r="O101" i="47" s="1"/>
  <c r="N100" i="47"/>
  <c r="O100" i="47" s="1"/>
  <c r="N99" i="47"/>
  <c r="O99" i="47" s="1"/>
  <c r="N98" i="47"/>
  <c r="O98" i="47"/>
  <c r="N97" i="47"/>
  <c r="O97" i="47"/>
  <c r="N96" i="47"/>
  <c r="O96" i="47" s="1"/>
  <c r="N95" i="47"/>
  <c r="O95" i="47" s="1"/>
  <c r="N94" i="47"/>
  <c r="O94" i="47" s="1"/>
  <c r="N93" i="47"/>
  <c r="O93" i="47" s="1"/>
  <c r="N92" i="47"/>
  <c r="O92" i="47"/>
  <c r="N91" i="47"/>
  <c r="O91" i="47"/>
  <c r="N90" i="47"/>
  <c r="O90" i="47" s="1"/>
  <c r="N89" i="47"/>
  <c r="O89" i="47" s="1"/>
  <c r="N88" i="47"/>
  <c r="O88" i="47" s="1"/>
  <c r="N87" i="47"/>
  <c r="O87" i="47" s="1"/>
  <c r="N86" i="47"/>
  <c r="O86" i="47"/>
  <c r="N85" i="47"/>
  <c r="O85" i="47"/>
  <c r="N84" i="47"/>
  <c r="O84" i="47" s="1"/>
  <c r="N83" i="47"/>
  <c r="O83" i="47" s="1"/>
  <c r="N82" i="47"/>
  <c r="O82" i="47" s="1"/>
  <c r="N81" i="47"/>
  <c r="O81" i="47" s="1"/>
  <c r="N80" i="47"/>
  <c r="O80" i="47"/>
  <c r="N79" i="47"/>
  <c r="O79" i="47"/>
  <c r="N78" i="47"/>
  <c r="O78" i="47" s="1"/>
  <c r="N77" i="47"/>
  <c r="O77" i="47" s="1"/>
  <c r="N76" i="47"/>
  <c r="O76" i="47" s="1"/>
  <c r="N75" i="47"/>
  <c r="O75" i="47" s="1"/>
  <c r="N74" i="47"/>
  <c r="O74" i="47"/>
  <c r="N73" i="47"/>
  <c r="O73" i="47"/>
  <c r="N72" i="47"/>
  <c r="O72" i="47" s="1"/>
  <c r="N71" i="47"/>
  <c r="O71" i="47" s="1"/>
  <c r="N70" i="47"/>
  <c r="O70" i="47" s="1"/>
  <c r="N69" i="47"/>
  <c r="O69" i="47" s="1"/>
  <c r="N68" i="47"/>
  <c r="O68" i="47"/>
  <c r="N67" i="47"/>
  <c r="O67" i="47"/>
  <c r="N66" i="47"/>
  <c r="O66" i="47" s="1"/>
  <c r="N65" i="47"/>
  <c r="O65" i="47" s="1"/>
  <c r="N64" i="47"/>
  <c r="O64" i="47" s="1"/>
  <c r="N63" i="47"/>
  <c r="O63" i="47" s="1"/>
  <c r="N62" i="47"/>
  <c r="O62" i="47"/>
  <c r="N61" i="47"/>
  <c r="O61" i="47"/>
  <c r="M60" i="47"/>
  <c r="L60" i="47"/>
  <c r="K60" i="47"/>
  <c r="J60" i="47"/>
  <c r="I60" i="47"/>
  <c r="H60" i="47"/>
  <c r="G60" i="47"/>
  <c r="F60" i="47"/>
  <c r="E60" i="47"/>
  <c r="D60" i="47"/>
  <c r="N59" i="47"/>
  <c r="O59" i="47"/>
  <c r="N58" i="47"/>
  <c r="O58" i="47" s="1"/>
  <c r="N57" i="47"/>
  <c r="O57" i="47"/>
  <c r="N56" i="47"/>
  <c r="O56" i="47" s="1"/>
  <c r="N55" i="47"/>
  <c r="O55" i="47" s="1"/>
  <c r="N54" i="47"/>
  <c r="O54" i="47"/>
  <c r="N53" i="47"/>
  <c r="O53" i="47"/>
  <c r="N52" i="47"/>
  <c r="O52" i="47" s="1"/>
  <c r="N51" i="47"/>
  <c r="O51" i="47" s="1"/>
  <c r="N50" i="47"/>
  <c r="O50" i="47" s="1"/>
  <c r="N49" i="47"/>
  <c r="O49" i="47" s="1"/>
  <c r="N48" i="47"/>
  <c r="O48" i="47"/>
  <c r="N47" i="47"/>
  <c r="O47" i="47"/>
  <c r="N46" i="47"/>
  <c r="O46" i="47" s="1"/>
  <c r="N45" i="47"/>
  <c r="O45" i="47" s="1"/>
  <c r="N44" i="47"/>
  <c r="O44" i="47" s="1"/>
  <c r="N43" i="47"/>
  <c r="O43" i="47" s="1"/>
  <c r="N42" i="47"/>
  <c r="O42" i="47"/>
  <c r="N41" i="47"/>
  <c r="O41" i="47"/>
  <c r="N40" i="47"/>
  <c r="O40" i="47" s="1"/>
  <c r="N39" i="47"/>
  <c r="O39" i="47" s="1"/>
  <c r="N38" i="47"/>
  <c r="O38" i="47" s="1"/>
  <c r="N37" i="47"/>
  <c r="O37" i="47" s="1"/>
  <c r="N36" i="47"/>
  <c r="O36" i="47"/>
  <c r="N35" i="47"/>
  <c r="O35" i="47"/>
  <c r="N34" i="47"/>
  <c r="O34" i="47" s="1"/>
  <c r="N32" i="47"/>
  <c r="O32" i="47" s="1"/>
  <c r="N31" i="47"/>
  <c r="O31" i="47" s="1"/>
  <c r="N30" i="47"/>
  <c r="O30" i="47" s="1"/>
  <c r="N29" i="47"/>
  <c r="O29" i="47"/>
  <c r="N28" i="47"/>
  <c r="O28" i="47"/>
  <c r="N27" i="47"/>
  <c r="O27" i="47" s="1"/>
  <c r="N26" i="47"/>
  <c r="O26" i="47" s="1"/>
  <c r="N25" i="47"/>
  <c r="O25" i="47" s="1"/>
  <c r="N24" i="47"/>
  <c r="O24" i="47" s="1"/>
  <c r="M23" i="47"/>
  <c r="L23" i="47"/>
  <c r="K23" i="47"/>
  <c r="J23" i="47"/>
  <c r="I23" i="47"/>
  <c r="H23" i="47"/>
  <c r="G23" i="47"/>
  <c r="F23" i="47"/>
  <c r="E23" i="47"/>
  <c r="D23" i="47"/>
  <c r="N22" i="47"/>
  <c r="O22" i="47" s="1"/>
  <c r="N21" i="47"/>
  <c r="O21" i="47"/>
  <c r="N20" i="47"/>
  <c r="O20" i="47"/>
  <c r="N19" i="47"/>
  <c r="O19" i="47" s="1"/>
  <c r="N18" i="47"/>
  <c r="O18" i="47" s="1"/>
  <c r="N17" i="47"/>
  <c r="O17" i="47" s="1"/>
  <c r="N16" i="47"/>
  <c r="O16" i="47" s="1"/>
  <c r="N15" i="47"/>
  <c r="O15" i="47"/>
  <c r="M14" i="47"/>
  <c r="L14" i="47"/>
  <c r="N14" i="47" s="1"/>
  <c r="O14" i="47" s="1"/>
  <c r="K14" i="47"/>
  <c r="J14" i="47"/>
  <c r="I14" i="47"/>
  <c r="H14" i="47"/>
  <c r="G14" i="47"/>
  <c r="F14" i="47"/>
  <c r="E14" i="47"/>
  <c r="D14" i="47"/>
  <c r="N13" i="47"/>
  <c r="O13" i="47"/>
  <c r="N12" i="47"/>
  <c r="O12" i="47"/>
  <c r="N11" i="47"/>
  <c r="O11" i="47" s="1"/>
  <c r="N10" i="47"/>
  <c r="O10" i="47" s="1"/>
  <c r="N9" i="47"/>
  <c r="O9" i="47" s="1"/>
  <c r="N8" i="47"/>
  <c r="O8" i="47" s="1"/>
  <c r="N7" i="47"/>
  <c r="O7" i="47"/>
  <c r="N6" i="47"/>
  <c r="O6" i="47"/>
  <c r="M5" i="47"/>
  <c r="L5" i="47"/>
  <c r="K5" i="47"/>
  <c r="J5" i="47"/>
  <c r="I5" i="47"/>
  <c r="H5" i="47"/>
  <c r="G5" i="47"/>
  <c r="F5" i="47"/>
  <c r="E5" i="47"/>
  <c r="D5" i="47"/>
  <c r="N131" i="46"/>
  <c r="O131" i="46"/>
  <c r="N130" i="46"/>
  <c r="O130" i="46" s="1"/>
  <c r="N129" i="46"/>
  <c r="O129" i="46" s="1"/>
  <c r="N128" i="46"/>
  <c r="O128" i="46" s="1"/>
  <c r="M127" i="46"/>
  <c r="L127" i="46"/>
  <c r="K127" i="46"/>
  <c r="J127" i="46"/>
  <c r="I127" i="46"/>
  <c r="H127" i="46"/>
  <c r="G127" i="46"/>
  <c r="F127" i="46"/>
  <c r="E127" i="46"/>
  <c r="D127" i="46"/>
  <c r="N126" i="46"/>
  <c r="O126" i="46" s="1"/>
  <c r="N125" i="46"/>
  <c r="O125" i="46" s="1"/>
  <c r="N124" i="46"/>
  <c r="O124" i="46"/>
  <c r="N123" i="46"/>
  <c r="O123" i="46"/>
  <c r="N122" i="46"/>
  <c r="O122" i="46" s="1"/>
  <c r="N121" i="46"/>
  <c r="O121" i="46" s="1"/>
  <c r="M120" i="46"/>
  <c r="L120" i="46"/>
  <c r="K120" i="46"/>
  <c r="J120" i="46"/>
  <c r="I120" i="46"/>
  <c r="H120" i="46"/>
  <c r="G120" i="46"/>
  <c r="F120" i="46"/>
  <c r="F132" i="46" s="1"/>
  <c r="E120" i="46"/>
  <c r="D120" i="46"/>
  <c r="N119" i="46"/>
  <c r="O119" i="46" s="1"/>
  <c r="N118" i="46"/>
  <c r="O118" i="46" s="1"/>
  <c r="N117" i="46"/>
  <c r="O117" i="46" s="1"/>
  <c r="N116" i="46"/>
  <c r="O116" i="46"/>
  <c r="N115" i="46"/>
  <c r="O115" i="46"/>
  <c r="N114" i="46"/>
  <c r="O114" i="46" s="1"/>
  <c r="M113" i="46"/>
  <c r="L113" i="46"/>
  <c r="K113" i="46"/>
  <c r="J113" i="46"/>
  <c r="I113" i="46"/>
  <c r="H113" i="46"/>
  <c r="G113" i="46"/>
  <c r="F113" i="46"/>
  <c r="E113" i="46"/>
  <c r="D113" i="46"/>
  <c r="N112" i="46"/>
  <c r="O112" i="46" s="1"/>
  <c r="N111" i="46"/>
  <c r="O111" i="46" s="1"/>
  <c r="N110" i="46"/>
  <c r="O110" i="46" s="1"/>
  <c r="N109" i="46"/>
  <c r="O109" i="46" s="1"/>
  <c r="N108" i="46"/>
  <c r="O108" i="46"/>
  <c r="N107" i="46"/>
  <c r="O107" i="46"/>
  <c r="N106" i="46"/>
  <c r="O106" i="46" s="1"/>
  <c r="N105" i="46"/>
  <c r="O105" i="46" s="1"/>
  <c r="N104" i="46"/>
  <c r="O104" i="46" s="1"/>
  <c r="N103" i="46"/>
  <c r="O103" i="46" s="1"/>
  <c r="N102" i="46"/>
  <c r="O102" i="46"/>
  <c r="N101" i="46"/>
  <c r="O101" i="46"/>
  <c r="N100" i="46"/>
  <c r="O100" i="46" s="1"/>
  <c r="N99" i="46"/>
  <c r="O99" i="46" s="1"/>
  <c r="N98" i="46"/>
  <c r="O98" i="46" s="1"/>
  <c r="N97" i="46"/>
  <c r="O97" i="46" s="1"/>
  <c r="N96" i="46"/>
  <c r="O96" i="46"/>
  <c r="N95" i="46"/>
  <c r="O95" i="46"/>
  <c r="N94" i="46"/>
  <c r="O94" i="46" s="1"/>
  <c r="N93" i="46"/>
  <c r="O93" i="46" s="1"/>
  <c r="N92" i="46"/>
  <c r="O92" i="46" s="1"/>
  <c r="N91" i="46"/>
  <c r="O91" i="46" s="1"/>
  <c r="N90" i="46"/>
  <c r="O90" i="46"/>
  <c r="N89" i="46"/>
  <c r="O89" i="46"/>
  <c r="N88" i="46"/>
  <c r="O88" i="46" s="1"/>
  <c r="N87" i="46"/>
  <c r="O87" i="46" s="1"/>
  <c r="N86" i="46"/>
  <c r="O86" i="46" s="1"/>
  <c r="N85" i="46"/>
  <c r="O85" i="46" s="1"/>
  <c r="N84" i="46"/>
  <c r="O84" i="46"/>
  <c r="N83" i="46"/>
  <c r="O83" i="46"/>
  <c r="N82" i="46"/>
  <c r="O82" i="46" s="1"/>
  <c r="N81" i="46"/>
  <c r="O81" i="46" s="1"/>
  <c r="N80" i="46"/>
  <c r="O80" i="46" s="1"/>
  <c r="N79" i="46"/>
  <c r="O79" i="46" s="1"/>
  <c r="N78" i="46"/>
  <c r="O78" i="46"/>
  <c r="N77" i="46"/>
  <c r="O77" i="46"/>
  <c r="N76" i="46"/>
  <c r="O76" i="46" s="1"/>
  <c r="N75" i="46"/>
  <c r="O75" i="46" s="1"/>
  <c r="N74" i="46"/>
  <c r="O74" i="46" s="1"/>
  <c r="N73" i="46"/>
  <c r="O73" i="46" s="1"/>
  <c r="N72" i="46"/>
  <c r="O72" i="46"/>
  <c r="N71" i="46"/>
  <c r="O71" i="46"/>
  <c r="N70" i="46"/>
  <c r="O70" i="46" s="1"/>
  <c r="N69" i="46"/>
  <c r="O69" i="46" s="1"/>
  <c r="N68" i="46"/>
  <c r="O68" i="46" s="1"/>
  <c r="N67" i="46"/>
  <c r="O67" i="46" s="1"/>
  <c r="N66" i="46"/>
  <c r="O66" i="46"/>
  <c r="N65" i="46"/>
  <c r="O65" i="46"/>
  <c r="N64" i="46"/>
  <c r="O64" i="46" s="1"/>
  <c r="N63" i="46"/>
  <c r="O63" i="46" s="1"/>
  <c r="N62" i="46"/>
  <c r="O62" i="46" s="1"/>
  <c r="N61" i="46"/>
  <c r="O61" i="46" s="1"/>
  <c r="M60" i="46"/>
  <c r="L60" i="46"/>
  <c r="K60" i="46"/>
  <c r="J60" i="46"/>
  <c r="I60" i="46"/>
  <c r="H60" i="46"/>
  <c r="G60" i="46"/>
  <c r="F60" i="46"/>
  <c r="E60" i="46"/>
  <c r="D60" i="46"/>
  <c r="N59" i="46"/>
  <c r="O59" i="46" s="1"/>
  <c r="N58" i="46"/>
  <c r="O58" i="46"/>
  <c r="N57" i="46"/>
  <c r="O57" i="46"/>
  <c r="N56" i="46"/>
  <c r="O56" i="46" s="1"/>
  <c r="N55" i="46"/>
  <c r="O55" i="46" s="1"/>
  <c r="N54" i="46"/>
  <c r="O54" i="46" s="1"/>
  <c r="N53" i="46"/>
  <c r="O53" i="46" s="1"/>
  <c r="N52" i="46"/>
  <c r="O52" i="46"/>
  <c r="N51" i="46"/>
  <c r="O51" i="46"/>
  <c r="N50" i="46"/>
  <c r="O50" i="46" s="1"/>
  <c r="N49" i="46"/>
  <c r="O49" i="46" s="1"/>
  <c r="N48" i="46"/>
  <c r="O48" i="46" s="1"/>
  <c r="N47" i="46"/>
  <c r="O47" i="46" s="1"/>
  <c r="N46" i="46"/>
  <c r="O46" i="46"/>
  <c r="N45" i="46"/>
  <c r="O45" i="46"/>
  <c r="N44" i="46"/>
  <c r="O44" i="46" s="1"/>
  <c r="N43" i="46"/>
  <c r="O43" i="46" s="1"/>
  <c r="N42" i="46"/>
  <c r="O42" i="46" s="1"/>
  <c r="N41" i="46"/>
  <c r="O41" i="46" s="1"/>
  <c r="N40" i="46"/>
  <c r="O40" i="46"/>
  <c r="N39" i="46"/>
  <c r="O39" i="46"/>
  <c r="N38" i="46"/>
  <c r="O38" i="46" s="1"/>
  <c r="N37" i="46"/>
  <c r="O37" i="46" s="1"/>
  <c r="N36" i="46"/>
  <c r="O36" i="46" s="1"/>
  <c r="N35" i="46"/>
  <c r="O35" i="46" s="1"/>
  <c r="N34" i="46"/>
  <c r="O34" i="46"/>
  <c r="N33" i="46"/>
  <c r="O33" i="46"/>
  <c r="N32" i="46"/>
  <c r="O32" i="46" s="1"/>
  <c r="N31" i="46"/>
  <c r="O31" i="46" s="1"/>
  <c r="N30" i="46"/>
  <c r="O30" i="46" s="1"/>
  <c r="N29" i="46"/>
  <c r="O29" i="46" s="1"/>
  <c r="N28" i="46"/>
  <c r="O28" i="46"/>
  <c r="N27" i="46"/>
  <c r="O27" i="46"/>
  <c r="N26" i="46"/>
  <c r="O26" i="46" s="1"/>
  <c r="N25" i="46"/>
  <c r="O25" i="46" s="1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2" i="46"/>
  <c r="O22" i="46" s="1"/>
  <c r="N21" i="46"/>
  <c r="O21" i="46" s="1"/>
  <c r="N20" i="46"/>
  <c r="O20" i="46"/>
  <c r="N19" i="46"/>
  <c r="O19" i="46"/>
  <c r="N18" i="46"/>
  <c r="O18" i="46" s="1"/>
  <c r="N17" i="46"/>
  <c r="O17" i="46" s="1"/>
  <c r="N16" i="46"/>
  <c r="O16" i="46" s="1"/>
  <c r="N15" i="46"/>
  <c r="O15" i="46" s="1"/>
  <c r="M14" i="46"/>
  <c r="L14" i="46"/>
  <c r="N14" i="46" s="1"/>
  <c r="O14" i="46" s="1"/>
  <c r="K14" i="46"/>
  <c r="J14" i="46"/>
  <c r="I14" i="46"/>
  <c r="H14" i="46"/>
  <c r="G14" i="46"/>
  <c r="F14" i="46"/>
  <c r="E14" i="46"/>
  <c r="D14" i="46"/>
  <c r="N13" i="46"/>
  <c r="O13" i="46" s="1"/>
  <c r="N12" i="46"/>
  <c r="O12" i="46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N128" i="45"/>
  <c r="O128" i="45"/>
  <c r="N127" i="45"/>
  <c r="O127" i="45"/>
  <c r="N126" i="45"/>
  <c r="O126" i="45" s="1"/>
  <c r="M125" i="45"/>
  <c r="L125" i="45"/>
  <c r="K125" i="45"/>
  <c r="J125" i="45"/>
  <c r="I125" i="45"/>
  <c r="H125" i="45"/>
  <c r="G125" i="45"/>
  <c r="F125" i="45"/>
  <c r="E125" i="45"/>
  <c r="D125" i="45"/>
  <c r="N124" i="45"/>
  <c r="O124" i="45" s="1"/>
  <c r="N123" i="45"/>
  <c r="O123" i="45" s="1"/>
  <c r="N122" i="45"/>
  <c r="O122" i="45" s="1"/>
  <c r="N121" i="45"/>
  <c r="O121" i="45" s="1"/>
  <c r="N120" i="45"/>
  <c r="O120" i="45"/>
  <c r="N119" i="45"/>
  <c r="O119" i="45"/>
  <c r="M118" i="45"/>
  <c r="L118" i="45"/>
  <c r="K118" i="45"/>
  <c r="J118" i="45"/>
  <c r="I118" i="45"/>
  <c r="H118" i="45"/>
  <c r="G118" i="45"/>
  <c r="F118" i="45"/>
  <c r="E118" i="45"/>
  <c r="D118" i="45"/>
  <c r="N117" i="45"/>
  <c r="O117" i="45"/>
  <c r="N116" i="45"/>
  <c r="O116" i="45" s="1"/>
  <c r="N115" i="45"/>
  <c r="O115" i="45" s="1"/>
  <c r="N114" i="45"/>
  <c r="O114" i="45" s="1"/>
  <c r="N113" i="45"/>
  <c r="O113" i="45" s="1"/>
  <c r="N112" i="45"/>
  <c r="O112" i="45"/>
  <c r="M111" i="45"/>
  <c r="L111" i="45"/>
  <c r="L129" i="45" s="1"/>
  <c r="K111" i="45"/>
  <c r="J111" i="45"/>
  <c r="I111" i="45"/>
  <c r="H111" i="45"/>
  <c r="G111" i="45"/>
  <c r="F111" i="45"/>
  <c r="E111" i="45"/>
  <c r="D111" i="45"/>
  <c r="N110" i="45"/>
  <c r="O110" i="45"/>
  <c r="N109" i="45"/>
  <c r="O109" i="45"/>
  <c r="N108" i="45"/>
  <c r="O108" i="45" s="1"/>
  <c r="N107" i="45"/>
  <c r="O107" i="45" s="1"/>
  <c r="N106" i="45"/>
  <c r="O106" i="45" s="1"/>
  <c r="N105" i="45"/>
  <c r="O105" i="45" s="1"/>
  <c r="N104" i="45"/>
  <c r="O104" i="45"/>
  <c r="N103" i="45"/>
  <c r="O103" i="45"/>
  <c r="N102" i="45"/>
  <c r="O102" i="45" s="1"/>
  <c r="N101" i="45"/>
  <c r="O101" i="45" s="1"/>
  <c r="N100" i="45"/>
  <c r="O100" i="45" s="1"/>
  <c r="N99" i="45"/>
  <c r="O99" i="45" s="1"/>
  <c r="N98" i="45"/>
  <c r="O98" i="45"/>
  <c r="N97" i="45"/>
  <c r="O97" i="45"/>
  <c r="N96" i="45"/>
  <c r="O96" i="45" s="1"/>
  <c r="N95" i="45"/>
  <c r="O95" i="45" s="1"/>
  <c r="N94" i="45"/>
  <c r="O94" i="45" s="1"/>
  <c r="N93" i="45"/>
  <c r="O93" i="45" s="1"/>
  <c r="N92" i="45"/>
  <c r="O92" i="45"/>
  <c r="N91" i="45"/>
  <c r="O91" i="45"/>
  <c r="N90" i="45"/>
  <c r="O90" i="45" s="1"/>
  <c r="N89" i="45"/>
  <c r="O89" i="45" s="1"/>
  <c r="N88" i="45"/>
  <c r="O88" i="45" s="1"/>
  <c r="N87" i="45"/>
  <c r="O87" i="45" s="1"/>
  <c r="N86" i="45"/>
  <c r="O86" i="45"/>
  <c r="N85" i="45"/>
  <c r="O85" i="45"/>
  <c r="N84" i="45"/>
  <c r="O84" i="45" s="1"/>
  <c r="N83" i="45"/>
  <c r="O83" i="45" s="1"/>
  <c r="N82" i="45"/>
  <c r="O82" i="45" s="1"/>
  <c r="N81" i="45"/>
  <c r="O81" i="45" s="1"/>
  <c r="N80" i="45"/>
  <c r="O80" i="45"/>
  <c r="N79" i="45"/>
  <c r="O79" i="45"/>
  <c r="N78" i="45"/>
  <c r="O78" i="45" s="1"/>
  <c r="N77" i="45"/>
  <c r="O77" i="45" s="1"/>
  <c r="N76" i="45"/>
  <c r="O76" i="45" s="1"/>
  <c r="N75" i="45"/>
  <c r="O75" i="45" s="1"/>
  <c r="N74" i="45"/>
  <c r="O74" i="45"/>
  <c r="N73" i="45"/>
  <c r="O73" i="45"/>
  <c r="N72" i="45"/>
  <c r="O72" i="45" s="1"/>
  <c r="N71" i="45"/>
  <c r="O71" i="45" s="1"/>
  <c r="N70" i="45"/>
  <c r="O70" i="45" s="1"/>
  <c r="N69" i="45"/>
  <c r="O69" i="45" s="1"/>
  <c r="N68" i="45"/>
  <c r="O68" i="45"/>
  <c r="N67" i="45"/>
  <c r="O67" i="45"/>
  <c r="N66" i="45"/>
  <c r="O66" i="45" s="1"/>
  <c r="N65" i="45"/>
  <c r="O65" i="45" s="1"/>
  <c r="N64" i="45"/>
  <c r="O64" i="45" s="1"/>
  <c r="N63" i="45"/>
  <c r="O63" i="45" s="1"/>
  <c r="N62" i="45"/>
  <c r="O62" i="45"/>
  <c r="N61" i="45"/>
  <c r="O61" i="45"/>
  <c r="N60" i="45"/>
  <c r="O60" i="45" s="1"/>
  <c r="N59" i="45"/>
  <c r="O59" i="45" s="1"/>
  <c r="N58" i="45"/>
  <c r="O58" i="45" s="1"/>
  <c r="M57" i="45"/>
  <c r="L57" i="45"/>
  <c r="K57" i="45"/>
  <c r="J57" i="45"/>
  <c r="N57" i="45" s="1"/>
  <c r="O57" i="45" s="1"/>
  <c r="I57" i="45"/>
  <c r="H57" i="45"/>
  <c r="G57" i="45"/>
  <c r="F57" i="45"/>
  <c r="E57" i="45"/>
  <c r="D57" i="45"/>
  <c r="N56" i="45"/>
  <c r="O56" i="45" s="1"/>
  <c r="N55" i="45"/>
  <c r="O55" i="45" s="1"/>
  <c r="N54" i="45"/>
  <c r="O54" i="45"/>
  <c r="N53" i="45"/>
  <c r="O53" i="45"/>
  <c r="N52" i="45"/>
  <c r="O52" i="45" s="1"/>
  <c r="N51" i="45"/>
  <c r="O51" i="45" s="1"/>
  <c r="N50" i="45"/>
  <c r="O50" i="45" s="1"/>
  <c r="N49" i="45"/>
  <c r="O49" i="45" s="1"/>
  <c r="N48" i="45"/>
  <c r="O48" i="45"/>
  <c r="N47" i="45"/>
  <c r="O47" i="45"/>
  <c r="N46" i="45"/>
  <c r="O46" i="45" s="1"/>
  <c r="N45" i="45"/>
  <c r="O45" i="45" s="1"/>
  <c r="N44" i="45"/>
  <c r="O44" i="45" s="1"/>
  <c r="N43" i="45"/>
  <c r="O43" i="45" s="1"/>
  <c r="N42" i="45"/>
  <c r="O42" i="45"/>
  <c r="N41" i="45"/>
  <c r="O41" i="45"/>
  <c r="N40" i="45"/>
  <c r="O40" i="45" s="1"/>
  <c r="N39" i="45"/>
  <c r="O39" i="45" s="1"/>
  <c r="N38" i="45"/>
  <c r="O38" i="45" s="1"/>
  <c r="N37" i="45"/>
  <c r="O37" i="45" s="1"/>
  <c r="N36" i="45"/>
  <c r="O36" i="45"/>
  <c r="N35" i="45"/>
  <c r="O35" i="45"/>
  <c r="N34" i="45"/>
  <c r="O34" i="45" s="1"/>
  <c r="N33" i="45"/>
  <c r="O33" i="45" s="1"/>
  <c r="N32" i="45"/>
  <c r="O32" i="45" s="1"/>
  <c r="N31" i="45"/>
  <c r="O31" i="45" s="1"/>
  <c r="N30" i="45"/>
  <c r="O30" i="45"/>
  <c r="N29" i="45"/>
  <c r="O29" i="45"/>
  <c r="N28" i="45"/>
  <c r="O28" i="45" s="1"/>
  <c r="N27" i="45"/>
  <c r="O27" i="45" s="1"/>
  <c r="N26" i="45"/>
  <c r="O26" i="45" s="1"/>
  <c r="N25" i="45"/>
  <c r="O25" i="45" s="1"/>
  <c r="N24" i="45"/>
  <c r="O24" i="45"/>
  <c r="M23" i="45"/>
  <c r="L23" i="45"/>
  <c r="K23" i="45"/>
  <c r="J23" i="45"/>
  <c r="I23" i="45"/>
  <c r="H23" i="45"/>
  <c r="G23" i="45"/>
  <c r="F23" i="45"/>
  <c r="E23" i="45"/>
  <c r="D23" i="45"/>
  <c r="N22" i="45"/>
  <c r="O22" i="45"/>
  <c r="N21" i="45"/>
  <c r="O21" i="45"/>
  <c r="N20" i="45"/>
  <c r="O20" i="45" s="1"/>
  <c r="N19" i="45"/>
  <c r="O19" i="45" s="1"/>
  <c r="N18" i="45"/>
  <c r="O18" i="45" s="1"/>
  <c r="N17" i="45"/>
  <c r="O17" i="45" s="1"/>
  <c r="N16" i="45"/>
  <c r="O16" i="45"/>
  <c r="N15" i="45"/>
  <c r="O15" i="45"/>
  <c r="M14" i="45"/>
  <c r="L14" i="45"/>
  <c r="K14" i="45"/>
  <c r="J14" i="45"/>
  <c r="I14" i="45"/>
  <c r="H14" i="45"/>
  <c r="G14" i="45"/>
  <c r="F14" i="45"/>
  <c r="E14" i="45"/>
  <c r="D14" i="45"/>
  <c r="N13" i="45"/>
  <c r="O13" i="45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89" i="44"/>
  <c r="O89" i="44" s="1"/>
  <c r="N129" i="44"/>
  <c r="O129" i="44" s="1"/>
  <c r="N128" i="44"/>
  <c r="O128" i="44" s="1"/>
  <c r="N127" i="44"/>
  <c r="O127" i="44" s="1"/>
  <c r="M126" i="44"/>
  <c r="L126" i="44"/>
  <c r="N126" i="44" s="1"/>
  <c r="O126" i="44" s="1"/>
  <c r="K126" i="44"/>
  <c r="J126" i="44"/>
  <c r="I126" i="44"/>
  <c r="H126" i="44"/>
  <c r="G126" i="44"/>
  <c r="F126" i="44"/>
  <c r="E126" i="44"/>
  <c r="D126" i="44"/>
  <c r="N125" i="44"/>
  <c r="O125" i="44" s="1"/>
  <c r="N124" i="44"/>
  <c r="O124" i="44"/>
  <c r="N123" i="44"/>
  <c r="O123" i="44"/>
  <c r="N122" i="44"/>
  <c r="O122" i="44" s="1"/>
  <c r="N121" i="44"/>
  <c r="O121" i="44" s="1"/>
  <c r="N120" i="44"/>
  <c r="O120" i="44" s="1"/>
  <c r="M119" i="44"/>
  <c r="L119" i="44"/>
  <c r="K119" i="44"/>
  <c r="J119" i="44"/>
  <c r="I119" i="44"/>
  <c r="H119" i="44"/>
  <c r="G119" i="44"/>
  <c r="F119" i="44"/>
  <c r="E119" i="44"/>
  <c r="D119" i="44"/>
  <c r="N118" i="44"/>
  <c r="O118" i="44" s="1"/>
  <c r="N117" i="44"/>
  <c r="O117" i="44" s="1"/>
  <c r="N116" i="44"/>
  <c r="O116" i="44"/>
  <c r="N115" i="44"/>
  <c r="O115" i="44"/>
  <c r="N114" i="44"/>
  <c r="O114" i="44" s="1"/>
  <c r="N113" i="44"/>
  <c r="O113" i="44" s="1"/>
  <c r="M112" i="44"/>
  <c r="L112" i="44"/>
  <c r="K112" i="44"/>
  <c r="J112" i="44"/>
  <c r="I112" i="44"/>
  <c r="H112" i="44"/>
  <c r="G112" i="44"/>
  <c r="F112" i="44"/>
  <c r="E112" i="44"/>
  <c r="D112" i="44"/>
  <c r="N111" i="44"/>
  <c r="O111" i="44" s="1"/>
  <c r="N110" i="44"/>
  <c r="O110" i="44"/>
  <c r="N109" i="44"/>
  <c r="O109" i="44"/>
  <c r="N108" i="44"/>
  <c r="O108" i="44" s="1"/>
  <c r="N107" i="44"/>
  <c r="O107" i="44"/>
  <c r="N106" i="44"/>
  <c r="O106" i="44"/>
  <c r="N105" i="44"/>
  <c r="O105" i="44" s="1"/>
  <c r="N104" i="44"/>
  <c r="O104" i="44"/>
  <c r="N103" i="44"/>
  <c r="O103" i="44"/>
  <c r="N102" i="44"/>
  <c r="O102" i="44" s="1"/>
  <c r="N101" i="44"/>
  <c r="O101" i="44"/>
  <c r="N100" i="44"/>
  <c r="O100" i="44"/>
  <c r="N99" i="44"/>
  <c r="O99" i="44" s="1"/>
  <c r="N98" i="44"/>
  <c r="O98" i="44" s="1"/>
  <c r="N97" i="44"/>
  <c r="O97" i="44"/>
  <c r="N96" i="44"/>
  <c r="O96" i="44" s="1"/>
  <c r="N95" i="44"/>
  <c r="O95" i="44"/>
  <c r="N94" i="44"/>
  <c r="O94" i="44"/>
  <c r="N93" i="44"/>
  <c r="O93" i="44" s="1"/>
  <c r="N92" i="44"/>
  <c r="O92" i="44"/>
  <c r="N91" i="44"/>
  <c r="O91" i="44"/>
  <c r="N90" i="44"/>
  <c r="O90" i="44" s="1"/>
  <c r="N88" i="44"/>
  <c r="O88" i="44"/>
  <c r="N87" i="44"/>
  <c r="O87" i="44"/>
  <c r="N86" i="44"/>
  <c r="O86" i="44" s="1"/>
  <c r="N85" i="44"/>
  <c r="O85" i="44" s="1"/>
  <c r="N84" i="44"/>
  <c r="O84" i="44"/>
  <c r="N83" i="44"/>
  <c r="O83" i="44" s="1"/>
  <c r="N82" i="44"/>
  <c r="O82" i="44"/>
  <c r="N81" i="44"/>
  <c r="O81" i="44"/>
  <c r="N80" i="44"/>
  <c r="O80" i="44" s="1"/>
  <c r="N79" i="44"/>
  <c r="O79" i="44" s="1"/>
  <c r="N78" i="44"/>
  <c r="O78" i="44"/>
  <c r="N77" i="44"/>
  <c r="O77" i="44" s="1"/>
  <c r="N76" i="44"/>
  <c r="O76" i="44"/>
  <c r="N75" i="44"/>
  <c r="O75" i="44"/>
  <c r="N74" i="44"/>
  <c r="O74" i="44" s="1"/>
  <c r="N73" i="44"/>
  <c r="O73" i="44"/>
  <c r="N72" i="44"/>
  <c r="O72" i="44"/>
  <c r="N71" i="44"/>
  <c r="O71" i="44" s="1"/>
  <c r="N70" i="44"/>
  <c r="O70" i="44"/>
  <c r="N69" i="44"/>
  <c r="O69" i="44"/>
  <c r="N68" i="44"/>
  <c r="O68" i="44" s="1"/>
  <c r="N67" i="44"/>
  <c r="O67" i="44"/>
  <c r="N66" i="44"/>
  <c r="O66" i="44"/>
  <c r="N65" i="44"/>
  <c r="O65" i="44" s="1"/>
  <c r="N64" i="44"/>
  <c r="O64" i="44"/>
  <c r="N63" i="44"/>
  <c r="O63" i="44"/>
  <c r="N62" i="44"/>
  <c r="O62" i="44" s="1"/>
  <c r="N61" i="44"/>
  <c r="O61" i="44" s="1"/>
  <c r="M60" i="44"/>
  <c r="L60" i="44"/>
  <c r="K60" i="44"/>
  <c r="J60" i="44"/>
  <c r="I60" i="44"/>
  <c r="H60" i="44"/>
  <c r="G60" i="44"/>
  <c r="F60" i="44"/>
  <c r="E60" i="44"/>
  <c r="D60" i="44"/>
  <c r="N59" i="44"/>
  <c r="O59" i="44" s="1"/>
  <c r="N58" i="44"/>
  <c r="O58" i="44"/>
  <c r="N57" i="44"/>
  <c r="O57" i="44" s="1"/>
  <c r="N56" i="44"/>
  <c r="O56" i="44"/>
  <c r="N55" i="44"/>
  <c r="O55" i="44"/>
  <c r="N54" i="44"/>
  <c r="O54" i="44" s="1"/>
  <c r="N53" i="44"/>
  <c r="O53" i="44"/>
  <c r="N52" i="44"/>
  <c r="O52" i="44"/>
  <c r="N51" i="44"/>
  <c r="O51" i="44" s="1"/>
  <c r="N50" i="44"/>
  <c r="O50" i="44"/>
  <c r="N49" i="44"/>
  <c r="O49" i="44"/>
  <c r="N48" i="44"/>
  <c r="O48" i="44" s="1"/>
  <c r="N47" i="44"/>
  <c r="O47" i="44" s="1"/>
  <c r="N46" i="44"/>
  <c r="O46" i="44"/>
  <c r="N45" i="44"/>
  <c r="O45" i="44" s="1"/>
  <c r="N44" i="44"/>
  <c r="O44" i="44"/>
  <c r="N43" i="44"/>
  <c r="O43" i="44"/>
  <c r="N42" i="44"/>
  <c r="O42" i="44" s="1"/>
  <c r="N41" i="44"/>
  <c r="O41" i="44" s="1"/>
  <c r="N40" i="44"/>
  <c r="O40" i="44"/>
  <c r="N39" i="44"/>
  <c r="O39" i="44" s="1"/>
  <c r="N38" i="44"/>
  <c r="O38" i="44"/>
  <c r="N37" i="44"/>
  <c r="O37" i="44"/>
  <c r="N36" i="44"/>
  <c r="O36" i="44" s="1"/>
  <c r="N35" i="44"/>
  <c r="O35" i="44"/>
  <c r="N34" i="44"/>
  <c r="O34" i="44"/>
  <c r="N33" i="44"/>
  <c r="O33" i="44" s="1"/>
  <c r="N32" i="44"/>
  <c r="O32" i="44"/>
  <c r="N31" i="44"/>
  <c r="O31" i="44"/>
  <c r="N30" i="44"/>
  <c r="O30" i="44" s="1"/>
  <c r="N29" i="44"/>
  <c r="O29" i="44"/>
  <c r="N28" i="44"/>
  <c r="O28" i="44"/>
  <c r="N27" i="44"/>
  <c r="O27" i="44" s="1"/>
  <c r="N26" i="44"/>
  <c r="O26" i="44"/>
  <c r="N25" i="44"/>
  <c r="O25" i="44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/>
  <c r="N20" i="44"/>
  <c r="O20" i="44"/>
  <c r="N19" i="44"/>
  <c r="O19" i="44" s="1"/>
  <c r="N18" i="44"/>
  <c r="O18" i="44"/>
  <c r="N17" i="44"/>
  <c r="O17" i="44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/>
  <c r="N11" i="44"/>
  <c r="O11" i="44" s="1"/>
  <c r="N10" i="44"/>
  <c r="O10" i="44"/>
  <c r="N9" i="44"/>
  <c r="O9" i="44"/>
  <c r="N8" i="44"/>
  <c r="O8" i="44" s="1"/>
  <c r="N7" i="44"/>
  <c r="O7" i="44"/>
  <c r="N6" i="44"/>
  <c r="O6" i="44"/>
  <c r="M5" i="44"/>
  <c r="L5" i="44"/>
  <c r="K5" i="44"/>
  <c r="J5" i="44"/>
  <c r="I5" i="44"/>
  <c r="H5" i="44"/>
  <c r="G5" i="44"/>
  <c r="F5" i="44"/>
  <c r="E5" i="44"/>
  <c r="D5" i="44"/>
  <c r="N130" i="43"/>
  <c r="O130" i="43"/>
  <c r="N129" i="43"/>
  <c r="O129" i="43" s="1"/>
  <c r="M128" i="43"/>
  <c r="L128" i="43"/>
  <c r="K128" i="43"/>
  <c r="J128" i="43"/>
  <c r="I128" i="43"/>
  <c r="H128" i="43"/>
  <c r="G128" i="43"/>
  <c r="F128" i="43"/>
  <c r="E128" i="43"/>
  <c r="D128" i="43"/>
  <c r="N127" i="43"/>
  <c r="O127" i="43" s="1"/>
  <c r="N126" i="43"/>
  <c r="O126" i="43"/>
  <c r="N125" i="43"/>
  <c r="O125" i="43"/>
  <c r="N124" i="43"/>
  <c r="O124" i="43" s="1"/>
  <c r="N123" i="43"/>
  <c r="O123" i="43"/>
  <c r="N122" i="43"/>
  <c r="O122" i="43"/>
  <c r="M121" i="43"/>
  <c r="L121" i="43"/>
  <c r="K121" i="43"/>
  <c r="J121" i="43"/>
  <c r="I121" i="43"/>
  <c r="H121" i="43"/>
  <c r="G121" i="43"/>
  <c r="F121" i="43"/>
  <c r="E121" i="43"/>
  <c r="D121" i="43"/>
  <c r="N120" i="43"/>
  <c r="O120" i="43"/>
  <c r="N119" i="43"/>
  <c r="O119" i="43" s="1"/>
  <c r="N118" i="43"/>
  <c r="O118" i="43"/>
  <c r="N117" i="43"/>
  <c r="O117" i="43"/>
  <c r="N116" i="43"/>
  <c r="O116" i="43" s="1"/>
  <c r="N115" i="43"/>
  <c r="O115" i="43"/>
  <c r="N114" i="43"/>
  <c r="O114" i="43"/>
  <c r="N113" i="43"/>
  <c r="O113" i="43" s="1"/>
  <c r="M112" i="43"/>
  <c r="L112" i="43"/>
  <c r="K112" i="43"/>
  <c r="J112" i="43"/>
  <c r="I112" i="43"/>
  <c r="H112" i="43"/>
  <c r="G112" i="43"/>
  <c r="F112" i="43"/>
  <c r="E112" i="43"/>
  <c r="D112" i="43"/>
  <c r="N111" i="43"/>
  <c r="O111" i="43" s="1"/>
  <c r="N110" i="43"/>
  <c r="O110" i="43"/>
  <c r="N109" i="43"/>
  <c r="O109" i="43"/>
  <c r="N108" i="43"/>
  <c r="O108" i="43" s="1"/>
  <c r="N107" i="43"/>
  <c r="O107" i="43" s="1"/>
  <c r="N106" i="43"/>
  <c r="O106" i="43"/>
  <c r="N105" i="43"/>
  <c r="O105" i="43" s="1"/>
  <c r="N104" i="43"/>
  <c r="O104" i="43"/>
  <c r="N103" i="43"/>
  <c r="O103" i="43"/>
  <c r="N102" i="43"/>
  <c r="O102" i="43" s="1"/>
  <c r="N101" i="43"/>
  <c r="O101" i="43" s="1"/>
  <c r="N100" i="43"/>
  <c r="O100" i="43"/>
  <c r="N99" i="43"/>
  <c r="O99" i="43" s="1"/>
  <c r="N98" i="43"/>
  <c r="O98" i="43"/>
  <c r="N97" i="43"/>
  <c r="O97" i="43"/>
  <c r="N96" i="43"/>
  <c r="O96" i="43" s="1"/>
  <c r="N95" i="43"/>
  <c r="O95" i="43"/>
  <c r="N94" i="43"/>
  <c r="O94" i="43"/>
  <c r="N93" i="43"/>
  <c r="O93" i="43" s="1"/>
  <c r="N92" i="43"/>
  <c r="O92" i="43"/>
  <c r="N91" i="43"/>
  <c r="O91" i="43"/>
  <c r="N90" i="43"/>
  <c r="O90" i="43" s="1"/>
  <c r="N89" i="43"/>
  <c r="O89" i="43" s="1"/>
  <c r="N88" i="43"/>
  <c r="O88" i="43"/>
  <c r="N87" i="43"/>
  <c r="O87" i="43" s="1"/>
  <c r="N86" i="43"/>
  <c r="O86" i="43"/>
  <c r="N85" i="43"/>
  <c r="O85" i="43"/>
  <c r="N84" i="43"/>
  <c r="O84" i="43" s="1"/>
  <c r="N83" i="43"/>
  <c r="O83" i="43" s="1"/>
  <c r="N82" i="43"/>
  <c r="O82" i="43"/>
  <c r="N81" i="43"/>
  <c r="O81" i="43" s="1"/>
  <c r="N80" i="43"/>
  <c r="O80" i="43"/>
  <c r="N79" i="43"/>
  <c r="O79" i="43"/>
  <c r="N78" i="43"/>
  <c r="O78" i="43" s="1"/>
  <c r="N77" i="43"/>
  <c r="O77" i="43"/>
  <c r="N76" i="43"/>
  <c r="O76" i="43"/>
  <c r="N75" i="43"/>
  <c r="O75" i="43" s="1"/>
  <c r="N74" i="43"/>
  <c r="O74" i="43"/>
  <c r="N73" i="43"/>
  <c r="O73" i="43"/>
  <c r="N72" i="43"/>
  <c r="O72" i="43" s="1"/>
  <c r="N71" i="43"/>
  <c r="O71" i="43" s="1"/>
  <c r="N70" i="43"/>
  <c r="O70" i="43"/>
  <c r="N69" i="43"/>
  <c r="O69" i="43" s="1"/>
  <c r="N68" i="43"/>
  <c r="O68" i="43"/>
  <c r="N67" i="43"/>
  <c r="O67" i="43"/>
  <c r="N66" i="43"/>
  <c r="O66" i="43" s="1"/>
  <c r="N65" i="43"/>
  <c r="O65" i="43" s="1"/>
  <c r="N64" i="43"/>
  <c r="O64" i="43"/>
  <c r="N63" i="43"/>
  <c r="O63" i="43" s="1"/>
  <c r="M62" i="43"/>
  <c r="L62" i="43"/>
  <c r="K62" i="43"/>
  <c r="J62" i="43"/>
  <c r="I62" i="43"/>
  <c r="H62" i="43"/>
  <c r="G62" i="43"/>
  <c r="F62" i="43"/>
  <c r="E62" i="43"/>
  <c r="D62" i="43"/>
  <c r="N61" i="43"/>
  <c r="O61" i="43" s="1"/>
  <c r="N60" i="43"/>
  <c r="O60" i="43"/>
  <c r="N59" i="43"/>
  <c r="O59" i="43"/>
  <c r="N58" i="43"/>
  <c r="O58" i="43" s="1"/>
  <c r="N57" i="43"/>
  <c r="O57" i="43" s="1"/>
  <c r="N56" i="43"/>
  <c r="O56" i="43"/>
  <c r="N55" i="43"/>
  <c r="O55" i="43" s="1"/>
  <c r="N54" i="43"/>
  <c r="O54" i="43"/>
  <c r="N53" i="43"/>
  <c r="O53" i="43"/>
  <c r="N52" i="43"/>
  <c r="O52" i="43" s="1"/>
  <c r="N51" i="43"/>
  <c r="O51" i="43"/>
  <c r="N50" i="43"/>
  <c r="O50" i="43"/>
  <c r="N49" i="43"/>
  <c r="O49" i="43" s="1"/>
  <c r="N48" i="43"/>
  <c r="O48" i="43"/>
  <c r="N47" i="43"/>
  <c r="O47" i="43"/>
  <c r="N46" i="43"/>
  <c r="O46" i="43" s="1"/>
  <c r="N45" i="43"/>
  <c r="O45" i="43"/>
  <c r="N44" i="43"/>
  <c r="O44" i="43"/>
  <c r="N43" i="43"/>
  <c r="O43" i="43" s="1"/>
  <c r="N42" i="43"/>
  <c r="O42" i="43"/>
  <c r="N41" i="43"/>
  <c r="O41" i="43"/>
  <c r="N40" i="43"/>
  <c r="O40" i="43" s="1"/>
  <c r="N39" i="43"/>
  <c r="O39" i="43" s="1"/>
  <c r="N38" i="43"/>
  <c r="O38" i="43"/>
  <c r="N37" i="43"/>
  <c r="O37" i="43" s="1"/>
  <c r="N36" i="43"/>
  <c r="O36" i="43"/>
  <c r="N35" i="43"/>
  <c r="O35" i="43"/>
  <c r="N34" i="43"/>
  <c r="O34" i="43" s="1"/>
  <c r="N33" i="43"/>
  <c r="O33" i="43"/>
  <c r="N32" i="43"/>
  <c r="O32" i="43"/>
  <c r="N31" i="43"/>
  <c r="O31" i="43" s="1"/>
  <c r="N30" i="43"/>
  <c r="O30" i="43"/>
  <c r="N29" i="43"/>
  <c r="O29" i="43"/>
  <c r="N28" i="43"/>
  <c r="O28" i="43" s="1"/>
  <c r="N27" i="43"/>
  <c r="O27" i="43" s="1"/>
  <c r="N26" i="43"/>
  <c r="O26" i="43"/>
  <c r="N25" i="43"/>
  <c r="O25" i="43" s="1"/>
  <c r="N24" i="43"/>
  <c r="O24" i="43"/>
  <c r="M23" i="43"/>
  <c r="L23" i="43"/>
  <c r="K23" i="43"/>
  <c r="J23" i="43"/>
  <c r="I23" i="43"/>
  <c r="H23" i="43"/>
  <c r="G23" i="43"/>
  <c r="F23" i="43"/>
  <c r="E23" i="43"/>
  <c r="D23" i="43"/>
  <c r="N22" i="43"/>
  <c r="O22" i="43"/>
  <c r="N21" i="43"/>
  <c r="O21" i="43"/>
  <c r="N20" i="43"/>
  <c r="O20" i="43" s="1"/>
  <c r="N19" i="43"/>
  <c r="O19" i="43" s="1"/>
  <c r="N18" i="43"/>
  <c r="O18" i="43"/>
  <c r="N17" i="43"/>
  <c r="O17" i="43" s="1"/>
  <c r="N16" i="43"/>
  <c r="O16" i="43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/>
  <c r="N12" i="43"/>
  <c r="O12" i="43" s="1"/>
  <c r="N11" i="43"/>
  <c r="O11" i="43"/>
  <c r="N10" i="43"/>
  <c r="O10" i="43"/>
  <c r="N9" i="43"/>
  <c r="O9" i="43" s="1"/>
  <c r="N8" i="43"/>
  <c r="O8" i="43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116" i="42"/>
  <c r="O116" i="42" s="1"/>
  <c r="N115" i="42"/>
  <c r="O115" i="42"/>
  <c r="N114" i="42"/>
  <c r="O114" i="42"/>
  <c r="M113" i="42"/>
  <c r="L113" i="42"/>
  <c r="K113" i="42"/>
  <c r="J113" i="42"/>
  <c r="I113" i="42"/>
  <c r="H113" i="42"/>
  <c r="G113" i="42"/>
  <c r="F113" i="42"/>
  <c r="E113" i="42"/>
  <c r="D113" i="42"/>
  <c r="N112" i="42"/>
  <c r="O112" i="42"/>
  <c r="N111" i="42"/>
  <c r="O111" i="42" s="1"/>
  <c r="N110" i="42"/>
  <c r="O110" i="42"/>
  <c r="N109" i="42"/>
  <c r="O109" i="42"/>
  <c r="N108" i="42"/>
  <c r="O108" i="42" s="1"/>
  <c r="N107" i="42"/>
  <c r="O107" i="42" s="1"/>
  <c r="N106" i="42"/>
  <c r="O106" i="42"/>
  <c r="N105" i="42"/>
  <c r="O105" i="42" s="1"/>
  <c r="M104" i="42"/>
  <c r="L104" i="42"/>
  <c r="K104" i="42"/>
  <c r="J104" i="42"/>
  <c r="I104" i="42"/>
  <c r="H104" i="42"/>
  <c r="G104" i="42"/>
  <c r="F104" i="42"/>
  <c r="E104" i="42"/>
  <c r="D104" i="42"/>
  <c r="N103" i="42"/>
  <c r="O103" i="42" s="1"/>
  <c r="N102" i="42"/>
  <c r="O102" i="42"/>
  <c r="N101" i="42"/>
  <c r="O101" i="42"/>
  <c r="M100" i="42"/>
  <c r="L100" i="42"/>
  <c r="K100" i="42"/>
  <c r="J100" i="42"/>
  <c r="I100" i="42"/>
  <c r="H100" i="42"/>
  <c r="G100" i="42"/>
  <c r="F100" i="42"/>
  <c r="E100" i="42"/>
  <c r="D100" i="42"/>
  <c r="N99" i="42"/>
  <c r="O99" i="42"/>
  <c r="N98" i="42"/>
  <c r="O98" i="42" s="1"/>
  <c r="N97" i="42"/>
  <c r="O97" i="42" s="1"/>
  <c r="N96" i="42"/>
  <c r="O96" i="42"/>
  <c r="N95" i="42"/>
  <c r="O95" i="42" s="1"/>
  <c r="N94" i="42"/>
  <c r="O94" i="42"/>
  <c r="N93" i="42"/>
  <c r="O93" i="42"/>
  <c r="N92" i="42"/>
  <c r="O92" i="42" s="1"/>
  <c r="N91" i="42"/>
  <c r="O91" i="42" s="1"/>
  <c r="N90" i="42"/>
  <c r="O90" i="42"/>
  <c r="N89" i="42"/>
  <c r="O89" i="42" s="1"/>
  <c r="N88" i="42"/>
  <c r="O88" i="42"/>
  <c r="N87" i="42"/>
  <c r="O87" i="42"/>
  <c r="N86" i="42"/>
  <c r="O86" i="42" s="1"/>
  <c r="N85" i="42"/>
  <c r="O85" i="42"/>
  <c r="N84" i="42"/>
  <c r="O84" i="42"/>
  <c r="N83" i="42"/>
  <c r="O83" i="42" s="1"/>
  <c r="N82" i="42"/>
  <c r="O82" i="42"/>
  <c r="N81" i="42"/>
  <c r="O81" i="42"/>
  <c r="N80" i="42"/>
  <c r="O80" i="42" s="1"/>
  <c r="N79" i="42"/>
  <c r="O79" i="42"/>
  <c r="N78" i="42"/>
  <c r="O78" i="42"/>
  <c r="N77" i="42"/>
  <c r="O77" i="42" s="1"/>
  <c r="N76" i="42"/>
  <c r="O76" i="42"/>
  <c r="N75" i="42"/>
  <c r="O75" i="42"/>
  <c r="N74" i="42"/>
  <c r="O74" i="42" s="1"/>
  <c r="N73" i="42"/>
  <c r="O73" i="42" s="1"/>
  <c r="N72" i="42"/>
  <c r="O72" i="42"/>
  <c r="N71" i="42"/>
  <c r="O71" i="42" s="1"/>
  <c r="N70" i="42"/>
  <c r="O70" i="42"/>
  <c r="N69" i="42"/>
  <c r="O69" i="42"/>
  <c r="N68" i="42"/>
  <c r="O68" i="42" s="1"/>
  <c r="N67" i="42"/>
  <c r="O67" i="42"/>
  <c r="N66" i="42"/>
  <c r="O66" i="42"/>
  <c r="N65" i="42"/>
  <c r="O65" i="42" s="1"/>
  <c r="N64" i="42"/>
  <c r="O64" i="42"/>
  <c r="N63" i="42"/>
  <c r="O63" i="42"/>
  <c r="N62" i="42"/>
  <c r="O62" i="42" s="1"/>
  <c r="N61" i="42"/>
  <c r="O61" i="42" s="1"/>
  <c r="N60" i="42"/>
  <c r="O60" i="42"/>
  <c r="N59" i="42"/>
  <c r="O59" i="42" s="1"/>
  <c r="N58" i="42"/>
  <c r="O58" i="42"/>
  <c r="N57" i="42"/>
  <c r="O57" i="42"/>
  <c r="N56" i="42"/>
  <c r="O56" i="42" s="1"/>
  <c r="N55" i="42"/>
  <c r="O55" i="42" s="1"/>
  <c r="N54" i="42"/>
  <c r="O54" i="42"/>
  <c r="M53" i="42"/>
  <c r="L53" i="42"/>
  <c r="K53" i="42"/>
  <c r="J53" i="42"/>
  <c r="I53" i="42"/>
  <c r="H53" i="42"/>
  <c r="G53" i="42"/>
  <c r="F53" i="42"/>
  <c r="E53" i="42"/>
  <c r="E117" i="42" s="1"/>
  <c r="D53" i="42"/>
  <c r="N52" i="42"/>
  <c r="O52" i="42"/>
  <c r="N51" i="42"/>
  <c r="O51" i="42" s="1"/>
  <c r="N50" i="42"/>
  <c r="O50" i="42"/>
  <c r="N49" i="42"/>
  <c r="O49" i="42"/>
  <c r="N48" i="42"/>
  <c r="O48" i="42" s="1"/>
  <c r="N47" i="42"/>
  <c r="O47" i="42"/>
  <c r="N46" i="42"/>
  <c r="O46" i="42"/>
  <c r="N45" i="42"/>
  <c r="O45" i="42" s="1"/>
  <c r="N44" i="42"/>
  <c r="O44" i="42"/>
  <c r="N43" i="42"/>
  <c r="O43" i="42"/>
  <c r="N42" i="42"/>
  <c r="O42" i="42" s="1"/>
  <c r="N41" i="42"/>
  <c r="O41" i="42"/>
  <c r="N40" i="42"/>
  <c r="O40" i="42"/>
  <c r="N39" i="42"/>
  <c r="O39" i="42" s="1"/>
  <c r="N38" i="42"/>
  <c r="O38" i="42"/>
  <c r="N37" i="42"/>
  <c r="O37" i="42"/>
  <c r="N36" i="42"/>
  <c r="O36" i="42" s="1"/>
  <c r="N35" i="42"/>
  <c r="O35" i="42" s="1"/>
  <c r="N34" i="42"/>
  <c r="O34" i="42"/>
  <c r="N33" i="42"/>
  <c r="O33" i="42" s="1"/>
  <c r="N32" i="42"/>
  <c r="O32" i="42"/>
  <c r="N31" i="42"/>
  <c r="O31" i="42"/>
  <c r="N30" i="42"/>
  <c r="O30" i="42" s="1"/>
  <c r="N29" i="42"/>
  <c r="O29" i="42"/>
  <c r="N28" i="42"/>
  <c r="O28" i="42"/>
  <c r="N27" i="42"/>
  <c r="O27" i="42" s="1"/>
  <c r="N26" i="42"/>
  <c r="O26" i="42"/>
  <c r="N25" i="42"/>
  <c r="O25" i="42"/>
  <c r="N24" i="42"/>
  <c r="O24" i="42" s="1"/>
  <c r="N23" i="42"/>
  <c r="O23" i="42" s="1"/>
  <c r="N22" i="42"/>
  <c r="O22" i="42"/>
  <c r="N21" i="42"/>
  <c r="O21" i="42" s="1"/>
  <c r="N20" i="42"/>
  <c r="O20" i="42"/>
  <c r="M19" i="42"/>
  <c r="L19" i="42"/>
  <c r="K19" i="42"/>
  <c r="J19" i="42"/>
  <c r="I19" i="42"/>
  <c r="H19" i="42"/>
  <c r="G19" i="42"/>
  <c r="F19" i="42"/>
  <c r="E19" i="42"/>
  <c r="D19" i="42"/>
  <c r="N18" i="42"/>
  <c r="O18" i="42"/>
  <c r="N17" i="42"/>
  <c r="O17" i="42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 s="1"/>
  <c r="N12" i="42"/>
  <c r="O12" i="42"/>
  <c r="N11" i="42"/>
  <c r="O11" i="42" s="1"/>
  <c r="N10" i="42"/>
  <c r="O10" i="42"/>
  <c r="N9" i="42"/>
  <c r="O9" i="42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123" i="41"/>
  <c r="O123" i="41"/>
  <c r="N122" i="41"/>
  <c r="O122" i="41" s="1"/>
  <c r="M121" i="41"/>
  <c r="L121" i="41"/>
  <c r="K121" i="41"/>
  <c r="J121" i="41"/>
  <c r="I121" i="41"/>
  <c r="H121" i="41"/>
  <c r="G121" i="41"/>
  <c r="F121" i="41"/>
  <c r="E121" i="41"/>
  <c r="D121" i="41"/>
  <c r="N120" i="41"/>
  <c r="O120" i="41" s="1"/>
  <c r="N119" i="41"/>
  <c r="O119" i="41"/>
  <c r="N118" i="41"/>
  <c r="O118" i="41"/>
  <c r="N117" i="41"/>
  <c r="O117" i="41" s="1"/>
  <c r="N116" i="41"/>
  <c r="O116" i="41" s="1"/>
  <c r="N115" i="41"/>
  <c r="O115" i="41"/>
  <c r="N114" i="41"/>
  <c r="O114" i="41" s="1"/>
  <c r="N113" i="41"/>
  <c r="O113" i="41"/>
  <c r="M112" i="41"/>
  <c r="L112" i="41"/>
  <c r="K112" i="41"/>
  <c r="J112" i="41"/>
  <c r="I112" i="41"/>
  <c r="H112" i="41"/>
  <c r="G112" i="41"/>
  <c r="F112" i="41"/>
  <c r="E112" i="41"/>
  <c r="D112" i="41"/>
  <c r="N111" i="41"/>
  <c r="O111" i="41"/>
  <c r="N110" i="41"/>
  <c r="O110" i="41"/>
  <c r="N109" i="41"/>
  <c r="O109" i="41" s="1"/>
  <c r="N108" i="41"/>
  <c r="O108" i="41"/>
  <c r="N107" i="41"/>
  <c r="O107" i="41"/>
  <c r="N106" i="41"/>
  <c r="O106" i="41" s="1"/>
  <c r="N105" i="41"/>
  <c r="O105" i="41"/>
  <c r="M104" i="41"/>
  <c r="L104" i="41"/>
  <c r="K104" i="41"/>
  <c r="J104" i="41"/>
  <c r="I104" i="41"/>
  <c r="H104" i="41"/>
  <c r="G104" i="41"/>
  <c r="F104" i="41"/>
  <c r="E104" i="41"/>
  <c r="D104" i="41"/>
  <c r="N103" i="41"/>
  <c r="O103" i="41"/>
  <c r="N102" i="41"/>
  <c r="O102" i="41"/>
  <c r="N101" i="41"/>
  <c r="O101" i="41" s="1"/>
  <c r="N100" i="41"/>
  <c r="O100" i="41" s="1"/>
  <c r="N99" i="41"/>
  <c r="O99" i="41"/>
  <c r="N98" i="41"/>
  <c r="O98" i="41" s="1"/>
  <c r="N97" i="41"/>
  <c r="O97" i="41"/>
  <c r="N96" i="41"/>
  <c r="O96" i="41"/>
  <c r="N95" i="41"/>
  <c r="O95" i="41" s="1"/>
  <c r="N94" i="41"/>
  <c r="O94" i="41" s="1"/>
  <c r="N93" i="41"/>
  <c r="O93" i="41"/>
  <c r="N92" i="41"/>
  <c r="O92" i="41" s="1"/>
  <c r="N91" i="41"/>
  <c r="O91" i="41"/>
  <c r="N90" i="41"/>
  <c r="O90" i="41"/>
  <c r="N89" i="41"/>
  <c r="O89" i="41" s="1"/>
  <c r="N88" i="41"/>
  <c r="O88" i="41"/>
  <c r="N87" i="41"/>
  <c r="O87" i="41"/>
  <c r="N86" i="41"/>
  <c r="O86" i="41" s="1"/>
  <c r="N85" i="41"/>
  <c r="O85" i="41"/>
  <c r="N84" i="41"/>
  <c r="O84" i="41"/>
  <c r="N83" i="41"/>
  <c r="O83" i="41" s="1"/>
  <c r="N82" i="41"/>
  <c r="O82" i="41" s="1"/>
  <c r="N81" i="41"/>
  <c r="O81" i="41"/>
  <c r="N80" i="41"/>
  <c r="O80" i="41" s="1"/>
  <c r="N79" i="41"/>
  <c r="O79" i="41"/>
  <c r="N78" i="41"/>
  <c r="O78" i="41"/>
  <c r="N77" i="41"/>
  <c r="O77" i="41" s="1"/>
  <c r="N76" i="41"/>
  <c r="O76" i="41" s="1"/>
  <c r="N75" i="41"/>
  <c r="O75" i="41"/>
  <c r="N74" i="41"/>
  <c r="O74" i="41" s="1"/>
  <c r="N73" i="41"/>
  <c r="O73" i="41" s="1"/>
  <c r="N72" i="41"/>
  <c r="O72" i="41"/>
  <c r="N71" i="41"/>
  <c r="O71" i="41" s="1"/>
  <c r="N70" i="41"/>
  <c r="O70" i="41"/>
  <c r="N69" i="41"/>
  <c r="O69" i="41"/>
  <c r="N68" i="41"/>
  <c r="O68" i="41" s="1"/>
  <c r="N67" i="41"/>
  <c r="O67" i="41" s="1"/>
  <c r="N66" i="41"/>
  <c r="O66" i="41"/>
  <c r="N65" i="41"/>
  <c r="O65" i="41" s="1"/>
  <c r="N64" i="41"/>
  <c r="O64" i="41" s="1"/>
  <c r="N63" i="41"/>
  <c r="O63" i="41"/>
  <c r="N62" i="41"/>
  <c r="O62" i="41" s="1"/>
  <c r="N61" i="41"/>
  <c r="O61" i="41"/>
  <c r="N60" i="41"/>
  <c r="O60" i="41"/>
  <c r="M59" i="41"/>
  <c r="L59" i="41"/>
  <c r="K59" i="41"/>
  <c r="J59" i="41"/>
  <c r="I59" i="41"/>
  <c r="H59" i="41"/>
  <c r="G59" i="41"/>
  <c r="F59" i="41"/>
  <c r="E59" i="41"/>
  <c r="D59" i="41"/>
  <c r="N58" i="41"/>
  <c r="O58" i="41"/>
  <c r="N57" i="41"/>
  <c r="O57" i="41" s="1"/>
  <c r="N56" i="41"/>
  <c r="O56" i="41" s="1"/>
  <c r="N55" i="41"/>
  <c r="O55" i="41"/>
  <c r="N54" i="41"/>
  <c r="O54" i="41" s="1"/>
  <c r="N53" i="41"/>
  <c r="O53" i="41"/>
  <c r="N52" i="41"/>
  <c r="O52" i="41"/>
  <c r="N51" i="41"/>
  <c r="O51" i="41" s="1"/>
  <c r="N50" i="41"/>
  <c r="O50" i="41"/>
  <c r="N49" i="41"/>
  <c r="O49" i="41"/>
  <c r="N48" i="41"/>
  <c r="O48" i="41" s="1"/>
  <c r="N47" i="41"/>
  <c r="O47" i="41" s="1"/>
  <c r="N46" i="41"/>
  <c r="O46" i="41"/>
  <c r="N45" i="41"/>
  <c r="O45" i="41" s="1"/>
  <c r="N44" i="41"/>
  <c r="O44" i="41" s="1"/>
  <c r="N43" i="41"/>
  <c r="O43" i="41"/>
  <c r="N42" i="41"/>
  <c r="O42" i="41" s="1"/>
  <c r="N41" i="41"/>
  <c r="O41" i="41"/>
  <c r="N40" i="41"/>
  <c r="O40" i="41"/>
  <c r="N39" i="41"/>
  <c r="O39" i="41" s="1"/>
  <c r="N38" i="41"/>
  <c r="O38" i="41" s="1"/>
  <c r="N37" i="41"/>
  <c r="O37" i="41"/>
  <c r="N36" i="41"/>
  <c r="O36" i="41" s="1"/>
  <c r="N35" i="41"/>
  <c r="O35" i="41" s="1"/>
  <c r="N34" i="41"/>
  <c r="O34" i="41"/>
  <c r="N33" i="41"/>
  <c r="O33" i="41" s="1"/>
  <c r="N32" i="41"/>
  <c r="O32" i="41"/>
  <c r="N31" i="41"/>
  <c r="O31" i="41"/>
  <c r="N30" i="41"/>
  <c r="O30" i="41" s="1"/>
  <c r="N29" i="41"/>
  <c r="O29" i="41" s="1"/>
  <c r="N28" i="41"/>
  <c r="O28" i="41"/>
  <c r="N27" i="41"/>
  <c r="O27" i="41" s="1"/>
  <c r="N26" i="41"/>
  <c r="O26" i="41" s="1"/>
  <c r="N25" i="41"/>
  <c r="O25" i="41"/>
  <c r="N24" i="41"/>
  <c r="O24" i="41" s="1"/>
  <c r="N23" i="41"/>
  <c r="O23" i="41"/>
  <c r="N22" i="41"/>
  <c r="O22" i="4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N18" i="41"/>
  <c r="O18" i="41"/>
  <c r="N17" i="41"/>
  <c r="O17" i="41"/>
  <c r="N16" i="41"/>
  <c r="O16" i="41" s="1"/>
  <c r="N15" i="41"/>
  <c r="O15" i="4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D5" i="41"/>
  <c r="N127" i="40"/>
  <c r="O127" i="40"/>
  <c r="N126" i="40"/>
  <c r="O126" i="40" s="1"/>
  <c r="M125" i="40"/>
  <c r="L125" i="40"/>
  <c r="K125" i="40"/>
  <c r="J125" i="40"/>
  <c r="I125" i="40"/>
  <c r="H125" i="40"/>
  <c r="G125" i="40"/>
  <c r="F125" i="40"/>
  <c r="E125" i="40"/>
  <c r="D125" i="40"/>
  <c r="N124" i="40"/>
  <c r="O124" i="40" s="1"/>
  <c r="N123" i="40"/>
  <c r="O123" i="40" s="1"/>
  <c r="N122" i="40"/>
  <c r="O122" i="40"/>
  <c r="N121" i="40"/>
  <c r="O121" i="40" s="1"/>
  <c r="N120" i="40"/>
  <c r="O120" i="40"/>
  <c r="N119" i="40"/>
  <c r="O119" i="40"/>
  <c r="M118" i="40"/>
  <c r="L118" i="40"/>
  <c r="K118" i="40"/>
  <c r="J118" i="40"/>
  <c r="I118" i="40"/>
  <c r="H118" i="40"/>
  <c r="G118" i="40"/>
  <c r="F118" i="40"/>
  <c r="E118" i="40"/>
  <c r="D118" i="40"/>
  <c r="N117" i="40"/>
  <c r="O117" i="40"/>
  <c r="N116" i="40"/>
  <c r="O116" i="40" s="1"/>
  <c r="N115" i="40"/>
  <c r="O115" i="40"/>
  <c r="N114" i="40"/>
  <c r="O114" i="40"/>
  <c r="N113" i="40"/>
  <c r="O113" i="40" s="1"/>
  <c r="N112" i="40"/>
  <c r="O112" i="40" s="1"/>
  <c r="M111" i="40"/>
  <c r="L111" i="40"/>
  <c r="K111" i="40"/>
  <c r="J111" i="40"/>
  <c r="I111" i="40"/>
  <c r="H111" i="40"/>
  <c r="G111" i="40"/>
  <c r="F111" i="40"/>
  <c r="E111" i="40"/>
  <c r="D111" i="40"/>
  <c r="N110" i="40"/>
  <c r="O110" i="40" s="1"/>
  <c r="N109" i="40"/>
  <c r="O109" i="40"/>
  <c r="N108" i="40"/>
  <c r="O108" i="40" s="1"/>
  <c r="N107" i="40"/>
  <c r="O107" i="40" s="1"/>
  <c r="N106" i="40"/>
  <c r="O106" i="40"/>
  <c r="N105" i="40"/>
  <c r="O105" i="40" s="1"/>
  <c r="N104" i="40"/>
  <c r="O104" i="40"/>
  <c r="N103" i="40"/>
  <c r="O103" i="40"/>
  <c r="N102" i="40"/>
  <c r="O102" i="40" s="1"/>
  <c r="N101" i="40"/>
  <c r="O101" i="40" s="1"/>
  <c r="N100" i="40"/>
  <c r="O100" i="40"/>
  <c r="N99" i="40"/>
  <c r="O99" i="40" s="1"/>
  <c r="N98" i="40"/>
  <c r="O98" i="40"/>
  <c r="N97" i="40"/>
  <c r="O97" i="40"/>
  <c r="N96" i="40"/>
  <c r="O96" i="40" s="1"/>
  <c r="N95" i="40"/>
  <c r="O95" i="40"/>
  <c r="N94" i="40"/>
  <c r="O94" i="40"/>
  <c r="N93" i="40"/>
  <c r="O93" i="40" s="1"/>
  <c r="N92" i="40"/>
  <c r="O92" i="40" s="1"/>
  <c r="N91" i="40"/>
  <c r="O91" i="40"/>
  <c r="N90" i="40"/>
  <c r="O90" i="40" s="1"/>
  <c r="N89" i="40"/>
  <c r="O89" i="40" s="1"/>
  <c r="N88" i="40"/>
  <c r="O88" i="40"/>
  <c r="N87" i="40"/>
  <c r="O87" i="40" s="1"/>
  <c r="N86" i="40"/>
  <c r="O86" i="40"/>
  <c r="N85" i="40"/>
  <c r="O85" i="40"/>
  <c r="N84" i="40"/>
  <c r="O84" i="40" s="1"/>
  <c r="N83" i="40"/>
  <c r="O83" i="40" s="1"/>
  <c r="N82" i="40"/>
  <c r="O82" i="40"/>
  <c r="N81" i="40"/>
  <c r="O81" i="40" s="1"/>
  <c r="N80" i="40"/>
  <c r="O80" i="40" s="1"/>
  <c r="N79" i="40"/>
  <c r="O79" i="40"/>
  <c r="N78" i="40"/>
  <c r="O78" i="40" s="1"/>
  <c r="N77" i="40"/>
  <c r="O77" i="40"/>
  <c r="N76" i="40"/>
  <c r="O76" i="40"/>
  <c r="N75" i="40"/>
  <c r="O75" i="40" s="1"/>
  <c r="N74" i="40"/>
  <c r="O74" i="40" s="1"/>
  <c r="N73" i="40"/>
  <c r="O73" i="40"/>
  <c r="N72" i="40"/>
  <c r="O72" i="40" s="1"/>
  <c r="N71" i="40"/>
  <c r="O71" i="40" s="1"/>
  <c r="N70" i="40"/>
  <c r="O70" i="40"/>
  <c r="N69" i="40"/>
  <c r="O69" i="40" s="1"/>
  <c r="N68" i="40"/>
  <c r="O68" i="40"/>
  <c r="N67" i="40"/>
  <c r="O67" i="40"/>
  <c r="N66" i="40"/>
  <c r="O66" i="40" s="1"/>
  <c r="N65" i="40"/>
  <c r="O65" i="40" s="1"/>
  <c r="N64" i="40"/>
  <c r="O64" i="40"/>
  <c r="N63" i="40"/>
  <c r="O63" i="40" s="1"/>
  <c r="N62" i="40"/>
  <c r="O62" i="40"/>
  <c r="N61" i="40"/>
  <c r="O61" i="40"/>
  <c r="N60" i="40"/>
  <c r="O60" i="40" s="1"/>
  <c r="M59" i="40"/>
  <c r="L59" i="40"/>
  <c r="K59" i="40"/>
  <c r="J59" i="40"/>
  <c r="I59" i="40"/>
  <c r="H59" i="40"/>
  <c r="G59" i="40"/>
  <c r="F59" i="40"/>
  <c r="E59" i="40"/>
  <c r="D59" i="40"/>
  <c r="N58" i="40"/>
  <c r="O58" i="40"/>
  <c r="N57" i="40"/>
  <c r="O57" i="40" s="1"/>
  <c r="N56" i="40"/>
  <c r="O56" i="40" s="1"/>
  <c r="N55" i="40"/>
  <c r="O55" i="40"/>
  <c r="N54" i="40"/>
  <c r="O54" i="40" s="1"/>
  <c r="N53" i="40"/>
  <c r="O53" i="40" s="1"/>
  <c r="N52" i="40"/>
  <c r="O52" i="40"/>
  <c r="N51" i="40"/>
  <c r="O51" i="40" s="1"/>
  <c r="N50" i="40"/>
  <c r="O50" i="40" s="1"/>
  <c r="N49" i="40"/>
  <c r="O49" i="40"/>
  <c r="N48" i="40"/>
  <c r="O48" i="40" s="1"/>
  <c r="N47" i="40"/>
  <c r="O47" i="40" s="1"/>
  <c r="N46" i="40"/>
  <c r="O46" i="40"/>
  <c r="N45" i="40"/>
  <c r="O45" i="40" s="1"/>
  <c r="N44" i="40"/>
  <c r="O44" i="40" s="1"/>
  <c r="N43" i="40"/>
  <c r="O43" i="40"/>
  <c r="N42" i="40"/>
  <c r="O42" i="40" s="1"/>
  <c r="N41" i="40"/>
  <c r="O41" i="40" s="1"/>
  <c r="N40" i="40"/>
  <c r="O40" i="40"/>
  <c r="N39" i="40"/>
  <c r="O39" i="40" s="1"/>
  <c r="N38" i="40"/>
  <c r="O38" i="40" s="1"/>
  <c r="N37" i="40"/>
  <c r="O37" i="40"/>
  <c r="N36" i="40"/>
  <c r="O36" i="40" s="1"/>
  <c r="N35" i="40"/>
  <c r="O35" i="40" s="1"/>
  <c r="N34" i="40"/>
  <c r="O34" i="40"/>
  <c r="N33" i="40"/>
  <c r="O33" i="40" s="1"/>
  <c r="N32" i="40"/>
  <c r="O32" i="40" s="1"/>
  <c r="N31" i="40"/>
  <c r="O31" i="40"/>
  <c r="N30" i="40"/>
  <c r="O30" i="40" s="1"/>
  <c r="N29" i="40"/>
  <c r="O29" i="40" s="1"/>
  <c r="N28" i="40"/>
  <c r="O28" i="40"/>
  <c r="N27" i="40"/>
  <c r="O27" i="40" s="1"/>
  <c r="N26" i="40"/>
  <c r="O26" i="40" s="1"/>
  <c r="N25" i="40"/>
  <c r="O25" i="40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/>
  <c r="N19" i="40"/>
  <c r="O19" i="40" s="1"/>
  <c r="N18" i="40"/>
  <c r="O18" i="40" s="1"/>
  <c r="N17" i="40"/>
  <c r="O17" i="40"/>
  <c r="N16" i="40"/>
  <c r="O16" i="40" s="1"/>
  <c r="N15" i="40"/>
  <c r="O15" i="40" s="1"/>
  <c r="N14" i="40"/>
  <c r="O14" i="40"/>
  <c r="M13" i="40"/>
  <c r="N13" i="40" s="1"/>
  <c r="O13" i="40" s="1"/>
  <c r="L13" i="40"/>
  <c r="K13" i="40"/>
  <c r="J13" i="40"/>
  <c r="I13" i="40"/>
  <c r="H13" i="40"/>
  <c r="G13" i="40"/>
  <c r="F13" i="40"/>
  <c r="E13" i="40"/>
  <c r="D13" i="40"/>
  <c r="N12" i="40"/>
  <c r="O12" i="40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N127" i="39"/>
  <c r="O127" i="39"/>
  <c r="N126" i="39"/>
  <c r="O126" i="39" s="1"/>
  <c r="N125" i="39"/>
  <c r="O125" i="39" s="1"/>
  <c r="M124" i="39"/>
  <c r="L124" i="39"/>
  <c r="K124" i="39"/>
  <c r="J124" i="39"/>
  <c r="I124" i="39"/>
  <c r="H124" i="39"/>
  <c r="G124" i="39"/>
  <c r="F124" i="39"/>
  <c r="E124" i="39"/>
  <c r="D124" i="39"/>
  <c r="N123" i="39"/>
  <c r="O123" i="39" s="1"/>
  <c r="N122" i="39"/>
  <c r="O122" i="39"/>
  <c r="N121" i="39"/>
  <c r="O121" i="39" s="1"/>
  <c r="N120" i="39"/>
  <c r="O120" i="39" s="1"/>
  <c r="N119" i="39"/>
  <c r="O119" i="39"/>
  <c r="N118" i="39"/>
  <c r="O118" i="39" s="1"/>
  <c r="M117" i="39"/>
  <c r="N117" i="39" s="1"/>
  <c r="O117" i="39" s="1"/>
  <c r="L117" i="39"/>
  <c r="K117" i="39"/>
  <c r="J117" i="39"/>
  <c r="I117" i="39"/>
  <c r="H117" i="39"/>
  <c r="G117" i="39"/>
  <c r="F117" i="39"/>
  <c r="E117" i="39"/>
  <c r="D117" i="39"/>
  <c r="N116" i="39"/>
  <c r="O116" i="39" s="1"/>
  <c r="N115" i="39"/>
  <c r="O115" i="39"/>
  <c r="N114" i="39"/>
  <c r="O114" i="39" s="1"/>
  <c r="N113" i="39"/>
  <c r="O113" i="39" s="1"/>
  <c r="N112" i="39"/>
  <c r="O112" i="39"/>
  <c r="N111" i="39"/>
  <c r="O111" i="39" s="1"/>
  <c r="M110" i="39"/>
  <c r="M128" i="39" s="1"/>
  <c r="L110" i="39"/>
  <c r="K110" i="39"/>
  <c r="J110" i="39"/>
  <c r="I110" i="39"/>
  <c r="H110" i="39"/>
  <c r="G110" i="39"/>
  <c r="F110" i="39"/>
  <c r="E110" i="39"/>
  <c r="D110" i="39"/>
  <c r="N109" i="39"/>
  <c r="O109" i="39" s="1"/>
  <c r="N108" i="39"/>
  <c r="O108" i="39"/>
  <c r="N107" i="39"/>
  <c r="O107" i="39" s="1"/>
  <c r="N106" i="39"/>
  <c r="O106" i="39" s="1"/>
  <c r="N105" i="39"/>
  <c r="O105" i="39"/>
  <c r="N104" i="39"/>
  <c r="O104" i="39" s="1"/>
  <c r="N103" i="39"/>
  <c r="O103" i="39" s="1"/>
  <c r="N102" i="39"/>
  <c r="O102" i="39"/>
  <c r="N101" i="39"/>
  <c r="O101" i="39" s="1"/>
  <c r="N100" i="39"/>
  <c r="O100" i="39" s="1"/>
  <c r="N99" i="39"/>
  <c r="O99" i="39"/>
  <c r="N98" i="39"/>
  <c r="O98" i="39" s="1"/>
  <c r="N97" i="39"/>
  <c r="O97" i="39" s="1"/>
  <c r="N96" i="39"/>
  <c r="O96" i="39"/>
  <c r="N95" i="39"/>
  <c r="O95" i="39" s="1"/>
  <c r="N94" i="39"/>
  <c r="O94" i="39" s="1"/>
  <c r="N93" i="39"/>
  <c r="O93" i="39"/>
  <c r="N92" i="39"/>
  <c r="O92" i="39" s="1"/>
  <c r="N91" i="39"/>
  <c r="O91" i="39" s="1"/>
  <c r="N90" i="39"/>
  <c r="O90" i="39"/>
  <c r="N89" i="39"/>
  <c r="O89" i="39" s="1"/>
  <c r="N88" i="39"/>
  <c r="O88" i="39" s="1"/>
  <c r="N87" i="39"/>
  <c r="O87" i="39"/>
  <c r="N86" i="39"/>
  <c r="O86" i="39" s="1"/>
  <c r="N85" i="39"/>
  <c r="O85" i="39" s="1"/>
  <c r="N84" i="39"/>
  <c r="O84" i="39"/>
  <c r="N83" i="39"/>
  <c r="O83" i="39" s="1"/>
  <c r="N82" i="39"/>
  <c r="O82" i="39" s="1"/>
  <c r="N81" i="39"/>
  <c r="O81" i="39"/>
  <c r="N80" i="39"/>
  <c r="O80" i="39" s="1"/>
  <c r="N79" i="39"/>
  <c r="O79" i="39" s="1"/>
  <c r="N78" i="39"/>
  <c r="O78" i="39"/>
  <c r="N77" i="39"/>
  <c r="O77" i="39" s="1"/>
  <c r="N76" i="39"/>
  <c r="O76" i="39" s="1"/>
  <c r="N75" i="39"/>
  <c r="O75" i="39"/>
  <c r="N74" i="39"/>
  <c r="O74" i="39" s="1"/>
  <c r="N73" i="39"/>
  <c r="O73" i="39" s="1"/>
  <c r="N72" i="39"/>
  <c r="O72" i="39"/>
  <c r="N71" i="39"/>
  <c r="O71" i="39" s="1"/>
  <c r="N70" i="39"/>
  <c r="O70" i="39" s="1"/>
  <c r="N69" i="39"/>
  <c r="O69" i="39"/>
  <c r="N68" i="39"/>
  <c r="O68" i="39" s="1"/>
  <c r="N67" i="39"/>
  <c r="O67" i="39" s="1"/>
  <c r="N66" i="39"/>
  <c r="O66" i="39"/>
  <c r="N65" i="39"/>
  <c r="O65" i="39" s="1"/>
  <c r="N64" i="39"/>
  <c r="O64" i="39" s="1"/>
  <c r="N63" i="39"/>
  <c r="O63" i="39"/>
  <c r="N62" i="39"/>
  <c r="O62" i="39" s="1"/>
  <c r="N61" i="39"/>
  <c r="O61" i="39" s="1"/>
  <c r="N60" i="39"/>
  <c r="O60" i="39"/>
  <c r="M59" i="39"/>
  <c r="L59" i="39"/>
  <c r="K59" i="39"/>
  <c r="J59" i="39"/>
  <c r="I59" i="39"/>
  <c r="H59" i="39"/>
  <c r="H128" i="39" s="1"/>
  <c r="G59" i="39"/>
  <c r="F59" i="39"/>
  <c r="E59" i="39"/>
  <c r="D59" i="39"/>
  <c r="N58" i="39"/>
  <c r="O58" i="39" s="1"/>
  <c r="N57" i="39"/>
  <c r="O57" i="39"/>
  <c r="N56" i="39"/>
  <c r="O56" i="39" s="1"/>
  <c r="N55" i="39"/>
  <c r="O55" i="39"/>
  <c r="N54" i="39"/>
  <c r="O54" i="39"/>
  <c r="N53" i="39"/>
  <c r="O53" i="39" s="1"/>
  <c r="N52" i="39"/>
  <c r="O52" i="39" s="1"/>
  <c r="N51" i="39"/>
  <c r="O51" i="39"/>
  <c r="N50" i="39"/>
  <c r="O50" i="39" s="1"/>
  <c r="N49" i="39"/>
  <c r="O49" i="39" s="1"/>
  <c r="N48" i="39"/>
  <c r="O48" i="39"/>
  <c r="N47" i="39"/>
  <c r="O47" i="39" s="1"/>
  <c r="N46" i="39"/>
  <c r="O46" i="39"/>
  <c r="N45" i="39"/>
  <c r="O45" i="39"/>
  <c r="N44" i="39"/>
  <c r="O44" i="39" s="1"/>
  <c r="N43" i="39"/>
  <c r="O43" i="39" s="1"/>
  <c r="N42" i="39"/>
  <c r="O42" i="39"/>
  <c r="N41" i="39"/>
  <c r="O41" i="39" s="1"/>
  <c r="N40" i="39"/>
  <c r="O40" i="39"/>
  <c r="N39" i="39"/>
  <c r="O39" i="39"/>
  <c r="N38" i="39"/>
  <c r="O38" i="39" s="1"/>
  <c r="N37" i="39"/>
  <c r="O37" i="39"/>
  <c r="N36" i="39"/>
  <c r="O36" i="39"/>
  <c r="N35" i="39"/>
  <c r="O35" i="39" s="1"/>
  <c r="N34" i="39"/>
  <c r="O34" i="39" s="1"/>
  <c r="N33" i="39"/>
  <c r="O33" i="39"/>
  <c r="N32" i="39"/>
  <c r="O32" i="39" s="1"/>
  <c r="N31" i="39"/>
  <c r="O31" i="39"/>
  <c r="N30" i="39"/>
  <c r="O30" i="39"/>
  <c r="N29" i="39"/>
  <c r="O29" i="39" s="1"/>
  <c r="N28" i="39"/>
  <c r="O28" i="39"/>
  <c r="N27" i="39"/>
  <c r="O27" i="39"/>
  <c r="N26" i="39"/>
  <c r="O26" i="39" s="1"/>
  <c r="N25" i="39"/>
  <c r="O25" i="39" s="1"/>
  <c r="N24" i="39"/>
  <c r="O24" i="39"/>
  <c r="N23" i="39"/>
  <c r="O23" i="39" s="1"/>
  <c r="M22" i="39"/>
  <c r="L22" i="39"/>
  <c r="K22" i="39"/>
  <c r="J22" i="39"/>
  <c r="I22" i="39"/>
  <c r="H22" i="39"/>
  <c r="G22" i="39"/>
  <c r="G128" i="39" s="1"/>
  <c r="F22" i="39"/>
  <c r="N22" i="39" s="1"/>
  <c r="O22" i="39" s="1"/>
  <c r="E22" i="39"/>
  <c r="D22" i="39"/>
  <c r="N21" i="39"/>
  <c r="O21" i="39" s="1"/>
  <c r="N20" i="39"/>
  <c r="O20" i="39"/>
  <c r="N19" i="39"/>
  <c r="O19" i="39" s="1"/>
  <c r="N18" i="39"/>
  <c r="O18" i="39"/>
  <c r="N17" i="39"/>
  <c r="O17" i="39"/>
  <c r="N16" i="39"/>
  <c r="O16" i="39" s="1"/>
  <c r="N15" i="39"/>
  <c r="O15" i="39" s="1"/>
  <c r="N14" i="39"/>
  <c r="O14" i="39"/>
  <c r="M13" i="39"/>
  <c r="L13" i="39"/>
  <c r="K13" i="39"/>
  <c r="J13" i="39"/>
  <c r="I13" i="39"/>
  <c r="N13" i="39" s="1"/>
  <c r="O13" i="39" s="1"/>
  <c r="H13" i="39"/>
  <c r="G13" i="39"/>
  <c r="F13" i="39"/>
  <c r="E13" i="39"/>
  <c r="D13" i="39"/>
  <c r="N12" i="39"/>
  <c r="O12" i="39" s="1"/>
  <c r="N11" i="39"/>
  <c r="O11" i="39"/>
  <c r="N10" i="39"/>
  <c r="O10" i="39" s="1"/>
  <c r="N9" i="39"/>
  <c r="O9" i="39"/>
  <c r="N8" i="39"/>
  <c r="O8" i="39"/>
  <c r="N7" i="39"/>
  <c r="O7" i="39" s="1"/>
  <c r="N6" i="39"/>
  <c r="O6" i="39" s="1"/>
  <c r="M5" i="39"/>
  <c r="L5" i="39"/>
  <c r="L128" i="39" s="1"/>
  <c r="K5" i="39"/>
  <c r="K128" i="39" s="1"/>
  <c r="J5" i="39"/>
  <c r="I5" i="39"/>
  <c r="H5" i="39"/>
  <c r="G5" i="39"/>
  <c r="F5" i="39"/>
  <c r="N5" i="39" s="1"/>
  <c r="O5" i="39" s="1"/>
  <c r="E5" i="39"/>
  <c r="D5" i="39"/>
  <c r="N110" i="38"/>
  <c r="O110" i="38" s="1"/>
  <c r="N109" i="38"/>
  <c r="O109" i="38" s="1"/>
  <c r="N108" i="38"/>
  <c r="O108" i="38"/>
  <c r="N107" i="38"/>
  <c r="O107" i="38" s="1"/>
  <c r="M106" i="38"/>
  <c r="L106" i="38"/>
  <c r="K106" i="38"/>
  <c r="J106" i="38"/>
  <c r="I106" i="38"/>
  <c r="H106" i="38"/>
  <c r="G106" i="38"/>
  <c r="F106" i="38"/>
  <c r="E106" i="38"/>
  <c r="D106" i="38"/>
  <c r="N105" i="38"/>
  <c r="O105" i="38"/>
  <c r="N104" i="38"/>
  <c r="O104" i="38" s="1"/>
  <c r="N103" i="38"/>
  <c r="O103" i="38" s="1"/>
  <c r="N102" i="38"/>
  <c r="O102" i="38"/>
  <c r="N101" i="38"/>
  <c r="O101" i="38" s="1"/>
  <c r="N100" i="38"/>
  <c r="O100" i="38"/>
  <c r="N99" i="38"/>
  <c r="O99" i="38"/>
  <c r="M98" i="38"/>
  <c r="L98" i="38"/>
  <c r="K98" i="38"/>
  <c r="J98" i="38"/>
  <c r="I98" i="38"/>
  <c r="H98" i="38"/>
  <c r="G98" i="38"/>
  <c r="F98" i="38"/>
  <c r="E98" i="38"/>
  <c r="D98" i="38"/>
  <c r="N97" i="38"/>
  <c r="O97" i="38" s="1"/>
  <c r="N96" i="38"/>
  <c r="O96" i="38" s="1"/>
  <c r="N95" i="38"/>
  <c r="O95" i="38"/>
  <c r="N94" i="38"/>
  <c r="O94" i="38" s="1"/>
  <c r="N93" i="38"/>
  <c r="O93" i="38" s="1"/>
  <c r="N92" i="38"/>
  <c r="O92" i="38"/>
  <c r="N91" i="38"/>
  <c r="O91" i="38" s="1"/>
  <c r="N90" i="38"/>
  <c r="O90" i="38" s="1"/>
  <c r="N89" i="38"/>
  <c r="O89" i="38"/>
  <c r="M88" i="38"/>
  <c r="L88" i="38"/>
  <c r="K88" i="38"/>
  <c r="J88" i="38"/>
  <c r="I88" i="38"/>
  <c r="H88" i="38"/>
  <c r="G88" i="38"/>
  <c r="G111" i="38" s="1"/>
  <c r="F88" i="38"/>
  <c r="E88" i="38"/>
  <c r="D88" i="38"/>
  <c r="N87" i="38"/>
  <c r="O87" i="38"/>
  <c r="N86" i="38"/>
  <c r="O86" i="38" s="1"/>
  <c r="N85" i="38"/>
  <c r="O85" i="38" s="1"/>
  <c r="N84" i="38"/>
  <c r="O84" i="38"/>
  <c r="N83" i="38"/>
  <c r="O83" i="38" s="1"/>
  <c r="N82" i="38"/>
  <c r="O82" i="38" s="1"/>
  <c r="N81" i="38"/>
  <c r="O81" i="38"/>
  <c r="N80" i="38"/>
  <c r="O80" i="38" s="1"/>
  <c r="N79" i="38"/>
  <c r="O79" i="38" s="1"/>
  <c r="N78" i="38"/>
  <c r="O78" i="38"/>
  <c r="N77" i="38"/>
  <c r="O77" i="38" s="1"/>
  <c r="N76" i="38"/>
  <c r="O76" i="38" s="1"/>
  <c r="N75" i="38"/>
  <c r="O75" i="38"/>
  <c r="N74" i="38"/>
  <c r="O74" i="38" s="1"/>
  <c r="N73" i="38"/>
  <c r="O73" i="38" s="1"/>
  <c r="N72" i="38"/>
  <c r="O72" i="38"/>
  <c r="N71" i="38"/>
  <c r="O71" i="38" s="1"/>
  <c r="N70" i="38"/>
  <c r="O70" i="38" s="1"/>
  <c r="N69" i="38"/>
  <c r="O69" i="38"/>
  <c r="N68" i="38"/>
  <c r="O68" i="38" s="1"/>
  <c r="N67" i="38"/>
  <c r="O67" i="38" s="1"/>
  <c r="N66" i="38"/>
  <c r="O66" i="38"/>
  <c r="N65" i="38"/>
  <c r="O65" i="38" s="1"/>
  <c r="N64" i="38"/>
  <c r="O64" i="38" s="1"/>
  <c r="N63" i="38"/>
  <c r="O63" i="38"/>
  <c r="N62" i="38"/>
  <c r="O62" i="38" s="1"/>
  <c r="N61" i="38"/>
  <c r="O61" i="38" s="1"/>
  <c r="N60" i="38"/>
  <c r="O60" i="38"/>
  <c r="N59" i="38"/>
  <c r="O59" i="38" s="1"/>
  <c r="M58" i="38"/>
  <c r="L58" i="38"/>
  <c r="K58" i="38"/>
  <c r="J58" i="38"/>
  <c r="I58" i="38"/>
  <c r="H58" i="38"/>
  <c r="G58" i="38"/>
  <c r="F58" i="38"/>
  <c r="N58" i="38" s="1"/>
  <c r="O58" i="38" s="1"/>
  <c r="E58" i="38"/>
  <c r="D58" i="38"/>
  <c r="N57" i="38"/>
  <c r="O57" i="38" s="1"/>
  <c r="N56" i="38"/>
  <c r="O56" i="38"/>
  <c r="N55" i="38"/>
  <c r="O55" i="38" s="1"/>
  <c r="N54" i="38"/>
  <c r="O54" i="38" s="1"/>
  <c r="N53" i="38"/>
  <c r="O53" i="38"/>
  <c r="N52" i="38"/>
  <c r="O52" i="38" s="1"/>
  <c r="N51" i="38"/>
  <c r="O51" i="38" s="1"/>
  <c r="N50" i="38"/>
  <c r="O50" i="38"/>
  <c r="N49" i="38"/>
  <c r="O49" i="38" s="1"/>
  <c r="N48" i="38"/>
  <c r="O48" i="38" s="1"/>
  <c r="N47" i="38"/>
  <c r="O47" i="38"/>
  <c r="N46" i="38"/>
  <c r="O46" i="38" s="1"/>
  <c r="N45" i="38"/>
  <c r="O45" i="38" s="1"/>
  <c r="N44" i="38"/>
  <c r="O44" i="38"/>
  <c r="N43" i="38"/>
  <c r="O43" i="38" s="1"/>
  <c r="N42" i="38"/>
  <c r="O42" i="38" s="1"/>
  <c r="N41" i="38"/>
  <c r="O41" i="38"/>
  <c r="N40" i="38"/>
  <c r="O40" i="38" s="1"/>
  <c r="N39" i="38"/>
  <c r="O39" i="38" s="1"/>
  <c r="N38" i="38"/>
  <c r="O38" i="38"/>
  <c r="N37" i="38"/>
  <c r="O37" i="38" s="1"/>
  <c r="N36" i="38"/>
  <c r="O36" i="38" s="1"/>
  <c r="N35" i="38"/>
  <c r="O35" i="38"/>
  <c r="N34" i="38"/>
  <c r="O34" i="38" s="1"/>
  <c r="N33" i="38"/>
  <c r="O33" i="38" s="1"/>
  <c r="N32" i="38"/>
  <c r="O32" i="38"/>
  <c r="N31" i="38"/>
  <c r="O31" i="38" s="1"/>
  <c r="N30" i="38"/>
  <c r="O30" i="38" s="1"/>
  <c r="N29" i="38"/>
  <c r="O29" i="38"/>
  <c r="N28" i="38"/>
  <c r="O28" i="38" s="1"/>
  <c r="N27" i="38"/>
  <c r="O27" i="38" s="1"/>
  <c r="N26" i="38"/>
  <c r="O26" i="38"/>
  <c r="N25" i="38"/>
  <c r="O25" i="38" s="1"/>
  <c r="N24" i="38"/>
  <c r="O24" i="38" s="1"/>
  <c r="N23" i="38"/>
  <c r="O23" i="38"/>
  <c r="M22" i="38"/>
  <c r="L22" i="38"/>
  <c r="K22" i="38"/>
  <c r="J22" i="38"/>
  <c r="I22" i="38"/>
  <c r="H22" i="38"/>
  <c r="G22" i="38"/>
  <c r="F22" i="38"/>
  <c r="E22" i="38"/>
  <c r="E111" i="38" s="1"/>
  <c r="D22" i="38"/>
  <c r="N21" i="38"/>
  <c r="O21" i="38"/>
  <c r="N20" i="38"/>
  <c r="O20" i="38" s="1"/>
  <c r="N19" i="38"/>
  <c r="O19" i="38" s="1"/>
  <c r="N18" i="38"/>
  <c r="O18" i="38"/>
  <c r="N17" i="38"/>
  <c r="O17" i="38" s="1"/>
  <c r="N16" i="38"/>
  <c r="O16" i="38" s="1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3" i="38" s="1"/>
  <c r="O13" i="38" s="1"/>
  <c r="N12" i="38"/>
  <c r="O12" i="38" s="1"/>
  <c r="N11" i="38"/>
  <c r="O11" i="38" s="1"/>
  <c r="N10" i="38"/>
  <c r="O10" i="38"/>
  <c r="N9" i="38"/>
  <c r="O9" i="38" s="1"/>
  <c r="N8" i="38"/>
  <c r="O8" i="38" s="1"/>
  <c r="N7" i="38"/>
  <c r="O7" i="38"/>
  <c r="N6" i="38"/>
  <c r="O6" i="38" s="1"/>
  <c r="M5" i="38"/>
  <c r="L5" i="38"/>
  <c r="K5" i="38"/>
  <c r="K111" i="38"/>
  <c r="J5" i="38"/>
  <c r="I5" i="38"/>
  <c r="I111" i="38" s="1"/>
  <c r="H5" i="38"/>
  <c r="G5" i="38"/>
  <c r="F5" i="38"/>
  <c r="E5" i="38"/>
  <c r="D5" i="38"/>
  <c r="N107" i="37"/>
  <c r="O107" i="37"/>
  <c r="N106" i="37"/>
  <c r="O106" i="37"/>
  <c r="N105" i="37"/>
  <c r="O105" i="37"/>
  <c r="N104" i="37"/>
  <c r="O104" i="37"/>
  <c r="M103" i="37"/>
  <c r="L103" i="37"/>
  <c r="K103" i="37"/>
  <c r="J103" i="37"/>
  <c r="I103" i="37"/>
  <c r="H103" i="37"/>
  <c r="G103" i="37"/>
  <c r="F103" i="37"/>
  <c r="E103" i="37"/>
  <c r="D103" i="37"/>
  <c r="N103" i="37" s="1"/>
  <c r="O103" i="37" s="1"/>
  <c r="N102" i="37"/>
  <c r="O102" i="37" s="1"/>
  <c r="N101" i="37"/>
  <c r="O101" i="37" s="1"/>
  <c r="N100" i="37"/>
  <c r="O100" i="37"/>
  <c r="N99" i="37"/>
  <c r="O99" i="37"/>
  <c r="N98" i="37"/>
  <c r="O98" i="37"/>
  <c r="N97" i="37"/>
  <c r="O97" i="37"/>
  <c r="M96" i="37"/>
  <c r="L96" i="37"/>
  <c r="K96" i="37"/>
  <c r="J96" i="37"/>
  <c r="I96" i="37"/>
  <c r="H96" i="37"/>
  <c r="G96" i="37"/>
  <c r="F96" i="37"/>
  <c r="E96" i="37"/>
  <c r="D96" i="37"/>
  <c r="N96" i="37" s="1"/>
  <c r="O96" i="37" s="1"/>
  <c r="N95" i="37"/>
  <c r="O95" i="37" s="1"/>
  <c r="N94" i="37"/>
  <c r="O94" i="37" s="1"/>
  <c r="N93" i="37"/>
  <c r="O93" i="37"/>
  <c r="N92" i="37"/>
  <c r="O92" i="37"/>
  <c r="N91" i="37"/>
  <c r="O91" i="37" s="1"/>
  <c r="M90" i="37"/>
  <c r="L90" i="37"/>
  <c r="K90" i="37"/>
  <c r="J90" i="37"/>
  <c r="J108" i="37" s="1"/>
  <c r="I90" i="37"/>
  <c r="H90" i="37"/>
  <c r="G90" i="37"/>
  <c r="F90" i="37"/>
  <c r="E90" i="37"/>
  <c r="D90" i="37"/>
  <c r="N90" i="37" s="1"/>
  <c r="O90" i="37" s="1"/>
  <c r="N89" i="37"/>
  <c r="O89" i="37"/>
  <c r="N88" i="37"/>
  <c r="O88" i="37"/>
  <c r="N87" i="37"/>
  <c r="O87" i="37" s="1"/>
  <c r="N86" i="37"/>
  <c r="O86" i="37" s="1"/>
  <c r="N85" i="37"/>
  <c r="O85" i="37"/>
  <c r="N84" i="37"/>
  <c r="O84" i="37" s="1"/>
  <c r="N83" i="37"/>
  <c r="O83" i="37" s="1"/>
  <c r="N82" i="37"/>
  <c r="O82" i="37"/>
  <c r="N81" i="37"/>
  <c r="O81" i="37" s="1"/>
  <c r="N80" i="37"/>
  <c r="O80" i="37" s="1"/>
  <c r="N79" i="37"/>
  <c r="O79" i="37"/>
  <c r="N78" i="37"/>
  <c r="O78" i="37" s="1"/>
  <c r="N77" i="37"/>
  <c r="O77" i="37" s="1"/>
  <c r="N76" i="37"/>
  <c r="O76" i="37"/>
  <c r="N75" i="37"/>
  <c r="O75" i="37" s="1"/>
  <c r="N74" i="37"/>
  <c r="O74" i="37" s="1"/>
  <c r="N73" i="37"/>
  <c r="O73" i="37"/>
  <c r="N72" i="37"/>
  <c r="O72" i="37" s="1"/>
  <c r="N71" i="37"/>
  <c r="O71" i="37" s="1"/>
  <c r="N70" i="37"/>
  <c r="O70" i="37"/>
  <c r="N69" i="37"/>
  <c r="O69" i="37" s="1"/>
  <c r="N68" i="37"/>
  <c r="O68" i="37" s="1"/>
  <c r="N67" i="37"/>
  <c r="O67" i="37"/>
  <c r="N66" i="37"/>
  <c r="O66" i="37" s="1"/>
  <c r="N65" i="37"/>
  <c r="O65" i="37"/>
  <c r="N64" i="37"/>
  <c r="O64" i="37"/>
  <c r="N63" i="37"/>
  <c r="O63" i="37" s="1"/>
  <c r="N62" i="37"/>
  <c r="O62" i="37" s="1"/>
  <c r="N61" i="37"/>
  <c r="O61" i="37"/>
  <c r="M60" i="37"/>
  <c r="L60" i="37"/>
  <c r="K60" i="37"/>
  <c r="J60" i="37"/>
  <c r="I60" i="37"/>
  <c r="H60" i="37"/>
  <c r="H108" i="37" s="1"/>
  <c r="G60" i="37"/>
  <c r="F60" i="37"/>
  <c r="E60" i="37"/>
  <c r="D60" i="37"/>
  <c r="N60" i="37" s="1"/>
  <c r="O60" i="37" s="1"/>
  <c r="N59" i="37"/>
  <c r="O59" i="37" s="1"/>
  <c r="N58" i="37"/>
  <c r="O58" i="37"/>
  <c r="N57" i="37"/>
  <c r="O57" i="37"/>
  <c r="N56" i="37"/>
  <c r="O56" i="37" s="1"/>
  <c r="N55" i="37"/>
  <c r="O55" i="37" s="1"/>
  <c r="N54" i="37"/>
  <c r="O54" i="37"/>
  <c r="N53" i="37"/>
  <c r="O53" i="37" s="1"/>
  <c r="N52" i="37"/>
  <c r="O52" i="37"/>
  <c r="N51" i="37"/>
  <c r="O51" i="37"/>
  <c r="N50" i="37"/>
  <c r="O50" i="37" s="1"/>
  <c r="N49" i="37"/>
  <c r="O49" i="37" s="1"/>
  <c r="N48" i="37"/>
  <c r="O48" i="37"/>
  <c r="N47" i="37"/>
  <c r="O47" i="37" s="1"/>
  <c r="N46" i="37"/>
  <c r="O46" i="37"/>
  <c r="N45" i="37"/>
  <c r="O45" i="37"/>
  <c r="N44" i="37"/>
  <c r="O44" i="37" s="1"/>
  <c r="N43" i="37"/>
  <c r="O43" i="37" s="1"/>
  <c r="N42" i="37"/>
  <c r="O42" i="37"/>
  <c r="N41" i="37"/>
  <c r="O41" i="37" s="1"/>
  <c r="N40" i="37"/>
  <c r="O40" i="37"/>
  <c r="N39" i="37"/>
  <c r="O39" i="37"/>
  <c r="N38" i="37"/>
  <c r="O38" i="37" s="1"/>
  <c r="N37" i="37"/>
  <c r="O37" i="37" s="1"/>
  <c r="N36" i="37"/>
  <c r="O36" i="37"/>
  <c r="N35" i="37"/>
  <c r="O35" i="37" s="1"/>
  <c r="N34" i="37"/>
  <c r="O34" i="37"/>
  <c r="N33" i="37"/>
  <c r="O33" i="37"/>
  <c r="N32" i="37"/>
  <c r="O32" i="37" s="1"/>
  <c r="N31" i="37"/>
  <c r="O31" i="37" s="1"/>
  <c r="N30" i="37"/>
  <c r="O30" i="37"/>
  <c r="N29" i="37"/>
  <c r="O29" i="37" s="1"/>
  <c r="N28" i="37"/>
  <c r="O28" i="37"/>
  <c r="N27" i="37"/>
  <c r="O27" i="37"/>
  <c r="N26" i="37"/>
  <c r="O26" i="37" s="1"/>
  <c r="N25" i="37"/>
  <c r="O25" i="37" s="1"/>
  <c r="N24" i="37"/>
  <c r="O24" i="37"/>
  <c r="N23" i="37"/>
  <c r="O23" i="37" s="1"/>
  <c r="M22" i="37"/>
  <c r="L22" i="37"/>
  <c r="L108" i="37" s="1"/>
  <c r="K22" i="37"/>
  <c r="J22" i="37"/>
  <c r="I22" i="37"/>
  <c r="H22" i="37"/>
  <c r="G22" i="37"/>
  <c r="F22" i="37"/>
  <c r="E22" i="37"/>
  <c r="D22" i="37"/>
  <c r="N21" i="37"/>
  <c r="O21" i="37"/>
  <c r="N20" i="37"/>
  <c r="O20" i="37" s="1"/>
  <c r="N19" i="37"/>
  <c r="O19" i="37"/>
  <c r="N18" i="37"/>
  <c r="O18" i="37"/>
  <c r="N17" i="37"/>
  <c r="O17" i="37"/>
  <c r="N16" i="37"/>
  <c r="O16" i="37" s="1"/>
  <c r="N15" i="37"/>
  <c r="O15" i="37"/>
  <c r="N14" i="37"/>
  <c r="O14" i="37" s="1"/>
  <c r="N13" i="37"/>
  <c r="O13" i="37"/>
  <c r="M12" i="37"/>
  <c r="L12" i="37"/>
  <c r="K12" i="37"/>
  <c r="J12" i="37"/>
  <c r="I12" i="37"/>
  <c r="H12" i="37"/>
  <c r="G12" i="37"/>
  <c r="F12" i="37"/>
  <c r="E12" i="37"/>
  <c r="D12" i="37"/>
  <c r="N11" i="37"/>
  <c r="O11" i="37"/>
  <c r="N10" i="37"/>
  <c r="O10" i="37"/>
  <c r="N9" i="37"/>
  <c r="O9" i="37" s="1"/>
  <c r="N8" i="37"/>
  <c r="O8" i="37"/>
  <c r="N7" i="37"/>
  <c r="O7" i="37" s="1"/>
  <c r="N6" i="37"/>
  <c r="O6" i="37"/>
  <c r="M5" i="37"/>
  <c r="L5" i="37"/>
  <c r="K5" i="37"/>
  <c r="J5" i="37"/>
  <c r="I5" i="37"/>
  <c r="H5" i="37"/>
  <c r="G5" i="37"/>
  <c r="F5" i="37"/>
  <c r="F108" i="37" s="1"/>
  <c r="E5" i="37"/>
  <c r="D5" i="37"/>
  <c r="N5" i="37"/>
  <c r="O5" i="37" s="1"/>
  <c r="N43" i="36"/>
  <c r="O43" i="36" s="1"/>
  <c r="N125" i="36"/>
  <c r="O125" i="36"/>
  <c r="N124" i="36"/>
  <c r="O124" i="36" s="1"/>
  <c r="N123" i="36"/>
  <c r="O123" i="36"/>
  <c r="M122" i="36"/>
  <c r="L122" i="36"/>
  <c r="K122" i="36"/>
  <c r="J122" i="36"/>
  <c r="I122" i="36"/>
  <c r="H122" i="36"/>
  <c r="G122" i="36"/>
  <c r="F122" i="36"/>
  <c r="E122" i="36"/>
  <c r="D122" i="36"/>
  <c r="N121" i="36"/>
  <c r="O121" i="36"/>
  <c r="N120" i="36"/>
  <c r="O120" i="36" s="1"/>
  <c r="N119" i="36"/>
  <c r="O119" i="36" s="1"/>
  <c r="N118" i="36"/>
  <c r="O118" i="36"/>
  <c r="N117" i="36"/>
  <c r="O117" i="36" s="1"/>
  <c r="N116" i="36"/>
  <c r="O116" i="36"/>
  <c r="N115" i="36"/>
  <c r="O115" i="36"/>
  <c r="N114" i="36"/>
  <c r="O114" i="36" s="1"/>
  <c r="M113" i="36"/>
  <c r="L113" i="36"/>
  <c r="K113" i="36"/>
  <c r="J113" i="36"/>
  <c r="I113" i="36"/>
  <c r="H113" i="36"/>
  <c r="G113" i="36"/>
  <c r="F113" i="36"/>
  <c r="N113" i="36" s="1"/>
  <c r="O113" i="36" s="1"/>
  <c r="E113" i="36"/>
  <c r="D113" i="36"/>
  <c r="N112" i="36"/>
  <c r="O112" i="36" s="1"/>
  <c r="N111" i="36"/>
  <c r="O111" i="36"/>
  <c r="N110" i="36"/>
  <c r="O110" i="36" s="1"/>
  <c r="N109" i="36"/>
  <c r="O109" i="36"/>
  <c r="N108" i="36"/>
  <c r="O108" i="36"/>
  <c r="N107" i="36"/>
  <c r="O107" i="36" s="1"/>
  <c r="M106" i="36"/>
  <c r="N106" i="36" s="1"/>
  <c r="O106" i="36" s="1"/>
  <c r="L106" i="36"/>
  <c r="K106" i="36"/>
  <c r="J106" i="36"/>
  <c r="I106" i="36"/>
  <c r="H106" i="36"/>
  <c r="G106" i="36"/>
  <c r="F106" i="36"/>
  <c r="E106" i="36"/>
  <c r="D106" i="36"/>
  <c r="N105" i="36"/>
  <c r="O105" i="36" s="1"/>
  <c r="N104" i="36"/>
  <c r="O104" i="36" s="1"/>
  <c r="N103" i="36"/>
  <c r="O103" i="36"/>
  <c r="N102" i="36"/>
  <c r="O102" i="36" s="1"/>
  <c r="N101" i="36"/>
  <c r="O101" i="36" s="1"/>
  <c r="N100" i="36"/>
  <c r="O100" i="36"/>
  <c r="N99" i="36"/>
  <c r="O99" i="36" s="1"/>
  <c r="N98" i="36"/>
  <c r="O98" i="36" s="1"/>
  <c r="N97" i="36"/>
  <c r="O97" i="36"/>
  <c r="N96" i="36"/>
  <c r="O96" i="36" s="1"/>
  <c r="N95" i="36"/>
  <c r="O95" i="36" s="1"/>
  <c r="N94" i="36"/>
  <c r="O94" i="36"/>
  <c r="N93" i="36"/>
  <c r="O93" i="36" s="1"/>
  <c r="N92" i="36"/>
  <c r="O92" i="36" s="1"/>
  <c r="N91" i="36"/>
  <c r="O91" i="36"/>
  <c r="N90" i="36"/>
  <c r="O90" i="36" s="1"/>
  <c r="N89" i="36"/>
  <c r="O89" i="36" s="1"/>
  <c r="N88" i="36"/>
  <c r="O88" i="36"/>
  <c r="N87" i="36"/>
  <c r="O87" i="36" s="1"/>
  <c r="N86" i="36"/>
  <c r="O86" i="36" s="1"/>
  <c r="N85" i="36"/>
  <c r="O85" i="36"/>
  <c r="N84" i="36"/>
  <c r="O84" i="36" s="1"/>
  <c r="N83" i="36"/>
  <c r="O83" i="36" s="1"/>
  <c r="N82" i="36"/>
  <c r="O82" i="36"/>
  <c r="N81" i="36"/>
  <c r="O81" i="36" s="1"/>
  <c r="N80" i="36"/>
  <c r="O80" i="36" s="1"/>
  <c r="N79" i="36"/>
  <c r="O79" i="36"/>
  <c r="N78" i="36"/>
  <c r="O78" i="36" s="1"/>
  <c r="N77" i="36"/>
  <c r="O77" i="36" s="1"/>
  <c r="N76" i="36"/>
  <c r="O76" i="36"/>
  <c r="N75" i="36"/>
  <c r="O75" i="36" s="1"/>
  <c r="N74" i="36"/>
  <c r="O74" i="36" s="1"/>
  <c r="N73" i="36"/>
  <c r="O73" i="36"/>
  <c r="N72" i="36"/>
  <c r="O72" i="36" s="1"/>
  <c r="N71" i="36"/>
  <c r="O71" i="36" s="1"/>
  <c r="N70" i="36"/>
  <c r="O70" i="36"/>
  <c r="N69" i="36"/>
  <c r="O69" i="36" s="1"/>
  <c r="N68" i="36"/>
  <c r="O68" i="36" s="1"/>
  <c r="N67" i="36"/>
  <c r="O67" i="36"/>
  <c r="N66" i="36"/>
  <c r="O66" i="36" s="1"/>
  <c r="N65" i="36"/>
  <c r="O65" i="36" s="1"/>
  <c r="N64" i="36"/>
  <c r="O64" i="36"/>
  <c r="N63" i="36"/>
  <c r="O63" i="36" s="1"/>
  <c r="N62" i="36"/>
  <c r="O62" i="36" s="1"/>
  <c r="N61" i="36"/>
  <c r="O61" i="36"/>
  <c r="M60" i="36"/>
  <c r="L60" i="36"/>
  <c r="K60" i="36"/>
  <c r="J60" i="36"/>
  <c r="I60" i="36"/>
  <c r="H60" i="36"/>
  <c r="G60" i="36"/>
  <c r="F60" i="36"/>
  <c r="E60" i="36"/>
  <c r="D60" i="36"/>
  <c r="N59" i="36"/>
  <c r="O59" i="36"/>
  <c r="N58" i="36"/>
  <c r="O58" i="36" s="1"/>
  <c r="N57" i="36"/>
  <c r="O57" i="36" s="1"/>
  <c r="N56" i="36"/>
  <c r="O56" i="36"/>
  <c r="N55" i="36"/>
  <c r="O55" i="36" s="1"/>
  <c r="N54" i="36"/>
  <c r="O54" i="36" s="1"/>
  <c r="N53" i="36"/>
  <c r="O53" i="36"/>
  <c r="N52" i="36"/>
  <c r="O52" i="36" s="1"/>
  <c r="N51" i="36"/>
  <c r="O51" i="36" s="1"/>
  <c r="N50" i="36"/>
  <c r="O50" i="36"/>
  <c r="N49" i="36"/>
  <c r="O49" i="36" s="1"/>
  <c r="N48" i="36"/>
  <c r="O48" i="36" s="1"/>
  <c r="N47" i="36"/>
  <c r="O47" i="36"/>
  <c r="N46" i="36"/>
  <c r="O46" i="36" s="1"/>
  <c r="N45" i="36"/>
  <c r="O45" i="36" s="1"/>
  <c r="N44" i="36"/>
  <c r="O44" i="36"/>
  <c r="N42" i="36"/>
  <c r="O42" i="36" s="1"/>
  <c r="N41" i="36"/>
  <c r="O41" i="36" s="1"/>
  <c r="N40" i="36"/>
  <c r="O40" i="36"/>
  <c r="N39" i="36"/>
  <c r="O39" i="36" s="1"/>
  <c r="N38" i="36"/>
  <c r="O38" i="36" s="1"/>
  <c r="N37" i="36"/>
  <c r="O37" i="36"/>
  <c r="N36" i="36"/>
  <c r="O36" i="36" s="1"/>
  <c r="N35" i="36"/>
  <c r="O35" i="36" s="1"/>
  <c r="N34" i="36"/>
  <c r="O34" i="36"/>
  <c r="N33" i="36"/>
  <c r="O33" i="36" s="1"/>
  <c r="N32" i="36"/>
  <c r="O32" i="36" s="1"/>
  <c r="N31" i="36"/>
  <c r="O31" i="36"/>
  <c r="N30" i="36"/>
  <c r="O30" i="36" s="1"/>
  <c r="N29" i="36"/>
  <c r="O29" i="36" s="1"/>
  <c r="N28" i="36"/>
  <c r="O28" i="36"/>
  <c r="N27" i="36"/>
  <c r="O27" i="36" s="1"/>
  <c r="N26" i="36"/>
  <c r="O26" i="36" s="1"/>
  <c r="N25" i="36"/>
  <c r="O25" i="36"/>
  <c r="N24" i="36"/>
  <c r="O24" i="36" s="1"/>
  <c r="N23" i="36"/>
  <c r="O23" i="36" s="1"/>
  <c r="N22" i="36"/>
  <c r="O22" i="36"/>
  <c r="N21" i="36"/>
  <c r="O21" i="36" s="1"/>
  <c r="M20" i="36"/>
  <c r="M126" i="36" s="1"/>
  <c r="L20" i="36"/>
  <c r="K20" i="36"/>
  <c r="J20" i="36"/>
  <c r="J126" i="36" s="1"/>
  <c r="I20" i="36"/>
  <c r="H20" i="36"/>
  <c r="G20" i="36"/>
  <c r="N20" i="36" s="1"/>
  <c r="O20" i="36" s="1"/>
  <c r="F20" i="36"/>
  <c r="E20" i="36"/>
  <c r="D20" i="36"/>
  <c r="N19" i="36"/>
  <c r="O19" i="36" s="1"/>
  <c r="N18" i="36"/>
  <c r="O18" i="36"/>
  <c r="N17" i="36"/>
  <c r="O17" i="36"/>
  <c r="N16" i="36"/>
  <c r="O16" i="36" s="1"/>
  <c r="N15" i="36"/>
  <c r="O15" i="36" s="1"/>
  <c r="N14" i="36"/>
  <c r="O14" i="36"/>
  <c r="M13" i="36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 s="1"/>
  <c r="N11" i="36"/>
  <c r="O11" i="36"/>
  <c r="N10" i="36"/>
  <c r="O10" i="36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I5" i="36"/>
  <c r="H5" i="36"/>
  <c r="G5" i="36"/>
  <c r="G126" i="36"/>
  <c r="F5" i="36"/>
  <c r="E5" i="36"/>
  <c r="D5" i="36"/>
  <c r="N108" i="35"/>
  <c r="O108" i="35"/>
  <c r="N107" i="35"/>
  <c r="O107" i="35" s="1"/>
  <c r="M106" i="35"/>
  <c r="L106" i="35"/>
  <c r="K106" i="35"/>
  <c r="J106" i="35"/>
  <c r="I106" i="35"/>
  <c r="H106" i="35"/>
  <c r="G106" i="35"/>
  <c r="F106" i="35"/>
  <c r="N106" i="35" s="1"/>
  <c r="O106" i="35" s="1"/>
  <c r="E106" i="35"/>
  <c r="D106" i="35"/>
  <c r="N105" i="35"/>
  <c r="O105" i="35" s="1"/>
  <c r="N104" i="35"/>
  <c r="O104" i="35" s="1"/>
  <c r="N103" i="35"/>
  <c r="O103" i="35"/>
  <c r="N102" i="35"/>
  <c r="O102" i="35" s="1"/>
  <c r="N101" i="35"/>
  <c r="O101" i="35"/>
  <c r="N100" i="35"/>
  <c r="O100" i="35"/>
  <c r="M99" i="35"/>
  <c r="L99" i="35"/>
  <c r="K99" i="35"/>
  <c r="J99" i="35"/>
  <c r="I99" i="35"/>
  <c r="H99" i="35"/>
  <c r="G99" i="35"/>
  <c r="F99" i="35"/>
  <c r="E99" i="35"/>
  <c r="D99" i="35"/>
  <c r="N99" i="35" s="1"/>
  <c r="O99" i="35" s="1"/>
  <c r="N98" i="35"/>
  <c r="O98" i="35"/>
  <c r="N97" i="35"/>
  <c r="O97" i="35" s="1"/>
  <c r="N96" i="35"/>
  <c r="O96" i="35" s="1"/>
  <c r="N95" i="35"/>
  <c r="O95" i="35"/>
  <c r="N94" i="35"/>
  <c r="O94" i="35" s="1"/>
  <c r="M93" i="35"/>
  <c r="L93" i="35"/>
  <c r="K93" i="35"/>
  <c r="J93" i="35"/>
  <c r="I93" i="35"/>
  <c r="H93" i="35"/>
  <c r="G93" i="35"/>
  <c r="F93" i="35"/>
  <c r="E93" i="35"/>
  <c r="D93" i="35"/>
  <c r="N93" i="35" s="1"/>
  <c r="O93" i="35" s="1"/>
  <c r="N92" i="35"/>
  <c r="O92" i="35"/>
  <c r="N91" i="35"/>
  <c r="O91" i="35" s="1"/>
  <c r="N90" i="35"/>
  <c r="O90" i="35"/>
  <c r="N89" i="35"/>
  <c r="O89" i="35"/>
  <c r="N88" i="35"/>
  <c r="O88" i="35" s="1"/>
  <c r="N87" i="35"/>
  <c r="O87" i="35" s="1"/>
  <c r="N86" i="35"/>
  <c r="O86" i="35"/>
  <c r="N85" i="35"/>
  <c r="O85" i="35" s="1"/>
  <c r="N84" i="35"/>
  <c r="O84" i="35"/>
  <c r="N83" i="35"/>
  <c r="O83" i="35"/>
  <c r="N82" i="35"/>
  <c r="O82" i="35" s="1"/>
  <c r="N81" i="35"/>
  <c r="O81" i="35" s="1"/>
  <c r="N80" i="35"/>
  <c r="O80" i="35"/>
  <c r="N79" i="35"/>
  <c r="O79" i="35" s="1"/>
  <c r="N78" i="35"/>
  <c r="O78" i="35"/>
  <c r="N77" i="35"/>
  <c r="O77" i="35"/>
  <c r="N76" i="35"/>
  <c r="O76" i="35" s="1"/>
  <c r="N75" i="35"/>
  <c r="O75" i="35" s="1"/>
  <c r="N74" i="35"/>
  <c r="O74" i="35"/>
  <c r="N73" i="35"/>
  <c r="O73" i="35" s="1"/>
  <c r="N72" i="35"/>
  <c r="O72" i="35"/>
  <c r="N71" i="35"/>
  <c r="O71" i="35"/>
  <c r="N70" i="35"/>
  <c r="O70" i="35" s="1"/>
  <c r="N69" i="35"/>
  <c r="O69" i="35" s="1"/>
  <c r="N68" i="35"/>
  <c r="O68" i="35"/>
  <c r="N67" i="35"/>
  <c r="O67" i="35" s="1"/>
  <c r="N66" i="35"/>
  <c r="O66" i="35"/>
  <c r="N65" i="35"/>
  <c r="O65" i="35"/>
  <c r="N64" i="35"/>
  <c r="O64" i="35" s="1"/>
  <c r="N63" i="35"/>
  <c r="O63" i="35" s="1"/>
  <c r="N62" i="35"/>
  <c r="O62" i="35"/>
  <c r="M61" i="35"/>
  <c r="L61" i="35"/>
  <c r="K61" i="35"/>
  <c r="K109" i="35"/>
  <c r="J61" i="35"/>
  <c r="I61" i="35"/>
  <c r="H61" i="35"/>
  <c r="G61" i="35"/>
  <c r="F61" i="35"/>
  <c r="E61" i="35"/>
  <c r="D61" i="35"/>
  <c r="N61" i="35" s="1"/>
  <c r="O61" i="35" s="1"/>
  <c r="N60" i="35"/>
  <c r="O60" i="35"/>
  <c r="N59" i="35"/>
  <c r="O59" i="35" s="1"/>
  <c r="N58" i="35"/>
  <c r="O58" i="35"/>
  <c r="N57" i="35"/>
  <c r="O57" i="35"/>
  <c r="N56" i="35"/>
  <c r="O56" i="35" s="1"/>
  <c r="N55" i="35"/>
  <c r="O55" i="35" s="1"/>
  <c r="N54" i="35"/>
  <c r="O54" i="35"/>
  <c r="N53" i="35"/>
  <c r="O53" i="35" s="1"/>
  <c r="N52" i="35"/>
  <c r="O52" i="35"/>
  <c r="N51" i="35"/>
  <c r="O51" i="35"/>
  <c r="N50" i="35"/>
  <c r="O50" i="35" s="1"/>
  <c r="N49" i="35"/>
  <c r="O49" i="35" s="1"/>
  <c r="N48" i="35"/>
  <c r="O48" i="35"/>
  <c r="N47" i="35"/>
  <c r="O47" i="35" s="1"/>
  <c r="N46" i="35"/>
  <c r="O46" i="35"/>
  <c r="N45" i="35"/>
  <c r="O45" i="35"/>
  <c r="N44" i="35"/>
  <c r="O44" i="35" s="1"/>
  <c r="N43" i="35"/>
  <c r="O43" i="35" s="1"/>
  <c r="N42" i="35"/>
  <c r="O42" i="35"/>
  <c r="N41" i="35"/>
  <c r="O41" i="35" s="1"/>
  <c r="N40" i="35"/>
  <c r="O40" i="35"/>
  <c r="N39" i="35"/>
  <c r="O39" i="35"/>
  <c r="N38" i="35"/>
  <c r="O38" i="35" s="1"/>
  <c r="N37" i="35"/>
  <c r="O37" i="35" s="1"/>
  <c r="N36" i="35"/>
  <c r="O36" i="35"/>
  <c r="N35" i="35"/>
  <c r="O35" i="35" s="1"/>
  <c r="N34" i="35"/>
  <c r="O34" i="35"/>
  <c r="N33" i="35"/>
  <c r="O33" i="35"/>
  <c r="N32" i="35"/>
  <c r="O32" i="35" s="1"/>
  <c r="N31" i="35"/>
  <c r="O31" i="35" s="1"/>
  <c r="N30" i="35"/>
  <c r="O30" i="35"/>
  <c r="N29" i="35"/>
  <c r="O29" i="35" s="1"/>
  <c r="N28" i="35"/>
  <c r="O28" i="35"/>
  <c r="N27" i="35"/>
  <c r="O27" i="35"/>
  <c r="N26" i="35"/>
  <c r="O26" i="35" s="1"/>
  <c r="N25" i="35"/>
  <c r="O25" i="35" s="1"/>
  <c r="N24" i="35"/>
  <c r="O24" i="35"/>
  <c r="N23" i="35"/>
  <c r="O23" i="35" s="1"/>
  <c r="M22" i="35"/>
  <c r="L22" i="35"/>
  <c r="K22" i="35"/>
  <c r="J22" i="35"/>
  <c r="I22" i="35"/>
  <c r="H22" i="35"/>
  <c r="G22" i="35"/>
  <c r="F22" i="35"/>
  <c r="E22" i="35"/>
  <c r="N22" i="35" s="1"/>
  <c r="O22" i="35" s="1"/>
  <c r="D22" i="35"/>
  <c r="N21" i="35"/>
  <c r="O21" i="35"/>
  <c r="N20" i="35"/>
  <c r="O20" i="35"/>
  <c r="N19" i="35"/>
  <c r="O19" i="35" s="1"/>
  <c r="N18" i="35"/>
  <c r="O18" i="35" s="1"/>
  <c r="N17" i="35"/>
  <c r="O17" i="35"/>
  <c r="N16" i="35"/>
  <c r="O16" i="35" s="1"/>
  <c r="N15" i="35"/>
  <c r="O15" i="35"/>
  <c r="N14" i="35"/>
  <c r="O14" i="35"/>
  <c r="N13" i="35"/>
  <c r="O13" i="35" s="1"/>
  <c r="M12" i="35"/>
  <c r="L12" i="35"/>
  <c r="K12" i="35"/>
  <c r="J12" i="35"/>
  <c r="I12" i="35"/>
  <c r="H12" i="35"/>
  <c r="G12" i="35"/>
  <c r="F12" i="35"/>
  <c r="E12" i="35"/>
  <c r="N12" i="35" s="1"/>
  <c r="O12" i="35" s="1"/>
  <c r="D12" i="35"/>
  <c r="N11" i="35"/>
  <c r="O11" i="35" s="1"/>
  <c r="N10" i="35"/>
  <c r="O10" i="35"/>
  <c r="N9" i="35"/>
  <c r="O9" i="35" s="1"/>
  <c r="N8" i="35"/>
  <c r="O8" i="35"/>
  <c r="N7" i="35"/>
  <c r="O7" i="35"/>
  <c r="N6" i="35"/>
  <c r="O6" i="35" s="1"/>
  <c r="M5" i="35"/>
  <c r="M109" i="35" s="1"/>
  <c r="L5" i="35"/>
  <c r="L109" i="35" s="1"/>
  <c r="K5" i="35"/>
  <c r="J5" i="35"/>
  <c r="J109" i="35" s="1"/>
  <c r="I5" i="35"/>
  <c r="H5" i="35"/>
  <c r="H109" i="35" s="1"/>
  <c r="G5" i="35"/>
  <c r="G109" i="35"/>
  <c r="F5" i="35"/>
  <c r="F109" i="35" s="1"/>
  <c r="E5" i="35"/>
  <c r="D5" i="35"/>
  <c r="D109" i="35" s="1"/>
  <c r="N110" i="34"/>
  <c r="O110" i="34"/>
  <c r="N109" i="34"/>
  <c r="O109" i="34"/>
  <c r="M108" i="34"/>
  <c r="L108" i="34"/>
  <c r="K108" i="34"/>
  <c r="J108" i="34"/>
  <c r="I108" i="34"/>
  <c r="H108" i="34"/>
  <c r="G108" i="34"/>
  <c r="F108" i="34"/>
  <c r="E108" i="34"/>
  <c r="D108" i="34"/>
  <c r="N108" i="34" s="1"/>
  <c r="O108" i="34" s="1"/>
  <c r="N107" i="34"/>
  <c r="O107" i="34"/>
  <c r="N106" i="34"/>
  <c r="O106" i="34" s="1"/>
  <c r="N105" i="34"/>
  <c r="O105" i="34" s="1"/>
  <c r="N104" i="34"/>
  <c r="O104" i="34"/>
  <c r="N103" i="34"/>
  <c r="O103" i="34" s="1"/>
  <c r="N102" i="34"/>
  <c r="O102" i="34"/>
  <c r="M101" i="34"/>
  <c r="L101" i="34"/>
  <c r="K101" i="34"/>
  <c r="J101" i="34"/>
  <c r="I101" i="34"/>
  <c r="H101" i="34"/>
  <c r="G101" i="34"/>
  <c r="F101" i="34"/>
  <c r="E101" i="34"/>
  <c r="D101" i="34"/>
  <c r="N101" i="34" s="1"/>
  <c r="O101" i="34" s="1"/>
  <c r="N100" i="34"/>
  <c r="O100" i="34"/>
  <c r="N99" i="34"/>
  <c r="O99" i="34" s="1"/>
  <c r="N98" i="34"/>
  <c r="O98" i="34" s="1"/>
  <c r="N97" i="34"/>
  <c r="O97" i="34"/>
  <c r="N96" i="34"/>
  <c r="O96" i="34" s="1"/>
  <c r="M95" i="34"/>
  <c r="L95" i="34"/>
  <c r="N95" i="34" s="1"/>
  <c r="O95" i="34" s="1"/>
  <c r="K95" i="34"/>
  <c r="J95" i="34"/>
  <c r="I95" i="34"/>
  <c r="H95" i="34"/>
  <c r="G95" i="34"/>
  <c r="F95" i="34"/>
  <c r="E95" i="34"/>
  <c r="D95" i="34"/>
  <c r="N94" i="34"/>
  <c r="O94" i="34" s="1"/>
  <c r="N93" i="34"/>
  <c r="O93" i="34"/>
  <c r="N92" i="34"/>
  <c r="O92" i="34"/>
  <c r="N91" i="34"/>
  <c r="O91" i="34" s="1"/>
  <c r="N90" i="34"/>
  <c r="O90" i="34" s="1"/>
  <c r="N89" i="34"/>
  <c r="O89" i="34"/>
  <c r="N88" i="34"/>
  <c r="O88" i="34" s="1"/>
  <c r="N87" i="34"/>
  <c r="O87" i="34"/>
  <c r="N86" i="34"/>
  <c r="O86" i="34"/>
  <c r="N85" i="34"/>
  <c r="O85" i="34" s="1"/>
  <c r="N84" i="34"/>
  <c r="O84" i="34" s="1"/>
  <c r="N83" i="34"/>
  <c r="O83" i="34"/>
  <c r="N82" i="34"/>
  <c r="O82" i="34" s="1"/>
  <c r="N81" i="34"/>
  <c r="O81" i="34"/>
  <c r="N80" i="34"/>
  <c r="O80" i="34"/>
  <c r="N79" i="34"/>
  <c r="O79" i="34" s="1"/>
  <c r="N78" i="34"/>
  <c r="O78" i="34" s="1"/>
  <c r="N77" i="34"/>
  <c r="O77" i="34"/>
  <c r="N76" i="34"/>
  <c r="O76" i="34" s="1"/>
  <c r="N75" i="34"/>
  <c r="O75" i="34"/>
  <c r="N74" i="34"/>
  <c r="O74" i="34"/>
  <c r="N73" i="34"/>
  <c r="O73" i="34" s="1"/>
  <c r="N72" i="34"/>
  <c r="O72" i="34" s="1"/>
  <c r="N71" i="34"/>
  <c r="O71" i="34"/>
  <c r="N70" i="34"/>
  <c r="O70" i="34" s="1"/>
  <c r="N69" i="34"/>
  <c r="O69" i="34"/>
  <c r="N68" i="34"/>
  <c r="O68" i="34"/>
  <c r="N67" i="34"/>
  <c r="O67" i="34" s="1"/>
  <c r="N66" i="34"/>
  <c r="O66" i="34" s="1"/>
  <c r="N65" i="34"/>
  <c r="O65" i="34"/>
  <c r="N64" i="34"/>
  <c r="O64" i="34" s="1"/>
  <c r="M63" i="34"/>
  <c r="L63" i="34"/>
  <c r="L111" i="34" s="1"/>
  <c r="K63" i="34"/>
  <c r="J63" i="34"/>
  <c r="I63" i="34"/>
  <c r="H63" i="34"/>
  <c r="G63" i="34"/>
  <c r="G111" i="34" s="1"/>
  <c r="F63" i="34"/>
  <c r="E63" i="34"/>
  <c r="D63" i="34"/>
  <c r="N63" i="34" s="1"/>
  <c r="O63" i="34" s="1"/>
  <c r="N62" i="34"/>
  <c r="O62" i="34" s="1"/>
  <c r="N61" i="34"/>
  <c r="O61" i="34"/>
  <c r="N60" i="34"/>
  <c r="O60" i="34"/>
  <c r="N59" i="34"/>
  <c r="O59" i="34" s="1"/>
  <c r="N58" i="34"/>
  <c r="O58" i="34" s="1"/>
  <c r="N57" i="34"/>
  <c r="O57" i="34"/>
  <c r="N56" i="34"/>
  <c r="O56" i="34" s="1"/>
  <c r="N55" i="34"/>
  <c r="O55" i="34"/>
  <c r="N54" i="34"/>
  <c r="O54" i="34"/>
  <c r="N53" i="34"/>
  <c r="O53" i="34" s="1"/>
  <c r="N52" i="34"/>
  <c r="O52" i="34" s="1"/>
  <c r="N51" i="34"/>
  <c r="O51" i="34"/>
  <c r="N50" i="34"/>
  <c r="O50" i="34" s="1"/>
  <c r="N49" i="34"/>
  <c r="O49" i="34"/>
  <c r="N48" i="34"/>
  <c r="O48" i="34"/>
  <c r="N47" i="34"/>
  <c r="O47" i="34" s="1"/>
  <c r="N46" i="34"/>
  <c r="O46" i="34" s="1"/>
  <c r="N45" i="34"/>
  <c r="O45" i="34"/>
  <c r="N44" i="34"/>
  <c r="O44" i="34" s="1"/>
  <c r="N43" i="34"/>
  <c r="O43" i="34"/>
  <c r="N42" i="34"/>
  <c r="O42" i="34"/>
  <c r="N41" i="34"/>
  <c r="O41" i="34" s="1"/>
  <c r="N40" i="34"/>
  <c r="O40" i="34" s="1"/>
  <c r="N39" i="34"/>
  <c r="O39" i="34"/>
  <c r="N38" i="34"/>
  <c r="O38" i="34" s="1"/>
  <c r="N37" i="34"/>
  <c r="O37" i="34"/>
  <c r="N36" i="34"/>
  <c r="O36" i="34"/>
  <c r="N35" i="34"/>
  <c r="O35" i="34" s="1"/>
  <c r="N34" i="34"/>
  <c r="O34" i="34" s="1"/>
  <c r="N33" i="34"/>
  <c r="O33" i="34"/>
  <c r="N32" i="34"/>
  <c r="O32" i="34" s="1"/>
  <c r="N31" i="34"/>
  <c r="O31" i="34"/>
  <c r="N30" i="34"/>
  <c r="O30" i="34"/>
  <c r="N29" i="34"/>
  <c r="O29" i="34" s="1"/>
  <c r="N28" i="34"/>
  <c r="O28" i="34" s="1"/>
  <c r="N27" i="34"/>
  <c r="O27" i="34"/>
  <c r="N26" i="34"/>
  <c r="O26" i="34" s="1"/>
  <c r="N25" i="34"/>
  <c r="O25" i="34"/>
  <c r="N24" i="34"/>
  <c r="O24" i="34"/>
  <c r="M23" i="34"/>
  <c r="L23" i="34"/>
  <c r="K23" i="34"/>
  <c r="J23" i="34"/>
  <c r="J111" i="34" s="1"/>
  <c r="I23" i="34"/>
  <c r="H23" i="34"/>
  <c r="G23" i="34"/>
  <c r="F23" i="34"/>
  <c r="E23" i="34"/>
  <c r="N23" i="34" s="1"/>
  <c r="O23" i="34" s="1"/>
  <c r="E111" i="34"/>
  <c r="D23" i="34"/>
  <c r="N22" i="34"/>
  <c r="O22" i="34"/>
  <c r="N21" i="34"/>
  <c r="O21" i="34" s="1"/>
  <c r="N20" i="34"/>
  <c r="O20" i="34" s="1"/>
  <c r="N19" i="34"/>
  <c r="O19" i="34"/>
  <c r="N18" i="34"/>
  <c r="O18" i="34" s="1"/>
  <c r="N17" i="34"/>
  <c r="O17" i="34"/>
  <c r="N16" i="34"/>
  <c r="O16" i="34"/>
  <c r="N15" i="34"/>
  <c r="O15" i="34" s="1"/>
  <c r="N14" i="34"/>
  <c r="O14" i="34" s="1"/>
  <c r="N13" i="34"/>
  <c r="O13" i="34"/>
  <c r="M12" i="34"/>
  <c r="M111" i="34" s="1"/>
  <c r="L12" i="34"/>
  <c r="K12" i="34"/>
  <c r="K111" i="34"/>
  <c r="J12" i="34"/>
  <c r="I12" i="34"/>
  <c r="H12" i="34"/>
  <c r="G12" i="34"/>
  <c r="F12" i="34"/>
  <c r="E12" i="34"/>
  <c r="D12" i="34"/>
  <c r="N12" i="34"/>
  <c r="O12" i="34" s="1"/>
  <c r="N11" i="34"/>
  <c r="O11" i="34"/>
  <c r="N10" i="34"/>
  <c r="O10" i="34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I5" i="34"/>
  <c r="I111" i="34" s="1"/>
  <c r="H5" i="34"/>
  <c r="N5" i="34" s="1"/>
  <c r="O5" i="34" s="1"/>
  <c r="H111" i="34"/>
  <c r="G5" i="34"/>
  <c r="F5" i="34"/>
  <c r="F111" i="34"/>
  <c r="E5" i="34"/>
  <c r="D5" i="34"/>
  <c r="D111" i="34" s="1"/>
  <c r="E60" i="33"/>
  <c r="F60" i="33"/>
  <c r="G60" i="33"/>
  <c r="H60" i="33"/>
  <c r="I60" i="33"/>
  <c r="J60" i="33"/>
  <c r="K60" i="33"/>
  <c r="L60" i="33"/>
  <c r="M60" i="33"/>
  <c r="D60" i="33"/>
  <c r="N60" i="33" s="1"/>
  <c r="O60" i="33" s="1"/>
  <c r="E22" i="33"/>
  <c r="F22" i="33"/>
  <c r="G22" i="33"/>
  <c r="H22" i="33"/>
  <c r="N22" i="33" s="1"/>
  <c r="O22" i="33" s="1"/>
  <c r="H125" i="33"/>
  <c r="I22" i="33"/>
  <c r="J22" i="33"/>
  <c r="K22" i="33"/>
  <c r="L22" i="33"/>
  <c r="M22" i="33"/>
  <c r="D22" i="33"/>
  <c r="E13" i="33"/>
  <c r="F13" i="33"/>
  <c r="G13" i="33"/>
  <c r="H13" i="33"/>
  <c r="I13" i="33"/>
  <c r="J13" i="33"/>
  <c r="J125" i="33" s="1"/>
  <c r="K13" i="33"/>
  <c r="L13" i="33"/>
  <c r="L125" i="33" s="1"/>
  <c r="M13" i="33"/>
  <c r="D13" i="33"/>
  <c r="N13" i="33" s="1"/>
  <c r="O13" i="33" s="1"/>
  <c r="E5" i="33"/>
  <c r="N5" i="33" s="1"/>
  <c r="O5" i="33" s="1"/>
  <c r="F5" i="33"/>
  <c r="F125" i="33" s="1"/>
  <c r="G5" i="33"/>
  <c r="H5" i="33"/>
  <c r="I5" i="33"/>
  <c r="I125" i="33" s="1"/>
  <c r="J5" i="33"/>
  <c r="K5" i="33"/>
  <c r="K125" i="33" s="1"/>
  <c r="L5" i="33"/>
  <c r="M5" i="33"/>
  <c r="M125" i="33" s="1"/>
  <c r="D5" i="33"/>
  <c r="E120" i="33"/>
  <c r="F120" i="33"/>
  <c r="G120" i="33"/>
  <c r="H120" i="33"/>
  <c r="I120" i="33"/>
  <c r="J120" i="33"/>
  <c r="K120" i="33"/>
  <c r="L120" i="33"/>
  <c r="M120" i="33"/>
  <c r="D120" i="33"/>
  <c r="N120" i="33" s="1"/>
  <c r="O120" i="33" s="1"/>
  <c r="N124" i="33"/>
  <c r="O124" i="33" s="1"/>
  <c r="N122" i="33"/>
  <c r="O122" i="33"/>
  <c r="N123" i="33"/>
  <c r="O123" i="33" s="1"/>
  <c r="N121" i="33"/>
  <c r="O121" i="33"/>
  <c r="N115" i="33"/>
  <c r="O115" i="33"/>
  <c r="N116" i="33"/>
  <c r="O116" i="33" s="1"/>
  <c r="N117" i="33"/>
  <c r="N118" i="33"/>
  <c r="O118" i="33" s="1"/>
  <c r="N119" i="33"/>
  <c r="O119" i="33"/>
  <c r="N114" i="33"/>
  <c r="O114" i="33"/>
  <c r="E113" i="33"/>
  <c r="F113" i="33"/>
  <c r="G113" i="33"/>
  <c r="H113" i="33"/>
  <c r="I113" i="33"/>
  <c r="J113" i="33"/>
  <c r="K113" i="33"/>
  <c r="L113" i="33"/>
  <c r="M113" i="33"/>
  <c r="D113" i="33"/>
  <c r="N113" i="33" s="1"/>
  <c r="O113" i="33" s="1"/>
  <c r="E105" i="33"/>
  <c r="F105" i="33"/>
  <c r="G105" i="33"/>
  <c r="G125" i="33" s="1"/>
  <c r="H105" i="33"/>
  <c r="I105" i="33"/>
  <c r="J105" i="33"/>
  <c r="K105" i="33"/>
  <c r="L105" i="33"/>
  <c r="M105" i="33"/>
  <c r="D105" i="33"/>
  <c r="N105" i="33" s="1"/>
  <c r="O105" i="33" s="1"/>
  <c r="N107" i="33"/>
  <c r="O107" i="33" s="1"/>
  <c r="N108" i="33"/>
  <c r="O108" i="33" s="1"/>
  <c r="N109" i="33"/>
  <c r="O109" i="33"/>
  <c r="N110" i="33"/>
  <c r="O110" i="33" s="1"/>
  <c r="N111" i="33"/>
  <c r="O111" i="33"/>
  <c r="N112" i="33"/>
  <c r="O112" i="33"/>
  <c r="N106" i="33"/>
  <c r="O106" i="33" s="1"/>
  <c r="N96" i="33"/>
  <c r="O96" i="33" s="1"/>
  <c r="N97" i="33"/>
  <c r="O97" i="33"/>
  <c r="N98" i="33"/>
  <c r="O98" i="33" s="1"/>
  <c r="N99" i="33"/>
  <c r="O99" i="33"/>
  <c r="N100" i="33"/>
  <c r="O100" i="33"/>
  <c r="N101" i="33"/>
  <c r="O101" i="33" s="1"/>
  <c r="N95" i="33"/>
  <c r="O95" i="33" s="1"/>
  <c r="N94" i="33"/>
  <c r="O94" i="33"/>
  <c r="N93" i="33"/>
  <c r="O93" i="33" s="1"/>
  <c r="N92" i="33"/>
  <c r="O92" i="33"/>
  <c r="N91" i="33"/>
  <c r="O91" i="33"/>
  <c r="N90" i="33"/>
  <c r="O90" i="33" s="1"/>
  <c r="N89" i="33"/>
  <c r="O89" i="33" s="1"/>
  <c r="N88" i="33"/>
  <c r="O88" i="33"/>
  <c r="N87" i="33"/>
  <c r="O87" i="33" s="1"/>
  <c r="N86" i="33"/>
  <c r="O86" i="33"/>
  <c r="N85" i="33"/>
  <c r="O85" i="33"/>
  <c r="N84" i="33"/>
  <c r="O84" i="33" s="1"/>
  <c r="N83" i="33"/>
  <c r="O83" i="33" s="1"/>
  <c r="N82" i="33"/>
  <c r="O82" i="33"/>
  <c r="N81" i="33"/>
  <c r="O81" i="33" s="1"/>
  <c r="N103" i="33"/>
  <c r="O103" i="33"/>
  <c r="N102" i="33"/>
  <c r="O102" i="33"/>
  <c r="N62" i="33"/>
  <c r="O62" i="33" s="1"/>
  <c r="N63" i="33"/>
  <c r="O63" i="33" s="1"/>
  <c r="N64" i="33"/>
  <c r="N65" i="33"/>
  <c r="O65" i="33"/>
  <c r="N66" i="33"/>
  <c r="O66" i="33"/>
  <c r="N67" i="33"/>
  <c r="O67" i="33" s="1"/>
  <c r="N68" i="33"/>
  <c r="O68" i="33"/>
  <c r="N69" i="33"/>
  <c r="O69" i="33"/>
  <c r="N70" i="33"/>
  <c r="O70" i="33" s="1"/>
  <c r="N71" i="33"/>
  <c r="N72" i="33"/>
  <c r="O72" i="33" s="1"/>
  <c r="N73" i="33"/>
  <c r="O73" i="33"/>
  <c r="N74" i="33"/>
  <c r="O74" i="33"/>
  <c r="N75" i="33"/>
  <c r="O75" i="33" s="1"/>
  <c r="N76" i="33"/>
  <c r="N77" i="33"/>
  <c r="O77" i="33" s="1"/>
  <c r="N78" i="33"/>
  <c r="O78" i="33"/>
  <c r="N79" i="33"/>
  <c r="O79" i="33" s="1"/>
  <c r="N80" i="33"/>
  <c r="O80" i="33"/>
  <c r="N104" i="33"/>
  <c r="O104" i="33"/>
  <c r="N61" i="33"/>
  <c r="O61" i="33" s="1"/>
  <c r="O76" i="33"/>
  <c r="O64" i="33"/>
  <c r="O71" i="33"/>
  <c r="O117" i="33"/>
  <c r="N15" i="33"/>
  <c r="O15" i="33"/>
  <c r="N16" i="33"/>
  <c r="O16" i="33" s="1"/>
  <c r="N17" i="33"/>
  <c r="O17" i="33"/>
  <c r="N18" i="33"/>
  <c r="O18" i="33"/>
  <c r="N19" i="33"/>
  <c r="O19" i="33" s="1"/>
  <c r="N20" i="33"/>
  <c r="O20" i="33"/>
  <c r="N21" i="33"/>
  <c r="O21" i="33"/>
  <c r="N7" i="33"/>
  <c r="O7" i="33" s="1"/>
  <c r="N8" i="33"/>
  <c r="O8" i="33"/>
  <c r="N9" i="33"/>
  <c r="O9" i="33"/>
  <c r="N10" i="33"/>
  <c r="O10" i="33" s="1"/>
  <c r="N11" i="33"/>
  <c r="O11" i="33"/>
  <c r="N12" i="33"/>
  <c r="O12" i="33"/>
  <c r="N6" i="33"/>
  <c r="O6" i="33" s="1"/>
  <c r="N58" i="33"/>
  <c r="O58" i="33"/>
  <c r="N59" i="33"/>
  <c r="O59" i="33"/>
  <c r="N55" i="33"/>
  <c r="O55" i="33" s="1"/>
  <c r="N56" i="33"/>
  <c r="O56" i="33"/>
  <c r="N57" i="33"/>
  <c r="O57" i="33"/>
  <c r="N50" i="33"/>
  <c r="O50" i="33" s="1"/>
  <c r="N51" i="33"/>
  <c r="O51" i="33"/>
  <c r="N52" i="33"/>
  <c r="O52" i="33"/>
  <c r="N53" i="33"/>
  <c r="O53" i="33" s="1"/>
  <c r="N35" i="33"/>
  <c r="O35" i="33"/>
  <c r="N36" i="33"/>
  <c r="O36" i="33"/>
  <c r="N37" i="33"/>
  <c r="O37" i="33" s="1"/>
  <c r="N38" i="33"/>
  <c r="O38" i="33"/>
  <c r="N39" i="33"/>
  <c r="O39" i="33"/>
  <c r="N40" i="33"/>
  <c r="O40" i="33" s="1"/>
  <c r="N41" i="33"/>
  <c r="O41" i="33"/>
  <c r="N42" i="33"/>
  <c r="O42" i="33"/>
  <c r="N43" i="33"/>
  <c r="O43" i="33" s="1"/>
  <c r="N44" i="33"/>
  <c r="O44" i="33"/>
  <c r="N45" i="33"/>
  <c r="O45" i="33"/>
  <c r="N46" i="33"/>
  <c r="O46" i="33" s="1"/>
  <c r="N47" i="33"/>
  <c r="O47" i="33"/>
  <c r="N48" i="33"/>
  <c r="O48" i="33"/>
  <c r="N49" i="33"/>
  <c r="O49" i="33" s="1"/>
  <c r="N25" i="33"/>
  <c r="O25" i="33"/>
  <c r="N26" i="33"/>
  <c r="O26" i="33"/>
  <c r="N27" i="33"/>
  <c r="O27" i="33" s="1"/>
  <c r="N28" i="33"/>
  <c r="O28" i="33"/>
  <c r="N29" i="33"/>
  <c r="O29" i="33"/>
  <c r="N30" i="33"/>
  <c r="O30" i="33" s="1"/>
  <c r="N31" i="33"/>
  <c r="O31" i="33"/>
  <c r="N32" i="33"/>
  <c r="O32" i="33"/>
  <c r="N33" i="33"/>
  <c r="O33" i="33" s="1"/>
  <c r="N34" i="33"/>
  <c r="O34" i="33"/>
  <c r="N24" i="33"/>
  <c r="O24" i="33"/>
  <c r="N54" i="33"/>
  <c r="O54" i="33" s="1"/>
  <c r="N23" i="33"/>
  <c r="O23" i="33"/>
  <c r="N14" i="33"/>
  <c r="O14" i="33"/>
  <c r="N60" i="36"/>
  <c r="O60" i="36"/>
  <c r="K126" i="36"/>
  <c r="N5" i="36"/>
  <c r="O5" i="36" s="1"/>
  <c r="E126" i="36"/>
  <c r="I126" i="36"/>
  <c r="M108" i="37"/>
  <c r="I108" i="37"/>
  <c r="E108" i="37"/>
  <c r="M111" i="38"/>
  <c r="L111" i="38"/>
  <c r="H111" i="38"/>
  <c r="N106" i="38"/>
  <c r="O106" i="38" s="1"/>
  <c r="F111" i="38"/>
  <c r="J111" i="38"/>
  <c r="D111" i="38"/>
  <c r="I128" i="39"/>
  <c r="J128" i="39"/>
  <c r="N124" i="39"/>
  <c r="O124" i="39"/>
  <c r="D128" i="39"/>
  <c r="G108" i="37"/>
  <c r="K128" i="40"/>
  <c r="L128" i="40"/>
  <c r="H128" i="40"/>
  <c r="N5" i="40"/>
  <c r="O5" i="40"/>
  <c r="J128" i="40"/>
  <c r="G128" i="40"/>
  <c r="I128" i="40"/>
  <c r="N125" i="40"/>
  <c r="O125" i="40" s="1"/>
  <c r="N118" i="40"/>
  <c r="O118" i="40" s="1"/>
  <c r="N111" i="40"/>
  <c r="O111" i="40"/>
  <c r="D128" i="40"/>
  <c r="E128" i="40"/>
  <c r="N22" i="40"/>
  <c r="O22" i="40"/>
  <c r="D125" i="33"/>
  <c r="F128" i="40"/>
  <c r="D108" i="37"/>
  <c r="E109" i="35"/>
  <c r="L126" i="36"/>
  <c r="N5" i="38"/>
  <c r="O5" i="38" s="1"/>
  <c r="D126" i="36"/>
  <c r="N22" i="37"/>
  <c r="O22" i="37"/>
  <c r="K124" i="41"/>
  <c r="H124" i="41"/>
  <c r="L124" i="41"/>
  <c r="G124" i="41"/>
  <c r="J124" i="41"/>
  <c r="N121" i="41"/>
  <c r="O121" i="41"/>
  <c r="N112" i="41"/>
  <c r="O112" i="41"/>
  <c r="F124" i="41"/>
  <c r="I124" i="41"/>
  <c r="N104" i="41"/>
  <c r="O104" i="41"/>
  <c r="E124" i="41"/>
  <c r="M124" i="41"/>
  <c r="N59" i="41"/>
  <c r="O59" i="41" s="1"/>
  <c r="D124" i="41"/>
  <c r="N124" i="41" s="1"/>
  <c r="O124" i="41" s="1"/>
  <c r="N20" i="41"/>
  <c r="O20" i="41" s="1"/>
  <c r="N13" i="41"/>
  <c r="O13" i="41"/>
  <c r="N5" i="41"/>
  <c r="O5" i="41"/>
  <c r="L117" i="42"/>
  <c r="M117" i="42"/>
  <c r="K117" i="42"/>
  <c r="N113" i="42"/>
  <c r="O113" i="42"/>
  <c r="J117" i="42"/>
  <c r="N104" i="42"/>
  <c r="O104" i="42"/>
  <c r="H117" i="42"/>
  <c r="N100" i="42"/>
  <c r="O100" i="42"/>
  <c r="G117" i="42"/>
  <c r="I117" i="42"/>
  <c r="D117" i="42"/>
  <c r="N19" i="42"/>
  <c r="O19" i="42" s="1"/>
  <c r="F117" i="42"/>
  <c r="N15" i="42"/>
  <c r="O15" i="42" s="1"/>
  <c r="N5" i="42"/>
  <c r="O5" i="42" s="1"/>
  <c r="N23" i="43"/>
  <c r="O23" i="43"/>
  <c r="E131" i="43"/>
  <c r="N62" i="43"/>
  <c r="O62" i="43"/>
  <c r="I131" i="43"/>
  <c r="G131" i="43"/>
  <c r="N112" i="43"/>
  <c r="O112" i="43"/>
  <c r="N14" i="43"/>
  <c r="O14" i="43"/>
  <c r="N5" i="43"/>
  <c r="O5" i="43" s="1"/>
  <c r="K131" i="43"/>
  <c r="H131" i="43"/>
  <c r="L131" i="43"/>
  <c r="M131" i="43"/>
  <c r="F131" i="43"/>
  <c r="J131" i="43"/>
  <c r="N128" i="43"/>
  <c r="O128" i="43"/>
  <c r="N121" i="43"/>
  <c r="O121" i="43"/>
  <c r="D131" i="43"/>
  <c r="N131" i="43" s="1"/>
  <c r="O131" i="43" s="1"/>
  <c r="M130" i="44"/>
  <c r="K130" i="44"/>
  <c r="N112" i="44"/>
  <c r="O112" i="44"/>
  <c r="N119" i="44"/>
  <c r="O119" i="44" s="1"/>
  <c r="F130" i="44"/>
  <c r="J130" i="44"/>
  <c r="H130" i="44"/>
  <c r="I130" i="44"/>
  <c r="N60" i="44"/>
  <c r="O60" i="44"/>
  <c r="N23" i="44"/>
  <c r="O23" i="44" s="1"/>
  <c r="G130" i="44"/>
  <c r="D130" i="44"/>
  <c r="N14" i="44"/>
  <c r="O14" i="44"/>
  <c r="E130" i="44"/>
  <c r="N5" i="44"/>
  <c r="O5" i="44"/>
  <c r="N125" i="45"/>
  <c r="O125" i="45"/>
  <c r="I129" i="45"/>
  <c r="M129" i="45"/>
  <c r="N118" i="45"/>
  <c r="O118" i="45" s="1"/>
  <c r="K129" i="45"/>
  <c r="G129" i="45"/>
  <c r="F129" i="45"/>
  <c r="H129" i="45"/>
  <c r="E129" i="45"/>
  <c r="N23" i="45"/>
  <c r="O23" i="45"/>
  <c r="D129" i="45"/>
  <c r="N14" i="45"/>
  <c r="O14" i="45"/>
  <c r="N5" i="45"/>
  <c r="O5" i="45" s="1"/>
  <c r="K132" i="46"/>
  <c r="N113" i="46"/>
  <c r="O113" i="46"/>
  <c r="N127" i="46"/>
  <c r="O127" i="46"/>
  <c r="M132" i="46"/>
  <c r="I132" i="46"/>
  <c r="H132" i="46"/>
  <c r="G132" i="46"/>
  <c r="J132" i="46"/>
  <c r="N60" i="46"/>
  <c r="O60" i="46" s="1"/>
  <c r="E132" i="46"/>
  <c r="N23" i="46"/>
  <c r="O23" i="46" s="1"/>
  <c r="N5" i="46"/>
  <c r="O5" i="46"/>
  <c r="D132" i="46"/>
  <c r="M129" i="47"/>
  <c r="H129" i="47"/>
  <c r="N118" i="47"/>
  <c r="O118" i="47" s="1"/>
  <c r="N60" i="47"/>
  <c r="O60" i="47"/>
  <c r="N111" i="47"/>
  <c r="O111" i="47" s="1"/>
  <c r="N125" i="47"/>
  <c r="O125" i="47"/>
  <c r="K129" i="47"/>
  <c r="J129" i="47"/>
  <c r="I129" i="47"/>
  <c r="N23" i="47"/>
  <c r="O23" i="47" s="1"/>
  <c r="F129" i="47"/>
  <c r="G129" i="47"/>
  <c r="E129" i="47"/>
  <c r="N5" i="47"/>
  <c r="O5" i="47" s="1"/>
  <c r="D129" i="47"/>
  <c r="O129" i="50"/>
  <c r="P129" i="50" s="1"/>
  <c r="O122" i="50"/>
  <c r="P122" i="50"/>
  <c r="O115" i="50"/>
  <c r="P115" i="50" s="1"/>
  <c r="O61" i="50"/>
  <c r="P61" i="50"/>
  <c r="O24" i="50"/>
  <c r="P24" i="50"/>
  <c r="G134" i="50"/>
  <c r="J134" i="50"/>
  <c r="L134" i="50"/>
  <c r="I134" i="50"/>
  <c r="M134" i="50"/>
  <c r="F134" i="50"/>
  <c r="H134" i="50"/>
  <c r="K134" i="50"/>
  <c r="N134" i="50"/>
  <c r="O14" i="50"/>
  <c r="P14" i="50" s="1"/>
  <c r="D134" i="50"/>
  <c r="O134" i="50" s="1"/>
  <c r="P134" i="50" s="1"/>
  <c r="E134" i="50"/>
  <c r="O5" i="50"/>
  <c r="P5" i="50"/>
  <c r="O129" i="51"/>
  <c r="P129" i="51"/>
  <c r="O114" i="51"/>
  <c r="P114" i="51" s="1"/>
  <c r="O61" i="51"/>
  <c r="P61" i="51"/>
  <c r="D24" i="51"/>
  <c r="E132" i="51"/>
  <c r="N132" i="51"/>
  <c r="H132" i="51"/>
  <c r="O14" i="51"/>
  <c r="P14" i="51"/>
  <c r="L132" i="51"/>
  <c r="J132" i="51"/>
  <c r="I132" i="51"/>
  <c r="O5" i="51"/>
  <c r="P5" i="51" s="1"/>
  <c r="K132" i="51"/>
  <c r="M132" i="51"/>
  <c r="D132" i="51"/>
  <c r="O136" i="52" l="1"/>
  <c r="P136" i="52" s="1"/>
  <c r="N111" i="38"/>
  <c r="O111" i="38" s="1"/>
  <c r="N111" i="34"/>
  <c r="O111" i="34" s="1"/>
  <c r="N117" i="42"/>
  <c r="O117" i="42" s="1"/>
  <c r="N128" i="40"/>
  <c r="O128" i="40" s="1"/>
  <c r="N126" i="36"/>
  <c r="O126" i="36" s="1"/>
  <c r="N129" i="47"/>
  <c r="O129" i="47" s="1"/>
  <c r="F132" i="51"/>
  <c r="M128" i="40"/>
  <c r="N22" i="38"/>
  <c r="O22" i="38" s="1"/>
  <c r="H126" i="36"/>
  <c r="L132" i="46"/>
  <c r="N132" i="46" s="1"/>
  <c r="O132" i="46" s="1"/>
  <c r="L130" i="44"/>
  <c r="N130" i="44" s="1"/>
  <c r="O130" i="44" s="1"/>
  <c r="N53" i="42"/>
  <c r="O53" i="42" s="1"/>
  <c r="N5" i="35"/>
  <c r="O5" i="35" s="1"/>
  <c r="K108" i="37"/>
  <c r="N108" i="37" s="1"/>
  <c r="O108" i="37" s="1"/>
  <c r="N110" i="39"/>
  <c r="O110" i="39" s="1"/>
  <c r="N59" i="40"/>
  <c r="O59" i="40" s="1"/>
  <c r="N111" i="45"/>
  <c r="O111" i="45" s="1"/>
  <c r="N59" i="39"/>
  <c r="O59" i="39" s="1"/>
  <c r="F128" i="39"/>
  <c r="G132" i="51"/>
  <c r="O132" i="51" s="1"/>
  <c r="P132" i="51" s="1"/>
  <c r="J129" i="45"/>
  <c r="N129" i="45" s="1"/>
  <c r="O129" i="45" s="1"/>
  <c r="L129" i="47"/>
  <c r="E125" i="33"/>
  <c r="N125" i="33" s="1"/>
  <c r="O125" i="33" s="1"/>
  <c r="N88" i="38"/>
  <c r="O88" i="38" s="1"/>
  <c r="E128" i="39"/>
  <c r="N128" i="39" s="1"/>
  <c r="O128" i="39" s="1"/>
  <c r="N120" i="46"/>
  <c r="O120" i="46" s="1"/>
  <c r="N122" i="36"/>
  <c r="O122" i="36" s="1"/>
  <c r="N98" i="38"/>
  <c r="O98" i="38" s="1"/>
  <c r="I109" i="35"/>
  <c r="N109" i="35" s="1"/>
  <c r="O109" i="35" s="1"/>
  <c r="F126" i="36"/>
  <c r="N12" i="37"/>
  <c r="O12" i="37" s="1"/>
</calcChain>
</file>

<file path=xl/sharedStrings.xml><?xml version="1.0" encoding="utf-8"?>
<sst xmlns="http://schemas.openxmlformats.org/spreadsheetml/2006/main" count="2531" uniqueCount="310">
  <si>
    <t>Building Permits</t>
  </si>
  <si>
    <t>Other Charges for Services</t>
  </si>
  <si>
    <t>Taxes</t>
  </si>
  <si>
    <t>Ad Valorem Taxes</t>
  </si>
  <si>
    <t>Federal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</si>
  <si>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</si>
  <si>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</si>
  <si>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</si>
  <si>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</si>
  <si>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</si>
  <si>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</si>
  <si>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</si>
  <si>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</si>
  <si>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</si>
  <si>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First Local Option Fuel Tax (1 to 6 Cents)</t>
  </si>
  <si>
    <t>Discretionary Sales Surtaxes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</si>
  <si>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</si>
  <si>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</si>
  <si>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</si>
  <si>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</si>
  <si>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</si>
  <si>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</si>
  <si>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Franchise Fee - Other</t>
  </si>
  <si>
    <t>Special Assessments - Capital Improvement</t>
  </si>
  <si>
    <t>Special Assessments - Charges for Public Services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</si>
  <si>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</si>
  <si>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</si>
  <si>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</si>
  <si>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</si>
  <si>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</si>
  <si>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Federal Grant - Other Federal Grants</t>
  </si>
  <si>
    <t>State Grant - General Government</t>
  </si>
  <si>
    <t>State Grant - Public Safety</t>
  </si>
  <si>
    <t>Federal Grant - Physical Environment - Other Physical Environment</t>
  </si>
  <si>
    <t>Federal Grant - Transportation - Mass Transit</t>
  </si>
  <si>
    <t>Federal Grant - Transportation - Other Transportation</t>
  </si>
  <si>
    <t>Federal Grant - Human Services - Child Support Reimbursement</t>
  </si>
  <si>
    <t>Federal Grant - Human Services - Other Human Services</t>
  </si>
  <si>
    <t>State Grant - Physical Environment - Other Physical Environment</t>
  </si>
  <si>
    <t>State Grant - Transportation - Mass Transit</t>
  </si>
  <si>
    <t>State Grant - Transportation - Other Transportation</t>
  </si>
  <si>
    <t>State Grant - Economic Environment</t>
  </si>
  <si>
    <t>State Grant - Human Services - Health or Hospitals</t>
  </si>
  <si>
    <t>State Grant - Human Services - Other Human Services</t>
  </si>
  <si>
    <t>State Grant - Culture / Recreation</t>
  </si>
  <si>
    <t>State Grant - Other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</si>
  <si>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</si>
  <si>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</si>
  <si>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</si>
  <si>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</si>
  <si>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</si>
  <si>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</si>
  <si>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Public Safety - Enhanced 911 Fee</t>
  </si>
  <si>
    <t>State Shared Revenues - Transportation - Other Transportation</t>
  </si>
  <si>
    <t>State Shared Revenues - Human Services - Health or Hospitals</t>
  </si>
  <si>
    <t>State Shared Revenues - Human Services - Other Human Services</t>
  </si>
  <si>
    <t>Grants from Other Local Units - General Government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</si>
  <si>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</si>
  <si>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</si>
  <si>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</si>
  <si>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</si>
  <si>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</si>
  <si>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</si>
  <si>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</si>
  <si>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</si>
  <si>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</si>
  <si>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</si>
  <si>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</si>
  <si>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</si>
  <si>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</si>
  <si>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Recording Fees</t>
  </si>
  <si>
    <t>General Gov't (Not Court-Related) - Internal Service Fund Fees and Charges</t>
  </si>
  <si>
    <t>General Gov't (Not Court-Related) - Fees Remitted to County from Sheriff</t>
  </si>
  <si>
    <t>General Gov't (Not Court-Related) - Fees Remitted to County from Supervisor of Elections</t>
  </si>
  <si>
    <t>General Gov't (Not Court-Related) - County Officer Commission and Fees</t>
  </si>
  <si>
    <t>General Gov't (Not Court-Related) - Other General Gov't Charges and Fees</t>
  </si>
  <si>
    <t>Public Safety - Fire Protection</t>
  </si>
  <si>
    <t>Public Safety - Housing for Prisoners</t>
  </si>
  <si>
    <t>Public Safety - Ambulance Fees</t>
  </si>
  <si>
    <t>Public Safety - Other Public Safety Charges and Fees</t>
  </si>
  <si>
    <t>Physical Environment - Garbage / Solid Waste</t>
  </si>
  <si>
    <t>Physical Environment - Conservation and Resource Management</t>
  </si>
  <si>
    <t>Transportation (User Fees) - Mass Transit</t>
  </si>
  <si>
    <t>Transportation (User Fees) - Tolls (Ferry, Road, Bridge, etc.)</t>
  </si>
  <si>
    <t>Transportation (User Fees) - Other Transportation Charges</t>
  </si>
  <si>
    <t>Economic Environment - Housing</t>
  </si>
  <si>
    <t>Culture / Recreation - Libraries</t>
  </si>
  <si>
    <t>Culture / Recreation - Parks and Recreation</t>
  </si>
  <si>
    <t>Culture / Recreation - Special Events</t>
  </si>
  <si>
    <t>Culture / Recreation - Special Recreation Facilities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</si>
  <si>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</si>
  <si>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</si>
  <si>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</si>
  <si>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</si>
  <si>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Restricted Local Ordinance Court-Related Board Revenue - State Court Facility Surcharge</t>
  </si>
  <si>
    <t>Total - All Account Codes</t>
  </si>
  <si>
    <t>County Court Criminal - Filing Fees</t>
  </si>
  <si>
    <t>County Court Criminal - Service Charges</t>
  </si>
  <si>
    <t>County Court Criminal - Court Costs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</si>
  <si>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</si>
  <si>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</si>
  <si>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</si>
  <si>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</si>
  <si>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Circuit Court Civil - Filing Fees</t>
  </si>
  <si>
    <t>Circuit Court Civil - Service Charges</t>
  </si>
  <si>
    <t>Circuit Court Civil - Fees and Service Charges</t>
  </si>
  <si>
    <t>Traffic Court - Filing Fees</t>
  </si>
  <si>
    <t>Traffic Court - Service Charges</t>
  </si>
  <si>
    <t>Traffic Court - Court Costs</t>
  </si>
  <si>
    <t>Juvenile Court - Filing Fees</t>
  </si>
  <si>
    <t>Juvenile Court - Service Charges</t>
  </si>
  <si>
    <t>Probate Court - Filing Fees</t>
  </si>
  <si>
    <t>Probate Court - Service Charges</t>
  </si>
  <si>
    <t>Probate Court - Court Costs</t>
  </si>
  <si>
    <t>Local Fiscal Year Ended September 30, 2009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</si>
  <si>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</si>
  <si>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</si>
  <si>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</si>
  <si>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Court-Ordered Judgments and Fines - As Decided by Traffic Court</t>
  </si>
  <si>
    <t>Court-Ordered Judgments and Fines - As Decided by Juvenile Court</t>
  </si>
  <si>
    <t>Fines - Local Ordinance Violations</t>
  </si>
  <si>
    <t>Other Judgments, Fines, and Forfeits</t>
  </si>
  <si>
    <t>Interest and Other Earnings - Interest</t>
  </si>
  <si>
    <t>Rents and Royalties</t>
  </si>
  <si>
    <t>Disposition of Fixed Assets</t>
  </si>
  <si>
    <t>Sale of Surplus Materials and Scrap</t>
  </si>
  <si>
    <t>Contributions and Donations from Private Sources</t>
  </si>
  <si>
    <t>Other Miscellaneous Revenues - Other</t>
  </si>
  <si>
    <t>Non-Operating - Inter-Fund Group Transfers In</t>
  </si>
  <si>
    <t>Proceeds - Debt Proceeds</t>
  </si>
  <si>
    <t>Article V - Clerk of Court Trust Fund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</si>
  <si>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</si>
  <si>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</si>
  <si>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</si>
  <si>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</si>
  <si>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</si>
  <si>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</si>
  <si>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</si>
  <si>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</si>
  <si>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Escambia County Government Revenues Reported by Account Code and Fund Type</t>
  </si>
  <si>
    <t>Local Fiscal Year Ended September 30, 2010</t>
  </si>
  <si>
    <t>Impact Fees - Commercial - Physical Environment</t>
  </si>
  <si>
    <t>Licenses</t>
  </si>
  <si>
    <t>Federal Grant - Court-Related Grants - Drug Court Management</t>
  </si>
  <si>
    <t>State Shared Revenues - General Gov't - Cardroom Tax</t>
  </si>
  <si>
    <t>State Shared Revenues - Clerk Allotment from Justice Administrative Commission</t>
  </si>
  <si>
    <t>Grants from Other Local Units - Human Services</t>
  </si>
  <si>
    <t>General Gov't (Not Court-Related) - Fees Remitted to County from Clerk of Circuit Court</t>
  </si>
  <si>
    <t>Court Service Reimbursement - Probation / Alternatives</t>
  </si>
  <si>
    <t>Restricted Local Ordinance Court-Related Board Revenue - Traffic Surcharge</t>
  </si>
  <si>
    <t>Restricted Local Ordinance Court-Related Board Revenue - Domestic Violence Surcharge</t>
  </si>
  <si>
    <t>Restricted Local Ordinance Court-Related Board Revenue - Not Remitted to the State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</si>
  <si>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</si>
  <si>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</si>
  <si>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</si>
  <si>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Human Services - Health or Hospitals</t>
  </si>
  <si>
    <t>Federal Grant - Culture / Recreation</t>
  </si>
  <si>
    <t>2011 Countywide Population:</t>
  </si>
  <si>
    <t>Local Fiscal Year Ended September 30, 2008</t>
  </si>
  <si>
    <t>Permits and Franchise Fees</t>
  </si>
  <si>
    <t>Other Permits and Fees</t>
  </si>
  <si>
    <t>State Grant - Physical Environment - Stormwater Management</t>
  </si>
  <si>
    <t>State Grant - Court-Related Grants - Article V Clerk of Court Trust Fund</t>
  </si>
  <si>
    <t>Juvenile Court - Court Costs</t>
  </si>
  <si>
    <t>Special Assessments - Service Charges</t>
  </si>
  <si>
    <t>2008 Countywide Population:</t>
  </si>
  <si>
    <t>Local Fiscal Year Ended September 30, 2012</t>
  </si>
  <si>
    <t>Proceeds - Installment Purchases and Capital Lease Proceeds</t>
  </si>
  <si>
    <t>Proceeds - Proceeds from Refunding Bonds</t>
  </si>
  <si>
    <t>2012 Countywide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</si>
  <si>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</si>
  <si>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</si>
  <si>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</si>
  <si>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</si>
  <si>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</si>
  <si>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</si>
  <si>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</si>
  <si>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Cardroom Tax</t>
  </si>
  <si>
    <t>State Shared Revenues - General Government - Local Government Half-Cent Sales Tax</t>
  </si>
  <si>
    <t>State Shared Revenues - General Government - Other General Government</t>
  </si>
  <si>
    <t>State Shared Revenues - Economic Environment</t>
  </si>
  <si>
    <t>General Government - Recording Fees</t>
  </si>
  <si>
    <t>General Government - Internal Service Fund Fees and Charges</t>
  </si>
  <si>
    <t>General Government - Fees Remitted to County from Sheriff</t>
  </si>
  <si>
    <t>General Government - Fees Remitted to County from Clerk of Circuit Court</t>
  </si>
  <si>
    <t>General Government - Fees Remitted to County from Supervisor of Elections</t>
  </si>
  <si>
    <t>General Government - County Officer Commission and Fees</t>
  </si>
  <si>
    <t>General Government - Other General Government Charges and Fees</t>
  </si>
  <si>
    <t>Public Safety - Protective Inspection Fees</t>
  </si>
  <si>
    <t>Transportation - Mass Transit</t>
  </si>
  <si>
    <t>Transportation - Tolls (Ferry, Road, Bridge, etc.)</t>
  </si>
  <si>
    <t>Transportation - Other Transportation Charges</t>
  </si>
  <si>
    <t>Human Services - Animal Control and Shelter Fees</t>
  </si>
  <si>
    <t>Court-Related Revenues - Court Service Reimbursement - Probation / Alternatives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</si>
  <si>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</si>
  <si>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</si>
  <si>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</si>
  <si>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</si>
  <si>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</si>
  <si>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</si>
  <si>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Other Collections Transferred to BOCC</t>
  </si>
  <si>
    <t>Court-Ordered Judgments and Fines - As Decided by Circuit Court Civil</t>
  </si>
  <si>
    <t>Court-Ordered Judgments and Fines - Other Court-Ordered</t>
  </si>
  <si>
    <t>Sales - Disposition of Fixed Assets</t>
  </si>
  <si>
    <t>Sales - Sale of Surplus Materials and Scrap</t>
  </si>
  <si>
    <t>Other Miscellaneous Revenues - Settlements</t>
  </si>
  <si>
    <t>Proprietary Non-Operating - Other Grants and Donations</t>
  </si>
  <si>
    <t>Proprietary Non-Operating - Other Non-Operating Sources</t>
  </si>
  <si>
    <t>2013 Countywide Population:</t>
  </si>
  <si>
    <t>Local Fiscal Year Ended September 30, 2014</t>
  </si>
  <si>
    <t>Physical Environment - Water Utility</t>
  </si>
  <si>
    <t>Physical Environment - Sewer / Wastewater Utility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</si>
  <si>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</si>
  <si>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</si>
  <si>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</si>
  <si>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Circuit Court Criminal - Service Charges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</si>
  <si>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</si>
  <si>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</si>
  <si>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</si>
  <si>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</si>
  <si>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</si>
  <si>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Circuit Court Civil - Fees and Service Charges</t>
  </si>
  <si>
    <t>Court-Related Revenues - Traffic Court (Criminal and Civil) - Filing Fees</t>
  </si>
  <si>
    <t>Court-Related Revenues - Traffic Court (Criminal and Civil) - Service Charges</t>
  </si>
  <si>
    <t>Court-Related Revenues - Traffic Court (Criminal and Civil) - Court Costs</t>
  </si>
  <si>
    <t>Court-Related Revenues - Juvenile Court - Service Charges</t>
  </si>
  <si>
    <t>Court-Related Revenues - Juvenile Court - Court Costs</t>
  </si>
  <si>
    <t>Court-Related Revenues - Probate Court - Filing Fees</t>
  </si>
  <si>
    <t>Court-Related Revenues - Probate Court - Service Charges</t>
  </si>
  <si>
    <t>Court-Related Revenues - Restricted Board Revenue - Law Library</t>
  </si>
  <si>
    <t>Fines - Library</t>
  </si>
  <si>
    <t>2014 Countywide Population:</t>
  </si>
  <si>
    <t>Local Fiscal Year Ended September 30, 2015</t>
  </si>
  <si>
    <t>State Grant - Court-Related Grants - Other Court-Related</t>
  </si>
  <si>
    <t>Culture / Recreation - Cultural Services</t>
  </si>
  <si>
    <t>Court-Related Revenues - Juvenile Court - Filing Fees</t>
  </si>
  <si>
    <t>2015 Countywide Population:</t>
  </si>
  <si>
    <t>Local Fiscal Year Ended September 30, 2007</t>
  </si>
  <si>
    <t>Other Permits, Fees and Licenses</t>
  </si>
  <si>
    <t>Grants from Other Local Units - Other</t>
  </si>
  <si>
    <t>2007 Countywide Population:</t>
  </si>
  <si>
    <t>Franchise Fees, Licenses, and Permits</t>
  </si>
  <si>
    <t>Local Fiscal Year Ended September 30, 2006</t>
  </si>
  <si>
    <t>Second Local Option Fuel Tax (1 to 5 Cents)</t>
  </si>
  <si>
    <t>Permits, Fees, and Licenses</t>
  </si>
  <si>
    <t>Occupational Licenses</t>
  </si>
  <si>
    <t>State Shared Revenues - Public Safety</t>
  </si>
  <si>
    <t>County Court Criminal - Court Improvement Fund</t>
  </si>
  <si>
    <t>Circuit Court Criminal - Additional Court Costs</t>
  </si>
  <si>
    <t>Circuit Court Civil - Child Support</t>
  </si>
  <si>
    <t>Juvenile Court - Probation / Alternatives</t>
  </si>
  <si>
    <t>Court-Ordered Judgments and Fines</t>
  </si>
  <si>
    <t>Special Assessments - Other</t>
  </si>
  <si>
    <t>2006 Countywide Population:</t>
  </si>
  <si>
    <t>Local Fiscal Year Ended September 30, 2016</t>
  </si>
  <si>
    <t>Confiscation of Deposits or Bonds Held as Performance Guarantees</t>
  </si>
  <si>
    <t>2016 Countywide Population:</t>
  </si>
  <si>
    <t>Gain or Loss on Sale of Investments</t>
  </si>
  <si>
    <t>Local Fiscal Year Ended September 30, 2017</t>
  </si>
  <si>
    <t>State Shared Revenues - Physical Environment - Sewer / Wastewater</t>
  </si>
  <si>
    <t>Court-Related Revenues - Circuit Court Criminal - Filing Fees</t>
  </si>
  <si>
    <t>2017 Countywide Population:</t>
  </si>
  <si>
    <t>Local Fiscal Year Ended September 30, 2018</t>
  </si>
  <si>
    <t>Federal Grant - Physical Environment - Sewer / Wastewater</t>
  </si>
  <si>
    <t>State Grant - Physical Environment - Sewer / Wastewater</t>
  </si>
  <si>
    <t>Physical Environment - Other Physical Environment Charges</t>
  </si>
  <si>
    <t>Proprietary Non-Operating - State Grants and Donations</t>
  </si>
  <si>
    <t>2018 Countywide Population:</t>
  </si>
  <si>
    <t>Local Fiscal Year Ended September 30, 2019</t>
  </si>
  <si>
    <t>2019 Countywide Population:</t>
  </si>
  <si>
    <t>Local Fiscal Year Ended September 30, 2020</t>
  </si>
  <si>
    <t>Proprietary Non-Operating - Capital Contributions from Other Public Source</t>
  </si>
  <si>
    <t>2020 Countywide Population:</t>
  </si>
  <si>
    <t>Other Financial Assistance - Federal Source</t>
  </si>
  <si>
    <t>Local Fiscal Year Ended September 30, 2021</t>
  </si>
  <si>
    <t>Public Safety - Law Enforcement Services</t>
  </si>
  <si>
    <t>Court-Related Revenues - Court Service Reimbursement - State Reimbursement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</si>
  <si>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</si>
  <si>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</si>
  <si>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</si>
  <si>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</si>
  <si>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</si>
  <si>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</si>
  <si>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</si>
  <si>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Second Local Option Fuel Tax (1 to 5 Cents Local Option Fuel Tax) - County Proceeds</t>
  </si>
  <si>
    <t>Local Government Infrastructure Surtax</t>
  </si>
  <si>
    <t>Local Communications Services Taxes</t>
  </si>
  <si>
    <t>Building Permits (Buildling Permit Fees)</t>
  </si>
  <si>
    <t>Permits - Other</t>
  </si>
  <si>
    <t>Other Fees and Special Assessments</t>
  </si>
  <si>
    <t>Intergovernmental Revenues</t>
  </si>
  <si>
    <t>State Shared Revenues - General Government - County Revenue Sharing Program</t>
  </si>
  <si>
    <t>State Shared Revenues - General Government - Local Government Half-Cent Sales Tax Program</t>
  </si>
  <si>
    <t>State Shared Revenues - Transportation - Oil, Gas, and Sulfur Production Tax</t>
  </si>
  <si>
    <t>Court-Related Revenues - Traffic Court - Filing Fees</t>
  </si>
  <si>
    <t>Court-Related Revenues - Traffic Court - Service Charges</t>
  </si>
  <si>
    <t>Court-Related Revenues - Traffic Court - Court Costs</t>
  </si>
  <si>
    <t>Other Charges for Services (Not Court-Related)</t>
  </si>
  <si>
    <t>Proprietary Non-Operating Sources - Federal Grants and Donations</t>
  </si>
  <si>
    <t>Proprietary Non-Operating Sources - Capital Contributions from Other Public Source</t>
  </si>
  <si>
    <t>Local Fiscal Year Ended September 30, 2022</t>
  </si>
  <si>
    <t>State Grant - Court-Related Grants - County Article V Trust Fund</t>
  </si>
  <si>
    <t>2022 Countywide Population:</t>
  </si>
  <si>
    <t>Local Fiscal Year Ended September 30, 2023</t>
  </si>
  <si>
    <t>Vessel Registration Fee</t>
  </si>
  <si>
    <t>Federal Grant - American Rescue Plan Act Funds</t>
  </si>
  <si>
    <t>Other Financial Assistance - State Source</t>
  </si>
  <si>
    <t>2023 Countywide Population:</t>
  </si>
  <si>
    <t>Other Miscellaneous Revenues - Settlements - Opioid Settlement Trust Fund</t>
  </si>
  <si>
    <t>Proceeds - Leases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</si>
</sst>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4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303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132</v>
      </c>
      <c r="B3" s="63"/>
      <c r="C3" s="64"/>
      <c r="D3" s="68" t="s">
        <v>62</v>
      </c>
      <c r="E3" s="69"/>
      <c r="F3" s="69"/>
      <c r="G3" s="69"/>
      <c r="H3" s="70"/>
      <c r="I3" s="68" t="s">
        <v>63</v>
      </c>
      <c r="J3" s="70"/>
      <c r="K3" s="68" t="s">
        <v>65</v>
      </c>
      <c r="L3" s="69"/>
      <c r="M3" s="70"/>
      <c r="N3" s="36"/>
      <c r="O3" s="37"/>
      <c r="P3" s="71" t="s">
        <v>278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133</v>
      </c>
      <c r="F4" s="34" t="s">
        <v>134</v>
      </c>
      <c r="G4" s="34" t="s">
        <v>135</v>
      </c>
      <c r="H4" s="34" t="s">
        <v>7</v>
      </c>
      <c r="I4" s="34" t="s">
        <v>8</v>
      </c>
      <c r="J4" s="35" t="s">
        <v>136</v>
      </c>
      <c r="K4" s="35" t="s">
        <v>9</v>
      </c>
      <c r="L4" s="35" t="s">
        <v>10</v>
      </c>
      <c r="M4" s="35" t="s">
        <v>279</v>
      </c>
      <c r="N4" s="35" t="s">
        <v>11</v>
      </c>
      <c r="O4" s="35" t="s">
        <v>280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281</v>
      </c>
      <c r="B5" s="26"/>
      <c r="C5" s="26"/>
      <c r="D5" s="27">
        <f t="shared" ref="D5:N5" si="0">SUM(D6:D13)</f>
        <v>164667730</v>
      </c>
      <c r="E5" s="27">
        <f t="shared" si="0"/>
        <v>50792123</v>
      </c>
      <c r="F5" s="27">
        <f t="shared" si="0"/>
        <v>0</v>
      </c>
      <c r="G5" s="27">
        <f t="shared" si="0"/>
        <v>68080001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283539854</v>
      </c>
      <c r="P5" s="33">
        <f t="shared" ref="P5:P36" si="1">(O5/P$138)</f>
        <v>850.31684920168425</v>
      </c>
      <c r="Q5" s="6"/>
    </row>
    <row r="6" spans="1:134">
      <c r="A6" s="12"/>
      <c r="B6" s="25">
        <v>311</v>
      </c>
      <c r="C6" s="20" t="s">
        <v>3</v>
      </c>
      <c r="D6" s="47">
        <v>162029780</v>
      </c>
      <c r="E6" s="47">
        <v>13957964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175987744</v>
      </c>
      <c r="P6" s="48">
        <f t="shared" si="1"/>
        <v>527.77534397754403</v>
      </c>
      <c r="Q6" s="9"/>
    </row>
    <row r="7" spans="1:134">
      <c r="A7" s="12"/>
      <c r="B7" s="25">
        <v>312.13</v>
      </c>
      <c r="C7" s="20" t="s">
        <v>282</v>
      </c>
      <c r="D7" s="47">
        <v>0</v>
      </c>
      <c r="E7" s="47">
        <v>21582469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3" si="2">SUM(D7:N7)</f>
        <v>21582469</v>
      </c>
      <c r="P7" s="48">
        <f t="shared" si="1"/>
        <v>64.724365126015144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1762330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1762330</v>
      </c>
      <c r="P8" s="48">
        <f t="shared" si="1"/>
        <v>5.2851085013735108</v>
      </c>
      <c r="Q8" s="9"/>
    </row>
    <row r="9" spans="1:134">
      <c r="A9" s="12"/>
      <c r="B9" s="25">
        <v>312.41000000000003</v>
      </c>
      <c r="C9" s="20" t="s">
        <v>283</v>
      </c>
      <c r="D9" s="47">
        <v>0</v>
      </c>
      <c r="E9" s="47">
        <v>8269254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8269254</v>
      </c>
      <c r="P9" s="48">
        <f t="shared" si="1"/>
        <v>24.798933579645645</v>
      </c>
      <c r="Q9" s="9"/>
    </row>
    <row r="10" spans="1:134">
      <c r="A10" s="12"/>
      <c r="B10" s="25">
        <v>312.42</v>
      </c>
      <c r="C10" s="20" t="s">
        <v>284</v>
      </c>
      <c r="D10" s="47">
        <v>0</v>
      </c>
      <c r="E10" s="47">
        <v>5220106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5220106</v>
      </c>
      <c r="P10" s="48">
        <f t="shared" si="1"/>
        <v>15.65474491081175</v>
      </c>
      <c r="Q10" s="9"/>
    </row>
    <row r="11" spans="1:134">
      <c r="A11" s="12"/>
      <c r="B11" s="25">
        <v>312.63</v>
      </c>
      <c r="C11" s="20" t="s">
        <v>285</v>
      </c>
      <c r="D11" s="47">
        <v>0</v>
      </c>
      <c r="E11" s="47">
        <v>0</v>
      </c>
      <c r="F11" s="47">
        <v>0</v>
      </c>
      <c r="G11" s="47">
        <v>68080001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68080001</v>
      </c>
      <c r="P11" s="48">
        <f t="shared" si="1"/>
        <v>204.16731943428141</v>
      </c>
      <c r="Q11" s="9"/>
    </row>
    <row r="12" spans="1:134">
      <c r="A12" s="12"/>
      <c r="B12" s="25">
        <v>315.2</v>
      </c>
      <c r="C12" s="20" t="s">
        <v>286</v>
      </c>
      <c r="D12" s="47">
        <v>2154192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2154192</v>
      </c>
      <c r="P12" s="48">
        <f t="shared" si="1"/>
        <v>6.4602761416935568</v>
      </c>
      <c r="Q12" s="9"/>
    </row>
    <row r="13" spans="1:134">
      <c r="A13" s="12"/>
      <c r="B13" s="25">
        <v>316</v>
      </c>
      <c r="C13" s="20" t="s">
        <v>172</v>
      </c>
      <c r="D13" s="47">
        <v>483758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483758</v>
      </c>
      <c r="P13" s="48">
        <f t="shared" si="1"/>
        <v>1.4507575303192064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SUM(D15:D24)</f>
        <v>15427438</v>
      </c>
      <c r="E14" s="32">
        <f t="shared" si="3"/>
        <v>50111299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5">
        <f>SUM(D14:N14)</f>
        <v>65538737</v>
      </c>
      <c r="P14" s="46">
        <f t="shared" si="1"/>
        <v>196.54624053836835</v>
      </c>
      <c r="Q14" s="10"/>
    </row>
    <row r="15" spans="1:134">
      <c r="A15" s="12"/>
      <c r="B15" s="25">
        <v>322</v>
      </c>
      <c r="C15" s="20" t="s">
        <v>287</v>
      </c>
      <c r="D15" s="47">
        <v>0</v>
      </c>
      <c r="E15" s="47">
        <v>522105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>SUM(D15:N15)</f>
        <v>522105</v>
      </c>
      <c r="P15" s="48">
        <f t="shared" si="1"/>
        <v>1.565757590297854</v>
      </c>
      <c r="Q15" s="9"/>
    </row>
    <row r="16" spans="1:134">
      <c r="A16" s="12"/>
      <c r="B16" s="25">
        <v>322.89999999999998</v>
      </c>
      <c r="C16" s="20" t="s">
        <v>288</v>
      </c>
      <c r="D16" s="47">
        <v>0</v>
      </c>
      <c r="E16" s="47">
        <v>300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ref="O16:O24" si="4">SUM(D16:N16)</f>
        <v>300</v>
      </c>
      <c r="P16" s="48">
        <f t="shared" si="1"/>
        <v>8.9967971402180828E-4</v>
      </c>
      <c r="Q16" s="9"/>
    </row>
    <row r="17" spans="1:17">
      <c r="A17" s="12"/>
      <c r="B17" s="25">
        <v>323.10000000000002</v>
      </c>
      <c r="C17" s="20" t="s">
        <v>19</v>
      </c>
      <c r="D17" s="47">
        <v>12794928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12794928</v>
      </c>
      <c r="P17" s="48">
        <f t="shared" si="1"/>
        <v>38.371123879898754</v>
      </c>
      <c r="Q17" s="9"/>
    </row>
    <row r="18" spans="1:17">
      <c r="A18" s="12"/>
      <c r="B18" s="25">
        <v>323.39999999999998</v>
      </c>
      <c r="C18" s="20" t="s">
        <v>20</v>
      </c>
      <c r="D18" s="47">
        <v>1585663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1585663</v>
      </c>
      <c r="P18" s="48">
        <f t="shared" si="1"/>
        <v>4.7552961145832082</v>
      </c>
      <c r="Q18" s="9"/>
    </row>
    <row r="19" spans="1:17">
      <c r="A19" s="12"/>
      <c r="B19" s="25">
        <v>323.7</v>
      </c>
      <c r="C19" s="20" t="s">
        <v>21</v>
      </c>
      <c r="D19" s="47">
        <v>0</v>
      </c>
      <c r="E19" s="47">
        <v>2293858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2293858</v>
      </c>
      <c r="P19" s="48">
        <f t="shared" si="1"/>
        <v>6.8791250314887904</v>
      </c>
      <c r="Q19" s="9"/>
    </row>
    <row r="20" spans="1:17">
      <c r="A20" s="12"/>
      <c r="B20" s="25">
        <v>323.89999999999998</v>
      </c>
      <c r="C20" s="20" t="s">
        <v>22</v>
      </c>
      <c r="D20" s="47">
        <v>218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218</v>
      </c>
      <c r="P20" s="48">
        <f t="shared" si="1"/>
        <v>6.5376725885584732E-4</v>
      </c>
      <c r="Q20" s="9"/>
    </row>
    <row r="21" spans="1:17">
      <c r="A21" s="12"/>
      <c r="B21" s="25">
        <v>325.10000000000002</v>
      </c>
      <c r="C21" s="20" t="s">
        <v>23</v>
      </c>
      <c r="D21" s="47">
        <v>0</v>
      </c>
      <c r="E21" s="47">
        <v>540190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540190</v>
      </c>
      <c r="P21" s="48">
        <f t="shared" si="1"/>
        <v>1.6199932823914687</v>
      </c>
      <c r="Q21" s="9"/>
    </row>
    <row r="22" spans="1:17">
      <c r="A22" s="12"/>
      <c r="B22" s="25">
        <v>325.2</v>
      </c>
      <c r="C22" s="20" t="s">
        <v>24</v>
      </c>
      <c r="D22" s="47">
        <v>1046629</v>
      </c>
      <c r="E22" s="47">
        <v>46259867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47306496</v>
      </c>
      <c r="P22" s="48">
        <f t="shared" si="1"/>
        <v>141.86898264217939</v>
      </c>
      <c r="Q22" s="9"/>
    </row>
    <row r="23" spans="1:17">
      <c r="A23" s="12"/>
      <c r="B23" s="25">
        <v>329.4</v>
      </c>
      <c r="C23" s="20" t="s">
        <v>304</v>
      </c>
      <c r="D23" s="47">
        <v>0</v>
      </c>
      <c r="E23" s="47">
        <v>252164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252164</v>
      </c>
      <c r="P23" s="48">
        <f t="shared" si="1"/>
        <v>0.7562227846886509</v>
      </c>
      <c r="Q23" s="9"/>
    </row>
    <row r="24" spans="1:17">
      <c r="A24" s="12"/>
      <c r="B24" s="25">
        <v>329.5</v>
      </c>
      <c r="C24" s="20" t="s">
        <v>289</v>
      </c>
      <c r="D24" s="47">
        <v>0</v>
      </c>
      <c r="E24" s="47">
        <v>242815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242815</v>
      </c>
      <c r="P24" s="48">
        <f t="shared" si="1"/>
        <v>0.72818576586735118</v>
      </c>
      <c r="Q24" s="9"/>
    </row>
    <row r="25" spans="1:17" ht="15.75">
      <c r="A25" s="29" t="s">
        <v>290</v>
      </c>
      <c r="B25" s="30"/>
      <c r="C25" s="31"/>
      <c r="D25" s="32">
        <f t="shared" ref="D25:N25" si="5">SUM(D26:D63)</f>
        <v>52014606</v>
      </c>
      <c r="E25" s="32">
        <f t="shared" si="5"/>
        <v>46797823</v>
      </c>
      <c r="F25" s="32">
        <f t="shared" si="5"/>
        <v>0</v>
      </c>
      <c r="G25" s="32">
        <f t="shared" si="5"/>
        <v>9791561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138496</v>
      </c>
      <c r="O25" s="45">
        <f>SUM(D25:N25)</f>
        <v>108742486</v>
      </c>
      <c r="P25" s="46">
        <f t="shared" si="1"/>
        <v>326.11136235500163</v>
      </c>
      <c r="Q25" s="10"/>
    </row>
    <row r="26" spans="1:17">
      <c r="A26" s="12"/>
      <c r="B26" s="25">
        <v>331.1</v>
      </c>
      <c r="C26" s="20" t="s">
        <v>26</v>
      </c>
      <c r="D26" s="47">
        <v>0</v>
      </c>
      <c r="E26" s="47">
        <v>102547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>SUM(D26:N26)</f>
        <v>102547</v>
      </c>
      <c r="P26" s="48">
        <f t="shared" si="1"/>
        <v>0.30753151877931456</v>
      </c>
      <c r="Q26" s="9"/>
    </row>
    <row r="27" spans="1:17">
      <c r="A27" s="12"/>
      <c r="B27" s="25">
        <v>331.2</v>
      </c>
      <c r="C27" s="20" t="s">
        <v>27</v>
      </c>
      <c r="D27" s="47">
        <v>238170</v>
      </c>
      <c r="E27" s="47">
        <v>4038322</v>
      </c>
      <c r="F27" s="47">
        <v>0</v>
      </c>
      <c r="G27" s="47">
        <v>6027117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>SUM(D27:N27)</f>
        <v>10303609</v>
      </c>
      <c r="P27" s="48">
        <f t="shared" si="1"/>
        <v>30.899826661708431</v>
      </c>
      <c r="Q27" s="9"/>
    </row>
    <row r="28" spans="1:17">
      <c r="A28" s="12"/>
      <c r="B28" s="25">
        <v>331.39</v>
      </c>
      <c r="C28" s="20" t="s">
        <v>33</v>
      </c>
      <c r="D28" s="47">
        <v>0</v>
      </c>
      <c r="E28" s="47">
        <v>5336773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ref="O28:O56" si="6">SUM(D28:N28)</f>
        <v>5336773</v>
      </c>
      <c r="P28" s="48">
        <f t="shared" si="1"/>
        <v>16.004621354797692</v>
      </c>
      <c r="Q28" s="9"/>
    </row>
    <row r="29" spans="1:17">
      <c r="A29" s="12"/>
      <c r="B29" s="25">
        <v>331.42</v>
      </c>
      <c r="C29" s="20" t="s">
        <v>34</v>
      </c>
      <c r="D29" s="47">
        <v>0</v>
      </c>
      <c r="E29" s="47">
        <v>41712</v>
      </c>
      <c r="F29" s="47">
        <v>0</v>
      </c>
      <c r="G29" s="47">
        <v>849125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890837</v>
      </c>
      <c r="P29" s="48">
        <f t="shared" si="1"/>
        <v>2.6715599246668185</v>
      </c>
      <c r="Q29" s="9"/>
    </row>
    <row r="30" spans="1:17">
      <c r="A30" s="12"/>
      <c r="B30" s="25">
        <v>331.49</v>
      </c>
      <c r="C30" s="20" t="s">
        <v>35</v>
      </c>
      <c r="D30" s="47">
        <v>0</v>
      </c>
      <c r="E30" s="47">
        <v>0</v>
      </c>
      <c r="F30" s="47">
        <v>0</v>
      </c>
      <c r="G30" s="47">
        <v>1504132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1504132</v>
      </c>
      <c r="P30" s="48">
        <f t="shared" si="1"/>
        <v>4.510790158703502</v>
      </c>
      <c r="Q30" s="9"/>
    </row>
    <row r="31" spans="1:17">
      <c r="A31" s="12"/>
      <c r="B31" s="25">
        <v>331.5</v>
      </c>
      <c r="C31" s="20" t="s">
        <v>29</v>
      </c>
      <c r="D31" s="47">
        <v>0</v>
      </c>
      <c r="E31" s="47">
        <v>1892540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1892540</v>
      </c>
      <c r="P31" s="48">
        <f t="shared" si="1"/>
        <v>5.6755994865827768</v>
      </c>
      <c r="Q31" s="9"/>
    </row>
    <row r="32" spans="1:17">
      <c r="A32" s="12"/>
      <c r="B32" s="25">
        <v>331.51</v>
      </c>
      <c r="C32" s="20" t="s">
        <v>305</v>
      </c>
      <c r="D32" s="47">
        <v>0</v>
      </c>
      <c r="E32" s="47">
        <v>7547775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7547775</v>
      </c>
      <c r="P32" s="48">
        <f t="shared" si="1"/>
        <v>22.63526684500318</v>
      </c>
      <c r="Q32" s="9"/>
    </row>
    <row r="33" spans="1:17">
      <c r="A33" s="12"/>
      <c r="B33" s="25">
        <v>331.65</v>
      </c>
      <c r="C33" s="20" t="s">
        <v>36</v>
      </c>
      <c r="D33" s="47">
        <v>0</v>
      </c>
      <c r="E33" s="47">
        <v>502697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502697</v>
      </c>
      <c r="P33" s="48">
        <f t="shared" si="1"/>
        <v>1.507554310665403</v>
      </c>
      <c r="Q33" s="9"/>
    </row>
    <row r="34" spans="1:17">
      <c r="A34" s="12"/>
      <c r="B34" s="25">
        <v>331.7</v>
      </c>
      <c r="C34" s="20" t="s">
        <v>156</v>
      </c>
      <c r="D34" s="47">
        <v>0</v>
      </c>
      <c r="E34" s="47">
        <v>2453024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2453024</v>
      </c>
      <c r="P34" s="48">
        <f t="shared" si="1"/>
        <v>7.3564531026954407</v>
      </c>
      <c r="Q34" s="9"/>
    </row>
    <row r="35" spans="1:17">
      <c r="A35" s="12"/>
      <c r="B35" s="25">
        <v>332</v>
      </c>
      <c r="C35" s="20" t="s">
        <v>273</v>
      </c>
      <c r="D35" s="47">
        <v>0</v>
      </c>
      <c r="E35" s="47">
        <v>5136470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5136470</v>
      </c>
      <c r="P35" s="48">
        <f t="shared" si="1"/>
        <v>15.403926202271991</v>
      </c>
      <c r="Q35" s="9"/>
    </row>
    <row r="36" spans="1:17">
      <c r="A36" s="12"/>
      <c r="B36" s="25">
        <v>332.1</v>
      </c>
      <c r="C36" s="20" t="s">
        <v>306</v>
      </c>
      <c r="D36" s="47">
        <v>51130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>SUM(D36:N36)</f>
        <v>51130</v>
      </c>
      <c r="P36" s="48">
        <f t="shared" si="1"/>
        <v>0.15333541259311684</v>
      </c>
      <c r="Q36" s="9"/>
    </row>
    <row r="37" spans="1:17">
      <c r="A37" s="12"/>
      <c r="B37" s="25">
        <v>333</v>
      </c>
      <c r="C37" s="20" t="s">
        <v>4</v>
      </c>
      <c r="D37" s="47">
        <v>42122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42122</v>
      </c>
      <c r="P37" s="48">
        <f t="shared" ref="P37:P68" si="7">(O37/P$138)</f>
        <v>0.12632102971342202</v>
      </c>
      <c r="Q37" s="9"/>
    </row>
    <row r="38" spans="1:17">
      <c r="A38" s="12"/>
      <c r="B38" s="25">
        <v>334.2</v>
      </c>
      <c r="C38" s="20" t="s">
        <v>32</v>
      </c>
      <c r="D38" s="47">
        <v>0</v>
      </c>
      <c r="E38" s="47">
        <v>884156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884156</v>
      </c>
      <c r="P38" s="48">
        <f t="shared" si="7"/>
        <v>2.651524057435553</v>
      </c>
      <c r="Q38" s="9"/>
    </row>
    <row r="39" spans="1:17">
      <c r="A39" s="12"/>
      <c r="B39" s="25">
        <v>334.39</v>
      </c>
      <c r="C39" s="20" t="s">
        <v>38</v>
      </c>
      <c r="D39" s="47">
        <v>0</v>
      </c>
      <c r="E39" s="47">
        <v>526808</v>
      </c>
      <c r="F39" s="47">
        <v>0</v>
      </c>
      <c r="G39" s="47">
        <v>119105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138496</v>
      </c>
      <c r="O39" s="47">
        <f t="shared" si="6"/>
        <v>784409</v>
      </c>
      <c r="P39" s="48">
        <f t="shared" si="7"/>
        <v>2.3523895493204421</v>
      </c>
      <c r="Q39" s="9"/>
    </row>
    <row r="40" spans="1:17">
      <c r="A40" s="12"/>
      <c r="B40" s="25">
        <v>334.42</v>
      </c>
      <c r="C40" s="20" t="s">
        <v>39</v>
      </c>
      <c r="D40" s="47">
        <v>0</v>
      </c>
      <c r="E40" s="47">
        <v>2401188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2401188</v>
      </c>
      <c r="P40" s="48">
        <f t="shared" si="7"/>
        <v>7.2010004438419921</v>
      </c>
      <c r="Q40" s="9"/>
    </row>
    <row r="41" spans="1:17">
      <c r="A41" s="12"/>
      <c r="B41" s="25">
        <v>334.49</v>
      </c>
      <c r="C41" s="20" t="s">
        <v>40</v>
      </c>
      <c r="D41" s="47">
        <v>0</v>
      </c>
      <c r="E41" s="47">
        <v>0</v>
      </c>
      <c r="F41" s="47">
        <v>0</v>
      </c>
      <c r="G41" s="47">
        <v>4524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4524</v>
      </c>
      <c r="P41" s="48">
        <f t="shared" si="7"/>
        <v>1.3567170087448868E-2</v>
      </c>
      <c r="Q41" s="9"/>
    </row>
    <row r="42" spans="1:17">
      <c r="A42" s="12"/>
      <c r="B42" s="25">
        <v>334.5</v>
      </c>
      <c r="C42" s="20" t="s">
        <v>41</v>
      </c>
      <c r="D42" s="47">
        <v>0</v>
      </c>
      <c r="E42" s="47">
        <v>2586213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2586213</v>
      </c>
      <c r="P42" s="48">
        <f t="shared" si="7"/>
        <v>7.7558779074649422</v>
      </c>
      <c r="Q42" s="9"/>
    </row>
    <row r="43" spans="1:17">
      <c r="A43" s="12"/>
      <c r="B43" s="25">
        <v>334.61</v>
      </c>
      <c r="C43" s="20" t="s">
        <v>42</v>
      </c>
      <c r="D43" s="47">
        <v>0</v>
      </c>
      <c r="E43" s="47">
        <v>38892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38892</v>
      </c>
      <c r="P43" s="48">
        <f t="shared" si="7"/>
        <v>0.11663447812578721</v>
      </c>
      <c r="Q43" s="9"/>
    </row>
    <row r="44" spans="1:17">
      <c r="A44" s="12"/>
      <c r="B44" s="25">
        <v>334.69</v>
      </c>
      <c r="C44" s="20" t="s">
        <v>43</v>
      </c>
      <c r="D44" s="47">
        <v>45899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45899</v>
      </c>
      <c r="P44" s="48">
        <f t="shared" si="7"/>
        <v>0.1376479973129566</v>
      </c>
      <c r="Q44" s="9"/>
    </row>
    <row r="45" spans="1:17">
      <c r="A45" s="12"/>
      <c r="B45" s="25">
        <v>334.7</v>
      </c>
      <c r="C45" s="20" t="s">
        <v>44</v>
      </c>
      <c r="D45" s="47">
        <v>0</v>
      </c>
      <c r="E45" s="47">
        <v>1171927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1171927</v>
      </c>
      <c r="P45" s="48">
        <f t="shared" si="7"/>
        <v>3.5145298273814523</v>
      </c>
      <c r="Q45" s="9"/>
    </row>
    <row r="46" spans="1:17">
      <c r="A46" s="12"/>
      <c r="B46" s="25">
        <v>334.82</v>
      </c>
      <c r="C46" s="20" t="s">
        <v>301</v>
      </c>
      <c r="D46" s="47">
        <v>662480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662480</v>
      </c>
      <c r="P46" s="48">
        <f t="shared" si="7"/>
        <v>1.9867327231505585</v>
      </c>
      <c r="Q46" s="9"/>
    </row>
    <row r="47" spans="1:17">
      <c r="A47" s="12"/>
      <c r="B47" s="25">
        <v>334.89</v>
      </c>
      <c r="C47" s="20" t="s">
        <v>233</v>
      </c>
      <c r="D47" s="47">
        <v>316673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316673</v>
      </c>
      <c r="P47" s="48">
        <f t="shared" si="7"/>
        <v>0.94968091359476026</v>
      </c>
      <c r="Q47" s="9"/>
    </row>
    <row r="48" spans="1:17">
      <c r="A48" s="12"/>
      <c r="B48" s="25">
        <v>335.12099999999998</v>
      </c>
      <c r="C48" s="20" t="s">
        <v>291</v>
      </c>
      <c r="D48" s="47">
        <v>13781012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13781012</v>
      </c>
      <c r="P48" s="48">
        <f t="shared" si="7"/>
        <v>41.32832311697036</v>
      </c>
      <c r="Q48" s="9"/>
    </row>
    <row r="49" spans="1:17">
      <c r="A49" s="12"/>
      <c r="B49" s="25">
        <v>335.13</v>
      </c>
      <c r="C49" s="20" t="s">
        <v>174</v>
      </c>
      <c r="D49" s="47">
        <v>84327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84327</v>
      </c>
      <c r="P49" s="48">
        <f t="shared" si="7"/>
        <v>0.2528909708143901</v>
      </c>
      <c r="Q49" s="9"/>
    </row>
    <row r="50" spans="1:17">
      <c r="A50" s="12"/>
      <c r="B50" s="25">
        <v>335.14</v>
      </c>
      <c r="C50" s="20" t="s">
        <v>175</v>
      </c>
      <c r="D50" s="47">
        <v>54079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54079</v>
      </c>
      <c r="P50" s="48">
        <f t="shared" si="7"/>
        <v>0.16217926418195122</v>
      </c>
      <c r="Q50" s="9"/>
    </row>
    <row r="51" spans="1:17">
      <c r="A51" s="12"/>
      <c r="B51" s="25">
        <v>335.15</v>
      </c>
      <c r="C51" s="20" t="s">
        <v>176</v>
      </c>
      <c r="D51" s="47">
        <v>283632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283632</v>
      </c>
      <c r="P51" s="48">
        <f t="shared" si="7"/>
        <v>0.85059318882477841</v>
      </c>
      <c r="Q51" s="9"/>
    </row>
    <row r="52" spans="1:17">
      <c r="A52" s="12"/>
      <c r="B52" s="25">
        <v>335.17</v>
      </c>
      <c r="C52" s="20" t="s">
        <v>177</v>
      </c>
      <c r="D52" s="47">
        <v>56673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56673</v>
      </c>
      <c r="P52" s="48">
        <f t="shared" si="7"/>
        <v>0.16995849477585978</v>
      </c>
      <c r="Q52" s="9"/>
    </row>
    <row r="53" spans="1:17">
      <c r="A53" s="12"/>
      <c r="B53" s="25">
        <v>335.18</v>
      </c>
      <c r="C53" s="20" t="s">
        <v>292</v>
      </c>
      <c r="D53" s="47">
        <v>35968283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35968283</v>
      </c>
      <c r="P53" s="48">
        <f t="shared" si="7"/>
        <v>107.86644854431822</v>
      </c>
      <c r="Q53" s="9"/>
    </row>
    <row r="54" spans="1:17">
      <c r="A54" s="12"/>
      <c r="B54" s="25">
        <v>335.19</v>
      </c>
      <c r="C54" s="20" t="s">
        <v>179</v>
      </c>
      <c r="D54" s="47">
        <v>22236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6"/>
        <v>22236</v>
      </c>
      <c r="P54" s="48">
        <f t="shared" si="7"/>
        <v>6.6684260403296433E-2</v>
      </c>
      <c r="Q54" s="9"/>
    </row>
    <row r="55" spans="1:17">
      <c r="A55" s="12"/>
      <c r="B55" s="25">
        <v>335.21</v>
      </c>
      <c r="C55" s="20" t="s">
        <v>51</v>
      </c>
      <c r="D55" s="47">
        <v>0</v>
      </c>
      <c r="E55" s="47">
        <v>34143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6"/>
        <v>34143</v>
      </c>
      <c r="P55" s="48">
        <f t="shared" si="7"/>
        <v>0.102392548252822</v>
      </c>
      <c r="Q55" s="9"/>
    </row>
    <row r="56" spans="1:17">
      <c r="A56" s="12"/>
      <c r="B56" s="25">
        <v>335.22</v>
      </c>
      <c r="C56" s="20" t="s">
        <v>52</v>
      </c>
      <c r="D56" s="47">
        <v>0</v>
      </c>
      <c r="E56" s="47">
        <v>1560177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6"/>
        <v>1560177</v>
      </c>
      <c r="P56" s="48">
        <f t="shared" si="7"/>
        <v>4.6788653239446756</v>
      </c>
      <c r="Q56" s="9"/>
    </row>
    <row r="57" spans="1:17">
      <c r="A57" s="12"/>
      <c r="B57" s="25">
        <v>335.46</v>
      </c>
      <c r="C57" s="20" t="s">
        <v>293</v>
      </c>
      <c r="D57" s="47">
        <v>41580</v>
      </c>
      <c r="E57" s="47">
        <v>5052469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ref="O57:O63" si="8">SUM(D57:N57)</f>
        <v>5094049</v>
      </c>
      <c r="P57" s="48">
        <f t="shared" si="7"/>
        <v>15.276708491776928</v>
      </c>
      <c r="Q57" s="9"/>
    </row>
    <row r="58" spans="1:17">
      <c r="A58" s="12"/>
      <c r="B58" s="25">
        <v>337.1</v>
      </c>
      <c r="C58" s="20" t="s">
        <v>56</v>
      </c>
      <c r="D58" s="47">
        <v>71000</v>
      </c>
      <c r="E58" s="47">
        <v>1224289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8"/>
        <v>1295289</v>
      </c>
      <c r="P58" s="48">
        <f t="shared" si="7"/>
        <v>3.8844841236519798</v>
      </c>
      <c r="Q58" s="9"/>
    </row>
    <row r="59" spans="1:17">
      <c r="A59" s="12"/>
      <c r="B59" s="25">
        <v>337.2</v>
      </c>
      <c r="C59" s="20" t="s">
        <v>57</v>
      </c>
      <c r="D59" s="47">
        <v>195310</v>
      </c>
      <c r="E59" s="47">
        <v>128345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8"/>
        <v>323655</v>
      </c>
      <c r="P59" s="48">
        <f t="shared" si="7"/>
        <v>0.97061945947242778</v>
      </c>
      <c r="Q59" s="9"/>
    </row>
    <row r="60" spans="1:17">
      <c r="A60" s="12"/>
      <c r="B60" s="25">
        <v>337.3</v>
      </c>
      <c r="C60" s="20" t="s">
        <v>58</v>
      </c>
      <c r="D60" s="47">
        <v>0</v>
      </c>
      <c r="E60" s="47">
        <v>2218267</v>
      </c>
      <c r="F60" s="47">
        <v>0</v>
      </c>
      <c r="G60" s="47">
        <v>987558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8"/>
        <v>3205825</v>
      </c>
      <c r="P60" s="48">
        <f t="shared" si="7"/>
        <v>9.6140523973465442</v>
      </c>
      <c r="Q60" s="9"/>
    </row>
    <row r="61" spans="1:17">
      <c r="A61" s="12"/>
      <c r="B61" s="25">
        <v>337.4</v>
      </c>
      <c r="C61" s="20" t="s">
        <v>59</v>
      </c>
      <c r="D61" s="47">
        <v>0</v>
      </c>
      <c r="E61" s="47">
        <v>1873378</v>
      </c>
      <c r="F61" s="47">
        <v>0</v>
      </c>
      <c r="G61" s="47">
        <v>300000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8"/>
        <v>2173378</v>
      </c>
      <c r="P61" s="48">
        <f t="shared" si="7"/>
        <v>6.5178136583376318</v>
      </c>
      <c r="Q61" s="9"/>
    </row>
    <row r="62" spans="1:17">
      <c r="A62" s="12"/>
      <c r="B62" s="25">
        <v>337.6</v>
      </c>
      <c r="C62" s="20" t="s">
        <v>146</v>
      </c>
      <c r="D62" s="47">
        <v>100000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8"/>
        <v>100000</v>
      </c>
      <c r="P62" s="48">
        <f t="shared" si="7"/>
        <v>0.29989323800726941</v>
      </c>
      <c r="Q62" s="9"/>
    </row>
    <row r="63" spans="1:17">
      <c r="A63" s="12"/>
      <c r="B63" s="25">
        <v>337.7</v>
      </c>
      <c r="C63" s="20" t="s">
        <v>60</v>
      </c>
      <c r="D63" s="47">
        <v>0</v>
      </c>
      <c r="E63" s="47">
        <v>45711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8"/>
        <v>45711</v>
      </c>
      <c r="P63" s="48">
        <f t="shared" si="7"/>
        <v>0.13708419802550292</v>
      </c>
      <c r="Q63" s="9"/>
    </row>
    <row r="64" spans="1:17" ht="15.75">
      <c r="A64" s="29" t="s">
        <v>66</v>
      </c>
      <c r="B64" s="30"/>
      <c r="C64" s="31"/>
      <c r="D64" s="32">
        <f t="shared" ref="D64:N64" si="9">SUM(D65:D116)</f>
        <v>13949482</v>
      </c>
      <c r="E64" s="32">
        <f t="shared" si="9"/>
        <v>12380613</v>
      </c>
      <c r="F64" s="32">
        <f t="shared" si="9"/>
        <v>0</v>
      </c>
      <c r="G64" s="32">
        <f t="shared" si="9"/>
        <v>225009</v>
      </c>
      <c r="H64" s="32">
        <f t="shared" si="9"/>
        <v>0</v>
      </c>
      <c r="I64" s="32">
        <f t="shared" si="9"/>
        <v>52381005</v>
      </c>
      <c r="J64" s="32">
        <f t="shared" si="9"/>
        <v>59978124</v>
      </c>
      <c r="K64" s="32">
        <f t="shared" si="9"/>
        <v>0</v>
      </c>
      <c r="L64" s="32">
        <f t="shared" si="9"/>
        <v>0</v>
      </c>
      <c r="M64" s="32">
        <f t="shared" si="9"/>
        <v>458610257</v>
      </c>
      <c r="N64" s="32">
        <f t="shared" si="9"/>
        <v>6247780</v>
      </c>
      <c r="O64" s="32">
        <f>SUM(D64:N64)</f>
        <v>603772270</v>
      </c>
      <c r="P64" s="46">
        <f t="shared" si="7"/>
        <v>1810.6722106929933</v>
      </c>
      <c r="Q64" s="10"/>
    </row>
    <row r="65" spans="1:17">
      <c r="A65" s="12"/>
      <c r="B65" s="25">
        <v>341.1</v>
      </c>
      <c r="C65" s="20" t="s">
        <v>181</v>
      </c>
      <c r="D65" s="47">
        <v>1813801</v>
      </c>
      <c r="E65" s="47">
        <v>530834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1935508</v>
      </c>
      <c r="N65" s="47">
        <v>0</v>
      </c>
      <c r="O65" s="47">
        <f>SUM(D65:N65)</f>
        <v>4280143</v>
      </c>
      <c r="P65" s="48">
        <f t="shared" si="7"/>
        <v>12.835859434041481</v>
      </c>
      <c r="Q65" s="9"/>
    </row>
    <row r="66" spans="1:17">
      <c r="A66" s="12"/>
      <c r="B66" s="25">
        <v>341.2</v>
      </c>
      <c r="C66" s="20" t="s">
        <v>182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53720148</v>
      </c>
      <c r="K66" s="47">
        <v>0</v>
      </c>
      <c r="L66" s="47">
        <v>0</v>
      </c>
      <c r="M66" s="47">
        <v>0</v>
      </c>
      <c r="N66" s="47">
        <v>0</v>
      </c>
      <c r="O66" s="47">
        <f t="shared" ref="O66:O116" si="10">SUM(D66:N66)</f>
        <v>53720148</v>
      </c>
      <c r="P66" s="48">
        <f t="shared" si="7"/>
        <v>161.10309129949738</v>
      </c>
      <c r="Q66" s="9"/>
    </row>
    <row r="67" spans="1:17">
      <c r="A67" s="12"/>
      <c r="B67" s="25">
        <v>341.52</v>
      </c>
      <c r="C67" s="20" t="s">
        <v>183</v>
      </c>
      <c r="D67" s="47">
        <v>234319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234319</v>
      </c>
      <c r="P67" s="48">
        <f t="shared" si="7"/>
        <v>0.70270683636625364</v>
      </c>
      <c r="Q67" s="9"/>
    </row>
    <row r="68" spans="1:17">
      <c r="A68" s="12"/>
      <c r="B68" s="25">
        <v>341.53</v>
      </c>
      <c r="C68" s="20" t="s">
        <v>184</v>
      </c>
      <c r="D68" s="47">
        <v>0</v>
      </c>
      <c r="E68" s="47">
        <v>735431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735431</v>
      </c>
      <c r="P68" s="48">
        <f t="shared" si="7"/>
        <v>2.2055078392092415</v>
      </c>
      <c r="Q68" s="9"/>
    </row>
    <row r="69" spans="1:17">
      <c r="A69" s="12"/>
      <c r="B69" s="25">
        <v>341.55</v>
      </c>
      <c r="C69" s="20" t="s">
        <v>185</v>
      </c>
      <c r="D69" s="47">
        <v>24001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24001</v>
      </c>
      <c r="P69" s="48">
        <f t="shared" ref="P69:P100" si="11">(O69/P$138)</f>
        <v>7.1977376054124728E-2</v>
      </c>
      <c r="Q69" s="9"/>
    </row>
    <row r="70" spans="1:17">
      <c r="A70" s="12"/>
      <c r="B70" s="25">
        <v>341.8</v>
      </c>
      <c r="C70" s="20" t="s">
        <v>186</v>
      </c>
      <c r="D70" s="47">
        <v>3965945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3965945</v>
      </c>
      <c r="P70" s="48">
        <f t="shared" si="11"/>
        <v>11.893600878087401</v>
      </c>
      <c r="Q70" s="9"/>
    </row>
    <row r="71" spans="1:17">
      <c r="A71" s="12"/>
      <c r="B71" s="25">
        <v>341.9</v>
      </c>
      <c r="C71" s="20" t="s">
        <v>187</v>
      </c>
      <c r="D71" s="47">
        <v>350301</v>
      </c>
      <c r="E71" s="47">
        <v>20500</v>
      </c>
      <c r="F71" s="47">
        <v>0</v>
      </c>
      <c r="G71" s="47">
        <v>0</v>
      </c>
      <c r="H71" s="47">
        <v>0</v>
      </c>
      <c r="I71" s="47">
        <v>207137</v>
      </c>
      <c r="J71" s="47">
        <v>0</v>
      </c>
      <c r="K71" s="47">
        <v>0</v>
      </c>
      <c r="L71" s="47">
        <v>0</v>
      </c>
      <c r="M71" s="47">
        <v>419816424</v>
      </c>
      <c r="N71" s="47">
        <v>6247780</v>
      </c>
      <c r="O71" s="47">
        <f t="shared" si="10"/>
        <v>426642142</v>
      </c>
      <c r="P71" s="48">
        <f t="shared" si="11"/>
        <v>1279.4709343473723</v>
      </c>
      <c r="Q71" s="9"/>
    </row>
    <row r="72" spans="1:17">
      <c r="A72" s="12"/>
      <c r="B72" s="25">
        <v>342.1</v>
      </c>
      <c r="C72" s="20" t="s">
        <v>275</v>
      </c>
      <c r="D72" s="47">
        <v>1407956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776397</v>
      </c>
      <c r="N72" s="47">
        <v>0</v>
      </c>
      <c r="O72" s="47">
        <f t="shared" si="10"/>
        <v>2184353</v>
      </c>
      <c r="P72" s="48">
        <f t="shared" si="11"/>
        <v>6.5507269412089295</v>
      </c>
      <c r="Q72" s="9"/>
    </row>
    <row r="73" spans="1:17">
      <c r="A73" s="12"/>
      <c r="B73" s="25">
        <v>342.2</v>
      </c>
      <c r="C73" s="20" t="s">
        <v>76</v>
      </c>
      <c r="D73" s="47">
        <v>0</v>
      </c>
      <c r="E73" s="47">
        <v>206000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206000</v>
      </c>
      <c r="P73" s="48">
        <f t="shared" si="11"/>
        <v>0.61778007029497495</v>
      </c>
      <c r="Q73" s="9"/>
    </row>
    <row r="74" spans="1:17">
      <c r="A74" s="12"/>
      <c r="B74" s="25">
        <v>342.3</v>
      </c>
      <c r="C74" s="20" t="s">
        <v>77</v>
      </c>
      <c r="D74" s="47">
        <v>21705</v>
      </c>
      <c r="E74" s="47">
        <v>2455033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4161849</v>
      </c>
      <c r="N74" s="47">
        <v>0</v>
      </c>
      <c r="O74" s="47">
        <f t="shared" si="10"/>
        <v>6638587</v>
      </c>
      <c r="P74" s="48">
        <f t="shared" si="11"/>
        <v>19.908673512229647</v>
      </c>
      <c r="Q74" s="9"/>
    </row>
    <row r="75" spans="1:17">
      <c r="A75" s="12"/>
      <c r="B75" s="25">
        <v>342.5</v>
      </c>
      <c r="C75" s="20" t="s">
        <v>188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5208157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5208157</v>
      </c>
      <c r="P75" s="48">
        <f t="shared" si="11"/>
        <v>15.618910667802263</v>
      </c>
      <c r="Q75" s="9"/>
    </row>
    <row r="76" spans="1:17">
      <c r="A76" s="12"/>
      <c r="B76" s="25">
        <v>342.6</v>
      </c>
      <c r="C76" s="20" t="s">
        <v>78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20469954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20469954</v>
      </c>
      <c r="P76" s="48">
        <f t="shared" si="11"/>
        <v>61.388007869198567</v>
      </c>
      <c r="Q76" s="9"/>
    </row>
    <row r="77" spans="1:17">
      <c r="A77" s="12"/>
      <c r="B77" s="25">
        <v>342.9</v>
      </c>
      <c r="C77" s="20" t="s">
        <v>79</v>
      </c>
      <c r="D77" s="47">
        <v>71980</v>
      </c>
      <c r="E77" s="47">
        <v>75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72055</v>
      </c>
      <c r="P77" s="48">
        <f t="shared" si="11"/>
        <v>0.21608807264613797</v>
      </c>
      <c r="Q77" s="9"/>
    </row>
    <row r="78" spans="1:17">
      <c r="A78" s="12"/>
      <c r="B78" s="25">
        <v>343.4</v>
      </c>
      <c r="C78" s="20" t="s">
        <v>80</v>
      </c>
      <c r="D78" s="47">
        <v>760514</v>
      </c>
      <c r="E78" s="47">
        <v>0</v>
      </c>
      <c r="F78" s="47">
        <v>0</v>
      </c>
      <c r="G78" s="47">
        <v>0</v>
      </c>
      <c r="H78" s="47">
        <v>0</v>
      </c>
      <c r="I78" s="47">
        <v>19208595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19969109</v>
      </c>
      <c r="P78" s="48">
        <f t="shared" si="11"/>
        <v>59.886007581301058</v>
      </c>
      <c r="Q78" s="9"/>
    </row>
    <row r="79" spans="1:17">
      <c r="A79" s="12"/>
      <c r="B79" s="25">
        <v>343.5</v>
      </c>
      <c r="C79" s="20" t="s">
        <v>211</v>
      </c>
      <c r="D79" s="47">
        <v>0</v>
      </c>
      <c r="E79" s="47">
        <v>8264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8264</v>
      </c>
      <c r="P79" s="48">
        <f t="shared" si="11"/>
        <v>2.4783177188920744E-2</v>
      </c>
      <c r="Q79" s="9"/>
    </row>
    <row r="80" spans="1:17">
      <c r="A80" s="12"/>
      <c r="B80" s="25">
        <v>343.7</v>
      </c>
      <c r="C80" s="20" t="s">
        <v>81</v>
      </c>
      <c r="D80" s="47">
        <v>0</v>
      </c>
      <c r="E80" s="47">
        <v>45050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45050</v>
      </c>
      <c r="P80" s="48">
        <f t="shared" si="11"/>
        <v>0.13510190372227487</v>
      </c>
      <c r="Q80" s="9"/>
    </row>
    <row r="81" spans="1:17">
      <c r="A81" s="12"/>
      <c r="B81" s="25">
        <v>343.9</v>
      </c>
      <c r="C81" s="20" t="s">
        <v>265</v>
      </c>
      <c r="D81" s="47">
        <v>0</v>
      </c>
      <c r="E81" s="47">
        <v>51979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51979</v>
      </c>
      <c r="P81" s="48">
        <f t="shared" si="11"/>
        <v>0.15588150618379856</v>
      </c>
      <c r="Q81" s="9"/>
    </row>
    <row r="82" spans="1:17">
      <c r="A82" s="12"/>
      <c r="B82" s="25">
        <v>344.3</v>
      </c>
      <c r="C82" s="20" t="s">
        <v>189</v>
      </c>
      <c r="D82" s="47">
        <v>0</v>
      </c>
      <c r="E82" s="47">
        <v>711436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0"/>
        <v>711436</v>
      </c>
      <c r="P82" s="48">
        <f t="shared" si="11"/>
        <v>2.1335484567493972</v>
      </c>
      <c r="Q82" s="9"/>
    </row>
    <row r="83" spans="1:17">
      <c r="A83" s="12"/>
      <c r="B83" s="25">
        <v>344.6</v>
      </c>
      <c r="C83" s="20" t="s">
        <v>190</v>
      </c>
      <c r="D83" s="47">
        <v>0</v>
      </c>
      <c r="E83" s="47">
        <v>3112260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0"/>
        <v>3112260</v>
      </c>
      <c r="P83" s="48">
        <f t="shared" si="11"/>
        <v>9.3334572892050431</v>
      </c>
      <c r="Q83" s="9"/>
    </row>
    <row r="84" spans="1:17">
      <c r="A84" s="12"/>
      <c r="B84" s="25">
        <v>344.9</v>
      </c>
      <c r="C84" s="20" t="s">
        <v>191</v>
      </c>
      <c r="D84" s="47">
        <v>0</v>
      </c>
      <c r="E84" s="47">
        <v>760858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0"/>
        <v>760858</v>
      </c>
      <c r="P84" s="48">
        <f t="shared" si="11"/>
        <v>2.2817616928373501</v>
      </c>
      <c r="Q84" s="9"/>
    </row>
    <row r="85" spans="1:17">
      <c r="A85" s="12"/>
      <c r="B85" s="25">
        <v>346.4</v>
      </c>
      <c r="C85" s="20" t="s">
        <v>192</v>
      </c>
      <c r="D85" s="47">
        <v>305075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0"/>
        <v>305075</v>
      </c>
      <c r="P85" s="48">
        <f t="shared" si="11"/>
        <v>0.9148992958506772</v>
      </c>
      <c r="Q85" s="9"/>
    </row>
    <row r="86" spans="1:17">
      <c r="A86" s="12"/>
      <c r="B86" s="25">
        <v>347.1</v>
      </c>
      <c r="C86" s="20" t="s">
        <v>86</v>
      </c>
      <c r="D86" s="47">
        <v>0</v>
      </c>
      <c r="E86" s="47">
        <v>29307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0"/>
        <v>29307</v>
      </c>
      <c r="P86" s="48">
        <f t="shared" si="11"/>
        <v>8.7889711262790451E-2</v>
      </c>
      <c r="Q86" s="9"/>
    </row>
    <row r="87" spans="1:17">
      <c r="A87" s="12"/>
      <c r="B87" s="25">
        <v>347.2</v>
      </c>
      <c r="C87" s="20" t="s">
        <v>87</v>
      </c>
      <c r="D87" s="47">
        <v>57156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0"/>
        <v>57156</v>
      </c>
      <c r="P87" s="48">
        <f t="shared" si="11"/>
        <v>0.1714069791154349</v>
      </c>
      <c r="Q87" s="9"/>
    </row>
    <row r="88" spans="1:17">
      <c r="A88" s="12"/>
      <c r="B88" s="25">
        <v>347.3</v>
      </c>
      <c r="C88" s="20" t="s">
        <v>234</v>
      </c>
      <c r="D88" s="47">
        <v>0</v>
      </c>
      <c r="E88" s="47">
        <v>0</v>
      </c>
      <c r="F88" s="47">
        <v>0</v>
      </c>
      <c r="G88" s="47">
        <v>630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0"/>
        <v>630</v>
      </c>
      <c r="P88" s="48">
        <f t="shared" si="11"/>
        <v>1.8893273994457973E-3</v>
      </c>
      <c r="Q88" s="9"/>
    </row>
    <row r="89" spans="1:17">
      <c r="A89" s="12"/>
      <c r="B89" s="25">
        <v>347.4</v>
      </c>
      <c r="C89" s="20" t="s">
        <v>88</v>
      </c>
      <c r="D89" s="47">
        <v>2674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0"/>
        <v>2674</v>
      </c>
      <c r="P89" s="48">
        <f t="shared" si="11"/>
        <v>8.0191451843143833E-3</v>
      </c>
      <c r="Q89" s="9"/>
    </row>
    <row r="90" spans="1:17">
      <c r="A90" s="12"/>
      <c r="B90" s="25">
        <v>347.5</v>
      </c>
      <c r="C90" s="20" t="s">
        <v>89</v>
      </c>
      <c r="D90" s="47">
        <v>52385</v>
      </c>
      <c r="E90" s="47">
        <v>6125</v>
      </c>
      <c r="F90" s="47">
        <v>0</v>
      </c>
      <c r="G90" s="47">
        <v>224379</v>
      </c>
      <c r="H90" s="47">
        <v>0</v>
      </c>
      <c r="I90" s="47">
        <v>7287162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0"/>
        <v>7570051</v>
      </c>
      <c r="P90" s="48">
        <f t="shared" si="11"/>
        <v>22.702071062701677</v>
      </c>
      <c r="Q90" s="9"/>
    </row>
    <row r="91" spans="1:17">
      <c r="A91" s="12"/>
      <c r="B91" s="25">
        <v>348.11</v>
      </c>
      <c r="C91" s="20" t="s">
        <v>212</v>
      </c>
      <c r="D91" s="47">
        <v>3850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>SUM(D91:N91)</f>
        <v>3850</v>
      </c>
      <c r="P91" s="48">
        <f t="shared" si="11"/>
        <v>1.1545889663279872E-2</v>
      </c>
      <c r="Q91" s="9"/>
    </row>
    <row r="92" spans="1:17">
      <c r="A92" s="12"/>
      <c r="B92" s="25">
        <v>348.12</v>
      </c>
      <c r="C92" s="20" t="s">
        <v>213</v>
      </c>
      <c r="D92" s="47">
        <v>28108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502775</v>
      </c>
      <c r="N92" s="47">
        <v>0</v>
      </c>
      <c r="O92" s="47">
        <f t="shared" ref="O92:O107" si="12">SUM(D92:N92)</f>
        <v>530883</v>
      </c>
      <c r="P92" s="48">
        <f t="shared" si="11"/>
        <v>1.592082218730132</v>
      </c>
      <c r="Q92" s="9"/>
    </row>
    <row r="93" spans="1:17">
      <c r="A93" s="12"/>
      <c r="B93" s="25">
        <v>348.13</v>
      </c>
      <c r="C93" s="20" t="s">
        <v>214</v>
      </c>
      <c r="D93" s="47">
        <v>99917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99917</v>
      </c>
      <c r="P93" s="48">
        <f t="shared" si="11"/>
        <v>0.2996443266197234</v>
      </c>
      <c r="Q93" s="9"/>
    </row>
    <row r="94" spans="1:17">
      <c r="A94" s="12"/>
      <c r="B94" s="25">
        <v>348.21</v>
      </c>
      <c r="C94" s="20" t="s">
        <v>260</v>
      </c>
      <c r="D94" s="47">
        <v>1120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1120</v>
      </c>
      <c r="P94" s="48">
        <f t="shared" si="11"/>
        <v>3.3588042656814174E-3</v>
      </c>
      <c r="Q94" s="9"/>
    </row>
    <row r="95" spans="1:17">
      <c r="A95" s="12"/>
      <c r="B95" s="25">
        <v>348.22</v>
      </c>
      <c r="C95" s="20" t="s">
        <v>215</v>
      </c>
      <c r="D95" s="47">
        <v>33447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33447</v>
      </c>
      <c r="P95" s="48">
        <f t="shared" si="11"/>
        <v>0.1003052913162914</v>
      </c>
      <c r="Q95" s="9"/>
    </row>
    <row r="96" spans="1:17">
      <c r="A96" s="12"/>
      <c r="B96" s="25">
        <v>348.23</v>
      </c>
      <c r="C96" s="20" t="s">
        <v>216</v>
      </c>
      <c r="D96" s="47">
        <v>495015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495015</v>
      </c>
      <c r="P96" s="48">
        <f t="shared" si="11"/>
        <v>1.4845165121216848</v>
      </c>
      <c r="Q96" s="9"/>
    </row>
    <row r="97" spans="1:17">
      <c r="A97" s="12"/>
      <c r="B97" s="25">
        <v>348.31</v>
      </c>
      <c r="C97" s="20" t="s">
        <v>217</v>
      </c>
      <c r="D97" s="47">
        <v>1483588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1483588</v>
      </c>
      <c r="P97" s="48">
        <f t="shared" si="11"/>
        <v>4.4491800918872881</v>
      </c>
      <c r="Q97" s="9"/>
    </row>
    <row r="98" spans="1:17">
      <c r="A98" s="12"/>
      <c r="B98" s="25">
        <v>348.32</v>
      </c>
      <c r="C98" s="20" t="s">
        <v>218</v>
      </c>
      <c r="D98" s="47">
        <v>1281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2"/>
        <v>1281</v>
      </c>
      <c r="P98" s="48">
        <f t="shared" si="11"/>
        <v>3.841632378873121E-3</v>
      </c>
      <c r="Q98" s="9"/>
    </row>
    <row r="99" spans="1:17">
      <c r="A99" s="12"/>
      <c r="B99" s="25">
        <v>348.41</v>
      </c>
      <c r="C99" s="20" t="s">
        <v>219</v>
      </c>
      <c r="D99" s="47">
        <v>1101166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2"/>
        <v>1101166</v>
      </c>
      <c r="P99" s="48">
        <f t="shared" si="11"/>
        <v>3.3023223732351283</v>
      </c>
      <c r="Q99" s="9"/>
    </row>
    <row r="100" spans="1:17">
      <c r="A100" s="12"/>
      <c r="B100" s="25">
        <v>348.42</v>
      </c>
      <c r="C100" s="20" t="s">
        <v>220</v>
      </c>
      <c r="D100" s="47">
        <v>251032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30649023</v>
      </c>
      <c r="N100" s="47">
        <v>0</v>
      </c>
      <c r="O100" s="47">
        <f t="shared" si="12"/>
        <v>30900055</v>
      </c>
      <c r="P100" s="48">
        <f t="shared" si="11"/>
        <v>92.667175485527153</v>
      </c>
      <c r="Q100" s="9"/>
    </row>
    <row r="101" spans="1:17">
      <c r="A101" s="12"/>
      <c r="B101" s="25">
        <v>348.48</v>
      </c>
      <c r="C101" s="20" t="s">
        <v>221</v>
      </c>
      <c r="D101" s="47">
        <v>39600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2"/>
        <v>39600</v>
      </c>
      <c r="P101" s="48">
        <f t="shared" ref="P101:P132" si="13">(O101/P$138)</f>
        <v>0.11875772225087869</v>
      </c>
      <c r="Q101" s="9"/>
    </row>
    <row r="102" spans="1:17">
      <c r="A102" s="12"/>
      <c r="B102" s="25">
        <v>348.51</v>
      </c>
      <c r="C102" s="20" t="s">
        <v>294</v>
      </c>
      <c r="D102" s="47">
        <v>9370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2"/>
        <v>9370</v>
      </c>
      <c r="P102" s="48">
        <f t="shared" si="13"/>
        <v>2.8099996401281142E-2</v>
      </c>
      <c r="Q102" s="9"/>
    </row>
    <row r="103" spans="1:17">
      <c r="A103" s="12"/>
      <c r="B103" s="25">
        <v>348.52</v>
      </c>
      <c r="C103" s="20" t="s">
        <v>295</v>
      </c>
      <c r="D103" s="47">
        <v>320034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2"/>
        <v>320034</v>
      </c>
      <c r="P103" s="48">
        <f t="shared" si="13"/>
        <v>0.95976032532418454</v>
      </c>
      <c r="Q103" s="9"/>
    </row>
    <row r="104" spans="1:17">
      <c r="A104" s="12"/>
      <c r="B104" s="25">
        <v>348.53</v>
      </c>
      <c r="C104" s="20" t="s">
        <v>296</v>
      </c>
      <c r="D104" s="47">
        <v>555899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2"/>
        <v>555899</v>
      </c>
      <c r="P104" s="48">
        <f t="shared" si="13"/>
        <v>1.6671035111500305</v>
      </c>
      <c r="Q104" s="9"/>
    </row>
    <row r="105" spans="1:17">
      <c r="A105" s="12"/>
      <c r="B105" s="25">
        <v>348.62</v>
      </c>
      <c r="C105" s="20" t="s">
        <v>225</v>
      </c>
      <c r="D105" s="47">
        <v>4972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2"/>
        <v>4972</v>
      </c>
      <c r="P105" s="48">
        <f t="shared" si="13"/>
        <v>1.4910691793721436E-2</v>
      </c>
      <c r="Q105" s="9"/>
    </row>
    <row r="106" spans="1:17">
      <c r="A106" s="12"/>
      <c r="B106" s="25">
        <v>348.71</v>
      </c>
      <c r="C106" s="20" t="s">
        <v>227</v>
      </c>
      <c r="D106" s="47">
        <v>278699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2"/>
        <v>278699</v>
      </c>
      <c r="P106" s="48">
        <f t="shared" si="13"/>
        <v>0.83579945539387979</v>
      </c>
      <c r="Q106" s="9"/>
    </row>
    <row r="107" spans="1:17">
      <c r="A107" s="12"/>
      <c r="B107" s="25">
        <v>348.72</v>
      </c>
      <c r="C107" s="20" t="s">
        <v>228</v>
      </c>
      <c r="D107" s="47">
        <v>23039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2"/>
        <v>23039</v>
      </c>
      <c r="P107" s="48">
        <f t="shared" si="13"/>
        <v>6.9092403104494798E-2</v>
      </c>
      <c r="Q107" s="9"/>
    </row>
    <row r="108" spans="1:17">
      <c r="A108" s="12"/>
      <c r="B108" s="25">
        <v>348.85</v>
      </c>
      <c r="C108" s="20" t="s">
        <v>276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89476</v>
      </c>
      <c r="N108" s="47">
        <v>0</v>
      </c>
      <c r="O108" s="47">
        <f t="shared" si="10"/>
        <v>89476</v>
      </c>
      <c r="P108" s="48">
        <f t="shared" si="13"/>
        <v>0.26833247363938439</v>
      </c>
      <c r="Q108" s="9"/>
    </row>
    <row r="109" spans="1:17">
      <c r="A109" s="12"/>
      <c r="B109" s="25">
        <v>348.88</v>
      </c>
      <c r="C109" s="20" t="s">
        <v>193</v>
      </c>
      <c r="D109" s="47">
        <v>19405</v>
      </c>
      <c r="E109" s="47">
        <v>799814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0"/>
        <v>819219</v>
      </c>
      <c r="P109" s="48">
        <f t="shared" si="13"/>
        <v>2.4567823854707722</v>
      </c>
      <c r="Q109" s="9"/>
    </row>
    <row r="110" spans="1:17">
      <c r="A110" s="12"/>
      <c r="B110" s="25">
        <v>348.92099999999999</v>
      </c>
      <c r="C110" s="20" t="s">
        <v>194</v>
      </c>
      <c r="D110" s="47">
        <v>0</v>
      </c>
      <c r="E110" s="47">
        <v>92811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ref="O110:O115" si="14">SUM(D110:N110)</f>
        <v>92811</v>
      </c>
      <c r="P110" s="48">
        <f t="shared" si="13"/>
        <v>0.27833391312692679</v>
      </c>
      <c r="Q110" s="9"/>
    </row>
    <row r="111" spans="1:17">
      <c r="A111" s="12"/>
      <c r="B111" s="25">
        <v>348.92200000000003</v>
      </c>
      <c r="C111" s="20" t="s">
        <v>195</v>
      </c>
      <c r="D111" s="47">
        <v>0</v>
      </c>
      <c r="E111" s="47">
        <v>92811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4"/>
        <v>92811</v>
      </c>
      <c r="P111" s="48">
        <f t="shared" si="13"/>
        <v>0.27833391312692679</v>
      </c>
      <c r="Q111" s="9"/>
    </row>
    <row r="112" spans="1:17">
      <c r="A112" s="12"/>
      <c r="B112" s="25">
        <v>348.923</v>
      </c>
      <c r="C112" s="20" t="s">
        <v>229</v>
      </c>
      <c r="D112" s="47">
        <v>0</v>
      </c>
      <c r="E112" s="47">
        <v>92811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4"/>
        <v>92811</v>
      </c>
      <c r="P112" s="48">
        <f t="shared" si="13"/>
        <v>0.27833391312692679</v>
      </c>
      <c r="Q112" s="9"/>
    </row>
    <row r="113" spans="1:17">
      <c r="A113" s="12"/>
      <c r="B113" s="25">
        <v>348.92399999999998</v>
      </c>
      <c r="C113" s="20" t="s">
        <v>196</v>
      </c>
      <c r="D113" s="47">
        <v>0</v>
      </c>
      <c r="E113" s="47">
        <v>92811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4"/>
        <v>92811</v>
      </c>
      <c r="P113" s="48">
        <f t="shared" si="13"/>
        <v>0.27833391312692679</v>
      </c>
      <c r="Q113" s="9"/>
    </row>
    <row r="114" spans="1:17">
      <c r="A114" s="12"/>
      <c r="B114" s="25">
        <v>348.93</v>
      </c>
      <c r="C114" s="20" t="s">
        <v>197</v>
      </c>
      <c r="D114" s="47">
        <v>0</v>
      </c>
      <c r="E114" s="47">
        <v>548568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4"/>
        <v>548568</v>
      </c>
      <c r="P114" s="48">
        <f t="shared" si="13"/>
        <v>1.6451183378717176</v>
      </c>
      <c r="Q114" s="9"/>
    </row>
    <row r="115" spans="1:17">
      <c r="A115" s="12"/>
      <c r="B115" s="25">
        <v>348.99</v>
      </c>
      <c r="C115" s="20" t="s">
        <v>200</v>
      </c>
      <c r="D115" s="47">
        <v>0</v>
      </c>
      <c r="E115" s="47">
        <v>267474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4"/>
        <v>267474</v>
      </c>
      <c r="P115" s="48">
        <f t="shared" si="13"/>
        <v>0.80213643942756374</v>
      </c>
      <c r="Q115" s="9"/>
    </row>
    <row r="116" spans="1:17">
      <c r="A116" s="12"/>
      <c r="B116" s="25">
        <v>349</v>
      </c>
      <c r="C116" s="20" t="s">
        <v>297</v>
      </c>
      <c r="D116" s="47">
        <v>132128</v>
      </c>
      <c r="E116" s="47">
        <v>1720361</v>
      </c>
      <c r="F116" s="47">
        <v>0</v>
      </c>
      <c r="G116" s="47">
        <v>0</v>
      </c>
      <c r="H116" s="47">
        <v>0</v>
      </c>
      <c r="I116" s="47">
        <v>0</v>
      </c>
      <c r="J116" s="47">
        <v>6257976</v>
      </c>
      <c r="K116" s="47">
        <v>0</v>
      </c>
      <c r="L116" s="47">
        <v>0</v>
      </c>
      <c r="M116" s="47">
        <v>678805</v>
      </c>
      <c r="N116" s="47">
        <v>0</v>
      </c>
      <c r="O116" s="47">
        <f t="shared" si="10"/>
        <v>8789270</v>
      </c>
      <c r="P116" s="48">
        <f t="shared" si="13"/>
        <v>26.358426400201527</v>
      </c>
      <c r="Q116" s="9"/>
    </row>
    <row r="117" spans="1:17" ht="15.75">
      <c r="A117" s="29" t="s">
        <v>67</v>
      </c>
      <c r="B117" s="30"/>
      <c r="C117" s="31"/>
      <c r="D117" s="32">
        <f t="shared" ref="D117:N117" si="15">SUM(D118:D123)</f>
        <v>1593514</v>
      </c>
      <c r="E117" s="32">
        <f t="shared" si="15"/>
        <v>1442892</v>
      </c>
      <c r="F117" s="32">
        <f t="shared" si="15"/>
        <v>0</v>
      </c>
      <c r="G117" s="32">
        <f t="shared" si="15"/>
        <v>0</v>
      </c>
      <c r="H117" s="32">
        <f t="shared" si="15"/>
        <v>0</v>
      </c>
      <c r="I117" s="32">
        <f t="shared" si="15"/>
        <v>0</v>
      </c>
      <c r="J117" s="32">
        <f t="shared" si="15"/>
        <v>0</v>
      </c>
      <c r="K117" s="32">
        <f t="shared" si="15"/>
        <v>0</v>
      </c>
      <c r="L117" s="32">
        <f t="shared" si="15"/>
        <v>0</v>
      </c>
      <c r="M117" s="32">
        <f t="shared" si="15"/>
        <v>0</v>
      </c>
      <c r="N117" s="32">
        <f t="shared" si="15"/>
        <v>0</v>
      </c>
      <c r="O117" s="32">
        <f>SUM(D117:N117)</f>
        <v>3036406</v>
      </c>
      <c r="P117" s="46">
        <f t="shared" si="13"/>
        <v>9.105976272447009</v>
      </c>
      <c r="Q117" s="10"/>
    </row>
    <row r="118" spans="1:17">
      <c r="A118" s="13"/>
      <c r="B118" s="40">
        <v>351.1</v>
      </c>
      <c r="C118" s="21" t="s">
        <v>115</v>
      </c>
      <c r="D118" s="47">
        <v>456638</v>
      </c>
      <c r="E118" s="47">
        <v>2619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>SUM(D118:N118)</f>
        <v>459257</v>
      </c>
      <c r="P118" s="48">
        <f t="shared" si="13"/>
        <v>1.3772806880750452</v>
      </c>
      <c r="Q118" s="9"/>
    </row>
    <row r="119" spans="1:17">
      <c r="A119" s="13"/>
      <c r="B119" s="40">
        <v>351.2</v>
      </c>
      <c r="C119" s="21" t="s">
        <v>116</v>
      </c>
      <c r="D119" s="47">
        <v>485976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ref="O119:O123" si="16">SUM(D119:N119)</f>
        <v>485976</v>
      </c>
      <c r="P119" s="48">
        <f t="shared" si="13"/>
        <v>1.4574091623382075</v>
      </c>
      <c r="Q119" s="9"/>
    </row>
    <row r="120" spans="1:17">
      <c r="A120" s="13"/>
      <c r="B120" s="40">
        <v>351.5</v>
      </c>
      <c r="C120" s="21" t="s">
        <v>118</v>
      </c>
      <c r="D120" s="47">
        <v>600149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si="16"/>
        <v>600149</v>
      </c>
      <c r="P120" s="48">
        <f t="shared" si="13"/>
        <v>1.7998062689682472</v>
      </c>
      <c r="Q120" s="9"/>
    </row>
    <row r="121" spans="1:17">
      <c r="A121" s="13"/>
      <c r="B121" s="40">
        <v>352</v>
      </c>
      <c r="C121" s="21" t="s">
        <v>230</v>
      </c>
      <c r="D121" s="47">
        <v>0</v>
      </c>
      <c r="E121" s="47">
        <v>36234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si="16"/>
        <v>36234</v>
      </c>
      <c r="P121" s="48">
        <f t="shared" si="13"/>
        <v>0.10866331585955399</v>
      </c>
      <c r="Q121" s="9"/>
    </row>
    <row r="122" spans="1:17">
      <c r="A122" s="13"/>
      <c r="B122" s="40">
        <v>354</v>
      </c>
      <c r="C122" s="21" t="s">
        <v>120</v>
      </c>
      <c r="D122" s="47">
        <v>50751</v>
      </c>
      <c r="E122" s="47">
        <v>932559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si="16"/>
        <v>983310</v>
      </c>
      <c r="P122" s="48">
        <f t="shared" si="13"/>
        <v>2.948880198649281</v>
      </c>
      <c r="Q122" s="9"/>
    </row>
    <row r="123" spans="1:17">
      <c r="A123" s="13"/>
      <c r="B123" s="40">
        <v>359</v>
      </c>
      <c r="C123" s="21" t="s">
        <v>121</v>
      </c>
      <c r="D123" s="47">
        <v>0</v>
      </c>
      <c r="E123" s="47">
        <v>471480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si="16"/>
        <v>471480</v>
      </c>
      <c r="P123" s="48">
        <f t="shared" si="13"/>
        <v>1.4139366385566738</v>
      </c>
      <c r="Q123" s="9"/>
    </row>
    <row r="124" spans="1:17" ht="15.75">
      <c r="A124" s="29" t="s">
        <v>5</v>
      </c>
      <c r="B124" s="30"/>
      <c r="C124" s="31"/>
      <c r="D124" s="32">
        <f t="shared" ref="D124:N124" si="17">SUM(D125:D131)</f>
        <v>6914735</v>
      </c>
      <c r="E124" s="32">
        <f t="shared" si="17"/>
        <v>17448243</v>
      </c>
      <c r="F124" s="32">
        <f t="shared" si="17"/>
        <v>228936</v>
      </c>
      <c r="G124" s="32">
        <f t="shared" si="17"/>
        <v>6530300</v>
      </c>
      <c r="H124" s="32">
        <f t="shared" si="17"/>
        <v>0</v>
      </c>
      <c r="I124" s="32">
        <f t="shared" si="17"/>
        <v>3698569</v>
      </c>
      <c r="J124" s="32">
        <f t="shared" si="17"/>
        <v>598031</v>
      </c>
      <c r="K124" s="32">
        <f t="shared" si="17"/>
        <v>0</v>
      </c>
      <c r="L124" s="32">
        <f t="shared" si="17"/>
        <v>0</v>
      </c>
      <c r="M124" s="32">
        <f t="shared" si="17"/>
        <v>0</v>
      </c>
      <c r="N124" s="32">
        <f t="shared" si="17"/>
        <v>10392</v>
      </c>
      <c r="O124" s="32">
        <f>SUM(D124:N124)</f>
        <v>35429206</v>
      </c>
      <c r="P124" s="46">
        <f t="shared" si="13"/>
        <v>106.24979307366577</v>
      </c>
      <c r="Q124" s="10"/>
    </row>
    <row r="125" spans="1:17">
      <c r="A125" s="12"/>
      <c r="B125" s="25">
        <v>361.1</v>
      </c>
      <c r="C125" s="20" t="s">
        <v>122</v>
      </c>
      <c r="D125" s="47">
        <v>4610309</v>
      </c>
      <c r="E125" s="47">
        <v>8429386</v>
      </c>
      <c r="F125" s="47">
        <v>228936</v>
      </c>
      <c r="G125" s="47">
        <v>6120598</v>
      </c>
      <c r="H125" s="47">
        <v>0</v>
      </c>
      <c r="I125" s="47">
        <v>3520461</v>
      </c>
      <c r="J125" s="47">
        <v>598031</v>
      </c>
      <c r="K125" s="47">
        <v>0</v>
      </c>
      <c r="L125" s="47">
        <v>0</v>
      </c>
      <c r="M125" s="47">
        <v>0</v>
      </c>
      <c r="N125" s="47">
        <v>10392</v>
      </c>
      <c r="O125" s="47">
        <f>SUM(D125:N125)</f>
        <v>23518113</v>
      </c>
      <c r="P125" s="48">
        <f t="shared" si="13"/>
        <v>70.529230593908565</v>
      </c>
      <c r="Q125" s="9"/>
    </row>
    <row r="126" spans="1:17">
      <c r="A126" s="12"/>
      <c r="B126" s="25">
        <v>362</v>
      </c>
      <c r="C126" s="20" t="s">
        <v>123</v>
      </c>
      <c r="D126" s="47">
        <v>708980</v>
      </c>
      <c r="E126" s="47">
        <v>13049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f t="shared" ref="O126:O131" si="18">SUM(D126:N126)</f>
        <v>722029</v>
      </c>
      <c r="P126" s="48">
        <f t="shared" si="13"/>
        <v>2.1653161474515072</v>
      </c>
      <c r="Q126" s="9"/>
    </row>
    <row r="127" spans="1:17">
      <c r="A127" s="12"/>
      <c r="B127" s="25">
        <v>364</v>
      </c>
      <c r="C127" s="20" t="s">
        <v>203</v>
      </c>
      <c r="D127" s="47">
        <v>18042</v>
      </c>
      <c r="E127" s="47">
        <v>2415781</v>
      </c>
      <c r="F127" s="47">
        <v>0</v>
      </c>
      <c r="G127" s="47">
        <v>111637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f t="shared" si="18"/>
        <v>2545460</v>
      </c>
      <c r="P127" s="48">
        <f t="shared" si="13"/>
        <v>7.6336624161798401</v>
      </c>
      <c r="Q127" s="9"/>
    </row>
    <row r="128" spans="1:17">
      <c r="A128" s="12"/>
      <c r="B128" s="25">
        <v>365</v>
      </c>
      <c r="C128" s="20" t="s">
        <v>204</v>
      </c>
      <c r="D128" s="47">
        <v>8619</v>
      </c>
      <c r="E128" s="47">
        <v>7240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f t="shared" si="18"/>
        <v>15859</v>
      </c>
      <c r="P128" s="48">
        <f t="shared" si="13"/>
        <v>4.7560068615572854E-2</v>
      </c>
      <c r="Q128" s="9"/>
    </row>
    <row r="129" spans="1:120">
      <c r="A129" s="12"/>
      <c r="B129" s="25">
        <v>366</v>
      </c>
      <c r="C129" s="20" t="s">
        <v>126</v>
      </c>
      <c r="D129" s="47">
        <v>0</v>
      </c>
      <c r="E129" s="47">
        <v>128926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7">
        <f t="shared" si="18"/>
        <v>128926</v>
      </c>
      <c r="P129" s="48">
        <f t="shared" si="13"/>
        <v>0.38664035603325214</v>
      </c>
      <c r="Q129" s="9"/>
    </row>
    <row r="130" spans="1:120">
      <c r="A130" s="12"/>
      <c r="B130" s="25">
        <v>369.35</v>
      </c>
      <c r="C130" s="20" t="s">
        <v>308</v>
      </c>
      <c r="D130" s="47">
        <v>0</v>
      </c>
      <c r="E130" s="47">
        <v>2489264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f t="shared" ref="O130" si="19">SUM(D130:N130)</f>
        <v>2489264</v>
      </c>
      <c r="P130" s="48">
        <f t="shared" si="13"/>
        <v>7.4651344121492746</v>
      </c>
      <c r="Q130" s="9"/>
    </row>
    <row r="131" spans="1:120">
      <c r="A131" s="12"/>
      <c r="B131" s="25">
        <v>369.9</v>
      </c>
      <c r="C131" s="20" t="s">
        <v>127</v>
      </c>
      <c r="D131" s="47">
        <v>1568785</v>
      </c>
      <c r="E131" s="47">
        <v>3964597</v>
      </c>
      <c r="F131" s="47">
        <v>0</v>
      </c>
      <c r="G131" s="47">
        <v>298065</v>
      </c>
      <c r="H131" s="47">
        <v>0</v>
      </c>
      <c r="I131" s="47">
        <v>178108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f t="shared" si="18"/>
        <v>6009555</v>
      </c>
      <c r="P131" s="48">
        <f t="shared" si="13"/>
        <v>18.022249079327761</v>
      </c>
      <c r="Q131" s="9"/>
    </row>
    <row r="132" spans="1:120" ht="15.75">
      <c r="A132" s="29" t="s">
        <v>68</v>
      </c>
      <c r="B132" s="30"/>
      <c r="C132" s="31"/>
      <c r="D132" s="32">
        <f t="shared" ref="D132:N132" si="20">SUM(D133:D135)</f>
        <v>3238407</v>
      </c>
      <c r="E132" s="32">
        <f t="shared" si="20"/>
        <v>25682349</v>
      </c>
      <c r="F132" s="32">
        <f t="shared" si="20"/>
        <v>11825295</v>
      </c>
      <c r="G132" s="32">
        <f t="shared" si="20"/>
        <v>3467424</v>
      </c>
      <c r="H132" s="32">
        <f t="shared" si="20"/>
        <v>0</v>
      </c>
      <c r="I132" s="32">
        <f t="shared" si="20"/>
        <v>2154528</v>
      </c>
      <c r="J132" s="32">
        <f t="shared" si="20"/>
        <v>0</v>
      </c>
      <c r="K132" s="32">
        <f t="shared" si="20"/>
        <v>0</v>
      </c>
      <c r="L132" s="32">
        <f t="shared" si="20"/>
        <v>0</v>
      </c>
      <c r="M132" s="32">
        <f t="shared" si="20"/>
        <v>0</v>
      </c>
      <c r="N132" s="32">
        <f t="shared" si="20"/>
        <v>0</v>
      </c>
      <c r="O132" s="32">
        <f>SUM(D132:N132)</f>
        <v>46368003</v>
      </c>
      <c r="P132" s="46">
        <f t="shared" si="13"/>
        <v>139.05450559600783</v>
      </c>
      <c r="Q132" s="9"/>
    </row>
    <row r="133" spans="1:120">
      <c r="A133" s="12"/>
      <c r="B133" s="25">
        <v>381</v>
      </c>
      <c r="C133" s="20" t="s">
        <v>128</v>
      </c>
      <c r="D133" s="47">
        <v>2638436</v>
      </c>
      <c r="E133" s="47">
        <v>24852990</v>
      </c>
      <c r="F133" s="47">
        <v>11825295</v>
      </c>
      <c r="G133" s="47">
        <v>3467424</v>
      </c>
      <c r="H133" s="47">
        <v>0</v>
      </c>
      <c r="I133" s="47">
        <v>1500000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47">
        <f>SUM(D133:N133)</f>
        <v>44284145</v>
      </c>
      <c r="P133" s="48">
        <f t="shared" ref="P133:P136" si="21">(O133/P$138)</f>
        <v>132.80515636433429</v>
      </c>
      <c r="Q133" s="9"/>
    </row>
    <row r="134" spans="1:120">
      <c r="A134" s="12"/>
      <c r="B134" s="25">
        <v>383.2</v>
      </c>
      <c r="C134" s="20" t="s">
        <v>309</v>
      </c>
      <c r="D134" s="47">
        <v>599971</v>
      </c>
      <c r="E134" s="47">
        <v>829359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v>0</v>
      </c>
      <c r="O134" s="47">
        <f t="shared" ref="O134:O135" si="22">SUM(D134:N134)</f>
        <v>1429330</v>
      </c>
      <c r="P134" s="48">
        <f t="shared" si="21"/>
        <v>4.2864640188093039</v>
      </c>
      <c r="Q134" s="9"/>
    </row>
    <row r="135" spans="1:120" ht="15.75" thickBot="1">
      <c r="A135" s="12"/>
      <c r="B135" s="25">
        <v>389.7</v>
      </c>
      <c r="C135" s="20" t="s">
        <v>299</v>
      </c>
      <c r="D135" s="47">
        <v>0</v>
      </c>
      <c r="E135" s="47">
        <v>0</v>
      </c>
      <c r="F135" s="47">
        <v>0</v>
      </c>
      <c r="G135" s="47">
        <v>0</v>
      </c>
      <c r="H135" s="47">
        <v>0</v>
      </c>
      <c r="I135" s="47">
        <v>654528</v>
      </c>
      <c r="J135" s="47">
        <v>0</v>
      </c>
      <c r="K135" s="47">
        <v>0</v>
      </c>
      <c r="L135" s="47">
        <v>0</v>
      </c>
      <c r="M135" s="47">
        <v>0</v>
      </c>
      <c r="N135" s="47">
        <v>0</v>
      </c>
      <c r="O135" s="47">
        <f t="shared" si="22"/>
        <v>654528</v>
      </c>
      <c r="P135" s="48">
        <f t="shared" si="21"/>
        <v>1.9628852128642202</v>
      </c>
      <c r="Q135" s="9"/>
    </row>
    <row r="136" spans="1:120" ht="16.5" thickBot="1">
      <c r="A136" s="14" t="s">
        <v>95</v>
      </c>
      <c r="B136" s="23"/>
      <c r="C136" s="22"/>
      <c r="D136" s="15">
        <f t="shared" ref="D136:N136" si="23">SUM(D5,D14,D25,D64,D117,D124,D132)</f>
        <v>257805912</v>
      </c>
      <c r="E136" s="15">
        <f t="shared" si="23"/>
        <v>204655342</v>
      </c>
      <c r="F136" s="15">
        <f t="shared" si="23"/>
        <v>12054231</v>
      </c>
      <c r="G136" s="15">
        <f t="shared" si="23"/>
        <v>88094295</v>
      </c>
      <c r="H136" s="15">
        <f t="shared" si="23"/>
        <v>0</v>
      </c>
      <c r="I136" s="15">
        <f t="shared" si="23"/>
        <v>58234102</v>
      </c>
      <c r="J136" s="15">
        <f t="shared" si="23"/>
        <v>60576155</v>
      </c>
      <c r="K136" s="15">
        <f t="shared" si="23"/>
        <v>0</v>
      </c>
      <c r="L136" s="15">
        <f t="shared" si="23"/>
        <v>0</v>
      </c>
      <c r="M136" s="15">
        <f t="shared" si="23"/>
        <v>458610257</v>
      </c>
      <c r="N136" s="15">
        <f t="shared" si="23"/>
        <v>6396668</v>
      </c>
      <c r="O136" s="15">
        <f>SUM(D136:N136)</f>
        <v>1146426962</v>
      </c>
      <c r="P136" s="38">
        <f t="shared" si="21"/>
        <v>3438.0569377301681</v>
      </c>
      <c r="Q136" s="6"/>
      <c r="R136" s="2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</row>
    <row r="137" spans="1:120">
      <c r="A137" s="16"/>
      <c r="B137" s="18"/>
      <c r="C137" s="18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9"/>
    </row>
    <row r="138" spans="1:120">
      <c r="A138" s="41"/>
      <c r="B138" s="42"/>
      <c r="C138" s="42"/>
      <c r="D138" s="43"/>
      <c r="E138" s="43"/>
      <c r="F138" s="43"/>
      <c r="G138" s="43"/>
      <c r="H138" s="43"/>
      <c r="I138" s="43"/>
      <c r="J138" s="43"/>
      <c r="K138" s="43"/>
      <c r="L138" s="43"/>
      <c r="M138" s="49" t="s">
        <v>307</v>
      </c>
      <c r="N138" s="49"/>
      <c r="O138" s="49"/>
      <c r="P138" s="44">
        <v>333452</v>
      </c>
    </row>
    <row r="139" spans="1:120">
      <c r="A139" s="50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2"/>
    </row>
    <row r="140" spans="1:120" ht="15.75" customHeight="1" thickBot="1">
      <c r="A140" s="53" t="s">
        <v>153</v>
      </c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5"/>
    </row>
  </sheetData>
  <mergeCells count="10">
    <mergeCell ref="M138:O138"/>
    <mergeCell ref="A139:P139"/>
    <mergeCell ref="A140:P1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209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132</v>
      </c>
      <c r="B3" s="63"/>
      <c r="C3" s="64"/>
      <c r="D3" s="68" t="s">
        <v>62</v>
      </c>
      <c r="E3" s="69"/>
      <c r="F3" s="69"/>
      <c r="G3" s="69"/>
      <c r="H3" s="70"/>
      <c r="I3" s="68" t="s">
        <v>63</v>
      </c>
      <c r="J3" s="70"/>
      <c r="K3" s="68" t="s">
        <v>65</v>
      </c>
      <c r="L3" s="70"/>
      <c r="M3" s="36"/>
      <c r="N3" s="37"/>
      <c r="O3" s="71" t="s">
        <v>137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133</v>
      </c>
      <c r="F4" s="34" t="s">
        <v>134</v>
      </c>
      <c r="G4" s="34" t="s">
        <v>135</v>
      </c>
      <c r="H4" s="34" t="s">
        <v>7</v>
      </c>
      <c r="I4" s="34" t="s">
        <v>8</v>
      </c>
      <c r="J4" s="35" t="s">
        <v>136</v>
      </c>
      <c r="K4" s="35" t="s">
        <v>9</v>
      </c>
      <c r="L4" s="35" t="s">
        <v>10</v>
      </c>
      <c r="M4" s="35" t="s">
        <v>11</v>
      </c>
      <c r="N4" s="35" t="s">
        <v>64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98907750</v>
      </c>
      <c r="E5" s="27">
        <f t="shared" si="0"/>
        <v>25333142</v>
      </c>
      <c r="F5" s="27">
        <f t="shared" si="0"/>
        <v>0</v>
      </c>
      <c r="G5" s="27">
        <f t="shared" si="0"/>
        <v>37714910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161955802</v>
      </c>
      <c r="O5" s="33">
        <f t="shared" ref="O5:O36" si="1">(N5/O$130)</f>
        <v>532.91237779978746</v>
      </c>
      <c r="P5" s="6"/>
    </row>
    <row r="6" spans="1:133">
      <c r="A6" s="12"/>
      <c r="B6" s="25">
        <v>311</v>
      </c>
      <c r="C6" s="20" t="s">
        <v>3</v>
      </c>
      <c r="D6" s="47">
        <v>95798888</v>
      </c>
      <c r="E6" s="47">
        <v>5276709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101075597</v>
      </c>
      <c r="O6" s="48">
        <f t="shared" si="1"/>
        <v>332.58726189261847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8395715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8395715</v>
      </c>
      <c r="O7" s="48">
        <f t="shared" si="1"/>
        <v>27.625934907718481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1537164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1537164</v>
      </c>
      <c r="O8" s="48">
        <f t="shared" si="1"/>
        <v>5.0580078774098656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10123554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10123554</v>
      </c>
      <c r="O9" s="48">
        <f t="shared" si="1"/>
        <v>33.311355118506647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37714910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37714910</v>
      </c>
      <c r="O10" s="48">
        <f t="shared" si="1"/>
        <v>124.10016880163998</v>
      </c>
      <c r="P10" s="9"/>
    </row>
    <row r="11" spans="1:133">
      <c r="A11" s="12"/>
      <c r="B11" s="25">
        <v>315</v>
      </c>
      <c r="C11" s="20" t="s">
        <v>171</v>
      </c>
      <c r="D11" s="47">
        <v>2661569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2661569</v>
      </c>
      <c r="O11" s="48">
        <f t="shared" si="1"/>
        <v>8.7578403919620147</v>
      </c>
      <c r="P11" s="9"/>
    </row>
    <row r="12" spans="1:133">
      <c r="A12" s="12"/>
      <c r="B12" s="25">
        <v>316</v>
      </c>
      <c r="C12" s="20" t="s">
        <v>172</v>
      </c>
      <c r="D12" s="47">
        <v>447293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447293</v>
      </c>
      <c r="O12" s="48">
        <f t="shared" si="1"/>
        <v>1.4718088099319857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SUM(D14:D21)</f>
        <v>13827085</v>
      </c>
      <c r="E13" s="32">
        <f t="shared" si="3"/>
        <v>14697502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28524587</v>
      </c>
      <c r="O13" s="46">
        <f t="shared" si="1"/>
        <v>93.859591914631778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235227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235227</v>
      </c>
      <c r="O14" s="48">
        <f t="shared" si="1"/>
        <v>0.77400981221228859</v>
      </c>
      <c r="P14" s="9"/>
    </row>
    <row r="15" spans="1:133">
      <c r="A15" s="12"/>
      <c r="B15" s="25">
        <v>323.10000000000002</v>
      </c>
      <c r="C15" s="20" t="s">
        <v>19</v>
      </c>
      <c r="D15" s="47">
        <v>11273510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0" si="4">SUM(D15:M15)</f>
        <v>11273510</v>
      </c>
      <c r="O15" s="48">
        <f t="shared" si="1"/>
        <v>37.095262695495663</v>
      </c>
      <c r="P15" s="9"/>
    </row>
    <row r="16" spans="1:133">
      <c r="A16" s="12"/>
      <c r="B16" s="25">
        <v>323.39999999999998</v>
      </c>
      <c r="C16" s="20" t="s">
        <v>20</v>
      </c>
      <c r="D16" s="47">
        <v>1589791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1589791</v>
      </c>
      <c r="O16" s="48">
        <f t="shared" si="1"/>
        <v>5.2311759847584955</v>
      </c>
      <c r="P16" s="9"/>
    </row>
    <row r="17" spans="1:16">
      <c r="A17" s="12"/>
      <c r="B17" s="25">
        <v>323.7</v>
      </c>
      <c r="C17" s="20" t="s">
        <v>21</v>
      </c>
      <c r="D17" s="47">
        <v>0</v>
      </c>
      <c r="E17" s="47">
        <v>1744560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1744560</v>
      </c>
      <c r="O17" s="48">
        <f t="shared" si="1"/>
        <v>5.7404403320752726</v>
      </c>
      <c r="P17" s="9"/>
    </row>
    <row r="18" spans="1:16">
      <c r="A18" s="12"/>
      <c r="B18" s="25">
        <v>323.89999999999998</v>
      </c>
      <c r="C18" s="20" t="s">
        <v>22</v>
      </c>
      <c r="D18" s="47">
        <v>538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538</v>
      </c>
      <c r="O18" s="48">
        <f t="shared" si="1"/>
        <v>1.7702784075391484E-3</v>
      </c>
      <c r="P18" s="9"/>
    </row>
    <row r="19" spans="1:16">
      <c r="A19" s="12"/>
      <c r="B19" s="25">
        <v>325.10000000000002</v>
      </c>
      <c r="C19" s="20" t="s">
        <v>23</v>
      </c>
      <c r="D19" s="47">
        <v>0</v>
      </c>
      <c r="E19" s="47">
        <v>164280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164280</v>
      </c>
      <c r="O19" s="48">
        <f t="shared" si="1"/>
        <v>0.54056010555860834</v>
      </c>
      <c r="P19" s="9"/>
    </row>
    <row r="20" spans="1:16">
      <c r="A20" s="12"/>
      <c r="B20" s="25">
        <v>325.2</v>
      </c>
      <c r="C20" s="20" t="s">
        <v>24</v>
      </c>
      <c r="D20" s="47">
        <v>963246</v>
      </c>
      <c r="E20" s="47">
        <v>12552735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13515981</v>
      </c>
      <c r="O20" s="48">
        <f t="shared" si="1"/>
        <v>44.474069369905926</v>
      </c>
      <c r="P20" s="9"/>
    </row>
    <row r="21" spans="1:16">
      <c r="A21" s="12"/>
      <c r="B21" s="25">
        <v>329</v>
      </c>
      <c r="C21" s="20" t="s">
        <v>25</v>
      </c>
      <c r="D21" s="47">
        <v>0</v>
      </c>
      <c r="E21" s="47">
        <v>700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700</v>
      </c>
      <c r="O21" s="48">
        <f t="shared" si="1"/>
        <v>2.3033362179877398E-3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SUM(D23:D58)</f>
        <v>30994790</v>
      </c>
      <c r="E22" s="32">
        <f t="shared" si="5"/>
        <v>24862398</v>
      </c>
      <c r="F22" s="32">
        <f t="shared" si="5"/>
        <v>410000</v>
      </c>
      <c r="G22" s="32">
        <f t="shared" si="5"/>
        <v>6069960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196383</v>
      </c>
      <c r="N22" s="45">
        <f>SUM(D22:M22)</f>
        <v>62533531</v>
      </c>
      <c r="O22" s="46">
        <f t="shared" si="1"/>
        <v>205.76535255851297</v>
      </c>
      <c r="P22" s="10"/>
    </row>
    <row r="23" spans="1:16">
      <c r="A23" s="12"/>
      <c r="B23" s="25">
        <v>331.1</v>
      </c>
      <c r="C23" s="20" t="s">
        <v>26</v>
      </c>
      <c r="D23" s="47">
        <v>0</v>
      </c>
      <c r="E23" s="47">
        <v>48732</v>
      </c>
      <c r="F23" s="47">
        <v>0</v>
      </c>
      <c r="G23" s="47">
        <v>10808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59540</v>
      </c>
      <c r="O23" s="48">
        <f t="shared" si="1"/>
        <v>0.1959151977414143</v>
      </c>
      <c r="P23" s="9"/>
    </row>
    <row r="24" spans="1:16">
      <c r="A24" s="12"/>
      <c r="B24" s="25">
        <v>331.2</v>
      </c>
      <c r="C24" s="20" t="s">
        <v>27</v>
      </c>
      <c r="D24" s="47">
        <v>0</v>
      </c>
      <c r="E24" s="47">
        <v>4804175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4804175</v>
      </c>
      <c r="O24" s="48">
        <f t="shared" si="1"/>
        <v>15.808043250073213</v>
      </c>
      <c r="P24" s="9"/>
    </row>
    <row r="25" spans="1:16">
      <c r="A25" s="12"/>
      <c r="B25" s="25">
        <v>331.39</v>
      </c>
      <c r="C25" s="20" t="s">
        <v>33</v>
      </c>
      <c r="D25" s="47">
        <v>0</v>
      </c>
      <c r="E25" s="47">
        <v>17110</v>
      </c>
      <c r="F25" s="47">
        <v>0</v>
      </c>
      <c r="G25" s="47">
        <v>679318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4" si="6">SUM(D25:M25)</f>
        <v>696428</v>
      </c>
      <c r="O25" s="48">
        <f t="shared" si="1"/>
        <v>2.2915826223153792</v>
      </c>
      <c r="P25" s="9"/>
    </row>
    <row r="26" spans="1:16">
      <c r="A26" s="12"/>
      <c r="B26" s="25">
        <v>331.42</v>
      </c>
      <c r="C26" s="20" t="s">
        <v>34</v>
      </c>
      <c r="D26" s="47">
        <v>0</v>
      </c>
      <c r="E26" s="47">
        <v>2796289</v>
      </c>
      <c r="F26" s="47">
        <v>0</v>
      </c>
      <c r="G26" s="47">
        <v>1925785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4722074</v>
      </c>
      <c r="O26" s="48">
        <f t="shared" si="1"/>
        <v>15.537891526026055</v>
      </c>
      <c r="P26" s="9"/>
    </row>
    <row r="27" spans="1:16">
      <c r="A27" s="12"/>
      <c r="B27" s="25">
        <v>331.49</v>
      </c>
      <c r="C27" s="20" t="s">
        <v>35</v>
      </c>
      <c r="D27" s="47">
        <v>0</v>
      </c>
      <c r="E27" s="47">
        <v>470994</v>
      </c>
      <c r="F27" s="47">
        <v>0</v>
      </c>
      <c r="G27" s="47">
        <v>27675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498669</v>
      </c>
      <c r="O27" s="48">
        <f t="shared" si="1"/>
        <v>1.6408605264110403</v>
      </c>
      <c r="P27" s="9"/>
    </row>
    <row r="28" spans="1:16">
      <c r="A28" s="12"/>
      <c r="B28" s="25">
        <v>331.5</v>
      </c>
      <c r="C28" s="20" t="s">
        <v>29</v>
      </c>
      <c r="D28" s="47">
        <v>0</v>
      </c>
      <c r="E28" s="47">
        <v>2929866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2929866</v>
      </c>
      <c r="O28" s="48">
        <f t="shared" si="1"/>
        <v>9.6406663880726668</v>
      </c>
      <c r="P28" s="9"/>
    </row>
    <row r="29" spans="1:16">
      <c r="A29" s="12"/>
      <c r="B29" s="25">
        <v>331.65</v>
      </c>
      <c r="C29" s="20" t="s">
        <v>36</v>
      </c>
      <c r="D29" s="47">
        <v>0</v>
      </c>
      <c r="E29" s="47">
        <v>704001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704001</v>
      </c>
      <c r="O29" s="48">
        <f t="shared" si="1"/>
        <v>2.3165014297136954</v>
      </c>
      <c r="P29" s="9"/>
    </row>
    <row r="30" spans="1:16">
      <c r="A30" s="12"/>
      <c r="B30" s="25">
        <v>331.69</v>
      </c>
      <c r="C30" s="20" t="s">
        <v>37</v>
      </c>
      <c r="D30" s="47">
        <v>0</v>
      </c>
      <c r="E30" s="47">
        <v>47268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47268</v>
      </c>
      <c r="O30" s="48">
        <f t="shared" si="1"/>
        <v>0.15553442335977782</v>
      </c>
      <c r="P30" s="9"/>
    </row>
    <row r="31" spans="1:16">
      <c r="A31" s="12"/>
      <c r="B31" s="25">
        <v>331.82</v>
      </c>
      <c r="C31" s="20" t="s">
        <v>143</v>
      </c>
      <c r="D31" s="47">
        <v>0</v>
      </c>
      <c r="E31" s="47">
        <v>313816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313816</v>
      </c>
      <c r="O31" s="48">
        <f t="shared" si="1"/>
        <v>1.0326053694057722</v>
      </c>
      <c r="P31" s="9"/>
    </row>
    <row r="32" spans="1:16">
      <c r="A32" s="12"/>
      <c r="B32" s="25">
        <v>331.9</v>
      </c>
      <c r="C32" s="20" t="s">
        <v>30</v>
      </c>
      <c r="D32" s="47">
        <v>0</v>
      </c>
      <c r="E32" s="47">
        <v>172156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172156</v>
      </c>
      <c r="O32" s="48">
        <f t="shared" si="1"/>
        <v>0.56647592849128192</v>
      </c>
      <c r="P32" s="9"/>
    </row>
    <row r="33" spans="1:16">
      <c r="A33" s="12"/>
      <c r="B33" s="25">
        <v>333</v>
      </c>
      <c r="C33" s="20" t="s">
        <v>4</v>
      </c>
      <c r="D33" s="47">
        <v>50379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50379</v>
      </c>
      <c r="O33" s="48">
        <f t="shared" si="1"/>
        <v>0.16577110760857763</v>
      </c>
      <c r="P33" s="9"/>
    </row>
    <row r="34" spans="1:16">
      <c r="A34" s="12"/>
      <c r="B34" s="25">
        <v>334.2</v>
      </c>
      <c r="C34" s="20" t="s">
        <v>32</v>
      </c>
      <c r="D34" s="47">
        <v>0</v>
      </c>
      <c r="E34" s="47">
        <v>652199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652199</v>
      </c>
      <c r="O34" s="48">
        <f t="shared" si="1"/>
        <v>2.1460479686219798</v>
      </c>
      <c r="P34" s="9"/>
    </row>
    <row r="35" spans="1:16">
      <c r="A35" s="12"/>
      <c r="B35" s="25">
        <v>334.39</v>
      </c>
      <c r="C35" s="20" t="s">
        <v>38</v>
      </c>
      <c r="D35" s="47">
        <v>44098</v>
      </c>
      <c r="E35" s="47">
        <v>89750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196383</v>
      </c>
      <c r="N35" s="47">
        <f t="shared" ref="N35:N53" si="7">SUM(D35:M35)</f>
        <v>330231</v>
      </c>
      <c r="O35" s="48">
        <f t="shared" si="1"/>
        <v>1.0866186037175847</v>
      </c>
      <c r="P35" s="9"/>
    </row>
    <row r="36" spans="1:16">
      <c r="A36" s="12"/>
      <c r="B36" s="25">
        <v>334.42</v>
      </c>
      <c r="C36" s="20" t="s">
        <v>39</v>
      </c>
      <c r="D36" s="47">
        <v>0</v>
      </c>
      <c r="E36" s="47">
        <v>2476949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2476949</v>
      </c>
      <c r="O36" s="48">
        <f t="shared" si="1"/>
        <v>8.1503519168693046</v>
      </c>
      <c r="P36" s="9"/>
    </row>
    <row r="37" spans="1:16">
      <c r="A37" s="12"/>
      <c r="B37" s="25">
        <v>334.49</v>
      </c>
      <c r="C37" s="20" t="s">
        <v>40</v>
      </c>
      <c r="D37" s="47">
        <v>0</v>
      </c>
      <c r="E37" s="47">
        <v>406425</v>
      </c>
      <c r="F37" s="47">
        <v>0</v>
      </c>
      <c r="G37" s="47">
        <v>789183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1195608</v>
      </c>
      <c r="O37" s="48">
        <f t="shared" ref="O37:O68" si="8">(N37/O$130)</f>
        <v>3.9341245841655508</v>
      </c>
      <c r="P37" s="9"/>
    </row>
    <row r="38" spans="1:16">
      <c r="A38" s="12"/>
      <c r="B38" s="25">
        <v>334.5</v>
      </c>
      <c r="C38" s="20" t="s">
        <v>41</v>
      </c>
      <c r="D38" s="47">
        <v>0</v>
      </c>
      <c r="E38" s="47">
        <v>57749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57749</v>
      </c>
      <c r="O38" s="48">
        <f t="shared" si="8"/>
        <v>0.19002194750367712</v>
      </c>
      <c r="P38" s="9"/>
    </row>
    <row r="39" spans="1:16">
      <c r="A39" s="12"/>
      <c r="B39" s="25">
        <v>334.61</v>
      </c>
      <c r="C39" s="20" t="s">
        <v>42</v>
      </c>
      <c r="D39" s="47">
        <v>0</v>
      </c>
      <c r="E39" s="47">
        <v>29456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29456</v>
      </c>
      <c r="O39" s="48">
        <f t="shared" si="8"/>
        <v>9.6924388052924082E-2</v>
      </c>
      <c r="P39" s="9"/>
    </row>
    <row r="40" spans="1:16">
      <c r="A40" s="12"/>
      <c r="B40" s="25">
        <v>334.69</v>
      </c>
      <c r="C40" s="20" t="s">
        <v>43</v>
      </c>
      <c r="D40" s="47">
        <v>49792</v>
      </c>
      <c r="E40" s="47">
        <v>43971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93763</v>
      </c>
      <c r="O40" s="48">
        <f t="shared" si="8"/>
        <v>0.30852530543883488</v>
      </c>
      <c r="P40" s="9"/>
    </row>
    <row r="41" spans="1:16">
      <c r="A41" s="12"/>
      <c r="B41" s="25">
        <v>334.7</v>
      </c>
      <c r="C41" s="20" t="s">
        <v>44</v>
      </c>
      <c r="D41" s="47">
        <v>0</v>
      </c>
      <c r="E41" s="47">
        <v>218271</v>
      </c>
      <c r="F41" s="47">
        <v>0</v>
      </c>
      <c r="G41" s="47">
        <v>2298891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2517162</v>
      </c>
      <c r="O41" s="48">
        <f t="shared" si="8"/>
        <v>8.2826720016320774</v>
      </c>
      <c r="P41" s="9"/>
    </row>
    <row r="42" spans="1:16">
      <c r="A42" s="12"/>
      <c r="B42" s="25">
        <v>334.82</v>
      </c>
      <c r="C42" s="20" t="s">
        <v>162</v>
      </c>
      <c r="D42" s="47">
        <v>980196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980196</v>
      </c>
      <c r="O42" s="48">
        <f t="shared" si="8"/>
        <v>3.2253156393238722</v>
      </c>
      <c r="P42" s="9"/>
    </row>
    <row r="43" spans="1:16">
      <c r="A43" s="12"/>
      <c r="B43" s="25">
        <v>335.12</v>
      </c>
      <c r="C43" s="20" t="s">
        <v>173</v>
      </c>
      <c r="D43" s="47">
        <v>7357972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7357972</v>
      </c>
      <c r="O43" s="48">
        <f t="shared" si="8"/>
        <v>24.211261997913834</v>
      </c>
      <c r="P43" s="9"/>
    </row>
    <row r="44" spans="1:16">
      <c r="A44" s="12"/>
      <c r="B44" s="25">
        <v>335.13</v>
      </c>
      <c r="C44" s="20" t="s">
        <v>174</v>
      </c>
      <c r="D44" s="47">
        <v>69442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69442</v>
      </c>
      <c r="O44" s="48">
        <f t="shared" si="8"/>
        <v>0.22849753378500659</v>
      </c>
      <c r="P44" s="9"/>
    </row>
    <row r="45" spans="1:16">
      <c r="A45" s="12"/>
      <c r="B45" s="25">
        <v>335.14</v>
      </c>
      <c r="C45" s="20" t="s">
        <v>175</v>
      </c>
      <c r="D45" s="47">
        <v>48765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48765</v>
      </c>
      <c r="O45" s="48">
        <f t="shared" si="8"/>
        <v>0.16046027238596017</v>
      </c>
      <c r="P45" s="9"/>
    </row>
    <row r="46" spans="1:16">
      <c r="A46" s="12"/>
      <c r="B46" s="25">
        <v>335.15</v>
      </c>
      <c r="C46" s="20" t="s">
        <v>176</v>
      </c>
      <c r="D46" s="47">
        <v>139204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139204</v>
      </c>
      <c r="O46" s="48">
        <f t="shared" si="8"/>
        <v>0.45804802126966471</v>
      </c>
      <c r="P46" s="9"/>
    </row>
    <row r="47" spans="1:16">
      <c r="A47" s="12"/>
      <c r="B47" s="25">
        <v>335.17</v>
      </c>
      <c r="C47" s="20" t="s">
        <v>177</v>
      </c>
      <c r="D47" s="47">
        <v>44969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44969</v>
      </c>
      <c r="O47" s="48">
        <f t="shared" si="8"/>
        <v>0.1479696091238438</v>
      </c>
      <c r="P47" s="9"/>
    </row>
    <row r="48" spans="1:16">
      <c r="A48" s="12"/>
      <c r="B48" s="25">
        <v>335.18</v>
      </c>
      <c r="C48" s="20" t="s">
        <v>178</v>
      </c>
      <c r="D48" s="47">
        <v>21735479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21735479</v>
      </c>
      <c r="O48" s="48">
        <f t="shared" si="8"/>
        <v>71.520165708588479</v>
      </c>
      <c r="P48" s="9"/>
    </row>
    <row r="49" spans="1:16">
      <c r="A49" s="12"/>
      <c r="B49" s="25">
        <v>335.19</v>
      </c>
      <c r="C49" s="20" t="s">
        <v>179</v>
      </c>
      <c r="D49" s="47">
        <v>129956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129956</v>
      </c>
      <c r="O49" s="48">
        <f t="shared" si="8"/>
        <v>0.42761765934973528</v>
      </c>
      <c r="P49" s="9"/>
    </row>
    <row r="50" spans="1:16">
      <c r="A50" s="12"/>
      <c r="B50" s="25">
        <v>335.21</v>
      </c>
      <c r="C50" s="20" t="s">
        <v>51</v>
      </c>
      <c r="D50" s="47">
        <v>0</v>
      </c>
      <c r="E50" s="47">
        <v>20940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20940</v>
      </c>
      <c r="O50" s="48">
        <f t="shared" si="8"/>
        <v>6.890265772094753E-2</v>
      </c>
      <c r="P50" s="9"/>
    </row>
    <row r="51" spans="1:16">
      <c r="A51" s="12"/>
      <c r="B51" s="25">
        <v>335.22</v>
      </c>
      <c r="C51" s="20" t="s">
        <v>52</v>
      </c>
      <c r="D51" s="47">
        <v>0</v>
      </c>
      <c r="E51" s="47">
        <v>1322265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1322265</v>
      </c>
      <c r="O51" s="48">
        <f t="shared" si="8"/>
        <v>4.3508869489679407</v>
      </c>
      <c r="P51" s="9"/>
    </row>
    <row r="52" spans="1:16">
      <c r="A52" s="12"/>
      <c r="B52" s="25">
        <v>335.49</v>
      </c>
      <c r="C52" s="20" t="s">
        <v>53</v>
      </c>
      <c r="D52" s="47">
        <v>304016</v>
      </c>
      <c r="E52" s="47">
        <v>4446230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4750246</v>
      </c>
      <c r="O52" s="48">
        <f t="shared" si="8"/>
        <v>15.630590937359127</v>
      </c>
      <c r="P52" s="9"/>
    </row>
    <row r="53" spans="1:16">
      <c r="A53" s="12"/>
      <c r="B53" s="25">
        <v>335.5</v>
      </c>
      <c r="C53" s="20" t="s">
        <v>180</v>
      </c>
      <c r="D53" s="47">
        <v>0</v>
      </c>
      <c r="E53" s="47">
        <v>538485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7"/>
        <v>538485</v>
      </c>
      <c r="O53" s="48">
        <f t="shared" si="8"/>
        <v>1.7718742904901827</v>
      </c>
      <c r="P53" s="9"/>
    </row>
    <row r="54" spans="1:16">
      <c r="A54" s="12"/>
      <c r="B54" s="25">
        <v>337.1</v>
      </c>
      <c r="C54" s="20" t="s">
        <v>56</v>
      </c>
      <c r="D54" s="47">
        <v>40522</v>
      </c>
      <c r="E54" s="47">
        <v>1075038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ref="N54:N60" si="9">SUM(D54:M54)</f>
        <v>1115560</v>
      </c>
      <c r="O54" s="48">
        <f t="shared" si="8"/>
        <v>3.6707282161977184</v>
      </c>
      <c r="P54" s="9"/>
    </row>
    <row r="55" spans="1:16">
      <c r="A55" s="12"/>
      <c r="B55" s="25">
        <v>337.3</v>
      </c>
      <c r="C55" s="20" t="s">
        <v>58</v>
      </c>
      <c r="D55" s="47">
        <v>0</v>
      </c>
      <c r="E55" s="47">
        <v>52400</v>
      </c>
      <c r="F55" s="47">
        <v>0</v>
      </c>
      <c r="G55" s="47">
        <v>338300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390700</v>
      </c>
      <c r="O55" s="48">
        <f t="shared" si="8"/>
        <v>1.2855906576682998</v>
      </c>
      <c r="P55" s="9"/>
    </row>
    <row r="56" spans="1:16">
      <c r="A56" s="12"/>
      <c r="B56" s="25">
        <v>337.4</v>
      </c>
      <c r="C56" s="20" t="s">
        <v>59</v>
      </c>
      <c r="D56" s="47">
        <v>0</v>
      </c>
      <c r="E56" s="47">
        <v>540420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540420</v>
      </c>
      <c r="O56" s="48">
        <f t="shared" si="8"/>
        <v>1.7782413698927633</v>
      </c>
      <c r="P56" s="9"/>
    </row>
    <row r="57" spans="1:16">
      <c r="A57" s="12"/>
      <c r="B57" s="25">
        <v>337.7</v>
      </c>
      <c r="C57" s="20" t="s">
        <v>60</v>
      </c>
      <c r="D57" s="47">
        <v>0</v>
      </c>
      <c r="E57" s="47">
        <v>581898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581898</v>
      </c>
      <c r="O57" s="48">
        <f t="shared" si="8"/>
        <v>1.914723912249471</v>
      </c>
      <c r="P57" s="9"/>
    </row>
    <row r="58" spans="1:16">
      <c r="A58" s="12"/>
      <c r="B58" s="25">
        <v>338</v>
      </c>
      <c r="C58" s="20" t="s">
        <v>61</v>
      </c>
      <c r="D58" s="47">
        <v>0</v>
      </c>
      <c r="E58" s="47">
        <v>5545</v>
      </c>
      <c r="F58" s="47">
        <v>410000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415545</v>
      </c>
      <c r="O58" s="48">
        <f t="shared" si="8"/>
        <v>1.3673426410053076</v>
      </c>
      <c r="P58" s="9"/>
    </row>
    <row r="59" spans="1:16" ht="15.75">
      <c r="A59" s="29" t="s">
        <v>66</v>
      </c>
      <c r="B59" s="30"/>
      <c r="C59" s="31"/>
      <c r="D59" s="32">
        <f t="shared" ref="D59:M59" si="10">SUM(D60:D109)</f>
        <v>9762210</v>
      </c>
      <c r="E59" s="32">
        <f t="shared" si="10"/>
        <v>11710203</v>
      </c>
      <c r="F59" s="32">
        <f t="shared" si="10"/>
        <v>0</v>
      </c>
      <c r="G59" s="32">
        <f t="shared" si="10"/>
        <v>204842</v>
      </c>
      <c r="H59" s="32">
        <f t="shared" si="10"/>
        <v>0</v>
      </c>
      <c r="I59" s="32">
        <f t="shared" si="10"/>
        <v>32633296</v>
      </c>
      <c r="J59" s="32">
        <f t="shared" si="10"/>
        <v>44133296</v>
      </c>
      <c r="K59" s="32">
        <f t="shared" si="10"/>
        <v>0</v>
      </c>
      <c r="L59" s="32">
        <f t="shared" si="10"/>
        <v>0</v>
      </c>
      <c r="M59" s="32">
        <f t="shared" si="10"/>
        <v>8190630</v>
      </c>
      <c r="N59" s="32">
        <f t="shared" si="9"/>
        <v>106634477</v>
      </c>
      <c r="O59" s="46">
        <f t="shared" si="8"/>
        <v>350.87864708611517</v>
      </c>
      <c r="P59" s="10"/>
    </row>
    <row r="60" spans="1:16">
      <c r="A60" s="12"/>
      <c r="B60" s="25">
        <v>341.1</v>
      </c>
      <c r="C60" s="20" t="s">
        <v>181</v>
      </c>
      <c r="D60" s="47">
        <v>1254813</v>
      </c>
      <c r="E60" s="47">
        <v>508050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1762863</v>
      </c>
      <c r="O60" s="48">
        <f t="shared" si="8"/>
        <v>5.8006659932150297</v>
      </c>
      <c r="P60" s="9"/>
    </row>
    <row r="61" spans="1:16">
      <c r="A61" s="12"/>
      <c r="B61" s="25">
        <v>341.2</v>
      </c>
      <c r="C61" s="20" t="s">
        <v>182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38393820</v>
      </c>
      <c r="K61" s="47">
        <v>0</v>
      </c>
      <c r="L61" s="47">
        <v>0</v>
      </c>
      <c r="M61" s="47">
        <v>0</v>
      </c>
      <c r="N61" s="47">
        <f t="shared" ref="N61:N109" si="11">SUM(D61:M61)</f>
        <v>38393820</v>
      </c>
      <c r="O61" s="48">
        <f t="shared" si="8"/>
        <v>126.33410878986005</v>
      </c>
      <c r="P61" s="9"/>
    </row>
    <row r="62" spans="1:16">
      <c r="A62" s="12"/>
      <c r="B62" s="25">
        <v>341.52</v>
      </c>
      <c r="C62" s="20" t="s">
        <v>183</v>
      </c>
      <c r="D62" s="47">
        <v>307494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307494</v>
      </c>
      <c r="O62" s="48">
        <f t="shared" si="8"/>
        <v>1.0118029528770314</v>
      </c>
      <c r="P62" s="9"/>
    </row>
    <row r="63" spans="1:16">
      <c r="A63" s="12"/>
      <c r="B63" s="25">
        <v>341.53</v>
      </c>
      <c r="C63" s="20" t="s">
        <v>184</v>
      </c>
      <c r="D63" s="47">
        <v>0</v>
      </c>
      <c r="E63" s="47">
        <v>530036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530036</v>
      </c>
      <c r="O63" s="48">
        <f t="shared" si="8"/>
        <v>1.7440730223390708</v>
      </c>
      <c r="P63" s="9"/>
    </row>
    <row r="64" spans="1:16">
      <c r="A64" s="12"/>
      <c r="B64" s="25">
        <v>341.55</v>
      </c>
      <c r="C64" s="20" t="s">
        <v>185</v>
      </c>
      <c r="D64" s="47">
        <v>3431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3431</v>
      </c>
      <c r="O64" s="48">
        <f t="shared" si="8"/>
        <v>1.1289637948451335E-2</v>
      </c>
      <c r="P64" s="9"/>
    </row>
    <row r="65" spans="1:16">
      <c r="A65" s="12"/>
      <c r="B65" s="25">
        <v>341.8</v>
      </c>
      <c r="C65" s="20" t="s">
        <v>186</v>
      </c>
      <c r="D65" s="47">
        <v>2746527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2746527</v>
      </c>
      <c r="O65" s="48">
        <f t="shared" si="8"/>
        <v>9.0373930182588751</v>
      </c>
      <c r="P65" s="9"/>
    </row>
    <row r="66" spans="1:16">
      <c r="A66" s="12"/>
      <c r="B66" s="25">
        <v>341.9</v>
      </c>
      <c r="C66" s="20" t="s">
        <v>187</v>
      </c>
      <c r="D66" s="47">
        <v>264081</v>
      </c>
      <c r="E66" s="47">
        <v>0</v>
      </c>
      <c r="F66" s="47">
        <v>0</v>
      </c>
      <c r="G66" s="47">
        <v>0</v>
      </c>
      <c r="H66" s="47">
        <v>0</v>
      </c>
      <c r="I66" s="47">
        <v>5627</v>
      </c>
      <c r="J66" s="47">
        <v>0</v>
      </c>
      <c r="K66" s="47">
        <v>0</v>
      </c>
      <c r="L66" s="47">
        <v>0</v>
      </c>
      <c r="M66" s="47">
        <v>8190630</v>
      </c>
      <c r="N66" s="47">
        <f t="shared" si="11"/>
        <v>8460338</v>
      </c>
      <c r="O66" s="48">
        <f t="shared" si="8"/>
        <v>27.838575616882796</v>
      </c>
      <c r="P66" s="9"/>
    </row>
    <row r="67" spans="1:16">
      <c r="A67" s="12"/>
      <c r="B67" s="25">
        <v>342.2</v>
      </c>
      <c r="C67" s="20" t="s">
        <v>76</v>
      </c>
      <c r="D67" s="47">
        <v>0</v>
      </c>
      <c r="E67" s="47">
        <v>200000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200000</v>
      </c>
      <c r="O67" s="48">
        <f t="shared" si="8"/>
        <v>0.65809606228221129</v>
      </c>
      <c r="P67" s="9"/>
    </row>
    <row r="68" spans="1:16">
      <c r="A68" s="12"/>
      <c r="B68" s="25">
        <v>342.3</v>
      </c>
      <c r="C68" s="20" t="s">
        <v>77</v>
      </c>
      <c r="D68" s="47">
        <v>20658</v>
      </c>
      <c r="E68" s="47">
        <v>1070989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1091647</v>
      </c>
      <c r="O68" s="48">
        <f t="shared" si="8"/>
        <v>3.5920429605109456</v>
      </c>
      <c r="P68" s="9"/>
    </row>
    <row r="69" spans="1:16">
      <c r="A69" s="12"/>
      <c r="B69" s="25">
        <v>342.5</v>
      </c>
      <c r="C69" s="20" t="s">
        <v>188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2293326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2293326</v>
      </c>
      <c r="O69" s="48">
        <f t="shared" ref="O69:O100" si="12">(N69/O$130)</f>
        <v>7.5461440506470732</v>
      </c>
      <c r="P69" s="9"/>
    </row>
    <row r="70" spans="1:16">
      <c r="A70" s="12"/>
      <c r="B70" s="25">
        <v>342.6</v>
      </c>
      <c r="C70" s="20" t="s">
        <v>78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12158281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12158281</v>
      </c>
      <c r="O70" s="48">
        <f t="shared" si="12"/>
        <v>40.006584251103135</v>
      </c>
      <c r="P70" s="9"/>
    </row>
    <row r="71" spans="1:16">
      <c r="A71" s="12"/>
      <c r="B71" s="25">
        <v>342.9</v>
      </c>
      <c r="C71" s="20" t="s">
        <v>79</v>
      </c>
      <c r="D71" s="47">
        <v>499863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499863</v>
      </c>
      <c r="O71" s="48">
        <f t="shared" si="12"/>
        <v>1.6447893599028651</v>
      </c>
      <c r="P71" s="9"/>
    </row>
    <row r="72" spans="1:16">
      <c r="A72" s="12"/>
      <c r="B72" s="25">
        <v>343.3</v>
      </c>
      <c r="C72" s="20" t="s">
        <v>210</v>
      </c>
      <c r="D72" s="47">
        <v>0</v>
      </c>
      <c r="E72" s="47">
        <v>26993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26993</v>
      </c>
      <c r="O72" s="48">
        <f t="shared" si="12"/>
        <v>8.8819935045918647E-2</v>
      </c>
      <c r="P72" s="9"/>
    </row>
    <row r="73" spans="1:16">
      <c r="A73" s="12"/>
      <c r="B73" s="25">
        <v>343.4</v>
      </c>
      <c r="C73" s="20" t="s">
        <v>80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13617832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13617832</v>
      </c>
      <c r="O73" s="48">
        <f t="shared" si="12"/>
        <v>44.809208080103453</v>
      </c>
      <c r="P73" s="9"/>
    </row>
    <row r="74" spans="1:16">
      <c r="A74" s="12"/>
      <c r="B74" s="25">
        <v>343.5</v>
      </c>
      <c r="C74" s="20" t="s">
        <v>211</v>
      </c>
      <c r="D74" s="47">
        <v>0</v>
      </c>
      <c r="E74" s="47">
        <v>13945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13945</v>
      </c>
      <c r="O74" s="48">
        <f t="shared" si="12"/>
        <v>4.5885747942627182E-2</v>
      </c>
      <c r="P74" s="9"/>
    </row>
    <row r="75" spans="1:16">
      <c r="A75" s="12"/>
      <c r="B75" s="25">
        <v>343.7</v>
      </c>
      <c r="C75" s="20" t="s">
        <v>81</v>
      </c>
      <c r="D75" s="47">
        <v>0</v>
      </c>
      <c r="E75" s="47">
        <v>18900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18900</v>
      </c>
      <c r="O75" s="48">
        <f t="shared" si="12"/>
        <v>6.2190077885668972E-2</v>
      </c>
      <c r="P75" s="9"/>
    </row>
    <row r="76" spans="1:16">
      <c r="A76" s="12"/>
      <c r="B76" s="25">
        <v>344.3</v>
      </c>
      <c r="C76" s="20" t="s">
        <v>189</v>
      </c>
      <c r="D76" s="47">
        <v>0</v>
      </c>
      <c r="E76" s="47">
        <v>1063514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1063514</v>
      </c>
      <c r="O76" s="48">
        <f t="shared" si="12"/>
        <v>3.4994718779100187</v>
      </c>
      <c r="P76" s="9"/>
    </row>
    <row r="77" spans="1:16">
      <c r="A77" s="12"/>
      <c r="B77" s="25">
        <v>344.6</v>
      </c>
      <c r="C77" s="20" t="s">
        <v>190</v>
      </c>
      <c r="D77" s="47">
        <v>0</v>
      </c>
      <c r="E77" s="47">
        <v>3327730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3327730</v>
      </c>
      <c r="O77" s="48">
        <f t="shared" si="12"/>
        <v>10.949830046691915</v>
      </c>
      <c r="P77" s="9"/>
    </row>
    <row r="78" spans="1:16">
      <c r="A78" s="12"/>
      <c r="B78" s="25">
        <v>344.9</v>
      </c>
      <c r="C78" s="20" t="s">
        <v>191</v>
      </c>
      <c r="D78" s="47">
        <v>12136</v>
      </c>
      <c r="E78" s="47">
        <v>443218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455354</v>
      </c>
      <c r="O78" s="48">
        <f t="shared" si="12"/>
        <v>1.4983333717222702</v>
      </c>
      <c r="P78" s="9"/>
    </row>
    <row r="79" spans="1:16">
      <c r="A79" s="12"/>
      <c r="B79" s="25">
        <v>346.4</v>
      </c>
      <c r="C79" s="20" t="s">
        <v>192</v>
      </c>
      <c r="D79" s="47">
        <v>0</v>
      </c>
      <c r="E79" s="47">
        <v>320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320</v>
      </c>
      <c r="O79" s="48">
        <f t="shared" si="12"/>
        <v>1.0529536996515382E-3</v>
      </c>
      <c r="P79" s="9"/>
    </row>
    <row r="80" spans="1:16">
      <c r="A80" s="12"/>
      <c r="B80" s="25">
        <v>347.1</v>
      </c>
      <c r="C80" s="20" t="s">
        <v>86</v>
      </c>
      <c r="D80" s="47">
        <v>0</v>
      </c>
      <c r="E80" s="47">
        <v>27073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27073</v>
      </c>
      <c r="O80" s="48">
        <f t="shared" si="12"/>
        <v>8.9083173470831542E-2</v>
      </c>
      <c r="P80" s="9"/>
    </row>
    <row r="81" spans="1:16">
      <c r="A81" s="12"/>
      <c r="B81" s="25">
        <v>347.2</v>
      </c>
      <c r="C81" s="20" t="s">
        <v>87</v>
      </c>
      <c r="D81" s="47">
        <v>45279</v>
      </c>
      <c r="E81" s="47">
        <v>38251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83530</v>
      </c>
      <c r="O81" s="48">
        <f t="shared" si="12"/>
        <v>0.27485382041216555</v>
      </c>
      <c r="P81" s="9"/>
    </row>
    <row r="82" spans="1:16">
      <c r="A82" s="12"/>
      <c r="B82" s="25">
        <v>347.5</v>
      </c>
      <c r="C82" s="20" t="s">
        <v>89</v>
      </c>
      <c r="D82" s="47">
        <v>102096</v>
      </c>
      <c r="E82" s="47">
        <v>0</v>
      </c>
      <c r="F82" s="47">
        <v>0</v>
      </c>
      <c r="G82" s="47">
        <v>204842</v>
      </c>
      <c r="H82" s="47">
        <v>0</v>
      </c>
      <c r="I82" s="47">
        <v>4558230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4865168</v>
      </c>
      <c r="O82" s="48">
        <f t="shared" si="12"/>
        <v>16.008739515707109</v>
      </c>
      <c r="P82" s="9"/>
    </row>
    <row r="83" spans="1:16">
      <c r="A83" s="12"/>
      <c r="B83" s="25">
        <v>348.11</v>
      </c>
      <c r="C83" s="20" t="s">
        <v>212</v>
      </c>
      <c r="D83" s="47">
        <v>5729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5729</v>
      </c>
      <c r="O83" s="48">
        <f t="shared" si="12"/>
        <v>1.8851161704073943E-2</v>
      </c>
      <c r="P83" s="9"/>
    </row>
    <row r="84" spans="1:16">
      <c r="A84" s="12"/>
      <c r="B84" s="25">
        <v>348.12</v>
      </c>
      <c r="C84" s="20" t="s">
        <v>213</v>
      </c>
      <c r="D84" s="47">
        <v>32800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ref="N84:N99" si="13">SUM(D84:M84)</f>
        <v>32800</v>
      </c>
      <c r="O84" s="48">
        <f t="shared" si="12"/>
        <v>0.10792775421428266</v>
      </c>
      <c r="P84" s="9"/>
    </row>
    <row r="85" spans="1:16">
      <c r="A85" s="12"/>
      <c r="B85" s="25">
        <v>348.13</v>
      </c>
      <c r="C85" s="20" t="s">
        <v>214</v>
      </c>
      <c r="D85" s="47">
        <v>103737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103737</v>
      </c>
      <c r="O85" s="48">
        <f t="shared" si="12"/>
        <v>0.34134455606484876</v>
      </c>
      <c r="P85" s="9"/>
    </row>
    <row r="86" spans="1:16">
      <c r="A86" s="12"/>
      <c r="B86" s="25">
        <v>348.22</v>
      </c>
      <c r="C86" s="20" t="s">
        <v>215</v>
      </c>
      <c r="D86" s="47">
        <v>21568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21568</v>
      </c>
      <c r="O86" s="48">
        <f t="shared" si="12"/>
        <v>7.096907935651367E-2</v>
      </c>
      <c r="P86" s="9"/>
    </row>
    <row r="87" spans="1:16">
      <c r="A87" s="12"/>
      <c r="B87" s="25">
        <v>348.23</v>
      </c>
      <c r="C87" s="20" t="s">
        <v>216</v>
      </c>
      <c r="D87" s="47">
        <v>254884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254884</v>
      </c>
      <c r="O87" s="48">
        <f t="shared" si="12"/>
        <v>0.83869078369369576</v>
      </c>
      <c r="P87" s="9"/>
    </row>
    <row r="88" spans="1:16">
      <c r="A88" s="12"/>
      <c r="B88" s="25">
        <v>348.31</v>
      </c>
      <c r="C88" s="20" t="s">
        <v>217</v>
      </c>
      <c r="D88" s="47">
        <v>847629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847629</v>
      </c>
      <c r="O88" s="48">
        <f t="shared" si="12"/>
        <v>2.7891065358810425</v>
      </c>
      <c r="P88" s="9"/>
    </row>
    <row r="89" spans="1:16">
      <c r="A89" s="12"/>
      <c r="B89" s="25">
        <v>348.32</v>
      </c>
      <c r="C89" s="20" t="s">
        <v>218</v>
      </c>
      <c r="D89" s="47">
        <v>4052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4052</v>
      </c>
      <c r="O89" s="48">
        <f t="shared" si="12"/>
        <v>1.3333026221837602E-2</v>
      </c>
      <c r="P89" s="9"/>
    </row>
    <row r="90" spans="1:16">
      <c r="A90" s="12"/>
      <c r="B90" s="25">
        <v>348.41</v>
      </c>
      <c r="C90" s="20" t="s">
        <v>219</v>
      </c>
      <c r="D90" s="47">
        <v>780734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780734</v>
      </c>
      <c r="O90" s="48">
        <f t="shared" si="12"/>
        <v>2.5689898554492001</v>
      </c>
      <c r="P90" s="9"/>
    </row>
    <row r="91" spans="1:16">
      <c r="A91" s="12"/>
      <c r="B91" s="25">
        <v>348.42</v>
      </c>
      <c r="C91" s="20" t="s">
        <v>220</v>
      </c>
      <c r="D91" s="47">
        <v>250555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250555</v>
      </c>
      <c r="O91" s="48">
        <f t="shared" si="12"/>
        <v>0.82444629442559736</v>
      </c>
      <c r="P91" s="9"/>
    </row>
    <row r="92" spans="1:16">
      <c r="A92" s="12"/>
      <c r="B92" s="25">
        <v>348.48</v>
      </c>
      <c r="C92" s="20" t="s">
        <v>221</v>
      </c>
      <c r="D92" s="47">
        <v>42250</v>
      </c>
      <c r="E92" s="47">
        <v>33128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75378</v>
      </c>
      <c r="O92" s="48">
        <f t="shared" si="12"/>
        <v>0.24802982491354264</v>
      </c>
      <c r="P92" s="9"/>
    </row>
    <row r="93" spans="1:16">
      <c r="A93" s="12"/>
      <c r="B93" s="25">
        <v>348.51</v>
      </c>
      <c r="C93" s="20" t="s">
        <v>222</v>
      </c>
      <c r="D93" s="47">
        <v>10700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10700</v>
      </c>
      <c r="O93" s="48">
        <f t="shared" si="12"/>
        <v>3.5208139332098307E-2</v>
      </c>
      <c r="P93" s="9"/>
    </row>
    <row r="94" spans="1:16">
      <c r="A94" s="12"/>
      <c r="B94" s="25">
        <v>348.52</v>
      </c>
      <c r="C94" s="20" t="s">
        <v>223</v>
      </c>
      <c r="D94" s="47">
        <v>323402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323402</v>
      </c>
      <c r="O94" s="48">
        <f t="shared" si="12"/>
        <v>1.0641479136709586</v>
      </c>
      <c r="P94" s="9"/>
    </row>
    <row r="95" spans="1:16">
      <c r="A95" s="12"/>
      <c r="B95" s="25">
        <v>348.53</v>
      </c>
      <c r="C95" s="20" t="s">
        <v>224</v>
      </c>
      <c r="D95" s="47">
        <v>855524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855524</v>
      </c>
      <c r="O95" s="48">
        <f t="shared" si="12"/>
        <v>2.8150848779396327</v>
      </c>
      <c r="P95" s="9"/>
    </row>
    <row r="96" spans="1:16">
      <c r="A96" s="12"/>
      <c r="B96" s="25">
        <v>348.62</v>
      </c>
      <c r="C96" s="20" t="s">
        <v>225</v>
      </c>
      <c r="D96" s="47">
        <v>11965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11965</v>
      </c>
      <c r="O96" s="48">
        <f t="shared" si="12"/>
        <v>3.9370596926033292E-2</v>
      </c>
      <c r="P96" s="9"/>
    </row>
    <row r="97" spans="1:16">
      <c r="A97" s="12"/>
      <c r="B97" s="25">
        <v>348.63</v>
      </c>
      <c r="C97" s="20" t="s">
        <v>226</v>
      </c>
      <c r="D97" s="47">
        <v>1498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1498</v>
      </c>
      <c r="O97" s="48">
        <f t="shared" si="12"/>
        <v>4.9291395064937626E-3</v>
      </c>
      <c r="P97" s="9"/>
    </row>
    <row r="98" spans="1:16">
      <c r="A98" s="12"/>
      <c r="B98" s="25">
        <v>348.71</v>
      </c>
      <c r="C98" s="20" t="s">
        <v>227</v>
      </c>
      <c r="D98" s="47">
        <v>190037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190037</v>
      </c>
      <c r="O98" s="48">
        <f t="shared" si="12"/>
        <v>0.625313006939623</v>
      </c>
      <c r="P98" s="9"/>
    </row>
    <row r="99" spans="1:16">
      <c r="A99" s="12"/>
      <c r="B99" s="25">
        <v>348.72</v>
      </c>
      <c r="C99" s="20" t="s">
        <v>228</v>
      </c>
      <c r="D99" s="47">
        <v>25552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25552</v>
      </c>
      <c r="O99" s="48">
        <f t="shared" si="12"/>
        <v>8.4078352917175317E-2</v>
      </c>
      <c r="P99" s="9"/>
    </row>
    <row r="100" spans="1:16">
      <c r="A100" s="12"/>
      <c r="B100" s="25">
        <v>348.88</v>
      </c>
      <c r="C100" s="20" t="s">
        <v>193</v>
      </c>
      <c r="D100" s="47">
        <v>0</v>
      </c>
      <c r="E100" s="47">
        <v>1360551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1"/>
        <v>1360551</v>
      </c>
      <c r="O100" s="48">
        <f t="shared" si="12"/>
        <v>4.4768662781706245</v>
      </c>
      <c r="P100" s="9"/>
    </row>
    <row r="101" spans="1:16">
      <c r="A101" s="12"/>
      <c r="B101" s="25">
        <v>348.92099999999999</v>
      </c>
      <c r="C101" s="20" t="s">
        <v>194</v>
      </c>
      <c r="D101" s="47">
        <v>0</v>
      </c>
      <c r="E101" s="47">
        <v>83120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1"/>
        <v>83120</v>
      </c>
      <c r="O101" s="48">
        <f t="shared" ref="O101:O128" si="14">(N101/O$130)</f>
        <v>0.27350472348448701</v>
      </c>
      <c r="P101" s="9"/>
    </row>
    <row r="102" spans="1:16">
      <c r="A102" s="12"/>
      <c r="B102" s="25">
        <v>348.92200000000003</v>
      </c>
      <c r="C102" s="20" t="s">
        <v>195</v>
      </c>
      <c r="D102" s="47">
        <v>0</v>
      </c>
      <c r="E102" s="47">
        <v>83120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1"/>
        <v>83120</v>
      </c>
      <c r="O102" s="48">
        <f t="shared" si="14"/>
        <v>0.27350472348448701</v>
      </c>
      <c r="P102" s="9"/>
    </row>
    <row r="103" spans="1:16">
      <c r="A103" s="12"/>
      <c r="B103" s="25">
        <v>348.923</v>
      </c>
      <c r="C103" s="20" t="s">
        <v>229</v>
      </c>
      <c r="D103" s="47">
        <v>0</v>
      </c>
      <c r="E103" s="47">
        <v>83120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1"/>
        <v>83120</v>
      </c>
      <c r="O103" s="48">
        <f t="shared" si="14"/>
        <v>0.27350472348448701</v>
      </c>
      <c r="P103" s="9"/>
    </row>
    <row r="104" spans="1:16">
      <c r="A104" s="12"/>
      <c r="B104" s="25">
        <v>348.92399999999998</v>
      </c>
      <c r="C104" s="20" t="s">
        <v>196</v>
      </c>
      <c r="D104" s="47">
        <v>0</v>
      </c>
      <c r="E104" s="47">
        <v>83120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1"/>
        <v>83120</v>
      </c>
      <c r="O104" s="48">
        <f t="shared" si="14"/>
        <v>0.27350472348448701</v>
      </c>
      <c r="P104" s="9"/>
    </row>
    <row r="105" spans="1:16">
      <c r="A105" s="12"/>
      <c r="B105" s="25">
        <v>348.93</v>
      </c>
      <c r="C105" s="20" t="s">
        <v>197</v>
      </c>
      <c r="D105" s="47">
        <v>0</v>
      </c>
      <c r="E105" s="47">
        <v>932052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1"/>
        <v>932052</v>
      </c>
      <c r="O105" s="48">
        <f t="shared" si="14"/>
        <v>3.0668987552112981</v>
      </c>
      <c r="P105" s="9"/>
    </row>
    <row r="106" spans="1:16">
      <c r="A106" s="12"/>
      <c r="B106" s="25">
        <v>348.93099999999998</v>
      </c>
      <c r="C106" s="20" t="s">
        <v>198</v>
      </c>
      <c r="D106" s="47">
        <v>240574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1"/>
        <v>240574</v>
      </c>
      <c r="O106" s="48">
        <f t="shared" si="14"/>
        <v>0.79160401043740358</v>
      </c>
      <c r="P106" s="9"/>
    </row>
    <row r="107" spans="1:16">
      <c r="A107" s="12"/>
      <c r="B107" s="25">
        <v>348.93200000000002</v>
      </c>
      <c r="C107" s="20" t="s">
        <v>199</v>
      </c>
      <c r="D107" s="47">
        <v>20414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1"/>
        <v>20414</v>
      </c>
      <c r="O107" s="48">
        <f t="shared" si="14"/>
        <v>6.7171865077145315E-2</v>
      </c>
      <c r="P107" s="9"/>
    </row>
    <row r="108" spans="1:16">
      <c r="A108" s="12"/>
      <c r="B108" s="25">
        <v>348.99</v>
      </c>
      <c r="C108" s="20" t="s">
        <v>200</v>
      </c>
      <c r="D108" s="47">
        <v>36338</v>
      </c>
      <c r="E108" s="47">
        <v>285914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1"/>
        <v>322252</v>
      </c>
      <c r="O108" s="48">
        <f t="shared" si="14"/>
        <v>1.0603638613128359</v>
      </c>
      <c r="P108" s="9"/>
    </row>
    <row r="109" spans="1:16">
      <c r="A109" s="12"/>
      <c r="B109" s="25">
        <v>349</v>
      </c>
      <c r="C109" s="20" t="s">
        <v>1</v>
      </c>
      <c r="D109" s="47">
        <v>445890</v>
      </c>
      <c r="E109" s="47">
        <v>1497059</v>
      </c>
      <c r="F109" s="47">
        <v>0</v>
      </c>
      <c r="G109" s="47">
        <v>0</v>
      </c>
      <c r="H109" s="47">
        <v>0</v>
      </c>
      <c r="I109" s="47">
        <v>0</v>
      </c>
      <c r="J109" s="47">
        <v>5739476</v>
      </c>
      <c r="K109" s="47">
        <v>0</v>
      </c>
      <c r="L109" s="47">
        <v>0</v>
      </c>
      <c r="M109" s="47">
        <v>0</v>
      </c>
      <c r="N109" s="47">
        <f t="shared" si="11"/>
        <v>7682425</v>
      </c>
      <c r="O109" s="48">
        <f t="shared" si="14"/>
        <v>25.278868206392087</v>
      </c>
      <c r="P109" s="9"/>
    </row>
    <row r="110" spans="1:16" ht="15.75">
      <c r="A110" s="29" t="s">
        <v>67</v>
      </c>
      <c r="B110" s="30"/>
      <c r="C110" s="31"/>
      <c r="D110" s="32">
        <f t="shared" ref="D110:M110" si="15">SUM(D111:D116)</f>
        <v>1289833</v>
      </c>
      <c r="E110" s="32">
        <f t="shared" si="15"/>
        <v>1117068</v>
      </c>
      <c r="F110" s="32">
        <f t="shared" si="15"/>
        <v>0</v>
      </c>
      <c r="G110" s="32">
        <f t="shared" si="15"/>
        <v>0</v>
      </c>
      <c r="H110" s="32">
        <f t="shared" si="15"/>
        <v>0</v>
      </c>
      <c r="I110" s="32">
        <f t="shared" si="15"/>
        <v>0</v>
      </c>
      <c r="J110" s="32">
        <f t="shared" si="15"/>
        <v>0</v>
      </c>
      <c r="K110" s="32">
        <f t="shared" si="15"/>
        <v>0</v>
      </c>
      <c r="L110" s="32">
        <f t="shared" si="15"/>
        <v>0</v>
      </c>
      <c r="M110" s="32">
        <f t="shared" si="15"/>
        <v>0</v>
      </c>
      <c r="N110" s="32">
        <f t="shared" ref="N110:N128" si="16">SUM(D110:M110)</f>
        <v>2406901</v>
      </c>
      <c r="O110" s="46">
        <f t="shared" si="14"/>
        <v>7.9198603520155837</v>
      </c>
      <c r="P110" s="10"/>
    </row>
    <row r="111" spans="1:16">
      <c r="A111" s="13"/>
      <c r="B111" s="40">
        <v>351.1</v>
      </c>
      <c r="C111" s="21" t="s">
        <v>115</v>
      </c>
      <c r="D111" s="47">
        <v>335495</v>
      </c>
      <c r="E111" s="47">
        <v>64183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6"/>
        <v>399678</v>
      </c>
      <c r="O111" s="48">
        <f t="shared" si="14"/>
        <v>1.3151325899041484</v>
      </c>
      <c r="P111" s="9"/>
    </row>
    <row r="112" spans="1:16">
      <c r="A112" s="13"/>
      <c r="B112" s="40">
        <v>351.2</v>
      </c>
      <c r="C112" s="21" t="s">
        <v>116</v>
      </c>
      <c r="D112" s="47">
        <v>143241</v>
      </c>
      <c r="E112" s="47">
        <v>36403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6"/>
        <v>179644</v>
      </c>
      <c r="O112" s="48">
        <f t="shared" si="14"/>
        <v>0.59111504506312784</v>
      </c>
      <c r="P112" s="9"/>
    </row>
    <row r="113" spans="1:119">
      <c r="A113" s="13"/>
      <c r="B113" s="40">
        <v>351.5</v>
      </c>
      <c r="C113" s="21" t="s">
        <v>118</v>
      </c>
      <c r="D113" s="47">
        <v>782877</v>
      </c>
      <c r="E113" s="47">
        <v>174635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6"/>
        <v>957512</v>
      </c>
      <c r="O113" s="48">
        <f t="shared" si="14"/>
        <v>3.1506743839398239</v>
      </c>
      <c r="P113" s="9"/>
    </row>
    <row r="114" spans="1:119">
      <c r="A114" s="13"/>
      <c r="B114" s="40">
        <v>352</v>
      </c>
      <c r="C114" s="21" t="s">
        <v>230</v>
      </c>
      <c r="D114" s="47">
        <v>0</v>
      </c>
      <c r="E114" s="47">
        <v>93597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93597</v>
      </c>
      <c r="O114" s="48">
        <f t="shared" si="14"/>
        <v>0.30797908570714067</v>
      </c>
      <c r="P114" s="9"/>
    </row>
    <row r="115" spans="1:119">
      <c r="A115" s="13"/>
      <c r="B115" s="40">
        <v>354</v>
      </c>
      <c r="C115" s="21" t="s">
        <v>120</v>
      </c>
      <c r="D115" s="47">
        <v>27221</v>
      </c>
      <c r="E115" s="47">
        <v>217344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244565</v>
      </c>
      <c r="O115" s="48">
        <f t="shared" si="14"/>
        <v>0.80473631736024509</v>
      </c>
      <c r="P115" s="9"/>
    </row>
    <row r="116" spans="1:119">
      <c r="A116" s="13"/>
      <c r="B116" s="40">
        <v>359</v>
      </c>
      <c r="C116" s="21" t="s">
        <v>121</v>
      </c>
      <c r="D116" s="47">
        <v>999</v>
      </c>
      <c r="E116" s="47">
        <v>530906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6"/>
        <v>531905</v>
      </c>
      <c r="O116" s="48">
        <f t="shared" si="14"/>
        <v>1.7502229300410981</v>
      </c>
      <c r="P116" s="9"/>
    </row>
    <row r="117" spans="1:119" ht="15.75">
      <c r="A117" s="29" t="s">
        <v>5</v>
      </c>
      <c r="B117" s="30"/>
      <c r="C117" s="31"/>
      <c r="D117" s="32">
        <f t="shared" ref="D117:M117" si="17">SUM(D118:D123)</f>
        <v>4541237</v>
      </c>
      <c r="E117" s="32">
        <f t="shared" si="17"/>
        <v>7166039</v>
      </c>
      <c r="F117" s="32">
        <f t="shared" si="17"/>
        <v>24257</v>
      </c>
      <c r="G117" s="32">
        <f t="shared" si="17"/>
        <v>1547100</v>
      </c>
      <c r="H117" s="32">
        <f t="shared" si="17"/>
        <v>0</v>
      </c>
      <c r="I117" s="32">
        <f t="shared" si="17"/>
        <v>577310</v>
      </c>
      <c r="J117" s="32">
        <f t="shared" si="17"/>
        <v>64076</v>
      </c>
      <c r="K117" s="32">
        <f t="shared" si="17"/>
        <v>0</v>
      </c>
      <c r="L117" s="32">
        <f t="shared" si="17"/>
        <v>0</v>
      </c>
      <c r="M117" s="32">
        <f t="shared" si="17"/>
        <v>72609</v>
      </c>
      <c r="N117" s="32">
        <f t="shared" si="16"/>
        <v>13992628</v>
      </c>
      <c r="O117" s="46">
        <f t="shared" si="14"/>
        <v>46.042466938899068</v>
      </c>
      <c r="P117" s="10"/>
    </row>
    <row r="118" spans="1:119">
      <c r="A118" s="12"/>
      <c r="B118" s="25">
        <v>361.1</v>
      </c>
      <c r="C118" s="20" t="s">
        <v>122</v>
      </c>
      <c r="D118" s="47">
        <v>538228</v>
      </c>
      <c r="E118" s="47">
        <v>290567</v>
      </c>
      <c r="F118" s="47">
        <v>24219</v>
      </c>
      <c r="G118" s="47">
        <v>490680</v>
      </c>
      <c r="H118" s="47">
        <v>0</v>
      </c>
      <c r="I118" s="47">
        <v>177402</v>
      </c>
      <c r="J118" s="47">
        <v>64076</v>
      </c>
      <c r="K118" s="47">
        <v>0</v>
      </c>
      <c r="L118" s="47">
        <v>0</v>
      </c>
      <c r="M118" s="47">
        <v>30730</v>
      </c>
      <c r="N118" s="47">
        <f t="shared" si="16"/>
        <v>1615902</v>
      </c>
      <c r="O118" s="48">
        <f t="shared" si="14"/>
        <v>5.3170937161697491</v>
      </c>
      <c r="P118" s="9"/>
    </row>
    <row r="119" spans="1:119">
      <c r="A119" s="12"/>
      <c r="B119" s="25">
        <v>362</v>
      </c>
      <c r="C119" s="20" t="s">
        <v>123</v>
      </c>
      <c r="D119" s="47">
        <v>595849</v>
      </c>
      <c r="E119" s="47">
        <v>2579</v>
      </c>
      <c r="F119" s="47">
        <v>0</v>
      </c>
      <c r="G119" s="47">
        <v>2021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6"/>
        <v>600449</v>
      </c>
      <c r="O119" s="48">
        <f t="shared" si="14"/>
        <v>1.9757656125064575</v>
      </c>
      <c r="P119" s="9"/>
    </row>
    <row r="120" spans="1:119">
      <c r="A120" s="12"/>
      <c r="B120" s="25">
        <v>364</v>
      </c>
      <c r="C120" s="20" t="s">
        <v>203</v>
      </c>
      <c r="D120" s="47">
        <v>155995</v>
      </c>
      <c r="E120" s="47">
        <v>165365</v>
      </c>
      <c r="F120" s="47">
        <v>0</v>
      </c>
      <c r="G120" s="47">
        <v>16650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11777</v>
      </c>
      <c r="N120" s="47">
        <f t="shared" si="16"/>
        <v>349787</v>
      </c>
      <c r="O120" s="48">
        <f t="shared" si="14"/>
        <v>1.1509672366875392</v>
      </c>
      <c r="P120" s="9"/>
    </row>
    <row r="121" spans="1:119">
      <c r="A121" s="12"/>
      <c r="B121" s="25">
        <v>365</v>
      </c>
      <c r="C121" s="20" t="s">
        <v>204</v>
      </c>
      <c r="D121" s="47">
        <v>0</v>
      </c>
      <c r="E121" s="47">
        <v>10451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6"/>
        <v>10451</v>
      </c>
      <c r="O121" s="48">
        <f t="shared" si="14"/>
        <v>3.4388809734556956E-2</v>
      </c>
      <c r="P121" s="9"/>
    </row>
    <row r="122" spans="1:119">
      <c r="A122" s="12"/>
      <c r="B122" s="25">
        <v>366</v>
      </c>
      <c r="C122" s="20" t="s">
        <v>126</v>
      </c>
      <c r="D122" s="47">
        <v>840424</v>
      </c>
      <c r="E122" s="47">
        <v>286509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6"/>
        <v>1126933</v>
      </c>
      <c r="O122" s="48">
        <f t="shared" si="14"/>
        <v>3.7081508487793964</v>
      </c>
      <c r="P122" s="9"/>
    </row>
    <row r="123" spans="1:119">
      <c r="A123" s="12"/>
      <c r="B123" s="25">
        <v>369.9</v>
      </c>
      <c r="C123" s="20" t="s">
        <v>127</v>
      </c>
      <c r="D123" s="47">
        <v>2410741</v>
      </c>
      <c r="E123" s="47">
        <v>6410568</v>
      </c>
      <c r="F123" s="47">
        <v>38</v>
      </c>
      <c r="G123" s="47">
        <v>1037749</v>
      </c>
      <c r="H123" s="47">
        <v>0</v>
      </c>
      <c r="I123" s="47">
        <v>399908</v>
      </c>
      <c r="J123" s="47">
        <v>0</v>
      </c>
      <c r="K123" s="47">
        <v>0</v>
      </c>
      <c r="L123" s="47">
        <v>0</v>
      </c>
      <c r="M123" s="47">
        <v>30102</v>
      </c>
      <c r="N123" s="47">
        <f t="shared" si="16"/>
        <v>10289106</v>
      </c>
      <c r="O123" s="48">
        <f t="shared" si="14"/>
        <v>33.85610071502137</v>
      </c>
      <c r="P123" s="9"/>
    </row>
    <row r="124" spans="1:119" ht="15.75">
      <c r="A124" s="29" t="s">
        <v>68</v>
      </c>
      <c r="B124" s="30"/>
      <c r="C124" s="31"/>
      <c r="D124" s="32">
        <f t="shared" ref="D124:M124" si="18">SUM(D125:D127)</f>
        <v>1778311</v>
      </c>
      <c r="E124" s="32">
        <f t="shared" si="18"/>
        <v>9195814</v>
      </c>
      <c r="F124" s="32">
        <f t="shared" si="18"/>
        <v>7356868</v>
      </c>
      <c r="G124" s="32">
        <f t="shared" si="18"/>
        <v>20500000</v>
      </c>
      <c r="H124" s="32">
        <f t="shared" si="18"/>
        <v>0</v>
      </c>
      <c r="I124" s="32">
        <f t="shared" si="18"/>
        <v>1534162</v>
      </c>
      <c r="J124" s="32">
        <f t="shared" si="18"/>
        <v>1703</v>
      </c>
      <c r="K124" s="32">
        <f t="shared" si="18"/>
        <v>0</v>
      </c>
      <c r="L124" s="32">
        <f t="shared" si="18"/>
        <v>0</v>
      </c>
      <c r="M124" s="32">
        <f t="shared" si="18"/>
        <v>0</v>
      </c>
      <c r="N124" s="32">
        <f t="shared" si="16"/>
        <v>40366858</v>
      </c>
      <c r="O124" s="46">
        <f t="shared" si="14"/>
        <v>132.82635148252589</v>
      </c>
      <c r="P124" s="9"/>
    </row>
    <row r="125" spans="1:119">
      <c r="A125" s="12"/>
      <c r="B125" s="25">
        <v>381</v>
      </c>
      <c r="C125" s="20" t="s">
        <v>128</v>
      </c>
      <c r="D125" s="47">
        <v>1778311</v>
      </c>
      <c r="E125" s="47">
        <v>9195814</v>
      </c>
      <c r="F125" s="47">
        <v>7356868</v>
      </c>
      <c r="G125" s="47">
        <v>0</v>
      </c>
      <c r="H125" s="47">
        <v>0</v>
      </c>
      <c r="I125" s="47">
        <v>1300000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6"/>
        <v>19630993</v>
      </c>
      <c r="O125" s="48">
        <f t="shared" si="14"/>
        <v>64.595395959948277</v>
      </c>
      <c r="P125" s="9"/>
    </row>
    <row r="126" spans="1:119">
      <c r="A126" s="12"/>
      <c r="B126" s="25">
        <v>384</v>
      </c>
      <c r="C126" s="20" t="s">
        <v>129</v>
      </c>
      <c r="D126" s="47">
        <v>0</v>
      </c>
      <c r="E126" s="47">
        <v>0</v>
      </c>
      <c r="F126" s="47">
        <v>0</v>
      </c>
      <c r="G126" s="47">
        <v>20500000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6"/>
        <v>20500000</v>
      </c>
      <c r="O126" s="48">
        <f t="shared" si="14"/>
        <v>67.454846383926665</v>
      </c>
      <c r="P126" s="9"/>
    </row>
    <row r="127" spans="1:119" ht="15.75" thickBot="1">
      <c r="A127" s="12"/>
      <c r="B127" s="25">
        <v>389.4</v>
      </c>
      <c r="C127" s="20" t="s">
        <v>206</v>
      </c>
      <c r="D127" s="47">
        <v>0</v>
      </c>
      <c r="E127" s="47">
        <v>0</v>
      </c>
      <c r="F127" s="47">
        <v>0</v>
      </c>
      <c r="G127" s="47">
        <v>0</v>
      </c>
      <c r="H127" s="47">
        <v>0</v>
      </c>
      <c r="I127" s="47">
        <v>234162</v>
      </c>
      <c r="J127" s="47">
        <v>1703</v>
      </c>
      <c r="K127" s="47">
        <v>0</v>
      </c>
      <c r="L127" s="47">
        <v>0</v>
      </c>
      <c r="M127" s="47">
        <v>0</v>
      </c>
      <c r="N127" s="47">
        <f t="shared" si="16"/>
        <v>235865</v>
      </c>
      <c r="O127" s="48">
        <f t="shared" si="14"/>
        <v>0.77610913865096887</v>
      </c>
      <c r="P127" s="9"/>
    </row>
    <row r="128" spans="1:119" ht="16.5" thickBot="1">
      <c r="A128" s="14" t="s">
        <v>95</v>
      </c>
      <c r="B128" s="23"/>
      <c r="C128" s="22"/>
      <c r="D128" s="15">
        <f t="shared" ref="D128:M128" si="19">SUM(D5,D13,D22,D59,D110,D117,D124)</f>
        <v>161101216</v>
      </c>
      <c r="E128" s="15">
        <f t="shared" si="19"/>
        <v>94082166</v>
      </c>
      <c r="F128" s="15">
        <f t="shared" si="19"/>
        <v>7791125</v>
      </c>
      <c r="G128" s="15">
        <f t="shared" si="19"/>
        <v>66036812</v>
      </c>
      <c r="H128" s="15">
        <f t="shared" si="19"/>
        <v>0</v>
      </c>
      <c r="I128" s="15">
        <f t="shared" si="19"/>
        <v>34744768</v>
      </c>
      <c r="J128" s="15">
        <f t="shared" si="19"/>
        <v>44199075</v>
      </c>
      <c r="K128" s="15">
        <f t="shared" si="19"/>
        <v>0</v>
      </c>
      <c r="L128" s="15">
        <f t="shared" si="19"/>
        <v>0</v>
      </c>
      <c r="M128" s="15">
        <f t="shared" si="19"/>
        <v>8459622</v>
      </c>
      <c r="N128" s="15">
        <f t="shared" si="16"/>
        <v>416414784</v>
      </c>
      <c r="O128" s="38">
        <f t="shared" si="14"/>
        <v>1370.2046481324878</v>
      </c>
      <c r="P128" s="6"/>
      <c r="Q128" s="2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</row>
    <row r="129" spans="1:15">
      <c r="A129" s="16"/>
      <c r="B129" s="18"/>
      <c r="C129" s="18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9"/>
    </row>
    <row r="130" spans="1:15">
      <c r="A130" s="41"/>
      <c r="B130" s="42"/>
      <c r="C130" s="42"/>
      <c r="D130" s="43"/>
      <c r="E130" s="43"/>
      <c r="F130" s="43"/>
      <c r="G130" s="43"/>
      <c r="H130" s="43"/>
      <c r="I130" s="43"/>
      <c r="J130" s="43"/>
      <c r="K130" s="43"/>
      <c r="L130" s="49" t="s">
        <v>231</v>
      </c>
      <c r="M130" s="49"/>
      <c r="N130" s="49"/>
      <c r="O130" s="44">
        <v>303907</v>
      </c>
    </row>
    <row r="131" spans="1:15">
      <c r="A131" s="50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2"/>
    </row>
    <row r="132" spans="1:15" ht="15.75" customHeight="1" thickBot="1">
      <c r="A132" s="53" t="s">
        <v>153</v>
      </c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5"/>
    </row>
  </sheetData>
  <mergeCells count="10">
    <mergeCell ref="L130:N130"/>
    <mergeCell ref="A131:O131"/>
    <mergeCell ref="A132:O1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170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132</v>
      </c>
      <c r="B3" s="63"/>
      <c r="C3" s="64"/>
      <c r="D3" s="68" t="s">
        <v>62</v>
      </c>
      <c r="E3" s="69"/>
      <c r="F3" s="69"/>
      <c r="G3" s="69"/>
      <c r="H3" s="70"/>
      <c r="I3" s="68" t="s">
        <v>63</v>
      </c>
      <c r="J3" s="70"/>
      <c r="K3" s="68" t="s">
        <v>65</v>
      </c>
      <c r="L3" s="70"/>
      <c r="M3" s="36"/>
      <c r="N3" s="37"/>
      <c r="O3" s="71" t="s">
        <v>137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133</v>
      </c>
      <c r="F4" s="34" t="s">
        <v>134</v>
      </c>
      <c r="G4" s="34" t="s">
        <v>135</v>
      </c>
      <c r="H4" s="34" t="s">
        <v>7</v>
      </c>
      <c r="I4" s="34" t="s">
        <v>8</v>
      </c>
      <c r="J4" s="35" t="s">
        <v>136</v>
      </c>
      <c r="K4" s="35" t="s">
        <v>9</v>
      </c>
      <c r="L4" s="35" t="s">
        <v>10</v>
      </c>
      <c r="M4" s="35" t="s">
        <v>11</v>
      </c>
      <c r="N4" s="35" t="s">
        <v>64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96666801</v>
      </c>
      <c r="E5" s="27">
        <f t="shared" si="0"/>
        <v>16731113</v>
      </c>
      <c r="F5" s="27">
        <f t="shared" si="0"/>
        <v>0</v>
      </c>
      <c r="G5" s="27">
        <f t="shared" si="0"/>
        <v>35867309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149265223</v>
      </c>
      <c r="O5" s="33">
        <f t="shared" ref="O5:O36" si="1">(N5/O$113)</f>
        <v>495.70012951647186</v>
      </c>
      <c r="P5" s="6"/>
    </row>
    <row r="6" spans="1:133">
      <c r="A6" s="12"/>
      <c r="B6" s="25">
        <v>311</v>
      </c>
      <c r="C6" s="20" t="s">
        <v>3</v>
      </c>
      <c r="D6" s="47">
        <v>93160823</v>
      </c>
      <c r="E6" s="47">
        <v>628461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93789284</v>
      </c>
      <c r="O6" s="48">
        <f t="shared" si="1"/>
        <v>311.46813230605738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7801497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7801497</v>
      </c>
      <c r="O7" s="48">
        <f t="shared" si="1"/>
        <v>25.908265807651436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1508103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1508103</v>
      </c>
      <c r="O8" s="48">
        <f t="shared" si="1"/>
        <v>5.0083123007438894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6793052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6793052</v>
      </c>
      <c r="O9" s="48">
        <f t="shared" si="1"/>
        <v>22.559285334750264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35867309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35867309</v>
      </c>
      <c r="O10" s="48">
        <f t="shared" si="1"/>
        <v>119.11300810308182</v>
      </c>
      <c r="P10" s="9"/>
    </row>
    <row r="11" spans="1:133">
      <c r="A11" s="12"/>
      <c r="B11" s="25">
        <v>315</v>
      </c>
      <c r="C11" s="20" t="s">
        <v>171</v>
      </c>
      <c r="D11" s="47">
        <v>3060056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3060056</v>
      </c>
      <c r="O11" s="48">
        <f t="shared" si="1"/>
        <v>10.162247608926673</v>
      </c>
      <c r="P11" s="9"/>
    </row>
    <row r="12" spans="1:133">
      <c r="A12" s="12"/>
      <c r="B12" s="25">
        <v>316</v>
      </c>
      <c r="C12" s="20" t="s">
        <v>172</v>
      </c>
      <c r="D12" s="47">
        <v>445922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445922</v>
      </c>
      <c r="O12" s="48">
        <f t="shared" si="1"/>
        <v>1.4808780552603613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SUM(D14:D21)</f>
        <v>12508374</v>
      </c>
      <c r="E13" s="32">
        <f t="shared" si="3"/>
        <v>14345555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26853929</v>
      </c>
      <c r="O13" s="46">
        <f t="shared" si="1"/>
        <v>89.180157412327318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218441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218441</v>
      </c>
      <c r="O14" s="48">
        <f t="shared" si="1"/>
        <v>0.7254284006376196</v>
      </c>
      <c r="P14" s="9"/>
    </row>
    <row r="15" spans="1:133">
      <c r="A15" s="12"/>
      <c r="B15" s="25">
        <v>323.10000000000002</v>
      </c>
      <c r="C15" s="20" t="s">
        <v>19</v>
      </c>
      <c r="D15" s="47">
        <v>10341711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0" si="4">SUM(D15:M15)</f>
        <v>10341711</v>
      </c>
      <c r="O15" s="48">
        <f t="shared" si="1"/>
        <v>34.344151833156218</v>
      </c>
      <c r="P15" s="9"/>
    </row>
    <row r="16" spans="1:133">
      <c r="A16" s="12"/>
      <c r="B16" s="25">
        <v>323.39999999999998</v>
      </c>
      <c r="C16" s="20" t="s">
        <v>20</v>
      </c>
      <c r="D16" s="47">
        <v>1365267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1365267</v>
      </c>
      <c r="O16" s="48">
        <f t="shared" si="1"/>
        <v>4.5339632040382574</v>
      </c>
      <c r="P16" s="9"/>
    </row>
    <row r="17" spans="1:16">
      <c r="A17" s="12"/>
      <c r="B17" s="25">
        <v>323.7</v>
      </c>
      <c r="C17" s="20" t="s">
        <v>21</v>
      </c>
      <c r="D17" s="47">
        <v>0</v>
      </c>
      <c r="E17" s="47">
        <v>1600428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1600428</v>
      </c>
      <c r="O17" s="48">
        <f t="shared" si="1"/>
        <v>5.3149176408076517</v>
      </c>
      <c r="P17" s="9"/>
    </row>
    <row r="18" spans="1:16">
      <c r="A18" s="12"/>
      <c r="B18" s="25">
        <v>323.89999999999998</v>
      </c>
      <c r="C18" s="20" t="s">
        <v>22</v>
      </c>
      <c r="D18" s="47">
        <v>561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561</v>
      </c>
      <c r="O18" s="48">
        <f t="shared" si="1"/>
        <v>1.8630446333687566E-3</v>
      </c>
      <c r="P18" s="9"/>
    </row>
    <row r="19" spans="1:16">
      <c r="A19" s="12"/>
      <c r="B19" s="25">
        <v>325.10000000000002</v>
      </c>
      <c r="C19" s="20" t="s">
        <v>23</v>
      </c>
      <c r="D19" s="47">
        <v>0</v>
      </c>
      <c r="E19" s="47">
        <v>157223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157223</v>
      </c>
      <c r="O19" s="48">
        <f t="shared" si="1"/>
        <v>0.52212739107332629</v>
      </c>
      <c r="P19" s="9"/>
    </row>
    <row r="20" spans="1:16">
      <c r="A20" s="12"/>
      <c r="B20" s="25">
        <v>325.2</v>
      </c>
      <c r="C20" s="20" t="s">
        <v>24</v>
      </c>
      <c r="D20" s="47">
        <v>800835</v>
      </c>
      <c r="E20" s="47">
        <v>12368538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13169373</v>
      </c>
      <c r="O20" s="48">
        <f t="shared" si="1"/>
        <v>43.734634032943674</v>
      </c>
      <c r="P20" s="9"/>
    </row>
    <row r="21" spans="1:16">
      <c r="A21" s="12"/>
      <c r="B21" s="25">
        <v>329</v>
      </c>
      <c r="C21" s="20" t="s">
        <v>25</v>
      </c>
      <c r="D21" s="47">
        <v>0</v>
      </c>
      <c r="E21" s="47">
        <v>925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925</v>
      </c>
      <c r="O21" s="48">
        <f t="shared" si="1"/>
        <v>3.0718650371944741E-3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SUM(D23:D57)</f>
        <v>34100849</v>
      </c>
      <c r="E22" s="32">
        <f t="shared" si="5"/>
        <v>21913273</v>
      </c>
      <c r="F22" s="32">
        <f t="shared" si="5"/>
        <v>443334</v>
      </c>
      <c r="G22" s="32">
        <f t="shared" si="5"/>
        <v>1312157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413494</v>
      </c>
      <c r="N22" s="45">
        <f>SUM(D22:M22)</f>
        <v>58183107</v>
      </c>
      <c r="O22" s="46">
        <f t="shared" si="1"/>
        <v>193.22232664718385</v>
      </c>
      <c r="P22" s="10"/>
    </row>
    <row r="23" spans="1:16">
      <c r="A23" s="12"/>
      <c r="B23" s="25">
        <v>331.1</v>
      </c>
      <c r="C23" s="20" t="s">
        <v>26</v>
      </c>
      <c r="D23" s="47">
        <v>0</v>
      </c>
      <c r="E23" s="47">
        <v>76615</v>
      </c>
      <c r="F23" s="47">
        <v>0</v>
      </c>
      <c r="G23" s="47">
        <v>44100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120715</v>
      </c>
      <c r="O23" s="48">
        <f t="shared" si="1"/>
        <v>0.40088668969181723</v>
      </c>
      <c r="P23" s="9"/>
    </row>
    <row r="24" spans="1:16">
      <c r="A24" s="12"/>
      <c r="B24" s="25">
        <v>331.2</v>
      </c>
      <c r="C24" s="20" t="s">
        <v>27</v>
      </c>
      <c r="D24" s="47">
        <v>12289</v>
      </c>
      <c r="E24" s="47">
        <v>2823257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2835546</v>
      </c>
      <c r="O24" s="48">
        <f t="shared" si="1"/>
        <v>9.4166644527098828</v>
      </c>
      <c r="P24" s="9"/>
    </row>
    <row r="25" spans="1:16">
      <c r="A25" s="12"/>
      <c r="B25" s="25">
        <v>331.39</v>
      </c>
      <c r="C25" s="20" t="s">
        <v>33</v>
      </c>
      <c r="D25" s="47">
        <v>0</v>
      </c>
      <c r="E25" s="47">
        <v>712075</v>
      </c>
      <c r="F25" s="47">
        <v>0</v>
      </c>
      <c r="G25" s="47">
        <v>80752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5" si="6">SUM(D25:M25)</f>
        <v>792827</v>
      </c>
      <c r="O25" s="48">
        <f t="shared" si="1"/>
        <v>2.6329270722635494</v>
      </c>
      <c r="P25" s="9"/>
    </row>
    <row r="26" spans="1:16">
      <c r="A26" s="12"/>
      <c r="B26" s="25">
        <v>331.42</v>
      </c>
      <c r="C26" s="20" t="s">
        <v>34</v>
      </c>
      <c r="D26" s="47">
        <v>0</v>
      </c>
      <c r="E26" s="47">
        <v>3420887</v>
      </c>
      <c r="F26" s="47">
        <v>0</v>
      </c>
      <c r="G26" s="47">
        <v>457188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3878075</v>
      </c>
      <c r="O26" s="48">
        <f t="shared" si="1"/>
        <v>12.878835680127525</v>
      </c>
      <c r="P26" s="9"/>
    </row>
    <row r="27" spans="1:16">
      <c r="A27" s="12"/>
      <c r="B27" s="25">
        <v>331.49</v>
      </c>
      <c r="C27" s="20" t="s">
        <v>35</v>
      </c>
      <c r="D27" s="47">
        <v>0</v>
      </c>
      <c r="E27" s="47">
        <v>4950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4950</v>
      </c>
      <c r="O27" s="48">
        <f t="shared" si="1"/>
        <v>1.6438629117959618E-2</v>
      </c>
      <c r="P27" s="9"/>
    </row>
    <row r="28" spans="1:16">
      <c r="A28" s="12"/>
      <c r="B28" s="25">
        <v>331.5</v>
      </c>
      <c r="C28" s="20" t="s">
        <v>29</v>
      </c>
      <c r="D28" s="47">
        <v>0</v>
      </c>
      <c r="E28" s="47">
        <v>3139739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3139739</v>
      </c>
      <c r="O28" s="48">
        <f t="shared" si="1"/>
        <v>10.42686968650372</v>
      </c>
      <c r="P28" s="9"/>
    </row>
    <row r="29" spans="1:16">
      <c r="A29" s="12"/>
      <c r="B29" s="25">
        <v>331.61</v>
      </c>
      <c r="C29" s="20" t="s">
        <v>155</v>
      </c>
      <c r="D29" s="47">
        <v>0</v>
      </c>
      <c r="E29" s="47">
        <v>59552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59552</v>
      </c>
      <c r="O29" s="48">
        <f t="shared" si="1"/>
        <v>0.19776833156216791</v>
      </c>
      <c r="P29" s="9"/>
    </row>
    <row r="30" spans="1:16">
      <c r="A30" s="12"/>
      <c r="B30" s="25">
        <v>331.65</v>
      </c>
      <c r="C30" s="20" t="s">
        <v>36</v>
      </c>
      <c r="D30" s="47">
        <v>0</v>
      </c>
      <c r="E30" s="47">
        <v>597285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597285</v>
      </c>
      <c r="O30" s="48">
        <f t="shared" si="1"/>
        <v>1.9835447662061636</v>
      </c>
      <c r="P30" s="9"/>
    </row>
    <row r="31" spans="1:16">
      <c r="A31" s="12"/>
      <c r="B31" s="25">
        <v>331.69</v>
      </c>
      <c r="C31" s="20" t="s">
        <v>37</v>
      </c>
      <c r="D31" s="47">
        <v>0</v>
      </c>
      <c r="E31" s="47">
        <v>45711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45711</v>
      </c>
      <c r="O31" s="48">
        <f t="shared" si="1"/>
        <v>0.15180326780021253</v>
      </c>
      <c r="P31" s="9"/>
    </row>
    <row r="32" spans="1:16">
      <c r="A32" s="12"/>
      <c r="B32" s="25">
        <v>331.82</v>
      </c>
      <c r="C32" s="20" t="s">
        <v>143</v>
      </c>
      <c r="D32" s="47">
        <v>0</v>
      </c>
      <c r="E32" s="47">
        <v>326838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326838</v>
      </c>
      <c r="O32" s="48">
        <f t="shared" si="1"/>
        <v>1.0854078108395324</v>
      </c>
      <c r="P32" s="9"/>
    </row>
    <row r="33" spans="1:16">
      <c r="A33" s="12"/>
      <c r="B33" s="25">
        <v>331.9</v>
      </c>
      <c r="C33" s="20" t="s">
        <v>30</v>
      </c>
      <c r="D33" s="47">
        <v>0</v>
      </c>
      <c r="E33" s="47">
        <v>154639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20316</v>
      </c>
      <c r="N33" s="47">
        <f t="shared" si="6"/>
        <v>174955</v>
      </c>
      <c r="O33" s="48">
        <f t="shared" si="1"/>
        <v>0.58101421360255046</v>
      </c>
      <c r="P33" s="9"/>
    </row>
    <row r="34" spans="1:16">
      <c r="A34" s="12"/>
      <c r="B34" s="25">
        <v>333</v>
      </c>
      <c r="C34" s="20" t="s">
        <v>4</v>
      </c>
      <c r="D34" s="47">
        <v>70934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70934</v>
      </c>
      <c r="O34" s="48">
        <f t="shared" si="1"/>
        <v>0.235567215727949</v>
      </c>
      <c r="P34" s="9"/>
    </row>
    <row r="35" spans="1:16">
      <c r="A35" s="12"/>
      <c r="B35" s="25">
        <v>334.2</v>
      </c>
      <c r="C35" s="20" t="s">
        <v>32</v>
      </c>
      <c r="D35" s="47">
        <v>2048</v>
      </c>
      <c r="E35" s="47">
        <v>555170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557218</v>
      </c>
      <c r="O35" s="48">
        <f t="shared" si="1"/>
        <v>1.8504848565356005</v>
      </c>
      <c r="P35" s="9"/>
    </row>
    <row r="36" spans="1:16">
      <c r="A36" s="12"/>
      <c r="B36" s="25">
        <v>334.39</v>
      </c>
      <c r="C36" s="20" t="s">
        <v>38</v>
      </c>
      <c r="D36" s="47">
        <v>53252</v>
      </c>
      <c r="E36" s="47">
        <v>129104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393178</v>
      </c>
      <c r="N36" s="47">
        <f t="shared" ref="N36:N53" si="7">SUM(D36:M36)</f>
        <v>575534</v>
      </c>
      <c r="O36" s="48">
        <f t="shared" si="1"/>
        <v>1.9113111052072262</v>
      </c>
      <c r="P36" s="9"/>
    </row>
    <row r="37" spans="1:16">
      <c r="A37" s="12"/>
      <c r="B37" s="25">
        <v>334.42</v>
      </c>
      <c r="C37" s="20" t="s">
        <v>39</v>
      </c>
      <c r="D37" s="47">
        <v>0</v>
      </c>
      <c r="E37" s="47">
        <v>1804618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1804618</v>
      </c>
      <c r="O37" s="48">
        <f t="shared" ref="O37:O68" si="8">(N37/O$113)</f>
        <v>5.9930193942614238</v>
      </c>
      <c r="P37" s="9"/>
    </row>
    <row r="38" spans="1:16">
      <c r="A38" s="12"/>
      <c r="B38" s="25">
        <v>334.49</v>
      </c>
      <c r="C38" s="20" t="s">
        <v>40</v>
      </c>
      <c r="D38" s="47">
        <v>0</v>
      </c>
      <c r="E38" s="47">
        <v>182510</v>
      </c>
      <c r="F38" s="47">
        <v>0</v>
      </c>
      <c r="G38" s="47">
        <v>150333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332843</v>
      </c>
      <c r="O38" s="48">
        <f t="shared" si="8"/>
        <v>1.1053500265674814</v>
      </c>
      <c r="P38" s="9"/>
    </row>
    <row r="39" spans="1:16">
      <c r="A39" s="12"/>
      <c r="B39" s="25">
        <v>334.61</v>
      </c>
      <c r="C39" s="20" t="s">
        <v>42</v>
      </c>
      <c r="D39" s="47">
        <v>0</v>
      </c>
      <c r="E39" s="47">
        <v>18500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18500</v>
      </c>
      <c r="O39" s="48">
        <f t="shared" si="8"/>
        <v>6.1437300743889478E-2</v>
      </c>
      <c r="P39" s="9"/>
    </row>
    <row r="40" spans="1:16">
      <c r="A40" s="12"/>
      <c r="B40" s="25">
        <v>334.69</v>
      </c>
      <c r="C40" s="20" t="s">
        <v>43</v>
      </c>
      <c r="D40" s="47">
        <v>56635</v>
      </c>
      <c r="E40" s="47">
        <v>44424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101059</v>
      </c>
      <c r="O40" s="48">
        <f t="shared" si="8"/>
        <v>0.33561038788522846</v>
      </c>
      <c r="P40" s="9"/>
    </row>
    <row r="41" spans="1:16">
      <c r="A41" s="12"/>
      <c r="B41" s="25">
        <v>334.7</v>
      </c>
      <c r="C41" s="20" t="s">
        <v>44</v>
      </c>
      <c r="D41" s="47">
        <v>0</v>
      </c>
      <c r="E41" s="47">
        <v>78335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78335</v>
      </c>
      <c r="O41" s="48">
        <f t="shared" si="8"/>
        <v>0.26014545696068014</v>
      </c>
      <c r="P41" s="9"/>
    </row>
    <row r="42" spans="1:16">
      <c r="A42" s="12"/>
      <c r="B42" s="25">
        <v>335.12</v>
      </c>
      <c r="C42" s="20" t="s">
        <v>173</v>
      </c>
      <c r="D42" s="47">
        <v>6952716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6952716</v>
      </c>
      <c r="O42" s="48">
        <f t="shared" si="8"/>
        <v>23.089519128586609</v>
      </c>
      <c r="P42" s="9"/>
    </row>
    <row r="43" spans="1:16">
      <c r="A43" s="12"/>
      <c r="B43" s="25">
        <v>335.13</v>
      </c>
      <c r="C43" s="20" t="s">
        <v>174</v>
      </c>
      <c r="D43" s="47">
        <v>70471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70471</v>
      </c>
      <c r="O43" s="48">
        <f t="shared" si="8"/>
        <v>0.23402962274176409</v>
      </c>
      <c r="P43" s="9"/>
    </row>
    <row r="44" spans="1:16">
      <c r="A44" s="12"/>
      <c r="B44" s="25">
        <v>335.14</v>
      </c>
      <c r="C44" s="20" t="s">
        <v>175</v>
      </c>
      <c r="D44" s="47">
        <v>57743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57743</v>
      </c>
      <c r="O44" s="48">
        <f t="shared" si="8"/>
        <v>0.19176075982996812</v>
      </c>
      <c r="P44" s="9"/>
    </row>
    <row r="45" spans="1:16">
      <c r="A45" s="12"/>
      <c r="B45" s="25">
        <v>335.15</v>
      </c>
      <c r="C45" s="20" t="s">
        <v>176</v>
      </c>
      <c r="D45" s="47">
        <v>129809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129809</v>
      </c>
      <c r="O45" s="48">
        <f t="shared" si="8"/>
        <v>0.43108727417640808</v>
      </c>
      <c r="P45" s="9"/>
    </row>
    <row r="46" spans="1:16">
      <c r="A46" s="12"/>
      <c r="B46" s="25">
        <v>335.17</v>
      </c>
      <c r="C46" s="20" t="s">
        <v>177</v>
      </c>
      <c r="D46" s="47">
        <v>49987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49987</v>
      </c>
      <c r="O46" s="48">
        <f t="shared" si="8"/>
        <v>0.16600358660998937</v>
      </c>
      <c r="P46" s="9"/>
    </row>
    <row r="47" spans="1:16">
      <c r="A47" s="12"/>
      <c r="B47" s="25">
        <v>335.18</v>
      </c>
      <c r="C47" s="20" t="s">
        <v>178</v>
      </c>
      <c r="D47" s="47">
        <v>20647729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20647729</v>
      </c>
      <c r="O47" s="48">
        <f t="shared" si="8"/>
        <v>68.569769527098828</v>
      </c>
      <c r="P47" s="9"/>
    </row>
    <row r="48" spans="1:16">
      <c r="A48" s="12"/>
      <c r="B48" s="25">
        <v>335.19</v>
      </c>
      <c r="C48" s="20" t="s">
        <v>179</v>
      </c>
      <c r="D48" s="47">
        <v>134551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134551</v>
      </c>
      <c r="O48" s="48">
        <f t="shared" si="8"/>
        <v>0.44683514877789587</v>
      </c>
      <c r="P48" s="9"/>
    </row>
    <row r="49" spans="1:16">
      <c r="A49" s="12"/>
      <c r="B49" s="25">
        <v>335.21</v>
      </c>
      <c r="C49" s="20" t="s">
        <v>51</v>
      </c>
      <c r="D49" s="47">
        <v>0</v>
      </c>
      <c r="E49" s="47">
        <v>18634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18634</v>
      </c>
      <c r="O49" s="48">
        <f t="shared" si="8"/>
        <v>6.1882306057385761E-2</v>
      </c>
      <c r="P49" s="9"/>
    </row>
    <row r="50" spans="1:16">
      <c r="A50" s="12"/>
      <c r="B50" s="25">
        <v>335.22</v>
      </c>
      <c r="C50" s="20" t="s">
        <v>52</v>
      </c>
      <c r="D50" s="47">
        <v>0</v>
      </c>
      <c r="E50" s="47">
        <v>1413963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1413963</v>
      </c>
      <c r="O50" s="48">
        <f t="shared" si="8"/>
        <v>4.6956794633368757</v>
      </c>
      <c r="P50" s="9"/>
    </row>
    <row r="51" spans="1:16">
      <c r="A51" s="12"/>
      <c r="B51" s="25">
        <v>335.49</v>
      </c>
      <c r="C51" s="20" t="s">
        <v>53</v>
      </c>
      <c r="D51" s="47">
        <v>337652</v>
      </c>
      <c r="E51" s="47">
        <v>4319511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4657163</v>
      </c>
      <c r="O51" s="48">
        <f t="shared" si="8"/>
        <v>15.466136424017003</v>
      </c>
      <c r="P51" s="9"/>
    </row>
    <row r="52" spans="1:16">
      <c r="A52" s="12"/>
      <c r="B52" s="25">
        <v>335.5</v>
      </c>
      <c r="C52" s="20" t="s">
        <v>180</v>
      </c>
      <c r="D52" s="47">
        <v>0</v>
      </c>
      <c r="E52" s="47">
        <v>644233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644233</v>
      </c>
      <c r="O52" s="48">
        <f t="shared" si="8"/>
        <v>2.1394560308182786</v>
      </c>
      <c r="P52" s="9"/>
    </row>
    <row r="53" spans="1:16">
      <c r="A53" s="12"/>
      <c r="B53" s="25">
        <v>335.8</v>
      </c>
      <c r="C53" s="20" t="s">
        <v>145</v>
      </c>
      <c r="D53" s="47">
        <v>5244740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7"/>
        <v>5244740</v>
      </c>
      <c r="O53" s="48">
        <f t="shared" si="8"/>
        <v>17.417441551540914</v>
      </c>
      <c r="P53" s="9"/>
    </row>
    <row r="54" spans="1:16">
      <c r="A54" s="12"/>
      <c r="B54" s="25">
        <v>337.1</v>
      </c>
      <c r="C54" s="20" t="s">
        <v>56</v>
      </c>
      <c r="D54" s="47">
        <v>63627</v>
      </c>
      <c r="E54" s="47">
        <v>749577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ref="N54:N59" si="9">SUM(D54:M54)</f>
        <v>813204</v>
      </c>
      <c r="O54" s="48">
        <f t="shared" si="8"/>
        <v>2.7005977683315621</v>
      </c>
      <c r="P54" s="9"/>
    </row>
    <row r="55" spans="1:16">
      <c r="A55" s="12"/>
      <c r="B55" s="25">
        <v>337.3</v>
      </c>
      <c r="C55" s="20" t="s">
        <v>58</v>
      </c>
      <c r="D55" s="47">
        <v>0</v>
      </c>
      <c r="E55" s="47">
        <v>90448</v>
      </c>
      <c r="F55" s="47">
        <v>0</v>
      </c>
      <c r="G55" s="47">
        <v>579784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670232</v>
      </c>
      <c r="O55" s="48">
        <f t="shared" si="8"/>
        <v>2.225797024442083</v>
      </c>
      <c r="P55" s="9"/>
    </row>
    <row r="56" spans="1:16">
      <c r="A56" s="12"/>
      <c r="B56" s="25">
        <v>337.4</v>
      </c>
      <c r="C56" s="20" t="s">
        <v>59</v>
      </c>
      <c r="D56" s="47">
        <v>0</v>
      </c>
      <c r="E56" s="47">
        <v>502698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502698</v>
      </c>
      <c r="O56" s="48">
        <f t="shared" si="8"/>
        <v>1.6694274707757704</v>
      </c>
      <c r="P56" s="9"/>
    </row>
    <row r="57" spans="1:16">
      <c r="A57" s="12"/>
      <c r="B57" s="25">
        <v>338</v>
      </c>
      <c r="C57" s="20" t="s">
        <v>61</v>
      </c>
      <c r="D57" s="47">
        <v>216666</v>
      </c>
      <c r="E57" s="47">
        <v>0</v>
      </c>
      <c r="F57" s="47">
        <v>443334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660000</v>
      </c>
      <c r="O57" s="48">
        <f t="shared" si="8"/>
        <v>2.1918172157279492</v>
      </c>
      <c r="P57" s="9"/>
    </row>
    <row r="58" spans="1:16" ht="15.75">
      <c r="A58" s="29" t="s">
        <v>66</v>
      </c>
      <c r="B58" s="30"/>
      <c r="C58" s="31"/>
      <c r="D58" s="32">
        <f t="shared" ref="D58:M58" si="10">SUM(D59:D87)</f>
        <v>6379769</v>
      </c>
      <c r="E58" s="32">
        <f t="shared" si="10"/>
        <v>11437039</v>
      </c>
      <c r="F58" s="32">
        <f t="shared" si="10"/>
        <v>0</v>
      </c>
      <c r="G58" s="32">
        <f t="shared" si="10"/>
        <v>213678</v>
      </c>
      <c r="H58" s="32">
        <f t="shared" si="10"/>
        <v>0</v>
      </c>
      <c r="I58" s="32">
        <f t="shared" si="10"/>
        <v>29448294</v>
      </c>
      <c r="J58" s="32">
        <f t="shared" si="10"/>
        <v>38207073</v>
      </c>
      <c r="K58" s="32">
        <f t="shared" si="10"/>
        <v>0</v>
      </c>
      <c r="L58" s="32">
        <f t="shared" si="10"/>
        <v>0</v>
      </c>
      <c r="M58" s="32">
        <f t="shared" si="10"/>
        <v>7759463</v>
      </c>
      <c r="N58" s="32">
        <f t="shared" si="9"/>
        <v>93445316</v>
      </c>
      <c r="O58" s="46">
        <f t="shared" si="8"/>
        <v>310.32583687566421</v>
      </c>
      <c r="P58" s="10"/>
    </row>
    <row r="59" spans="1:16">
      <c r="A59" s="12"/>
      <c r="B59" s="25">
        <v>341.1</v>
      </c>
      <c r="C59" s="20" t="s">
        <v>181</v>
      </c>
      <c r="D59" s="47">
        <v>1513393</v>
      </c>
      <c r="E59" s="47">
        <v>594027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2107420</v>
      </c>
      <c r="O59" s="48">
        <f t="shared" si="8"/>
        <v>6.9986052072263547</v>
      </c>
      <c r="P59" s="9"/>
    </row>
    <row r="60" spans="1:16">
      <c r="A60" s="12"/>
      <c r="B60" s="25">
        <v>341.2</v>
      </c>
      <c r="C60" s="20" t="s">
        <v>182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32680699</v>
      </c>
      <c r="K60" s="47">
        <v>0</v>
      </c>
      <c r="L60" s="47">
        <v>0</v>
      </c>
      <c r="M60" s="47">
        <v>0</v>
      </c>
      <c r="N60" s="47">
        <f t="shared" ref="N60:N87" si="11">SUM(D60:M60)</f>
        <v>32680699</v>
      </c>
      <c r="O60" s="48">
        <f t="shared" si="8"/>
        <v>108.5304828639745</v>
      </c>
      <c r="P60" s="9"/>
    </row>
    <row r="61" spans="1:16">
      <c r="A61" s="12"/>
      <c r="B61" s="25">
        <v>341.52</v>
      </c>
      <c r="C61" s="20" t="s">
        <v>183</v>
      </c>
      <c r="D61" s="47">
        <v>321425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321425</v>
      </c>
      <c r="O61" s="48">
        <f t="shared" si="8"/>
        <v>1.0674315887353878</v>
      </c>
      <c r="P61" s="9"/>
    </row>
    <row r="62" spans="1:16">
      <c r="A62" s="12"/>
      <c r="B62" s="25">
        <v>341.53</v>
      </c>
      <c r="C62" s="20" t="s">
        <v>184</v>
      </c>
      <c r="D62" s="47">
        <v>0</v>
      </c>
      <c r="E62" s="47">
        <v>651518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651518</v>
      </c>
      <c r="O62" s="48">
        <f t="shared" si="8"/>
        <v>2.1636490435706697</v>
      </c>
      <c r="P62" s="9"/>
    </row>
    <row r="63" spans="1:16">
      <c r="A63" s="12"/>
      <c r="B63" s="25">
        <v>341.55</v>
      </c>
      <c r="C63" s="20" t="s">
        <v>185</v>
      </c>
      <c r="D63" s="47">
        <v>432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432</v>
      </c>
      <c r="O63" s="48">
        <f t="shared" si="8"/>
        <v>1.4346439957492029E-3</v>
      </c>
      <c r="P63" s="9"/>
    </row>
    <row r="64" spans="1:16">
      <c r="A64" s="12"/>
      <c r="B64" s="25">
        <v>341.8</v>
      </c>
      <c r="C64" s="20" t="s">
        <v>186</v>
      </c>
      <c r="D64" s="47">
        <v>2820586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2820586</v>
      </c>
      <c r="O64" s="48">
        <f t="shared" si="8"/>
        <v>9.3669832624867162</v>
      </c>
      <c r="P64" s="9"/>
    </row>
    <row r="65" spans="1:16">
      <c r="A65" s="12"/>
      <c r="B65" s="25">
        <v>341.9</v>
      </c>
      <c r="C65" s="20" t="s">
        <v>187</v>
      </c>
      <c r="D65" s="47">
        <v>295119</v>
      </c>
      <c r="E65" s="47">
        <v>0</v>
      </c>
      <c r="F65" s="47">
        <v>0</v>
      </c>
      <c r="G65" s="47">
        <v>0</v>
      </c>
      <c r="H65" s="47">
        <v>0</v>
      </c>
      <c r="I65" s="47">
        <v>2545</v>
      </c>
      <c r="J65" s="47">
        <v>0</v>
      </c>
      <c r="K65" s="47">
        <v>0</v>
      </c>
      <c r="L65" s="47">
        <v>0</v>
      </c>
      <c r="M65" s="47">
        <v>7759463</v>
      </c>
      <c r="N65" s="47">
        <f t="shared" si="11"/>
        <v>8057127</v>
      </c>
      <c r="O65" s="48">
        <f t="shared" si="8"/>
        <v>26.757196466524974</v>
      </c>
      <c r="P65" s="9"/>
    </row>
    <row r="66" spans="1:16">
      <c r="A66" s="12"/>
      <c r="B66" s="25">
        <v>342.2</v>
      </c>
      <c r="C66" s="20" t="s">
        <v>76</v>
      </c>
      <c r="D66" s="47">
        <v>0</v>
      </c>
      <c r="E66" s="47">
        <v>200000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200000</v>
      </c>
      <c r="O66" s="48">
        <f t="shared" si="8"/>
        <v>0.6641870350690755</v>
      </c>
      <c r="P66" s="9"/>
    </row>
    <row r="67" spans="1:16">
      <c r="A67" s="12"/>
      <c r="B67" s="25">
        <v>342.3</v>
      </c>
      <c r="C67" s="20" t="s">
        <v>77</v>
      </c>
      <c r="D67" s="47">
        <v>0</v>
      </c>
      <c r="E67" s="47">
        <v>179890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179890</v>
      </c>
      <c r="O67" s="48">
        <f t="shared" si="8"/>
        <v>0.59740302869287987</v>
      </c>
      <c r="P67" s="9"/>
    </row>
    <row r="68" spans="1:16">
      <c r="A68" s="12"/>
      <c r="B68" s="25">
        <v>342.5</v>
      </c>
      <c r="C68" s="20" t="s">
        <v>188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2088687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2088687</v>
      </c>
      <c r="O68" s="48">
        <f t="shared" si="8"/>
        <v>6.9363941285866098</v>
      </c>
      <c r="P68" s="9"/>
    </row>
    <row r="69" spans="1:16">
      <c r="A69" s="12"/>
      <c r="B69" s="25">
        <v>342.6</v>
      </c>
      <c r="C69" s="20" t="s">
        <v>78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11454288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11454288</v>
      </c>
      <c r="O69" s="48">
        <f t="shared" ref="O69:O100" si="12">(N69/O$113)</f>
        <v>38.038947927736452</v>
      </c>
      <c r="P69" s="9"/>
    </row>
    <row r="70" spans="1:16">
      <c r="A70" s="12"/>
      <c r="B70" s="25">
        <v>342.9</v>
      </c>
      <c r="C70" s="20" t="s">
        <v>79</v>
      </c>
      <c r="D70" s="47">
        <v>526303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526303</v>
      </c>
      <c r="O70" s="48">
        <f t="shared" si="12"/>
        <v>1.7478181455897981</v>
      </c>
      <c r="P70" s="9"/>
    </row>
    <row r="71" spans="1:16">
      <c r="A71" s="12"/>
      <c r="B71" s="25">
        <v>343.4</v>
      </c>
      <c r="C71" s="20" t="s">
        <v>80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11998106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11998106</v>
      </c>
      <c r="O71" s="48">
        <f t="shared" si="12"/>
        <v>39.844932252922426</v>
      </c>
      <c r="P71" s="9"/>
    </row>
    <row r="72" spans="1:16">
      <c r="A72" s="12"/>
      <c r="B72" s="25">
        <v>343.7</v>
      </c>
      <c r="C72" s="20" t="s">
        <v>81</v>
      </c>
      <c r="D72" s="47">
        <v>0</v>
      </c>
      <c r="E72" s="47">
        <v>20050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20050</v>
      </c>
      <c r="O72" s="48">
        <f t="shared" si="12"/>
        <v>6.6584750265674814E-2</v>
      </c>
      <c r="P72" s="9"/>
    </row>
    <row r="73" spans="1:16">
      <c r="A73" s="12"/>
      <c r="B73" s="25">
        <v>344.3</v>
      </c>
      <c r="C73" s="20" t="s">
        <v>189</v>
      </c>
      <c r="D73" s="47">
        <v>0</v>
      </c>
      <c r="E73" s="47">
        <v>1112599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1112599</v>
      </c>
      <c r="O73" s="48">
        <f t="shared" si="12"/>
        <v>3.6948691551540915</v>
      </c>
      <c r="P73" s="9"/>
    </row>
    <row r="74" spans="1:16">
      <c r="A74" s="12"/>
      <c r="B74" s="25">
        <v>344.6</v>
      </c>
      <c r="C74" s="20" t="s">
        <v>190</v>
      </c>
      <c r="D74" s="47">
        <v>0</v>
      </c>
      <c r="E74" s="47">
        <v>3310753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3310753</v>
      </c>
      <c r="O74" s="48">
        <f t="shared" si="12"/>
        <v>10.994796094580234</v>
      </c>
      <c r="P74" s="9"/>
    </row>
    <row r="75" spans="1:16">
      <c r="A75" s="12"/>
      <c r="B75" s="25">
        <v>344.9</v>
      </c>
      <c r="C75" s="20" t="s">
        <v>191</v>
      </c>
      <c r="D75" s="47">
        <v>0</v>
      </c>
      <c r="E75" s="47">
        <v>347379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347379</v>
      </c>
      <c r="O75" s="48">
        <f t="shared" si="12"/>
        <v>1.1536231402763018</v>
      </c>
      <c r="P75" s="9"/>
    </row>
    <row r="76" spans="1:16">
      <c r="A76" s="12"/>
      <c r="B76" s="25">
        <v>346.4</v>
      </c>
      <c r="C76" s="20" t="s">
        <v>192</v>
      </c>
      <c r="D76" s="47">
        <v>0</v>
      </c>
      <c r="E76" s="47">
        <v>508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508</v>
      </c>
      <c r="O76" s="48">
        <f t="shared" si="12"/>
        <v>1.6870350690754517E-3</v>
      </c>
      <c r="P76" s="9"/>
    </row>
    <row r="77" spans="1:16">
      <c r="A77" s="12"/>
      <c r="B77" s="25">
        <v>347.2</v>
      </c>
      <c r="C77" s="20" t="s">
        <v>87</v>
      </c>
      <c r="D77" s="47">
        <v>42100</v>
      </c>
      <c r="E77" s="47">
        <v>39322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81422</v>
      </c>
      <c r="O77" s="48">
        <f t="shared" si="12"/>
        <v>0.27039718384697131</v>
      </c>
      <c r="P77" s="9"/>
    </row>
    <row r="78" spans="1:16">
      <c r="A78" s="12"/>
      <c r="B78" s="25">
        <v>347.5</v>
      </c>
      <c r="C78" s="20" t="s">
        <v>89</v>
      </c>
      <c r="D78" s="47">
        <v>78013</v>
      </c>
      <c r="E78" s="47">
        <v>0</v>
      </c>
      <c r="F78" s="47">
        <v>0</v>
      </c>
      <c r="G78" s="47">
        <v>213678</v>
      </c>
      <c r="H78" s="47">
        <v>0</v>
      </c>
      <c r="I78" s="47">
        <v>3904668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4196359</v>
      </c>
      <c r="O78" s="48">
        <f t="shared" si="12"/>
        <v>13.935836211477152</v>
      </c>
      <c r="P78" s="9"/>
    </row>
    <row r="79" spans="1:16">
      <c r="A79" s="12"/>
      <c r="B79" s="25">
        <v>348.88</v>
      </c>
      <c r="C79" s="20" t="s">
        <v>193</v>
      </c>
      <c r="D79" s="47">
        <v>0</v>
      </c>
      <c r="E79" s="47">
        <v>1591555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1591555</v>
      </c>
      <c r="O79" s="48">
        <f t="shared" si="12"/>
        <v>5.2854509829968119</v>
      </c>
      <c r="P79" s="9"/>
    </row>
    <row r="80" spans="1:16">
      <c r="A80" s="12"/>
      <c r="B80" s="25">
        <v>348.92099999999999</v>
      </c>
      <c r="C80" s="20" t="s">
        <v>194</v>
      </c>
      <c r="D80" s="47">
        <v>0</v>
      </c>
      <c r="E80" s="47">
        <v>80859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80859</v>
      </c>
      <c r="O80" s="48">
        <f t="shared" si="12"/>
        <v>0.26852749734325188</v>
      </c>
      <c r="P80" s="9"/>
    </row>
    <row r="81" spans="1:16">
      <c r="A81" s="12"/>
      <c r="B81" s="25">
        <v>348.92200000000003</v>
      </c>
      <c r="C81" s="20" t="s">
        <v>195</v>
      </c>
      <c r="D81" s="47">
        <v>0</v>
      </c>
      <c r="E81" s="47">
        <v>80859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80859</v>
      </c>
      <c r="O81" s="48">
        <f t="shared" si="12"/>
        <v>0.26852749734325188</v>
      </c>
      <c r="P81" s="9"/>
    </row>
    <row r="82" spans="1:16">
      <c r="A82" s="12"/>
      <c r="B82" s="25">
        <v>348.92399999999998</v>
      </c>
      <c r="C82" s="20" t="s">
        <v>196</v>
      </c>
      <c r="D82" s="47">
        <v>0</v>
      </c>
      <c r="E82" s="47">
        <v>80859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80859</v>
      </c>
      <c r="O82" s="48">
        <f t="shared" si="12"/>
        <v>0.26852749734325188</v>
      </c>
      <c r="P82" s="9"/>
    </row>
    <row r="83" spans="1:16">
      <c r="A83" s="12"/>
      <c r="B83" s="25">
        <v>348.93</v>
      </c>
      <c r="C83" s="20" t="s">
        <v>197</v>
      </c>
      <c r="D83" s="47">
        <v>0</v>
      </c>
      <c r="E83" s="47">
        <v>798210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798210</v>
      </c>
      <c r="O83" s="48">
        <f t="shared" si="12"/>
        <v>2.6508036663124335</v>
      </c>
      <c r="P83" s="9"/>
    </row>
    <row r="84" spans="1:16">
      <c r="A84" s="12"/>
      <c r="B84" s="25">
        <v>348.93099999999998</v>
      </c>
      <c r="C84" s="20" t="s">
        <v>198</v>
      </c>
      <c r="D84" s="47">
        <v>199483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199483</v>
      </c>
      <c r="O84" s="48">
        <f t="shared" si="12"/>
        <v>0.66247011158342184</v>
      </c>
      <c r="P84" s="9"/>
    </row>
    <row r="85" spans="1:16">
      <c r="A85" s="12"/>
      <c r="B85" s="25">
        <v>348.93200000000002</v>
      </c>
      <c r="C85" s="20" t="s">
        <v>199</v>
      </c>
      <c r="D85" s="47">
        <v>23116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23116</v>
      </c>
      <c r="O85" s="48">
        <f t="shared" si="12"/>
        <v>7.6766737513283737E-2</v>
      </c>
      <c r="P85" s="9"/>
    </row>
    <row r="86" spans="1:16">
      <c r="A86" s="12"/>
      <c r="B86" s="25">
        <v>348.99</v>
      </c>
      <c r="C86" s="20" t="s">
        <v>200</v>
      </c>
      <c r="D86" s="47">
        <v>20557</v>
      </c>
      <c r="E86" s="47">
        <v>310920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331477</v>
      </c>
      <c r="O86" s="48">
        <f t="shared" si="12"/>
        <v>1.1008136291179595</v>
      </c>
      <c r="P86" s="9"/>
    </row>
    <row r="87" spans="1:16">
      <c r="A87" s="12"/>
      <c r="B87" s="25">
        <v>349</v>
      </c>
      <c r="C87" s="20" t="s">
        <v>1</v>
      </c>
      <c r="D87" s="47">
        <v>539242</v>
      </c>
      <c r="E87" s="47">
        <v>2037731</v>
      </c>
      <c r="F87" s="47">
        <v>0</v>
      </c>
      <c r="G87" s="47">
        <v>0</v>
      </c>
      <c r="H87" s="47">
        <v>0</v>
      </c>
      <c r="I87" s="47">
        <v>0</v>
      </c>
      <c r="J87" s="47">
        <v>5526374</v>
      </c>
      <c r="K87" s="47">
        <v>0</v>
      </c>
      <c r="L87" s="47">
        <v>0</v>
      </c>
      <c r="M87" s="47">
        <v>0</v>
      </c>
      <c r="N87" s="47">
        <f t="shared" si="11"/>
        <v>8103347</v>
      </c>
      <c r="O87" s="48">
        <f t="shared" si="12"/>
        <v>26.910690090329435</v>
      </c>
      <c r="P87" s="9"/>
    </row>
    <row r="88" spans="1:16" ht="15.75">
      <c r="A88" s="29" t="s">
        <v>67</v>
      </c>
      <c r="B88" s="30"/>
      <c r="C88" s="31"/>
      <c r="D88" s="32">
        <f t="shared" ref="D88:M88" si="13">SUM(D89:D97)</f>
        <v>1313425</v>
      </c>
      <c r="E88" s="32">
        <f t="shared" si="13"/>
        <v>948753</v>
      </c>
      <c r="F88" s="32">
        <f t="shared" si="13"/>
        <v>0</v>
      </c>
      <c r="G88" s="32">
        <f t="shared" si="13"/>
        <v>0</v>
      </c>
      <c r="H88" s="32">
        <f t="shared" si="13"/>
        <v>0</v>
      </c>
      <c r="I88" s="32">
        <f t="shared" si="13"/>
        <v>0</v>
      </c>
      <c r="J88" s="32">
        <f t="shared" si="13"/>
        <v>0</v>
      </c>
      <c r="K88" s="32">
        <f t="shared" si="13"/>
        <v>0</v>
      </c>
      <c r="L88" s="32">
        <f t="shared" si="13"/>
        <v>0</v>
      </c>
      <c r="M88" s="32">
        <f t="shared" si="13"/>
        <v>0</v>
      </c>
      <c r="N88" s="32">
        <f>SUM(D88:M88)</f>
        <v>2262178</v>
      </c>
      <c r="O88" s="46">
        <f t="shared" si="12"/>
        <v>7.5125464930924553</v>
      </c>
      <c r="P88" s="10"/>
    </row>
    <row r="89" spans="1:16">
      <c r="A89" s="13"/>
      <c r="B89" s="40">
        <v>351.1</v>
      </c>
      <c r="C89" s="21" t="s">
        <v>115</v>
      </c>
      <c r="D89" s="47">
        <v>184104</v>
      </c>
      <c r="E89" s="47">
        <v>82418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>SUM(D89:M89)</f>
        <v>266522</v>
      </c>
      <c r="O89" s="48">
        <f t="shared" si="12"/>
        <v>0.88510228480340059</v>
      </c>
      <c r="P89" s="9"/>
    </row>
    <row r="90" spans="1:16">
      <c r="A90" s="13"/>
      <c r="B90" s="40">
        <v>351.2</v>
      </c>
      <c r="C90" s="21" t="s">
        <v>116</v>
      </c>
      <c r="D90" s="47">
        <v>86860</v>
      </c>
      <c r="E90" s="47">
        <v>48579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ref="N90:N97" si="14">SUM(D90:M90)</f>
        <v>135439</v>
      </c>
      <c r="O90" s="48">
        <f t="shared" si="12"/>
        <v>0.44978413921360255</v>
      </c>
      <c r="P90" s="9"/>
    </row>
    <row r="91" spans="1:16">
      <c r="A91" s="13"/>
      <c r="B91" s="40">
        <v>351.3</v>
      </c>
      <c r="C91" s="21" t="s">
        <v>117</v>
      </c>
      <c r="D91" s="47">
        <v>298942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298942</v>
      </c>
      <c r="O91" s="48">
        <f t="shared" si="12"/>
        <v>0.99276700318809774</v>
      </c>
      <c r="P91" s="9"/>
    </row>
    <row r="92" spans="1:16">
      <c r="A92" s="13"/>
      <c r="B92" s="40">
        <v>351.4</v>
      </c>
      <c r="C92" s="21" t="s">
        <v>201</v>
      </c>
      <c r="D92" s="47">
        <v>360955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360955</v>
      </c>
      <c r="O92" s="48">
        <f t="shared" si="12"/>
        <v>1.1987081562167907</v>
      </c>
      <c r="P92" s="9"/>
    </row>
    <row r="93" spans="1:16">
      <c r="A93" s="13"/>
      <c r="B93" s="40">
        <v>351.5</v>
      </c>
      <c r="C93" s="21" t="s">
        <v>118</v>
      </c>
      <c r="D93" s="47">
        <v>280287</v>
      </c>
      <c r="E93" s="47">
        <v>143613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423900</v>
      </c>
      <c r="O93" s="48">
        <f t="shared" si="12"/>
        <v>1.4077444208289054</v>
      </c>
      <c r="P93" s="9"/>
    </row>
    <row r="94" spans="1:16">
      <c r="A94" s="13"/>
      <c r="B94" s="40">
        <v>351.6</v>
      </c>
      <c r="C94" s="21" t="s">
        <v>119</v>
      </c>
      <c r="D94" s="47">
        <v>11275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11275</v>
      </c>
      <c r="O94" s="48">
        <f t="shared" si="12"/>
        <v>3.7443544102019131E-2</v>
      </c>
      <c r="P94" s="9"/>
    </row>
    <row r="95" spans="1:16">
      <c r="A95" s="13"/>
      <c r="B95" s="40">
        <v>351.9</v>
      </c>
      <c r="C95" s="21" t="s">
        <v>202</v>
      </c>
      <c r="D95" s="47">
        <v>74248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74248</v>
      </c>
      <c r="O95" s="48">
        <f t="shared" si="12"/>
        <v>0.24657279489904357</v>
      </c>
      <c r="P95" s="9"/>
    </row>
    <row r="96" spans="1:16">
      <c r="A96" s="13"/>
      <c r="B96" s="40">
        <v>354</v>
      </c>
      <c r="C96" s="21" t="s">
        <v>120</v>
      </c>
      <c r="D96" s="47">
        <v>14621</v>
      </c>
      <c r="E96" s="47">
        <v>200114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214735</v>
      </c>
      <c r="O96" s="48">
        <f t="shared" si="12"/>
        <v>0.71312101487778956</v>
      </c>
      <c r="P96" s="9"/>
    </row>
    <row r="97" spans="1:119">
      <c r="A97" s="13"/>
      <c r="B97" s="40">
        <v>359</v>
      </c>
      <c r="C97" s="21" t="s">
        <v>121</v>
      </c>
      <c r="D97" s="47">
        <v>2133</v>
      </c>
      <c r="E97" s="47">
        <v>474029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476162</v>
      </c>
      <c r="O97" s="48">
        <f t="shared" si="12"/>
        <v>1.5813031349628055</v>
      </c>
      <c r="P97" s="9"/>
    </row>
    <row r="98" spans="1:119" ht="15.75">
      <c r="A98" s="29" t="s">
        <v>5</v>
      </c>
      <c r="B98" s="30"/>
      <c r="C98" s="31"/>
      <c r="D98" s="32">
        <f t="shared" ref="D98:M98" si="15">SUM(D99:D105)</f>
        <v>5119969</v>
      </c>
      <c r="E98" s="32">
        <f t="shared" si="15"/>
        <v>2595884</v>
      </c>
      <c r="F98" s="32">
        <f t="shared" si="15"/>
        <v>11515</v>
      </c>
      <c r="G98" s="32">
        <f t="shared" si="15"/>
        <v>1682349</v>
      </c>
      <c r="H98" s="32">
        <f t="shared" si="15"/>
        <v>0</v>
      </c>
      <c r="I98" s="32">
        <f t="shared" si="15"/>
        <v>216106</v>
      </c>
      <c r="J98" s="32">
        <f t="shared" si="15"/>
        <v>29243</v>
      </c>
      <c r="K98" s="32">
        <f t="shared" si="15"/>
        <v>0</v>
      </c>
      <c r="L98" s="32">
        <f t="shared" si="15"/>
        <v>0</v>
      </c>
      <c r="M98" s="32">
        <f t="shared" si="15"/>
        <v>121571</v>
      </c>
      <c r="N98" s="32">
        <f>SUM(D98:M98)</f>
        <v>9776637</v>
      </c>
      <c r="O98" s="46">
        <f t="shared" si="12"/>
        <v>32.467577709883102</v>
      </c>
      <c r="P98" s="10"/>
    </row>
    <row r="99" spans="1:119">
      <c r="A99" s="12"/>
      <c r="B99" s="25">
        <v>361.1</v>
      </c>
      <c r="C99" s="20" t="s">
        <v>122</v>
      </c>
      <c r="D99" s="47">
        <v>189029</v>
      </c>
      <c r="E99" s="47">
        <v>97927</v>
      </c>
      <c r="F99" s="47">
        <v>11515</v>
      </c>
      <c r="G99" s="47">
        <v>119113</v>
      </c>
      <c r="H99" s="47">
        <v>0</v>
      </c>
      <c r="I99" s="47">
        <v>53221</v>
      </c>
      <c r="J99" s="47">
        <v>29243</v>
      </c>
      <c r="K99" s="47">
        <v>0</v>
      </c>
      <c r="L99" s="47">
        <v>0</v>
      </c>
      <c r="M99" s="47">
        <v>33611</v>
      </c>
      <c r="N99" s="47">
        <f>SUM(D99:M99)</f>
        <v>533659</v>
      </c>
      <c r="O99" s="48">
        <f t="shared" si="12"/>
        <v>1.7722469447396387</v>
      </c>
      <c r="P99" s="9"/>
    </row>
    <row r="100" spans="1:119">
      <c r="A100" s="12"/>
      <c r="B100" s="25">
        <v>362</v>
      </c>
      <c r="C100" s="20" t="s">
        <v>123</v>
      </c>
      <c r="D100" s="47">
        <v>575672</v>
      </c>
      <c r="E100" s="47">
        <v>11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ref="N100:N105" si="16">SUM(D100:M100)</f>
        <v>575683</v>
      </c>
      <c r="O100" s="48">
        <f t="shared" si="12"/>
        <v>1.9118059245483527</v>
      </c>
      <c r="P100" s="9"/>
    </row>
    <row r="101" spans="1:119">
      <c r="A101" s="12"/>
      <c r="B101" s="25">
        <v>364</v>
      </c>
      <c r="C101" s="20" t="s">
        <v>203</v>
      </c>
      <c r="D101" s="47">
        <v>201480</v>
      </c>
      <c r="E101" s="47">
        <v>497677</v>
      </c>
      <c r="F101" s="47">
        <v>0</v>
      </c>
      <c r="G101" s="47">
        <v>121700</v>
      </c>
      <c r="H101" s="47">
        <v>0</v>
      </c>
      <c r="I101" s="47">
        <v>59073</v>
      </c>
      <c r="J101" s="47">
        <v>0</v>
      </c>
      <c r="K101" s="47">
        <v>0</v>
      </c>
      <c r="L101" s="47">
        <v>0</v>
      </c>
      <c r="M101" s="47">
        <v>31265</v>
      </c>
      <c r="N101" s="47">
        <f t="shared" si="16"/>
        <v>911195</v>
      </c>
      <c r="O101" s="48">
        <f t="shared" ref="O101:O111" si="17">(N101/O$113)</f>
        <v>3.026019527098831</v>
      </c>
      <c r="P101" s="9"/>
    </row>
    <row r="102" spans="1:119">
      <c r="A102" s="12"/>
      <c r="B102" s="25">
        <v>365</v>
      </c>
      <c r="C102" s="20" t="s">
        <v>204</v>
      </c>
      <c r="D102" s="47">
        <v>0</v>
      </c>
      <c r="E102" s="47">
        <v>10280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6"/>
        <v>10280</v>
      </c>
      <c r="O102" s="48">
        <f t="shared" si="17"/>
        <v>3.4139213602550476E-2</v>
      </c>
      <c r="P102" s="9"/>
    </row>
    <row r="103" spans="1:119">
      <c r="A103" s="12"/>
      <c r="B103" s="25">
        <v>366</v>
      </c>
      <c r="C103" s="20" t="s">
        <v>126</v>
      </c>
      <c r="D103" s="47">
        <v>2147081</v>
      </c>
      <c r="E103" s="47">
        <v>75919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6"/>
        <v>2223000</v>
      </c>
      <c r="O103" s="48">
        <f t="shared" si="17"/>
        <v>7.3824388947927737</v>
      </c>
      <c r="P103" s="9"/>
    </row>
    <row r="104" spans="1:119">
      <c r="A104" s="12"/>
      <c r="B104" s="25">
        <v>369.3</v>
      </c>
      <c r="C104" s="20" t="s">
        <v>205</v>
      </c>
      <c r="D104" s="47">
        <v>0</v>
      </c>
      <c r="E104" s="47">
        <v>0</v>
      </c>
      <c r="F104" s="47">
        <v>0</v>
      </c>
      <c r="G104" s="47">
        <v>662280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6"/>
        <v>662280</v>
      </c>
      <c r="O104" s="48">
        <f t="shared" si="17"/>
        <v>2.1993889479277366</v>
      </c>
      <c r="P104" s="9"/>
    </row>
    <row r="105" spans="1:119">
      <c r="A105" s="12"/>
      <c r="B105" s="25">
        <v>369.9</v>
      </c>
      <c r="C105" s="20" t="s">
        <v>127</v>
      </c>
      <c r="D105" s="47">
        <v>2006707</v>
      </c>
      <c r="E105" s="47">
        <v>1914070</v>
      </c>
      <c r="F105" s="47">
        <v>0</v>
      </c>
      <c r="G105" s="47">
        <v>779256</v>
      </c>
      <c r="H105" s="47">
        <v>0</v>
      </c>
      <c r="I105" s="47">
        <v>103812</v>
      </c>
      <c r="J105" s="47">
        <v>0</v>
      </c>
      <c r="K105" s="47">
        <v>0</v>
      </c>
      <c r="L105" s="47">
        <v>0</v>
      </c>
      <c r="M105" s="47">
        <v>56695</v>
      </c>
      <c r="N105" s="47">
        <f t="shared" si="16"/>
        <v>4860540</v>
      </c>
      <c r="O105" s="48">
        <f t="shared" si="17"/>
        <v>16.14153825717322</v>
      </c>
      <c r="P105" s="9"/>
    </row>
    <row r="106" spans="1:119" ht="15.75">
      <c r="A106" s="29" t="s">
        <v>68</v>
      </c>
      <c r="B106" s="30"/>
      <c r="C106" s="31"/>
      <c r="D106" s="32">
        <f t="shared" ref="D106:M106" si="18">SUM(D107:D110)</f>
        <v>4953540</v>
      </c>
      <c r="E106" s="32">
        <f t="shared" si="18"/>
        <v>7841292</v>
      </c>
      <c r="F106" s="32">
        <f t="shared" si="18"/>
        <v>13867214</v>
      </c>
      <c r="G106" s="32">
        <f t="shared" si="18"/>
        <v>0</v>
      </c>
      <c r="H106" s="32">
        <f t="shared" si="18"/>
        <v>0</v>
      </c>
      <c r="I106" s="32">
        <f t="shared" si="18"/>
        <v>2957828</v>
      </c>
      <c r="J106" s="32">
        <f t="shared" si="18"/>
        <v>18618403</v>
      </c>
      <c r="K106" s="32">
        <f t="shared" si="18"/>
        <v>0</v>
      </c>
      <c r="L106" s="32">
        <f t="shared" si="18"/>
        <v>0</v>
      </c>
      <c r="M106" s="32">
        <f t="shared" si="18"/>
        <v>0</v>
      </c>
      <c r="N106" s="32">
        <f t="shared" ref="N106:N111" si="19">SUM(D106:M106)</f>
        <v>48238277</v>
      </c>
      <c r="O106" s="46">
        <f t="shared" si="17"/>
        <v>160.19619088735388</v>
      </c>
      <c r="P106" s="9"/>
    </row>
    <row r="107" spans="1:119">
      <c r="A107" s="12"/>
      <c r="B107" s="25">
        <v>381</v>
      </c>
      <c r="C107" s="20" t="s">
        <v>128</v>
      </c>
      <c r="D107" s="47">
        <v>4953540</v>
      </c>
      <c r="E107" s="47">
        <v>7841292</v>
      </c>
      <c r="F107" s="47">
        <v>5461214</v>
      </c>
      <c r="G107" s="47">
        <v>0</v>
      </c>
      <c r="H107" s="47">
        <v>0</v>
      </c>
      <c r="I107" s="47">
        <v>1400000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9"/>
        <v>19656046</v>
      </c>
      <c r="O107" s="48">
        <f t="shared" si="17"/>
        <v>65.276454569606798</v>
      </c>
      <c r="P107" s="9"/>
    </row>
    <row r="108" spans="1:119">
      <c r="A108" s="12"/>
      <c r="B108" s="25">
        <v>385</v>
      </c>
      <c r="C108" s="20" t="s">
        <v>168</v>
      </c>
      <c r="D108" s="47">
        <v>0</v>
      </c>
      <c r="E108" s="47">
        <v>0</v>
      </c>
      <c r="F108" s="47">
        <v>8406000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9"/>
        <v>8406000</v>
      </c>
      <c r="O108" s="48">
        <f t="shared" si="17"/>
        <v>27.915781083953242</v>
      </c>
      <c r="P108" s="9"/>
    </row>
    <row r="109" spans="1:119">
      <c r="A109" s="12"/>
      <c r="B109" s="25">
        <v>389.4</v>
      </c>
      <c r="C109" s="20" t="s">
        <v>206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1557828</v>
      </c>
      <c r="J109" s="47">
        <v>2101</v>
      </c>
      <c r="K109" s="47">
        <v>0</v>
      </c>
      <c r="L109" s="47">
        <v>0</v>
      </c>
      <c r="M109" s="47">
        <v>0</v>
      </c>
      <c r="N109" s="47">
        <f t="shared" si="19"/>
        <v>1559929</v>
      </c>
      <c r="O109" s="48">
        <f t="shared" si="17"/>
        <v>5.1804230871413388</v>
      </c>
      <c r="P109" s="9"/>
    </row>
    <row r="110" spans="1:119" ht="15.75" thickBot="1">
      <c r="A110" s="12"/>
      <c r="B110" s="25">
        <v>389.9</v>
      </c>
      <c r="C110" s="20" t="s">
        <v>207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18616302</v>
      </c>
      <c r="K110" s="47">
        <v>0</v>
      </c>
      <c r="L110" s="47">
        <v>0</v>
      </c>
      <c r="M110" s="47">
        <v>0</v>
      </c>
      <c r="N110" s="47">
        <f t="shared" si="19"/>
        <v>18616302</v>
      </c>
      <c r="O110" s="48">
        <f t="shared" si="17"/>
        <v>61.823532146652497</v>
      </c>
      <c r="P110" s="9"/>
    </row>
    <row r="111" spans="1:119" ht="16.5" thickBot="1">
      <c r="A111" s="14" t="s">
        <v>95</v>
      </c>
      <c r="B111" s="23"/>
      <c r="C111" s="22"/>
      <c r="D111" s="15">
        <f t="shared" ref="D111:M111" si="20">SUM(D5,D13,D22,D58,D88,D98,D106)</f>
        <v>161042727</v>
      </c>
      <c r="E111" s="15">
        <f t="shared" si="20"/>
        <v>75812909</v>
      </c>
      <c r="F111" s="15">
        <f t="shared" si="20"/>
        <v>14322063</v>
      </c>
      <c r="G111" s="15">
        <f t="shared" si="20"/>
        <v>39075493</v>
      </c>
      <c r="H111" s="15">
        <f t="shared" si="20"/>
        <v>0</v>
      </c>
      <c r="I111" s="15">
        <f t="shared" si="20"/>
        <v>32622228</v>
      </c>
      <c r="J111" s="15">
        <f t="shared" si="20"/>
        <v>56854719</v>
      </c>
      <c r="K111" s="15">
        <f t="shared" si="20"/>
        <v>0</v>
      </c>
      <c r="L111" s="15">
        <f t="shared" si="20"/>
        <v>0</v>
      </c>
      <c r="M111" s="15">
        <f t="shared" si="20"/>
        <v>8294528</v>
      </c>
      <c r="N111" s="15">
        <f t="shared" si="19"/>
        <v>388024667</v>
      </c>
      <c r="O111" s="38">
        <f t="shared" si="17"/>
        <v>1288.6047655419766</v>
      </c>
      <c r="P111" s="6"/>
      <c r="Q111" s="2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</row>
    <row r="112" spans="1:119">
      <c r="A112" s="16"/>
      <c r="B112" s="18"/>
      <c r="C112" s="18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9"/>
    </row>
    <row r="113" spans="1:15">
      <c r="A113" s="41"/>
      <c r="B113" s="42"/>
      <c r="C113" s="42"/>
      <c r="D113" s="43"/>
      <c r="E113" s="43"/>
      <c r="F113" s="43"/>
      <c r="G113" s="43"/>
      <c r="H113" s="43"/>
      <c r="I113" s="43"/>
      <c r="J113" s="43"/>
      <c r="K113" s="43"/>
      <c r="L113" s="49" t="s">
        <v>208</v>
      </c>
      <c r="M113" s="49"/>
      <c r="N113" s="49"/>
      <c r="O113" s="44">
        <v>301120</v>
      </c>
    </row>
    <row r="114" spans="1:15">
      <c r="A114" s="50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2"/>
    </row>
    <row r="115" spans="1:15" ht="15.75" customHeight="1" thickBot="1">
      <c r="A115" s="53" t="s">
        <v>153</v>
      </c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5"/>
    </row>
  </sheetData>
  <mergeCells count="10">
    <mergeCell ref="L113:N113"/>
    <mergeCell ref="A114:O114"/>
    <mergeCell ref="A115:O1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166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132</v>
      </c>
      <c r="B3" s="63"/>
      <c r="C3" s="64"/>
      <c r="D3" s="68" t="s">
        <v>62</v>
      </c>
      <c r="E3" s="69"/>
      <c r="F3" s="69"/>
      <c r="G3" s="69"/>
      <c r="H3" s="70"/>
      <c r="I3" s="68" t="s">
        <v>63</v>
      </c>
      <c r="J3" s="70"/>
      <c r="K3" s="68" t="s">
        <v>65</v>
      </c>
      <c r="L3" s="70"/>
      <c r="M3" s="36"/>
      <c r="N3" s="37"/>
      <c r="O3" s="71" t="s">
        <v>137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133</v>
      </c>
      <c r="F4" s="34" t="s">
        <v>134</v>
      </c>
      <c r="G4" s="34" t="s">
        <v>135</v>
      </c>
      <c r="H4" s="34" t="s">
        <v>7</v>
      </c>
      <c r="I4" s="34" t="s">
        <v>8</v>
      </c>
      <c r="J4" s="35" t="s">
        <v>136</v>
      </c>
      <c r="K4" s="35" t="s">
        <v>9</v>
      </c>
      <c r="L4" s="35" t="s">
        <v>10</v>
      </c>
      <c r="M4" s="35" t="s">
        <v>11</v>
      </c>
      <c r="N4" s="35" t="s">
        <v>64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102021162</v>
      </c>
      <c r="E5" s="27">
        <f t="shared" si="0"/>
        <v>16796007</v>
      </c>
      <c r="F5" s="27">
        <f t="shared" si="0"/>
        <v>0</v>
      </c>
      <c r="G5" s="27">
        <f t="shared" si="0"/>
        <v>34319435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153136604</v>
      </c>
      <c r="O5" s="33">
        <f t="shared" ref="O5:O36" si="2">(N5/O$110)</f>
        <v>511.28874732480608</v>
      </c>
      <c r="P5" s="6"/>
    </row>
    <row r="6" spans="1:133">
      <c r="A6" s="12"/>
      <c r="B6" s="25">
        <v>311</v>
      </c>
      <c r="C6" s="20" t="s">
        <v>3</v>
      </c>
      <c r="D6" s="47">
        <v>98518895</v>
      </c>
      <c r="E6" s="47">
        <v>1163687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99682582</v>
      </c>
      <c r="O6" s="48">
        <f t="shared" si="2"/>
        <v>332.81776629238993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7156095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7156095</v>
      </c>
      <c r="O7" s="48">
        <f t="shared" si="2"/>
        <v>23.89259492973547</v>
      </c>
      <c r="P7" s="9"/>
    </row>
    <row r="8" spans="1:133">
      <c r="A8" s="12"/>
      <c r="B8" s="25">
        <v>312.41000000000003</v>
      </c>
      <c r="C8" s="20" t="s">
        <v>14</v>
      </c>
      <c r="D8" s="47">
        <v>0</v>
      </c>
      <c r="E8" s="47">
        <v>8476225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8476225</v>
      </c>
      <c r="O8" s="48">
        <f t="shared" si="2"/>
        <v>28.300212680001735</v>
      </c>
      <c r="P8" s="9"/>
    </row>
    <row r="9" spans="1:133">
      <c r="A9" s="12"/>
      <c r="B9" s="25">
        <v>312.60000000000002</v>
      </c>
      <c r="C9" s="20" t="s">
        <v>15</v>
      </c>
      <c r="D9" s="47">
        <v>0</v>
      </c>
      <c r="E9" s="47">
        <v>0</v>
      </c>
      <c r="F9" s="47">
        <v>0</v>
      </c>
      <c r="G9" s="47">
        <v>34319435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34319435</v>
      </c>
      <c r="O9" s="48">
        <f t="shared" si="2"/>
        <v>114.58489003742767</v>
      </c>
      <c r="P9" s="9"/>
    </row>
    <row r="10" spans="1:133">
      <c r="A10" s="12"/>
      <c r="B10" s="25">
        <v>315</v>
      </c>
      <c r="C10" s="20" t="s">
        <v>16</v>
      </c>
      <c r="D10" s="47">
        <v>3046050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3046050</v>
      </c>
      <c r="O10" s="48">
        <f t="shared" si="2"/>
        <v>10.170077225878181</v>
      </c>
      <c r="P10" s="9"/>
    </row>
    <row r="11" spans="1:133">
      <c r="A11" s="12"/>
      <c r="B11" s="25">
        <v>316</v>
      </c>
      <c r="C11" s="20" t="s">
        <v>17</v>
      </c>
      <c r="D11" s="47">
        <v>456217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456217</v>
      </c>
      <c r="O11" s="48">
        <f t="shared" si="2"/>
        <v>1.5232061593731114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SUM(D13:D21)</f>
        <v>12829261</v>
      </c>
      <c r="E12" s="32">
        <f t="shared" si="3"/>
        <v>13436055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1789391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28054707</v>
      </c>
      <c r="O12" s="46">
        <f t="shared" si="2"/>
        <v>93.668369442190766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53175</v>
      </c>
      <c r="F13" s="47">
        <v>0</v>
      </c>
      <c r="G13" s="47">
        <v>0</v>
      </c>
      <c r="H13" s="47">
        <v>0</v>
      </c>
      <c r="I13" s="47">
        <v>1789391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1842566</v>
      </c>
      <c r="O13" s="48">
        <f t="shared" si="2"/>
        <v>6.1519142869544021</v>
      </c>
      <c r="P13" s="9"/>
    </row>
    <row r="14" spans="1:133">
      <c r="A14" s="12"/>
      <c r="B14" s="25">
        <v>323.10000000000002</v>
      </c>
      <c r="C14" s="20" t="s">
        <v>19</v>
      </c>
      <c r="D14" s="47">
        <v>10625833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20" si="4">SUM(D14:M14)</f>
        <v>10625833</v>
      </c>
      <c r="O14" s="48">
        <f t="shared" si="2"/>
        <v>35.477271285528744</v>
      </c>
      <c r="P14" s="9"/>
    </row>
    <row r="15" spans="1:133">
      <c r="A15" s="12"/>
      <c r="B15" s="25">
        <v>323.39999999999998</v>
      </c>
      <c r="C15" s="20" t="s">
        <v>20</v>
      </c>
      <c r="D15" s="47">
        <v>1205181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1205181</v>
      </c>
      <c r="O15" s="48">
        <f t="shared" si="2"/>
        <v>4.0238288410108476</v>
      </c>
      <c r="P15" s="9"/>
    </row>
    <row r="16" spans="1:133">
      <c r="A16" s="12"/>
      <c r="B16" s="25">
        <v>323.7</v>
      </c>
      <c r="C16" s="20" t="s">
        <v>21</v>
      </c>
      <c r="D16" s="47">
        <v>0</v>
      </c>
      <c r="E16" s="47">
        <v>1540478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1540478</v>
      </c>
      <c r="O16" s="48">
        <f t="shared" si="2"/>
        <v>5.1433102623943698</v>
      </c>
      <c r="P16" s="9"/>
    </row>
    <row r="17" spans="1:16">
      <c r="A17" s="12"/>
      <c r="B17" s="25">
        <v>323.89999999999998</v>
      </c>
      <c r="C17" s="20" t="s">
        <v>22</v>
      </c>
      <c r="D17" s="47">
        <v>535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535</v>
      </c>
      <c r="O17" s="48">
        <f t="shared" si="2"/>
        <v>1.7862449125407747E-3</v>
      </c>
      <c r="P17" s="9"/>
    </row>
    <row r="18" spans="1:16">
      <c r="A18" s="12"/>
      <c r="B18" s="25">
        <v>324.22000000000003</v>
      </c>
      <c r="C18" s="20" t="s">
        <v>141</v>
      </c>
      <c r="D18" s="47">
        <v>0</v>
      </c>
      <c r="E18" s="47">
        <v>6079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6079</v>
      </c>
      <c r="O18" s="48">
        <f t="shared" si="2"/>
        <v>2.0296416492215644E-2</v>
      </c>
      <c r="P18" s="9"/>
    </row>
    <row r="19" spans="1:16">
      <c r="A19" s="12"/>
      <c r="B19" s="25">
        <v>325.10000000000002</v>
      </c>
      <c r="C19" s="20" t="s">
        <v>23</v>
      </c>
      <c r="D19" s="47">
        <v>0</v>
      </c>
      <c r="E19" s="47">
        <v>210100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210100</v>
      </c>
      <c r="O19" s="48">
        <f t="shared" si="2"/>
        <v>0.70147674042021824</v>
      </c>
      <c r="P19" s="9"/>
    </row>
    <row r="20" spans="1:16">
      <c r="A20" s="12"/>
      <c r="B20" s="25">
        <v>325.2</v>
      </c>
      <c r="C20" s="20" t="s">
        <v>24</v>
      </c>
      <c r="D20" s="47">
        <v>997712</v>
      </c>
      <c r="E20" s="47">
        <v>11624998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12622710</v>
      </c>
      <c r="O20" s="48">
        <f t="shared" si="2"/>
        <v>42.144395364444044</v>
      </c>
      <c r="P20" s="9"/>
    </row>
    <row r="21" spans="1:16">
      <c r="A21" s="12"/>
      <c r="B21" s="25">
        <v>329</v>
      </c>
      <c r="C21" s="20" t="s">
        <v>25</v>
      </c>
      <c r="D21" s="47">
        <v>0</v>
      </c>
      <c r="E21" s="47">
        <v>1225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1225</v>
      </c>
      <c r="O21" s="48">
        <f t="shared" si="2"/>
        <v>4.0900000333877551E-3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SUM(D23:D59)</f>
        <v>27303464</v>
      </c>
      <c r="E22" s="32">
        <f t="shared" si="5"/>
        <v>51767933</v>
      </c>
      <c r="F22" s="32">
        <f t="shared" si="5"/>
        <v>660000</v>
      </c>
      <c r="G22" s="32">
        <f t="shared" si="5"/>
        <v>2112682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41759</v>
      </c>
      <c r="N22" s="45">
        <f>SUM(D22:M22)</f>
        <v>81885838</v>
      </c>
      <c r="O22" s="46">
        <f t="shared" si="2"/>
        <v>273.3984327787627</v>
      </c>
      <c r="P22" s="10"/>
    </row>
    <row r="23" spans="1:16">
      <c r="A23" s="12"/>
      <c r="B23" s="25">
        <v>331.1</v>
      </c>
      <c r="C23" s="20" t="s">
        <v>26</v>
      </c>
      <c r="D23" s="47">
        <v>17629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17629</v>
      </c>
      <c r="O23" s="48">
        <f t="shared" si="2"/>
        <v>5.8859273949871622E-2</v>
      </c>
      <c r="P23" s="9"/>
    </row>
    <row r="24" spans="1:16">
      <c r="A24" s="12"/>
      <c r="B24" s="25">
        <v>331.2</v>
      </c>
      <c r="C24" s="20" t="s">
        <v>27</v>
      </c>
      <c r="D24" s="47">
        <v>0</v>
      </c>
      <c r="E24" s="47">
        <v>15346680</v>
      </c>
      <c r="F24" s="47">
        <v>0</v>
      </c>
      <c r="G24" s="47">
        <v>1012350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16359030</v>
      </c>
      <c r="O24" s="48">
        <f t="shared" si="2"/>
        <v>54.619129180564322</v>
      </c>
      <c r="P24" s="9"/>
    </row>
    <row r="25" spans="1:16">
      <c r="A25" s="12"/>
      <c r="B25" s="25">
        <v>331.39</v>
      </c>
      <c r="C25" s="20" t="s">
        <v>33</v>
      </c>
      <c r="D25" s="47">
        <v>41506</v>
      </c>
      <c r="E25" s="47">
        <v>609420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6" si="6">SUM(D25:M25)</f>
        <v>650926</v>
      </c>
      <c r="O25" s="48">
        <f t="shared" si="2"/>
        <v>2.1732958054962923</v>
      </c>
      <c r="P25" s="9"/>
    </row>
    <row r="26" spans="1:16">
      <c r="A26" s="12"/>
      <c r="B26" s="25">
        <v>331.42</v>
      </c>
      <c r="C26" s="20" t="s">
        <v>34</v>
      </c>
      <c r="D26" s="47">
        <v>0</v>
      </c>
      <c r="E26" s="47">
        <v>2346948</v>
      </c>
      <c r="F26" s="47">
        <v>0</v>
      </c>
      <c r="G26" s="47">
        <v>323320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2670268</v>
      </c>
      <c r="O26" s="48">
        <f t="shared" si="2"/>
        <v>8.9154254768606158</v>
      </c>
      <c r="P26" s="9"/>
    </row>
    <row r="27" spans="1:16">
      <c r="A27" s="12"/>
      <c r="B27" s="25">
        <v>331.49</v>
      </c>
      <c r="C27" s="20" t="s">
        <v>35</v>
      </c>
      <c r="D27" s="47">
        <v>0</v>
      </c>
      <c r="E27" s="47">
        <v>550683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550683</v>
      </c>
      <c r="O27" s="48">
        <f t="shared" si="2"/>
        <v>1.8386069292947504</v>
      </c>
      <c r="P27" s="9"/>
    </row>
    <row r="28" spans="1:16">
      <c r="A28" s="12"/>
      <c r="B28" s="25">
        <v>331.5</v>
      </c>
      <c r="C28" s="20" t="s">
        <v>29</v>
      </c>
      <c r="D28" s="47">
        <v>0</v>
      </c>
      <c r="E28" s="47">
        <v>12656718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12656718</v>
      </c>
      <c r="O28" s="48">
        <f t="shared" si="2"/>
        <v>42.257940442921964</v>
      </c>
      <c r="P28" s="9"/>
    </row>
    <row r="29" spans="1:16">
      <c r="A29" s="12"/>
      <c r="B29" s="25">
        <v>331.61</v>
      </c>
      <c r="C29" s="20" t="s">
        <v>155</v>
      </c>
      <c r="D29" s="47">
        <v>0</v>
      </c>
      <c r="E29" s="47">
        <v>208657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208657</v>
      </c>
      <c r="O29" s="48">
        <f t="shared" si="2"/>
        <v>0.69665888731966441</v>
      </c>
      <c r="P29" s="9"/>
    </row>
    <row r="30" spans="1:16">
      <c r="A30" s="12"/>
      <c r="B30" s="25">
        <v>331.65</v>
      </c>
      <c r="C30" s="20" t="s">
        <v>36</v>
      </c>
      <c r="D30" s="47">
        <v>0</v>
      </c>
      <c r="E30" s="47">
        <v>817027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817027</v>
      </c>
      <c r="O30" s="48">
        <f t="shared" si="2"/>
        <v>2.7278697610438347</v>
      </c>
      <c r="P30" s="9"/>
    </row>
    <row r="31" spans="1:16">
      <c r="A31" s="12"/>
      <c r="B31" s="25">
        <v>331.69</v>
      </c>
      <c r="C31" s="20" t="s">
        <v>37</v>
      </c>
      <c r="D31" s="47">
        <v>0</v>
      </c>
      <c r="E31" s="47">
        <v>188059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188059</v>
      </c>
      <c r="O31" s="48">
        <f t="shared" si="2"/>
        <v>0.62788678879907578</v>
      </c>
      <c r="P31" s="9"/>
    </row>
    <row r="32" spans="1:16">
      <c r="A32" s="12"/>
      <c r="B32" s="25">
        <v>331.7</v>
      </c>
      <c r="C32" s="20" t="s">
        <v>156</v>
      </c>
      <c r="D32" s="47">
        <v>0</v>
      </c>
      <c r="E32" s="47">
        <v>35825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35825</v>
      </c>
      <c r="O32" s="48">
        <f t="shared" si="2"/>
        <v>0.11961163362948272</v>
      </c>
      <c r="P32" s="9"/>
    </row>
    <row r="33" spans="1:16">
      <c r="A33" s="12"/>
      <c r="B33" s="25">
        <v>331.82</v>
      </c>
      <c r="C33" s="20" t="s">
        <v>143</v>
      </c>
      <c r="D33" s="47">
        <v>0</v>
      </c>
      <c r="E33" s="47">
        <v>232751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232751</v>
      </c>
      <c r="O33" s="48">
        <f t="shared" si="2"/>
        <v>0.77710334511921098</v>
      </c>
      <c r="P33" s="9"/>
    </row>
    <row r="34" spans="1:16">
      <c r="A34" s="12"/>
      <c r="B34" s="25">
        <v>331.9</v>
      </c>
      <c r="C34" s="20" t="s">
        <v>30</v>
      </c>
      <c r="D34" s="47">
        <v>0</v>
      </c>
      <c r="E34" s="47">
        <v>91599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91599</v>
      </c>
      <c r="O34" s="48">
        <f t="shared" si="2"/>
        <v>0.30582850045574284</v>
      </c>
      <c r="P34" s="9"/>
    </row>
    <row r="35" spans="1:16">
      <c r="A35" s="12"/>
      <c r="B35" s="25">
        <v>333</v>
      </c>
      <c r="C35" s="20" t="s">
        <v>4</v>
      </c>
      <c r="D35" s="47">
        <v>33515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33515</v>
      </c>
      <c r="O35" s="48">
        <f t="shared" si="2"/>
        <v>0.11189906213795153</v>
      </c>
      <c r="P35" s="9"/>
    </row>
    <row r="36" spans="1:16">
      <c r="A36" s="12"/>
      <c r="B36" s="25">
        <v>334.2</v>
      </c>
      <c r="C36" s="20" t="s">
        <v>32</v>
      </c>
      <c r="D36" s="47">
        <v>0</v>
      </c>
      <c r="E36" s="47">
        <v>1366011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1366011</v>
      </c>
      <c r="O36" s="48">
        <f t="shared" si="2"/>
        <v>4.5608041107004418</v>
      </c>
      <c r="P36" s="9"/>
    </row>
    <row r="37" spans="1:16">
      <c r="A37" s="12"/>
      <c r="B37" s="25">
        <v>334.39</v>
      </c>
      <c r="C37" s="20" t="s">
        <v>38</v>
      </c>
      <c r="D37" s="47">
        <v>0</v>
      </c>
      <c r="E37" s="47">
        <v>167718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41759</v>
      </c>
      <c r="N37" s="47">
        <f t="shared" ref="N37:N55" si="7">SUM(D37:M37)</f>
        <v>209477</v>
      </c>
      <c r="O37" s="48">
        <f t="shared" ref="O37:O68" si="8">(N37/O$110)</f>
        <v>0.69939668326038107</v>
      </c>
      <c r="P37" s="9"/>
    </row>
    <row r="38" spans="1:16">
      <c r="A38" s="12"/>
      <c r="B38" s="25">
        <v>334.42</v>
      </c>
      <c r="C38" s="20" t="s">
        <v>39</v>
      </c>
      <c r="D38" s="47">
        <v>0</v>
      </c>
      <c r="E38" s="47">
        <v>1537255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1537255</v>
      </c>
      <c r="O38" s="48">
        <f t="shared" si="8"/>
        <v>5.1325493888371376</v>
      </c>
      <c r="P38" s="9"/>
    </row>
    <row r="39" spans="1:16">
      <c r="A39" s="12"/>
      <c r="B39" s="25">
        <v>334.49</v>
      </c>
      <c r="C39" s="20" t="s">
        <v>40</v>
      </c>
      <c r="D39" s="47">
        <v>0</v>
      </c>
      <c r="E39" s="47">
        <v>645394</v>
      </c>
      <c r="F39" s="47">
        <v>0</v>
      </c>
      <c r="G39" s="47">
        <v>734070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1379464</v>
      </c>
      <c r="O39" s="48">
        <f t="shared" si="8"/>
        <v>4.6057206580058825</v>
      </c>
      <c r="P39" s="9"/>
    </row>
    <row r="40" spans="1:16">
      <c r="A40" s="12"/>
      <c r="B40" s="25">
        <v>334.5</v>
      </c>
      <c r="C40" s="20" t="s">
        <v>41</v>
      </c>
      <c r="D40" s="47">
        <v>0</v>
      </c>
      <c r="E40" s="47">
        <v>1461610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1461610</v>
      </c>
      <c r="O40" s="48">
        <f t="shared" si="8"/>
        <v>4.8799877133060221</v>
      </c>
      <c r="P40" s="9"/>
    </row>
    <row r="41" spans="1:16">
      <c r="A41" s="12"/>
      <c r="B41" s="25">
        <v>334.61</v>
      </c>
      <c r="C41" s="20" t="s">
        <v>42</v>
      </c>
      <c r="D41" s="47">
        <v>0</v>
      </c>
      <c r="E41" s="47">
        <v>18334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18334</v>
      </c>
      <c r="O41" s="48">
        <f t="shared" si="8"/>
        <v>6.1213110703780493E-2</v>
      </c>
      <c r="P41" s="9"/>
    </row>
    <row r="42" spans="1:16">
      <c r="A42" s="12"/>
      <c r="B42" s="25">
        <v>334.69</v>
      </c>
      <c r="C42" s="20" t="s">
        <v>43</v>
      </c>
      <c r="D42" s="47">
        <v>64829</v>
      </c>
      <c r="E42" s="47">
        <v>47640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112469</v>
      </c>
      <c r="O42" s="48">
        <f t="shared" si="8"/>
        <v>0.37550874592252037</v>
      </c>
      <c r="P42" s="9"/>
    </row>
    <row r="43" spans="1:16">
      <c r="A43" s="12"/>
      <c r="B43" s="25">
        <v>334.7</v>
      </c>
      <c r="C43" s="20" t="s">
        <v>44</v>
      </c>
      <c r="D43" s="47">
        <v>0</v>
      </c>
      <c r="E43" s="47">
        <v>209911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209911</v>
      </c>
      <c r="O43" s="48">
        <f t="shared" si="8"/>
        <v>0.70084571184363842</v>
      </c>
      <c r="P43" s="9"/>
    </row>
    <row r="44" spans="1:16">
      <c r="A44" s="12"/>
      <c r="B44" s="25">
        <v>335.12</v>
      </c>
      <c r="C44" s="20" t="s">
        <v>46</v>
      </c>
      <c r="D44" s="47">
        <v>6559427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6559427</v>
      </c>
      <c r="O44" s="48">
        <f t="shared" si="8"/>
        <v>21.900454407350647</v>
      </c>
      <c r="P44" s="9"/>
    </row>
    <row r="45" spans="1:16">
      <c r="A45" s="12"/>
      <c r="B45" s="25">
        <v>335.13</v>
      </c>
      <c r="C45" s="20" t="s">
        <v>47</v>
      </c>
      <c r="D45" s="47">
        <v>62461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62461</v>
      </c>
      <c r="O45" s="48">
        <f t="shared" si="8"/>
        <v>0.2085432588452511</v>
      </c>
      <c r="P45" s="9"/>
    </row>
    <row r="46" spans="1:16">
      <c r="A46" s="12"/>
      <c r="B46" s="25">
        <v>335.14</v>
      </c>
      <c r="C46" s="20" t="s">
        <v>48</v>
      </c>
      <c r="D46" s="47">
        <v>52405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52405</v>
      </c>
      <c r="O46" s="48">
        <f t="shared" si="8"/>
        <v>0.17496853204055945</v>
      </c>
      <c r="P46" s="9"/>
    </row>
    <row r="47" spans="1:16">
      <c r="A47" s="12"/>
      <c r="B47" s="25">
        <v>335.15</v>
      </c>
      <c r="C47" s="20" t="s">
        <v>49</v>
      </c>
      <c r="D47" s="47">
        <v>136244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136244</v>
      </c>
      <c r="O47" s="48">
        <f t="shared" si="8"/>
        <v>0.45488813432561742</v>
      </c>
      <c r="P47" s="9"/>
    </row>
    <row r="48" spans="1:16">
      <c r="A48" s="12"/>
      <c r="B48" s="25">
        <v>335.17</v>
      </c>
      <c r="C48" s="20" t="s">
        <v>144</v>
      </c>
      <c r="D48" s="47">
        <v>55273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55273</v>
      </c>
      <c r="O48" s="48">
        <f t="shared" si="8"/>
        <v>0.18454414028199298</v>
      </c>
      <c r="P48" s="9"/>
    </row>
    <row r="49" spans="1:16">
      <c r="A49" s="12"/>
      <c r="B49" s="25">
        <v>335.18</v>
      </c>
      <c r="C49" s="20" t="s">
        <v>50</v>
      </c>
      <c r="D49" s="47">
        <v>19793471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19793471</v>
      </c>
      <c r="O49" s="48">
        <f t="shared" si="8"/>
        <v>66.085956776211887</v>
      </c>
      <c r="P49" s="9"/>
    </row>
    <row r="50" spans="1:16">
      <c r="A50" s="12"/>
      <c r="B50" s="25">
        <v>335.19</v>
      </c>
      <c r="C50" s="20" t="s">
        <v>69</v>
      </c>
      <c r="D50" s="47">
        <v>143919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143919</v>
      </c>
      <c r="O50" s="48">
        <f t="shared" si="8"/>
        <v>0.48051323657561829</v>
      </c>
      <c r="P50" s="9"/>
    </row>
    <row r="51" spans="1:16">
      <c r="A51" s="12"/>
      <c r="B51" s="25">
        <v>335.21</v>
      </c>
      <c r="C51" s="20" t="s">
        <v>51</v>
      </c>
      <c r="D51" s="47">
        <v>0</v>
      </c>
      <c r="E51" s="47">
        <v>18700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18700</v>
      </c>
      <c r="O51" s="48">
        <f t="shared" si="8"/>
        <v>6.2435102550490632E-2</v>
      </c>
      <c r="P51" s="9"/>
    </row>
    <row r="52" spans="1:16">
      <c r="A52" s="12"/>
      <c r="B52" s="25">
        <v>335.22</v>
      </c>
      <c r="C52" s="20" t="s">
        <v>52</v>
      </c>
      <c r="D52" s="47">
        <v>0</v>
      </c>
      <c r="E52" s="47">
        <v>1468099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1468099</v>
      </c>
      <c r="O52" s="48">
        <f t="shared" si="8"/>
        <v>4.9016530277685959</v>
      </c>
      <c r="P52" s="9"/>
    </row>
    <row r="53" spans="1:16">
      <c r="A53" s="12"/>
      <c r="B53" s="25">
        <v>335.49</v>
      </c>
      <c r="C53" s="20" t="s">
        <v>53</v>
      </c>
      <c r="D53" s="47">
        <v>209404</v>
      </c>
      <c r="E53" s="47">
        <v>4383689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7"/>
        <v>4593093</v>
      </c>
      <c r="O53" s="48">
        <f t="shared" si="8"/>
        <v>15.335306549675972</v>
      </c>
      <c r="P53" s="9"/>
    </row>
    <row r="54" spans="1:16">
      <c r="A54" s="12"/>
      <c r="B54" s="25">
        <v>335.69</v>
      </c>
      <c r="C54" s="20" t="s">
        <v>55</v>
      </c>
      <c r="D54" s="47">
        <v>0</v>
      </c>
      <c r="E54" s="47">
        <v>96275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7"/>
        <v>96275</v>
      </c>
      <c r="O54" s="48">
        <f t="shared" si="8"/>
        <v>0.32144061486890296</v>
      </c>
      <c r="P54" s="9"/>
    </row>
    <row r="55" spans="1:16">
      <c r="A55" s="12"/>
      <c r="B55" s="25">
        <v>335.8</v>
      </c>
      <c r="C55" s="20" t="s">
        <v>145</v>
      </c>
      <c r="D55" s="47">
        <v>0</v>
      </c>
      <c r="E55" s="47">
        <v>6748749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7"/>
        <v>6748749</v>
      </c>
      <c r="O55" s="48">
        <f t="shared" si="8"/>
        <v>22.532558069653536</v>
      </c>
      <c r="P55" s="9"/>
    </row>
    <row r="56" spans="1:16">
      <c r="A56" s="12"/>
      <c r="B56" s="25">
        <v>337.1</v>
      </c>
      <c r="C56" s="20" t="s">
        <v>56</v>
      </c>
      <c r="D56" s="47">
        <v>133381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ref="N56:N61" si="9">SUM(D56:M56)</f>
        <v>133381</v>
      </c>
      <c r="O56" s="48">
        <f t="shared" si="8"/>
        <v>0.44532921996187119</v>
      </c>
      <c r="P56" s="9"/>
    </row>
    <row r="57" spans="1:16">
      <c r="A57" s="12"/>
      <c r="B57" s="25">
        <v>337.3</v>
      </c>
      <c r="C57" s="20" t="s">
        <v>58</v>
      </c>
      <c r="D57" s="47">
        <v>0</v>
      </c>
      <c r="E57" s="47">
        <v>46823</v>
      </c>
      <c r="F57" s="47">
        <v>0</v>
      </c>
      <c r="G57" s="47">
        <v>42942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89765</v>
      </c>
      <c r="O57" s="48">
        <f t="shared" si="8"/>
        <v>0.29970518612004232</v>
      </c>
      <c r="P57" s="9"/>
    </row>
    <row r="58" spans="1:16">
      <c r="A58" s="12"/>
      <c r="B58" s="25">
        <v>337.4</v>
      </c>
      <c r="C58" s="20" t="s">
        <v>59</v>
      </c>
      <c r="D58" s="47">
        <v>0</v>
      </c>
      <c r="E58" s="47">
        <v>451158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451158</v>
      </c>
      <c r="O58" s="48">
        <f t="shared" si="8"/>
        <v>1.5063152939291045</v>
      </c>
      <c r="P58" s="9"/>
    </row>
    <row r="59" spans="1:16">
      <c r="A59" s="12"/>
      <c r="B59" s="25">
        <v>338</v>
      </c>
      <c r="C59" s="20" t="s">
        <v>61</v>
      </c>
      <c r="D59" s="47">
        <v>0</v>
      </c>
      <c r="E59" s="47">
        <v>16200</v>
      </c>
      <c r="F59" s="47">
        <v>660000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676200</v>
      </c>
      <c r="O59" s="48">
        <f t="shared" si="8"/>
        <v>2.2576800184300412</v>
      </c>
      <c r="P59" s="9"/>
    </row>
    <row r="60" spans="1:16" ht="15.75">
      <c r="A60" s="29" t="s">
        <v>66</v>
      </c>
      <c r="B60" s="30"/>
      <c r="C60" s="31"/>
      <c r="D60" s="32">
        <f t="shared" ref="D60:M60" si="10">SUM(D61:D89)</f>
        <v>6151577</v>
      </c>
      <c r="E60" s="32">
        <f t="shared" si="10"/>
        <v>11264630</v>
      </c>
      <c r="F60" s="32">
        <f t="shared" si="10"/>
        <v>0</v>
      </c>
      <c r="G60" s="32">
        <f t="shared" si="10"/>
        <v>210966</v>
      </c>
      <c r="H60" s="32">
        <f t="shared" si="10"/>
        <v>0</v>
      </c>
      <c r="I60" s="32">
        <f t="shared" si="10"/>
        <v>24859709</v>
      </c>
      <c r="J60" s="32">
        <f t="shared" si="10"/>
        <v>25220398</v>
      </c>
      <c r="K60" s="32">
        <f t="shared" si="10"/>
        <v>0</v>
      </c>
      <c r="L60" s="32">
        <f t="shared" si="10"/>
        <v>0</v>
      </c>
      <c r="M60" s="32">
        <f t="shared" si="10"/>
        <v>7605491</v>
      </c>
      <c r="N60" s="32">
        <f t="shared" si="9"/>
        <v>75312771</v>
      </c>
      <c r="O60" s="46">
        <f t="shared" si="8"/>
        <v>251.45243747308112</v>
      </c>
      <c r="P60" s="10"/>
    </row>
    <row r="61" spans="1:16">
      <c r="A61" s="12"/>
      <c r="B61" s="25">
        <v>341.1</v>
      </c>
      <c r="C61" s="20" t="s">
        <v>70</v>
      </c>
      <c r="D61" s="47">
        <v>1213633</v>
      </c>
      <c r="E61" s="47">
        <v>501709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1715342</v>
      </c>
      <c r="O61" s="48">
        <f t="shared" si="8"/>
        <v>5.7271419079766686</v>
      </c>
      <c r="P61" s="9"/>
    </row>
    <row r="62" spans="1:16">
      <c r="A62" s="12"/>
      <c r="B62" s="25">
        <v>341.2</v>
      </c>
      <c r="C62" s="20" t="s">
        <v>71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19522809</v>
      </c>
      <c r="K62" s="47">
        <v>0</v>
      </c>
      <c r="L62" s="47">
        <v>0</v>
      </c>
      <c r="M62" s="47">
        <v>0</v>
      </c>
      <c r="N62" s="47">
        <f t="shared" ref="N62:N89" si="11">SUM(D62:M62)</f>
        <v>19522809</v>
      </c>
      <c r="O62" s="48">
        <f t="shared" si="8"/>
        <v>65.182277111692059</v>
      </c>
      <c r="P62" s="9"/>
    </row>
    <row r="63" spans="1:16">
      <c r="A63" s="12"/>
      <c r="B63" s="25">
        <v>341.52</v>
      </c>
      <c r="C63" s="20" t="s">
        <v>72</v>
      </c>
      <c r="D63" s="47">
        <v>284117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284117</v>
      </c>
      <c r="O63" s="48">
        <f t="shared" si="8"/>
        <v>0.94860288937635007</v>
      </c>
      <c r="P63" s="9"/>
    </row>
    <row r="64" spans="1:16">
      <c r="A64" s="12"/>
      <c r="B64" s="25">
        <v>341.53</v>
      </c>
      <c r="C64" s="20" t="s">
        <v>147</v>
      </c>
      <c r="D64" s="47">
        <v>0</v>
      </c>
      <c r="E64" s="47">
        <v>524346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524346</v>
      </c>
      <c r="O64" s="48">
        <f t="shared" si="8"/>
        <v>1.7506735979646824</v>
      </c>
      <c r="P64" s="9"/>
    </row>
    <row r="65" spans="1:16">
      <c r="A65" s="12"/>
      <c r="B65" s="25">
        <v>341.55</v>
      </c>
      <c r="C65" s="20" t="s">
        <v>73</v>
      </c>
      <c r="D65" s="47">
        <v>10440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10440</v>
      </c>
      <c r="O65" s="48">
        <f t="shared" si="8"/>
        <v>3.4856816611076057E-2</v>
      </c>
      <c r="P65" s="9"/>
    </row>
    <row r="66" spans="1:16">
      <c r="A66" s="12"/>
      <c r="B66" s="25">
        <v>341.8</v>
      </c>
      <c r="C66" s="20" t="s">
        <v>74</v>
      </c>
      <c r="D66" s="47">
        <v>2863151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2863151</v>
      </c>
      <c r="O66" s="48">
        <f t="shared" si="8"/>
        <v>9.5594185188523966</v>
      </c>
      <c r="P66" s="9"/>
    </row>
    <row r="67" spans="1:16">
      <c r="A67" s="12"/>
      <c r="B67" s="25">
        <v>341.9</v>
      </c>
      <c r="C67" s="20" t="s">
        <v>75</v>
      </c>
      <c r="D67" s="47">
        <v>267843</v>
      </c>
      <c r="E67" s="47">
        <v>0</v>
      </c>
      <c r="F67" s="47">
        <v>0</v>
      </c>
      <c r="G67" s="47">
        <v>0</v>
      </c>
      <c r="H67" s="47">
        <v>0</v>
      </c>
      <c r="I67" s="47">
        <v>148453</v>
      </c>
      <c r="J67" s="47">
        <v>0</v>
      </c>
      <c r="K67" s="47">
        <v>0</v>
      </c>
      <c r="L67" s="47">
        <v>0</v>
      </c>
      <c r="M67" s="47">
        <v>7529784</v>
      </c>
      <c r="N67" s="47">
        <f t="shared" si="11"/>
        <v>7946080</v>
      </c>
      <c r="O67" s="48">
        <f t="shared" si="8"/>
        <v>26.530177522695325</v>
      </c>
      <c r="P67" s="9"/>
    </row>
    <row r="68" spans="1:16">
      <c r="A68" s="12"/>
      <c r="B68" s="25">
        <v>342.2</v>
      </c>
      <c r="C68" s="20" t="s">
        <v>76</v>
      </c>
      <c r="D68" s="47">
        <v>0</v>
      </c>
      <c r="E68" s="47">
        <v>200000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200000</v>
      </c>
      <c r="O68" s="48">
        <f t="shared" si="8"/>
        <v>0.66775510749187839</v>
      </c>
      <c r="P68" s="9"/>
    </row>
    <row r="69" spans="1:16">
      <c r="A69" s="12"/>
      <c r="B69" s="25">
        <v>342.3</v>
      </c>
      <c r="C69" s="20" t="s">
        <v>77</v>
      </c>
      <c r="D69" s="47">
        <v>0</v>
      </c>
      <c r="E69" s="47">
        <v>188445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188445</v>
      </c>
      <c r="O69" s="48">
        <f t="shared" ref="O69:O100" si="12">(N69/O$110)</f>
        <v>0.6291755561565352</v>
      </c>
      <c r="P69" s="9"/>
    </row>
    <row r="70" spans="1:16">
      <c r="A70" s="12"/>
      <c r="B70" s="25">
        <v>342.6</v>
      </c>
      <c r="C70" s="20" t="s">
        <v>78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9301793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9301793</v>
      </c>
      <c r="O70" s="48">
        <f t="shared" si="12"/>
        <v>31.056598922911011</v>
      </c>
      <c r="P70" s="9"/>
    </row>
    <row r="71" spans="1:16">
      <c r="A71" s="12"/>
      <c r="B71" s="25">
        <v>342.9</v>
      </c>
      <c r="C71" s="20" t="s">
        <v>79</v>
      </c>
      <c r="D71" s="47">
        <v>517898</v>
      </c>
      <c r="E71" s="47">
        <v>58090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575988</v>
      </c>
      <c r="O71" s="48">
        <f t="shared" si="12"/>
        <v>1.9230946442701604</v>
      </c>
      <c r="P71" s="9"/>
    </row>
    <row r="72" spans="1:16">
      <c r="A72" s="12"/>
      <c r="B72" s="25">
        <v>343.4</v>
      </c>
      <c r="C72" s="20" t="s">
        <v>80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11674937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11674937</v>
      </c>
      <c r="O72" s="48">
        <f t="shared" si="12"/>
        <v>38.979994056979542</v>
      </c>
      <c r="P72" s="9"/>
    </row>
    <row r="73" spans="1:16">
      <c r="A73" s="12"/>
      <c r="B73" s="25">
        <v>343.7</v>
      </c>
      <c r="C73" s="20" t="s">
        <v>81</v>
      </c>
      <c r="D73" s="47">
        <v>0</v>
      </c>
      <c r="E73" s="47">
        <v>16025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16025</v>
      </c>
      <c r="O73" s="48">
        <f t="shared" si="12"/>
        <v>5.350387798778676E-2</v>
      </c>
      <c r="P73" s="9"/>
    </row>
    <row r="74" spans="1:16">
      <c r="A74" s="12"/>
      <c r="B74" s="25">
        <v>344.3</v>
      </c>
      <c r="C74" s="20" t="s">
        <v>82</v>
      </c>
      <c r="D74" s="47">
        <v>0</v>
      </c>
      <c r="E74" s="47">
        <v>1009192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1009192</v>
      </c>
      <c r="O74" s="48">
        <f t="shared" si="12"/>
        <v>3.3694655621997187</v>
      </c>
      <c r="P74" s="9"/>
    </row>
    <row r="75" spans="1:16">
      <c r="A75" s="12"/>
      <c r="B75" s="25">
        <v>344.6</v>
      </c>
      <c r="C75" s="20" t="s">
        <v>83</v>
      </c>
      <c r="D75" s="47">
        <v>0</v>
      </c>
      <c r="E75" s="47">
        <v>3316180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3316180</v>
      </c>
      <c r="O75" s="48">
        <f t="shared" si="12"/>
        <v>11.071980661812088</v>
      </c>
      <c r="P75" s="9"/>
    </row>
    <row r="76" spans="1:16">
      <c r="A76" s="12"/>
      <c r="B76" s="25">
        <v>344.9</v>
      </c>
      <c r="C76" s="20" t="s">
        <v>84</v>
      </c>
      <c r="D76" s="47">
        <v>4587</v>
      </c>
      <c r="E76" s="47">
        <v>118862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123449</v>
      </c>
      <c r="O76" s="48">
        <f t="shared" si="12"/>
        <v>0.41216850132382449</v>
      </c>
      <c r="P76" s="9"/>
    </row>
    <row r="77" spans="1:16">
      <c r="A77" s="12"/>
      <c r="B77" s="25">
        <v>347.1</v>
      </c>
      <c r="C77" s="20" t="s">
        <v>86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75707</v>
      </c>
      <c r="N77" s="47">
        <f t="shared" si="11"/>
        <v>75707</v>
      </c>
      <c r="O77" s="48">
        <f t="shared" si="12"/>
        <v>0.25276867961443822</v>
      </c>
      <c r="P77" s="9"/>
    </row>
    <row r="78" spans="1:16">
      <c r="A78" s="12"/>
      <c r="B78" s="25">
        <v>347.2</v>
      </c>
      <c r="C78" s="20" t="s">
        <v>87</v>
      </c>
      <c r="D78" s="47">
        <v>45839</v>
      </c>
      <c r="E78" s="47">
        <v>54271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100110</v>
      </c>
      <c r="O78" s="48">
        <f t="shared" si="12"/>
        <v>0.33424481905505976</v>
      </c>
      <c r="P78" s="9"/>
    </row>
    <row r="79" spans="1:16">
      <c r="A79" s="12"/>
      <c r="B79" s="25">
        <v>347.5</v>
      </c>
      <c r="C79" s="20" t="s">
        <v>89</v>
      </c>
      <c r="D79" s="47">
        <v>85859</v>
      </c>
      <c r="E79" s="47">
        <v>125</v>
      </c>
      <c r="F79" s="47">
        <v>0</v>
      </c>
      <c r="G79" s="47">
        <v>210966</v>
      </c>
      <c r="H79" s="47">
        <v>0</v>
      </c>
      <c r="I79" s="47">
        <v>3734526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4031476</v>
      </c>
      <c r="O79" s="48">
        <f t="shared" si="12"/>
        <v>13.460193448654641</v>
      </c>
      <c r="P79" s="9"/>
    </row>
    <row r="80" spans="1:16">
      <c r="A80" s="12"/>
      <c r="B80" s="25">
        <v>348.88</v>
      </c>
      <c r="C80" s="20" t="s">
        <v>148</v>
      </c>
      <c r="D80" s="47">
        <v>0</v>
      </c>
      <c r="E80" s="47">
        <v>1629271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1629271</v>
      </c>
      <c r="O80" s="48">
        <f t="shared" si="12"/>
        <v>5.4397701586920011</v>
      </c>
      <c r="P80" s="9"/>
    </row>
    <row r="81" spans="1:16">
      <c r="A81" s="12"/>
      <c r="B81" s="25">
        <v>348.92099999999999</v>
      </c>
      <c r="C81" s="20" t="s">
        <v>90</v>
      </c>
      <c r="D81" s="47">
        <v>0</v>
      </c>
      <c r="E81" s="47">
        <v>71100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71100</v>
      </c>
      <c r="O81" s="48">
        <f t="shared" si="12"/>
        <v>0.23738694071336278</v>
      </c>
      <c r="P81" s="9"/>
    </row>
    <row r="82" spans="1:16">
      <c r="A82" s="12"/>
      <c r="B82" s="25">
        <v>348.92200000000003</v>
      </c>
      <c r="C82" s="20" t="s">
        <v>91</v>
      </c>
      <c r="D82" s="47">
        <v>0</v>
      </c>
      <c r="E82" s="47">
        <v>71100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71100</v>
      </c>
      <c r="O82" s="48">
        <f t="shared" si="12"/>
        <v>0.23738694071336278</v>
      </c>
      <c r="P82" s="9"/>
    </row>
    <row r="83" spans="1:16">
      <c r="A83" s="12"/>
      <c r="B83" s="25">
        <v>348.923</v>
      </c>
      <c r="C83" s="20" t="s">
        <v>92</v>
      </c>
      <c r="D83" s="47">
        <v>0</v>
      </c>
      <c r="E83" s="47">
        <v>71100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71100</v>
      </c>
      <c r="O83" s="48">
        <f t="shared" si="12"/>
        <v>0.23738694071336278</v>
      </c>
      <c r="P83" s="9"/>
    </row>
    <row r="84" spans="1:16">
      <c r="A84" s="12"/>
      <c r="B84" s="25">
        <v>348.92399999999998</v>
      </c>
      <c r="C84" s="20" t="s">
        <v>93</v>
      </c>
      <c r="D84" s="47">
        <v>0</v>
      </c>
      <c r="E84" s="47">
        <v>71100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71100</v>
      </c>
      <c r="O84" s="48">
        <f t="shared" si="12"/>
        <v>0.23738694071336278</v>
      </c>
      <c r="P84" s="9"/>
    </row>
    <row r="85" spans="1:16">
      <c r="A85" s="12"/>
      <c r="B85" s="25">
        <v>348.93</v>
      </c>
      <c r="C85" s="20" t="s">
        <v>94</v>
      </c>
      <c r="D85" s="47">
        <v>0</v>
      </c>
      <c r="E85" s="47">
        <v>933998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933998</v>
      </c>
      <c r="O85" s="48">
        <f t="shared" si="12"/>
        <v>3.1184096744359975</v>
      </c>
      <c r="P85" s="9"/>
    </row>
    <row r="86" spans="1:16">
      <c r="A86" s="12"/>
      <c r="B86" s="25">
        <v>348.93099999999998</v>
      </c>
      <c r="C86" s="20" t="s">
        <v>149</v>
      </c>
      <c r="D86" s="47">
        <v>221830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221830</v>
      </c>
      <c r="O86" s="48">
        <f t="shared" si="12"/>
        <v>0.74064057747461698</v>
      </c>
      <c r="P86" s="9"/>
    </row>
    <row r="87" spans="1:16">
      <c r="A87" s="12"/>
      <c r="B87" s="25">
        <v>348.93200000000002</v>
      </c>
      <c r="C87" s="20" t="s">
        <v>150</v>
      </c>
      <c r="D87" s="47">
        <v>21008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21008</v>
      </c>
      <c r="O87" s="48">
        <f t="shared" si="12"/>
        <v>7.0140996490946905E-2</v>
      </c>
      <c r="P87" s="9"/>
    </row>
    <row r="88" spans="1:16">
      <c r="A88" s="12"/>
      <c r="B88" s="25">
        <v>348.99</v>
      </c>
      <c r="C88" s="20" t="s">
        <v>151</v>
      </c>
      <c r="D88" s="47">
        <v>12533</v>
      </c>
      <c r="E88" s="47">
        <v>331994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344527</v>
      </c>
      <c r="O88" s="48">
        <f t="shared" si="12"/>
        <v>1.150298319594272</v>
      </c>
      <c r="P88" s="9"/>
    </row>
    <row r="89" spans="1:16">
      <c r="A89" s="12"/>
      <c r="B89" s="25">
        <v>349</v>
      </c>
      <c r="C89" s="20" t="s">
        <v>1</v>
      </c>
      <c r="D89" s="47">
        <v>602839</v>
      </c>
      <c r="E89" s="47">
        <v>2097722</v>
      </c>
      <c r="F89" s="47">
        <v>0</v>
      </c>
      <c r="G89" s="47">
        <v>0</v>
      </c>
      <c r="H89" s="47">
        <v>0</v>
      </c>
      <c r="I89" s="47">
        <v>0</v>
      </c>
      <c r="J89" s="47">
        <v>5697589</v>
      </c>
      <c r="K89" s="47">
        <v>0</v>
      </c>
      <c r="L89" s="47">
        <v>0</v>
      </c>
      <c r="M89" s="47">
        <v>0</v>
      </c>
      <c r="N89" s="47">
        <f t="shared" si="11"/>
        <v>8398150</v>
      </c>
      <c r="O89" s="48">
        <f t="shared" si="12"/>
        <v>28.039537779914593</v>
      </c>
      <c r="P89" s="9"/>
    </row>
    <row r="90" spans="1:16" ht="15.75">
      <c r="A90" s="29" t="s">
        <v>67</v>
      </c>
      <c r="B90" s="30"/>
      <c r="C90" s="31"/>
      <c r="D90" s="32">
        <f t="shared" ref="D90:M90" si="13">SUM(D91:D95)</f>
        <v>18897</v>
      </c>
      <c r="E90" s="32">
        <f t="shared" si="13"/>
        <v>1126521</v>
      </c>
      <c r="F90" s="32">
        <f t="shared" si="13"/>
        <v>0</v>
      </c>
      <c r="G90" s="32">
        <f t="shared" si="13"/>
        <v>0</v>
      </c>
      <c r="H90" s="32">
        <f t="shared" si="13"/>
        <v>0</v>
      </c>
      <c r="I90" s="32">
        <f t="shared" si="13"/>
        <v>32454</v>
      </c>
      <c r="J90" s="32">
        <f t="shared" si="13"/>
        <v>2185</v>
      </c>
      <c r="K90" s="32">
        <f t="shared" si="13"/>
        <v>0</v>
      </c>
      <c r="L90" s="32">
        <f t="shared" si="13"/>
        <v>0</v>
      </c>
      <c r="M90" s="32">
        <f t="shared" si="13"/>
        <v>0</v>
      </c>
      <c r="N90" s="32">
        <f t="shared" ref="N90:N108" si="14">SUM(D90:M90)</f>
        <v>1180057</v>
      </c>
      <c r="O90" s="46">
        <f t="shared" si="12"/>
        <v>3.939945444407718</v>
      </c>
      <c r="P90" s="10"/>
    </row>
    <row r="91" spans="1:16">
      <c r="A91" s="13"/>
      <c r="B91" s="40">
        <v>351.1</v>
      </c>
      <c r="C91" s="21" t="s">
        <v>115</v>
      </c>
      <c r="D91" s="47">
        <v>0</v>
      </c>
      <c r="E91" s="47">
        <v>60334</v>
      </c>
      <c r="F91" s="47">
        <v>0</v>
      </c>
      <c r="G91" s="47">
        <v>0</v>
      </c>
      <c r="H91" s="47">
        <v>0</v>
      </c>
      <c r="I91" s="47">
        <v>1550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61884</v>
      </c>
      <c r="O91" s="48">
        <f t="shared" si="12"/>
        <v>0.20661678536013703</v>
      </c>
      <c r="P91" s="9"/>
    </row>
    <row r="92" spans="1:16">
      <c r="A92" s="13"/>
      <c r="B92" s="40">
        <v>351.2</v>
      </c>
      <c r="C92" s="21" t="s">
        <v>116</v>
      </c>
      <c r="D92" s="47">
        <v>0</v>
      </c>
      <c r="E92" s="47">
        <v>31504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31504</v>
      </c>
      <c r="O92" s="48">
        <f t="shared" si="12"/>
        <v>0.10518478453212068</v>
      </c>
      <c r="P92" s="9"/>
    </row>
    <row r="93" spans="1:16">
      <c r="A93" s="13"/>
      <c r="B93" s="40">
        <v>351.5</v>
      </c>
      <c r="C93" s="21" t="s">
        <v>118</v>
      </c>
      <c r="D93" s="47">
        <v>0</v>
      </c>
      <c r="E93" s="47">
        <v>169686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169686</v>
      </c>
      <c r="O93" s="48">
        <f t="shared" si="12"/>
        <v>0.56654346584933446</v>
      </c>
      <c r="P93" s="9"/>
    </row>
    <row r="94" spans="1:16">
      <c r="A94" s="13"/>
      <c r="B94" s="40">
        <v>354</v>
      </c>
      <c r="C94" s="21" t="s">
        <v>120</v>
      </c>
      <c r="D94" s="47">
        <v>13932</v>
      </c>
      <c r="E94" s="47">
        <v>233836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247768</v>
      </c>
      <c r="O94" s="48">
        <f t="shared" si="12"/>
        <v>0.82724173736523865</v>
      </c>
      <c r="P94" s="9"/>
    </row>
    <row r="95" spans="1:16">
      <c r="A95" s="13"/>
      <c r="B95" s="40">
        <v>359</v>
      </c>
      <c r="C95" s="21" t="s">
        <v>121</v>
      </c>
      <c r="D95" s="47">
        <v>4965</v>
      </c>
      <c r="E95" s="47">
        <v>631161</v>
      </c>
      <c r="F95" s="47">
        <v>0</v>
      </c>
      <c r="G95" s="47">
        <v>0</v>
      </c>
      <c r="H95" s="47">
        <v>0</v>
      </c>
      <c r="I95" s="47">
        <v>30904</v>
      </c>
      <c r="J95" s="47">
        <v>2185</v>
      </c>
      <c r="K95" s="47">
        <v>0</v>
      </c>
      <c r="L95" s="47">
        <v>0</v>
      </c>
      <c r="M95" s="47">
        <v>0</v>
      </c>
      <c r="N95" s="47">
        <f t="shared" si="14"/>
        <v>669215</v>
      </c>
      <c r="O95" s="48">
        <f t="shared" si="12"/>
        <v>2.2343586713008872</v>
      </c>
      <c r="P95" s="9"/>
    </row>
    <row r="96" spans="1:16" ht="15.75">
      <c r="A96" s="29" t="s">
        <v>5</v>
      </c>
      <c r="B96" s="30"/>
      <c r="C96" s="31"/>
      <c r="D96" s="32">
        <f t="shared" ref="D96:M96" si="15">SUM(D97:D102)</f>
        <v>3599488</v>
      </c>
      <c r="E96" s="32">
        <f t="shared" si="15"/>
        <v>3174712</v>
      </c>
      <c r="F96" s="32">
        <f t="shared" si="15"/>
        <v>83191</v>
      </c>
      <c r="G96" s="32">
        <f t="shared" si="15"/>
        <v>2527282</v>
      </c>
      <c r="H96" s="32">
        <f t="shared" si="15"/>
        <v>0</v>
      </c>
      <c r="I96" s="32">
        <f t="shared" si="15"/>
        <v>972420</v>
      </c>
      <c r="J96" s="32">
        <f t="shared" si="15"/>
        <v>6509866</v>
      </c>
      <c r="K96" s="32">
        <f t="shared" si="15"/>
        <v>0</v>
      </c>
      <c r="L96" s="32">
        <f t="shared" si="15"/>
        <v>0</v>
      </c>
      <c r="M96" s="32">
        <f t="shared" si="15"/>
        <v>266220</v>
      </c>
      <c r="N96" s="32">
        <f t="shared" si="14"/>
        <v>17133179</v>
      </c>
      <c r="O96" s="46">
        <f t="shared" si="12"/>
        <v>57.203838924112972</v>
      </c>
      <c r="P96" s="10"/>
    </row>
    <row r="97" spans="1:119">
      <c r="A97" s="12"/>
      <c r="B97" s="25">
        <v>361.1</v>
      </c>
      <c r="C97" s="20" t="s">
        <v>122</v>
      </c>
      <c r="D97" s="47">
        <v>946647</v>
      </c>
      <c r="E97" s="47">
        <v>1137830</v>
      </c>
      <c r="F97" s="47">
        <v>83191</v>
      </c>
      <c r="G97" s="47">
        <v>1246919</v>
      </c>
      <c r="H97" s="47">
        <v>0</v>
      </c>
      <c r="I97" s="47">
        <v>614795</v>
      </c>
      <c r="J97" s="47">
        <v>202646</v>
      </c>
      <c r="K97" s="47">
        <v>0</v>
      </c>
      <c r="L97" s="47">
        <v>0</v>
      </c>
      <c r="M97" s="47">
        <v>31915</v>
      </c>
      <c r="N97" s="47">
        <f t="shared" si="14"/>
        <v>4263943</v>
      </c>
      <c r="O97" s="48">
        <f t="shared" si="12"/>
        <v>14.236348581521213</v>
      </c>
      <c r="P97" s="9"/>
    </row>
    <row r="98" spans="1:119">
      <c r="A98" s="12"/>
      <c r="B98" s="25">
        <v>362</v>
      </c>
      <c r="C98" s="20" t="s">
        <v>123</v>
      </c>
      <c r="D98" s="47">
        <v>547844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547844</v>
      </c>
      <c r="O98" s="48">
        <f t="shared" si="12"/>
        <v>1.8291281455439032</v>
      </c>
      <c r="P98" s="9"/>
    </row>
    <row r="99" spans="1:119">
      <c r="A99" s="12"/>
      <c r="B99" s="25">
        <v>364</v>
      </c>
      <c r="C99" s="20" t="s">
        <v>124</v>
      </c>
      <c r="D99" s="47">
        <v>282914</v>
      </c>
      <c r="E99" s="47">
        <v>516343</v>
      </c>
      <c r="F99" s="47">
        <v>0</v>
      </c>
      <c r="G99" s="47">
        <v>342927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47335</v>
      </c>
      <c r="N99" s="47">
        <f t="shared" si="14"/>
        <v>1189519</v>
      </c>
      <c r="O99" s="48">
        <f t="shared" si="12"/>
        <v>3.9715369385431587</v>
      </c>
      <c r="P99" s="9"/>
    </row>
    <row r="100" spans="1:119">
      <c r="A100" s="12"/>
      <c r="B100" s="25">
        <v>365</v>
      </c>
      <c r="C100" s="20" t="s">
        <v>125</v>
      </c>
      <c r="D100" s="47">
        <v>0</v>
      </c>
      <c r="E100" s="47">
        <v>17066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17066</v>
      </c>
      <c r="O100" s="48">
        <f t="shared" si="12"/>
        <v>5.6979543322281986E-2</v>
      </c>
      <c r="P100" s="9"/>
    </row>
    <row r="101" spans="1:119">
      <c r="A101" s="12"/>
      <c r="B101" s="25">
        <v>366</v>
      </c>
      <c r="C101" s="20" t="s">
        <v>126</v>
      </c>
      <c r="D101" s="47">
        <v>412</v>
      </c>
      <c r="E101" s="47">
        <v>22687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23099</v>
      </c>
      <c r="O101" s="48">
        <f t="shared" ref="O101:O108" si="16">(N101/O$110)</f>
        <v>7.7122376139774504E-2</v>
      </c>
      <c r="P101" s="9"/>
    </row>
    <row r="102" spans="1:119">
      <c r="A102" s="12"/>
      <c r="B102" s="25">
        <v>369.9</v>
      </c>
      <c r="C102" s="20" t="s">
        <v>127</v>
      </c>
      <c r="D102" s="47">
        <v>1821671</v>
      </c>
      <c r="E102" s="47">
        <v>1480786</v>
      </c>
      <c r="F102" s="47">
        <v>0</v>
      </c>
      <c r="G102" s="47">
        <v>937436</v>
      </c>
      <c r="H102" s="47">
        <v>0</v>
      </c>
      <c r="I102" s="47">
        <v>357625</v>
      </c>
      <c r="J102" s="47">
        <v>6307220</v>
      </c>
      <c r="K102" s="47">
        <v>0</v>
      </c>
      <c r="L102" s="47">
        <v>0</v>
      </c>
      <c r="M102" s="47">
        <v>186970</v>
      </c>
      <c r="N102" s="47">
        <f t="shared" si="14"/>
        <v>11091708</v>
      </c>
      <c r="O102" s="48">
        <f t="shared" si="16"/>
        <v>37.03272333904264</v>
      </c>
      <c r="P102" s="9"/>
    </row>
    <row r="103" spans="1:119" ht="15.75">
      <c r="A103" s="29" t="s">
        <v>68</v>
      </c>
      <c r="B103" s="30"/>
      <c r="C103" s="31"/>
      <c r="D103" s="32">
        <f t="shared" ref="D103:M103" si="17">SUM(D104:D107)</f>
        <v>2002635</v>
      </c>
      <c r="E103" s="32">
        <f t="shared" si="17"/>
        <v>11636115</v>
      </c>
      <c r="F103" s="32">
        <f t="shared" si="17"/>
        <v>103477598</v>
      </c>
      <c r="G103" s="32">
        <f t="shared" si="17"/>
        <v>16300957</v>
      </c>
      <c r="H103" s="32">
        <f t="shared" si="17"/>
        <v>0</v>
      </c>
      <c r="I103" s="32">
        <f t="shared" si="17"/>
        <v>1692392</v>
      </c>
      <c r="J103" s="32">
        <f t="shared" si="17"/>
        <v>509823</v>
      </c>
      <c r="K103" s="32">
        <f t="shared" si="17"/>
        <v>0</v>
      </c>
      <c r="L103" s="32">
        <f t="shared" si="17"/>
        <v>0</v>
      </c>
      <c r="M103" s="32">
        <f t="shared" si="17"/>
        <v>0</v>
      </c>
      <c r="N103" s="32">
        <f t="shared" si="14"/>
        <v>135619520</v>
      </c>
      <c r="O103" s="46">
        <f t="shared" si="16"/>
        <v>452.80313577798478</v>
      </c>
      <c r="P103" s="9"/>
    </row>
    <row r="104" spans="1:119">
      <c r="A104" s="12"/>
      <c r="B104" s="25">
        <v>381</v>
      </c>
      <c r="C104" s="20" t="s">
        <v>128</v>
      </c>
      <c r="D104" s="47">
        <v>1948353</v>
      </c>
      <c r="E104" s="47">
        <v>11636115</v>
      </c>
      <c r="F104" s="47">
        <v>6557598</v>
      </c>
      <c r="G104" s="47">
        <v>16300957</v>
      </c>
      <c r="H104" s="47">
        <v>0</v>
      </c>
      <c r="I104" s="47">
        <v>1600000</v>
      </c>
      <c r="J104" s="47">
        <v>509823</v>
      </c>
      <c r="K104" s="47">
        <v>0</v>
      </c>
      <c r="L104" s="47">
        <v>0</v>
      </c>
      <c r="M104" s="47">
        <v>0</v>
      </c>
      <c r="N104" s="47">
        <f t="shared" si="14"/>
        <v>38552846</v>
      </c>
      <c r="O104" s="48">
        <f t="shared" si="16"/>
        <v>128.71929912423917</v>
      </c>
      <c r="P104" s="9"/>
    </row>
    <row r="105" spans="1:119">
      <c r="A105" s="12"/>
      <c r="B105" s="25">
        <v>383</v>
      </c>
      <c r="C105" s="20" t="s">
        <v>167</v>
      </c>
      <c r="D105" s="47">
        <v>54282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4"/>
        <v>54282</v>
      </c>
      <c r="O105" s="48">
        <f t="shared" si="16"/>
        <v>0.18123541372437071</v>
      </c>
      <c r="P105" s="9"/>
    </row>
    <row r="106" spans="1:119">
      <c r="A106" s="12"/>
      <c r="B106" s="25">
        <v>385</v>
      </c>
      <c r="C106" s="20" t="s">
        <v>168</v>
      </c>
      <c r="D106" s="47">
        <v>0</v>
      </c>
      <c r="E106" s="47">
        <v>0</v>
      </c>
      <c r="F106" s="47">
        <v>96920000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4"/>
        <v>96920000</v>
      </c>
      <c r="O106" s="48">
        <f t="shared" si="16"/>
        <v>323.59412509056426</v>
      </c>
      <c r="P106" s="9"/>
    </row>
    <row r="107" spans="1:119" ht="15.75" thickBot="1">
      <c r="A107" s="12"/>
      <c r="B107" s="25">
        <v>389.4</v>
      </c>
      <c r="C107" s="20" t="s">
        <v>131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92392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4"/>
        <v>92392</v>
      </c>
      <c r="O107" s="48">
        <f t="shared" si="16"/>
        <v>0.30847614945694818</v>
      </c>
      <c r="P107" s="9"/>
    </row>
    <row r="108" spans="1:119" ht="16.5" thickBot="1">
      <c r="A108" s="14" t="s">
        <v>95</v>
      </c>
      <c r="B108" s="23"/>
      <c r="C108" s="22"/>
      <c r="D108" s="15">
        <f t="shared" ref="D108:M108" si="18">SUM(D5,D12,D22,D60,D90,D96,D103)</f>
        <v>153926484</v>
      </c>
      <c r="E108" s="15">
        <f t="shared" si="18"/>
        <v>109201973</v>
      </c>
      <c r="F108" s="15">
        <f t="shared" si="18"/>
        <v>104220789</v>
      </c>
      <c r="G108" s="15">
        <f t="shared" si="18"/>
        <v>55471322</v>
      </c>
      <c r="H108" s="15">
        <f t="shared" si="18"/>
        <v>0</v>
      </c>
      <c r="I108" s="15">
        <f t="shared" si="18"/>
        <v>29346366</v>
      </c>
      <c r="J108" s="15">
        <f t="shared" si="18"/>
        <v>32242272</v>
      </c>
      <c r="K108" s="15">
        <f t="shared" si="18"/>
        <v>0</v>
      </c>
      <c r="L108" s="15">
        <f t="shared" si="18"/>
        <v>0</v>
      </c>
      <c r="M108" s="15">
        <f t="shared" si="18"/>
        <v>7913470</v>
      </c>
      <c r="N108" s="15">
        <f t="shared" si="14"/>
        <v>492322676</v>
      </c>
      <c r="O108" s="38">
        <f t="shared" si="16"/>
        <v>1643.7549071653461</v>
      </c>
      <c r="P108" s="6"/>
      <c r="Q108" s="2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</row>
    <row r="109" spans="1:119">
      <c r="A109" s="16"/>
      <c r="B109" s="18"/>
      <c r="C109" s="18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9"/>
    </row>
    <row r="110" spans="1:119">
      <c r="A110" s="41"/>
      <c r="B110" s="42"/>
      <c r="C110" s="42"/>
      <c r="D110" s="43"/>
      <c r="E110" s="43"/>
      <c r="F110" s="43"/>
      <c r="G110" s="43"/>
      <c r="H110" s="43"/>
      <c r="I110" s="43"/>
      <c r="J110" s="43"/>
      <c r="K110" s="43"/>
      <c r="L110" s="49" t="s">
        <v>169</v>
      </c>
      <c r="M110" s="49"/>
      <c r="N110" s="49"/>
      <c r="O110" s="44">
        <v>299511</v>
      </c>
    </row>
    <row r="111" spans="1:119">
      <c r="A111" s="50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2"/>
    </row>
    <row r="112" spans="1:119" ht="15.75" customHeight="1" thickBot="1">
      <c r="A112" s="53" t="s">
        <v>153</v>
      </c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5"/>
    </row>
  </sheetData>
  <mergeCells count="10">
    <mergeCell ref="L110:N110"/>
    <mergeCell ref="A111:O111"/>
    <mergeCell ref="A112:O11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154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132</v>
      </c>
      <c r="B3" s="63"/>
      <c r="C3" s="64"/>
      <c r="D3" s="68" t="s">
        <v>62</v>
      </c>
      <c r="E3" s="69"/>
      <c r="F3" s="69"/>
      <c r="G3" s="69"/>
      <c r="H3" s="70"/>
      <c r="I3" s="68" t="s">
        <v>63</v>
      </c>
      <c r="J3" s="70"/>
      <c r="K3" s="68" t="s">
        <v>65</v>
      </c>
      <c r="L3" s="70"/>
      <c r="M3" s="36"/>
      <c r="N3" s="37"/>
      <c r="O3" s="71" t="s">
        <v>137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133</v>
      </c>
      <c r="F4" s="34" t="s">
        <v>134</v>
      </c>
      <c r="G4" s="34" t="s">
        <v>135</v>
      </c>
      <c r="H4" s="34" t="s">
        <v>7</v>
      </c>
      <c r="I4" s="34" t="s">
        <v>8</v>
      </c>
      <c r="J4" s="35" t="s">
        <v>136</v>
      </c>
      <c r="K4" s="35" t="s">
        <v>9</v>
      </c>
      <c r="L4" s="35" t="s">
        <v>10</v>
      </c>
      <c r="M4" s="35" t="s">
        <v>11</v>
      </c>
      <c r="N4" s="35" t="s">
        <v>64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109151828</v>
      </c>
      <c r="E5" s="27">
        <f t="shared" si="0"/>
        <v>15003606</v>
      </c>
      <c r="F5" s="27">
        <f t="shared" si="0"/>
        <v>0</v>
      </c>
      <c r="G5" s="27">
        <f t="shared" si="0"/>
        <v>33631946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157787380</v>
      </c>
      <c r="O5" s="33">
        <f t="shared" ref="O5:O36" si="2">(N5/O$111)</f>
        <v>527.25674244221602</v>
      </c>
      <c r="P5" s="6"/>
    </row>
    <row r="6" spans="1:133">
      <c r="A6" s="12"/>
      <c r="B6" s="25">
        <v>311</v>
      </c>
      <c r="C6" s="20" t="s">
        <v>3</v>
      </c>
      <c r="D6" s="47">
        <v>105427634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105427634</v>
      </c>
      <c r="O6" s="48">
        <f t="shared" si="2"/>
        <v>352.29326240305284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6461694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6461694</v>
      </c>
      <c r="O7" s="48">
        <f t="shared" si="2"/>
        <v>21.59216870891964</v>
      </c>
      <c r="P7" s="9"/>
    </row>
    <row r="8" spans="1:133">
      <c r="A8" s="12"/>
      <c r="B8" s="25">
        <v>312.41000000000003</v>
      </c>
      <c r="C8" s="20" t="s">
        <v>14</v>
      </c>
      <c r="D8" s="47">
        <v>0</v>
      </c>
      <c r="E8" s="47">
        <v>8541912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8541912</v>
      </c>
      <c r="O8" s="48">
        <f t="shared" si="2"/>
        <v>28.543351789909142</v>
      </c>
      <c r="P8" s="9"/>
    </row>
    <row r="9" spans="1:133">
      <c r="A9" s="12"/>
      <c r="B9" s="25">
        <v>312.60000000000002</v>
      </c>
      <c r="C9" s="20" t="s">
        <v>15</v>
      </c>
      <c r="D9" s="47">
        <v>0</v>
      </c>
      <c r="E9" s="47">
        <v>0</v>
      </c>
      <c r="F9" s="47">
        <v>0</v>
      </c>
      <c r="G9" s="47">
        <v>33631946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33631946</v>
      </c>
      <c r="O9" s="48">
        <f t="shared" si="2"/>
        <v>112.38332425541584</v>
      </c>
      <c r="P9" s="9"/>
    </row>
    <row r="10" spans="1:133">
      <c r="A10" s="12"/>
      <c r="B10" s="25">
        <v>315</v>
      </c>
      <c r="C10" s="20" t="s">
        <v>16</v>
      </c>
      <c r="D10" s="47">
        <v>3244227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3244227</v>
      </c>
      <c r="O10" s="48">
        <f t="shared" si="2"/>
        <v>10.840794490428088</v>
      </c>
      <c r="P10" s="9"/>
    </row>
    <row r="11" spans="1:133">
      <c r="A11" s="12"/>
      <c r="B11" s="25">
        <v>316</v>
      </c>
      <c r="C11" s="20" t="s">
        <v>17</v>
      </c>
      <c r="D11" s="47">
        <v>479967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479967</v>
      </c>
      <c r="O11" s="48">
        <f t="shared" si="2"/>
        <v>1.603840794490428</v>
      </c>
      <c r="P11" s="9"/>
    </row>
    <row r="12" spans="1:133" ht="15.75">
      <c r="A12" s="29" t="s">
        <v>18</v>
      </c>
      <c r="B12" s="30"/>
      <c r="C12" s="31"/>
      <c r="D12" s="32">
        <f>SUM(D13:D21)</f>
        <v>13366542</v>
      </c>
      <c r="E12" s="32">
        <f t="shared" ref="E12:M12" si="3">SUM(E13:E21)</f>
        <v>12518196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1887471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27772209</v>
      </c>
      <c r="O12" s="46">
        <f t="shared" si="2"/>
        <v>92.802633821313165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54880</v>
      </c>
      <c r="F13" s="47">
        <v>0</v>
      </c>
      <c r="G13" s="47">
        <v>0</v>
      </c>
      <c r="H13" s="47">
        <v>0</v>
      </c>
      <c r="I13" s="47">
        <v>1756326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1811206</v>
      </c>
      <c r="O13" s="48">
        <f t="shared" si="2"/>
        <v>6.0522620722379461</v>
      </c>
      <c r="P13" s="9"/>
    </row>
    <row r="14" spans="1:133">
      <c r="A14" s="12"/>
      <c r="B14" s="25">
        <v>323.10000000000002</v>
      </c>
      <c r="C14" s="20" t="s">
        <v>19</v>
      </c>
      <c r="D14" s="47">
        <v>11157471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21" si="4">SUM(D14:M14)</f>
        <v>11157471</v>
      </c>
      <c r="O14" s="48">
        <f t="shared" si="2"/>
        <v>37.283411470255061</v>
      </c>
      <c r="P14" s="9"/>
    </row>
    <row r="15" spans="1:133">
      <c r="A15" s="12"/>
      <c r="B15" s="25">
        <v>323.39999999999998</v>
      </c>
      <c r="C15" s="20" t="s">
        <v>20</v>
      </c>
      <c r="D15" s="47">
        <v>1271316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1271316</v>
      </c>
      <c r="O15" s="48">
        <f t="shared" si="2"/>
        <v>4.2481846949652642</v>
      </c>
      <c r="P15" s="9"/>
    </row>
    <row r="16" spans="1:133">
      <c r="A16" s="12"/>
      <c r="B16" s="25">
        <v>323.7</v>
      </c>
      <c r="C16" s="20" t="s">
        <v>21</v>
      </c>
      <c r="D16" s="47">
        <v>0</v>
      </c>
      <c r="E16" s="47">
        <v>1381932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1381932</v>
      </c>
      <c r="O16" s="48">
        <f t="shared" si="2"/>
        <v>4.6178152181540524</v>
      </c>
      <c r="P16" s="9"/>
    </row>
    <row r="17" spans="1:16">
      <c r="A17" s="12"/>
      <c r="B17" s="25">
        <v>323.89999999999998</v>
      </c>
      <c r="C17" s="20" t="s">
        <v>22</v>
      </c>
      <c r="D17" s="47">
        <v>502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502</v>
      </c>
      <c r="O17" s="48">
        <f t="shared" si="2"/>
        <v>1.677465489990343E-3</v>
      </c>
      <c r="P17" s="9"/>
    </row>
    <row r="18" spans="1:16">
      <c r="A18" s="12"/>
      <c r="B18" s="25">
        <v>325.10000000000002</v>
      </c>
      <c r="C18" s="20" t="s">
        <v>23</v>
      </c>
      <c r="D18" s="47">
        <v>0</v>
      </c>
      <c r="E18" s="47">
        <v>151836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151836</v>
      </c>
      <c r="O18" s="48">
        <f t="shared" si="2"/>
        <v>0.50736982099237793</v>
      </c>
      <c r="P18" s="9"/>
    </row>
    <row r="19" spans="1:16">
      <c r="A19" s="12"/>
      <c r="B19" s="25">
        <v>325.2</v>
      </c>
      <c r="C19" s="20" t="s">
        <v>24</v>
      </c>
      <c r="D19" s="47">
        <v>937253</v>
      </c>
      <c r="E19" s="47">
        <v>10927223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11864476</v>
      </c>
      <c r="O19" s="48">
        <f t="shared" si="2"/>
        <v>39.645914435893751</v>
      </c>
      <c r="P19" s="9"/>
    </row>
    <row r="20" spans="1:16">
      <c r="A20" s="12"/>
      <c r="B20" s="25">
        <v>329</v>
      </c>
      <c r="C20" s="20" t="s">
        <v>25</v>
      </c>
      <c r="D20" s="47">
        <v>0</v>
      </c>
      <c r="E20" s="47">
        <v>2325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>SUM(D20:M20)</f>
        <v>2325</v>
      </c>
      <c r="O20" s="48">
        <f t="shared" si="2"/>
        <v>7.7691379765488988E-3</v>
      </c>
      <c r="P20" s="9"/>
    </row>
    <row r="21" spans="1:16">
      <c r="A21" s="12"/>
      <c r="B21" s="25">
        <v>367</v>
      </c>
      <c r="C21" s="20" t="s">
        <v>142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131145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131145</v>
      </c>
      <c r="O21" s="48">
        <f t="shared" si="2"/>
        <v>0.43822950534817434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SUM(D23:D60)</f>
        <v>26877006</v>
      </c>
      <c r="E22" s="32">
        <f t="shared" si="5"/>
        <v>36533509</v>
      </c>
      <c r="F22" s="32">
        <f t="shared" si="5"/>
        <v>660000</v>
      </c>
      <c r="G22" s="32">
        <f t="shared" si="5"/>
        <v>4876979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895118</v>
      </c>
      <c r="N22" s="45">
        <f>SUM(D22:M22)</f>
        <v>69842612</v>
      </c>
      <c r="O22" s="46">
        <f t="shared" si="2"/>
        <v>233.38360828841712</v>
      </c>
      <c r="P22" s="10"/>
    </row>
    <row r="23" spans="1:16">
      <c r="A23" s="12"/>
      <c r="B23" s="25">
        <v>331.1</v>
      </c>
      <c r="C23" s="20" t="s">
        <v>26</v>
      </c>
      <c r="D23" s="47">
        <v>17687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17687</v>
      </c>
      <c r="O23" s="48">
        <f t="shared" si="2"/>
        <v>5.9102255222030269E-2</v>
      </c>
      <c r="P23" s="9"/>
    </row>
    <row r="24" spans="1:16">
      <c r="A24" s="12"/>
      <c r="B24" s="25">
        <v>331.2</v>
      </c>
      <c r="C24" s="20" t="s">
        <v>27</v>
      </c>
      <c r="D24" s="47">
        <v>0</v>
      </c>
      <c r="E24" s="47">
        <v>4260878</v>
      </c>
      <c r="F24" s="47">
        <v>0</v>
      </c>
      <c r="G24" s="47">
        <v>16384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4277262</v>
      </c>
      <c r="O24" s="48">
        <f t="shared" si="2"/>
        <v>14.292747802085804</v>
      </c>
      <c r="P24" s="9"/>
    </row>
    <row r="25" spans="1:16">
      <c r="A25" s="12"/>
      <c r="B25" s="25">
        <v>331.39</v>
      </c>
      <c r="C25" s="20" t="s">
        <v>33</v>
      </c>
      <c r="D25" s="47">
        <v>0</v>
      </c>
      <c r="E25" s="47">
        <v>1609330</v>
      </c>
      <c r="F25" s="47">
        <v>0</v>
      </c>
      <c r="G25" s="47">
        <v>748017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6" si="6">SUM(D25:M25)</f>
        <v>2357347</v>
      </c>
      <c r="O25" s="48">
        <f t="shared" si="2"/>
        <v>7.8772275705822006</v>
      </c>
      <c r="P25" s="9"/>
    </row>
    <row r="26" spans="1:16">
      <c r="A26" s="12"/>
      <c r="B26" s="25">
        <v>331.42</v>
      </c>
      <c r="C26" s="20" t="s">
        <v>34</v>
      </c>
      <c r="D26" s="47">
        <v>0</v>
      </c>
      <c r="E26" s="47">
        <v>1619362</v>
      </c>
      <c r="F26" s="47">
        <v>0</v>
      </c>
      <c r="G26" s="47">
        <v>739648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2359010</v>
      </c>
      <c r="O26" s="48">
        <f t="shared" si="2"/>
        <v>7.8827845927133842</v>
      </c>
      <c r="P26" s="9"/>
    </row>
    <row r="27" spans="1:16">
      <c r="A27" s="12"/>
      <c r="B27" s="25">
        <v>331.49</v>
      </c>
      <c r="C27" s="20" t="s">
        <v>35</v>
      </c>
      <c r="D27" s="47">
        <v>0</v>
      </c>
      <c r="E27" s="47">
        <v>669629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669629</v>
      </c>
      <c r="O27" s="48">
        <f t="shared" si="2"/>
        <v>2.2376086426229946</v>
      </c>
      <c r="P27" s="9"/>
    </row>
    <row r="28" spans="1:16">
      <c r="A28" s="12"/>
      <c r="B28" s="25">
        <v>331.5</v>
      </c>
      <c r="C28" s="20" t="s">
        <v>29</v>
      </c>
      <c r="D28" s="47">
        <v>0</v>
      </c>
      <c r="E28" s="47">
        <v>7152378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7152378</v>
      </c>
      <c r="O28" s="48">
        <f t="shared" si="2"/>
        <v>23.900133996745318</v>
      </c>
      <c r="P28" s="9"/>
    </row>
    <row r="29" spans="1:16">
      <c r="A29" s="12"/>
      <c r="B29" s="25">
        <v>331.61</v>
      </c>
      <c r="C29" s="20" t="s">
        <v>155</v>
      </c>
      <c r="D29" s="47">
        <v>0</v>
      </c>
      <c r="E29" s="47">
        <v>160744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160744</v>
      </c>
      <c r="O29" s="48">
        <f t="shared" si="2"/>
        <v>0.53713647952790378</v>
      </c>
      <c r="P29" s="9"/>
    </row>
    <row r="30" spans="1:16">
      <c r="A30" s="12"/>
      <c r="B30" s="25">
        <v>331.65</v>
      </c>
      <c r="C30" s="20" t="s">
        <v>36</v>
      </c>
      <c r="D30" s="47">
        <v>0</v>
      </c>
      <c r="E30" s="47">
        <v>1277441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1277441</v>
      </c>
      <c r="O30" s="48">
        <f t="shared" si="2"/>
        <v>4.2686517788819796</v>
      </c>
      <c r="P30" s="9"/>
    </row>
    <row r="31" spans="1:16">
      <c r="A31" s="12"/>
      <c r="B31" s="25">
        <v>331.69</v>
      </c>
      <c r="C31" s="20" t="s">
        <v>37</v>
      </c>
      <c r="D31" s="47">
        <v>0</v>
      </c>
      <c r="E31" s="47">
        <v>213915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213915</v>
      </c>
      <c r="O31" s="48">
        <f t="shared" si="2"/>
        <v>0.71481081731331508</v>
      </c>
      <c r="P31" s="9"/>
    </row>
    <row r="32" spans="1:16">
      <c r="A32" s="12"/>
      <c r="B32" s="25">
        <v>331.7</v>
      </c>
      <c r="C32" s="20" t="s">
        <v>156</v>
      </c>
      <c r="D32" s="47">
        <v>0</v>
      </c>
      <c r="E32" s="47">
        <v>45175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45175</v>
      </c>
      <c r="O32" s="48">
        <f t="shared" si="2"/>
        <v>0.15095518627552537</v>
      </c>
      <c r="P32" s="9"/>
    </row>
    <row r="33" spans="1:16">
      <c r="A33" s="12"/>
      <c r="B33" s="25">
        <v>331.82</v>
      </c>
      <c r="C33" s="20" t="s">
        <v>143</v>
      </c>
      <c r="D33" s="47">
        <v>0</v>
      </c>
      <c r="E33" s="47">
        <v>311078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311078</v>
      </c>
      <c r="O33" s="48">
        <f t="shared" si="2"/>
        <v>1.0394872703091951</v>
      </c>
      <c r="P33" s="9"/>
    </row>
    <row r="34" spans="1:16">
      <c r="A34" s="12"/>
      <c r="B34" s="25">
        <v>331.9</v>
      </c>
      <c r="C34" s="20" t="s">
        <v>30</v>
      </c>
      <c r="D34" s="47">
        <v>0</v>
      </c>
      <c r="E34" s="47">
        <v>92305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92305</v>
      </c>
      <c r="O34" s="48">
        <f t="shared" si="2"/>
        <v>0.30844313158079401</v>
      </c>
      <c r="P34" s="9"/>
    </row>
    <row r="35" spans="1:16">
      <c r="A35" s="12"/>
      <c r="B35" s="25">
        <v>333</v>
      </c>
      <c r="C35" s="20" t="s">
        <v>4</v>
      </c>
      <c r="D35" s="47">
        <v>19423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19423</v>
      </c>
      <c r="O35" s="48">
        <f t="shared" si="2"/>
        <v>6.4903211577853448E-2</v>
      </c>
      <c r="P35" s="9"/>
    </row>
    <row r="36" spans="1:16">
      <c r="A36" s="12"/>
      <c r="B36" s="25">
        <v>334.2</v>
      </c>
      <c r="C36" s="20" t="s">
        <v>32</v>
      </c>
      <c r="D36" s="47">
        <v>0</v>
      </c>
      <c r="E36" s="47">
        <v>38320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38320</v>
      </c>
      <c r="O36" s="48">
        <f t="shared" si="2"/>
        <v>0.12804876011241023</v>
      </c>
      <c r="P36" s="9"/>
    </row>
    <row r="37" spans="1:16">
      <c r="A37" s="12"/>
      <c r="B37" s="25">
        <v>334.39</v>
      </c>
      <c r="C37" s="20" t="s">
        <v>38</v>
      </c>
      <c r="D37" s="47">
        <v>0</v>
      </c>
      <c r="E37" s="47">
        <v>195157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895118</v>
      </c>
      <c r="N37" s="47">
        <f t="shared" ref="N37:N56" si="7">SUM(D37:M37)</f>
        <v>1090275</v>
      </c>
      <c r="O37" s="48">
        <f t="shared" ref="O37:O68" si="8">(N37/O$111)</f>
        <v>3.6432244762932693</v>
      </c>
      <c r="P37" s="9"/>
    </row>
    <row r="38" spans="1:16">
      <c r="A38" s="12"/>
      <c r="B38" s="25">
        <v>334.42</v>
      </c>
      <c r="C38" s="20" t="s">
        <v>39</v>
      </c>
      <c r="D38" s="47">
        <v>0</v>
      </c>
      <c r="E38" s="47">
        <v>1264690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1264690</v>
      </c>
      <c r="O38" s="48">
        <f t="shared" si="8"/>
        <v>4.2260434871232802</v>
      </c>
      <c r="P38" s="9"/>
    </row>
    <row r="39" spans="1:16">
      <c r="A39" s="12"/>
      <c r="B39" s="25">
        <v>334.49</v>
      </c>
      <c r="C39" s="20" t="s">
        <v>40</v>
      </c>
      <c r="D39" s="47">
        <v>0</v>
      </c>
      <c r="E39" s="47">
        <v>519830</v>
      </c>
      <c r="F39" s="47">
        <v>0</v>
      </c>
      <c r="G39" s="47">
        <v>2182552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2702382</v>
      </c>
      <c r="O39" s="48">
        <f t="shared" si="8"/>
        <v>9.0301843541256623</v>
      </c>
      <c r="P39" s="9"/>
    </row>
    <row r="40" spans="1:16">
      <c r="A40" s="12"/>
      <c r="B40" s="25">
        <v>334.5</v>
      </c>
      <c r="C40" s="20" t="s">
        <v>41</v>
      </c>
      <c r="D40" s="47">
        <v>0</v>
      </c>
      <c r="E40" s="47">
        <v>2923220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2923220</v>
      </c>
      <c r="O40" s="48">
        <f t="shared" si="8"/>
        <v>9.7681288240031279</v>
      </c>
      <c r="P40" s="9"/>
    </row>
    <row r="41" spans="1:16">
      <c r="A41" s="12"/>
      <c r="B41" s="25">
        <v>334.61</v>
      </c>
      <c r="C41" s="20" t="s">
        <v>42</v>
      </c>
      <c r="D41" s="47">
        <v>0</v>
      </c>
      <c r="E41" s="47">
        <v>90569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90569</v>
      </c>
      <c r="O41" s="48">
        <f t="shared" si="8"/>
        <v>0.30264217522497083</v>
      </c>
      <c r="P41" s="9"/>
    </row>
    <row r="42" spans="1:16">
      <c r="A42" s="12"/>
      <c r="B42" s="25">
        <v>334.69</v>
      </c>
      <c r="C42" s="20" t="s">
        <v>43</v>
      </c>
      <c r="D42" s="47">
        <v>98484</v>
      </c>
      <c r="E42" s="47">
        <v>47640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146124</v>
      </c>
      <c r="O42" s="48">
        <f t="shared" si="8"/>
        <v>0.4882828033054758</v>
      </c>
      <c r="P42" s="9"/>
    </row>
    <row r="43" spans="1:16">
      <c r="A43" s="12"/>
      <c r="B43" s="25">
        <v>334.7</v>
      </c>
      <c r="C43" s="20" t="s">
        <v>44</v>
      </c>
      <c r="D43" s="47">
        <v>0</v>
      </c>
      <c r="E43" s="47">
        <v>144572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144572</v>
      </c>
      <c r="O43" s="48">
        <f t="shared" si="8"/>
        <v>0.48309669485833434</v>
      </c>
      <c r="P43" s="9"/>
    </row>
    <row r="44" spans="1:16">
      <c r="A44" s="12"/>
      <c r="B44" s="25">
        <v>334.9</v>
      </c>
      <c r="C44" s="20" t="s">
        <v>45</v>
      </c>
      <c r="D44" s="47">
        <v>0</v>
      </c>
      <c r="E44" s="47">
        <v>0</v>
      </c>
      <c r="F44" s="47">
        <v>0</v>
      </c>
      <c r="G44" s="47">
        <v>212145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212145</v>
      </c>
      <c r="O44" s="48">
        <f t="shared" si="8"/>
        <v>0.70889624775697468</v>
      </c>
      <c r="P44" s="9"/>
    </row>
    <row r="45" spans="1:16">
      <c r="A45" s="12"/>
      <c r="B45" s="25">
        <v>335.12</v>
      </c>
      <c r="C45" s="20" t="s">
        <v>46</v>
      </c>
      <c r="D45" s="47">
        <v>6436261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6436261</v>
      </c>
      <c r="O45" s="48">
        <f t="shared" si="8"/>
        <v>21.507182693367998</v>
      </c>
      <c r="P45" s="9"/>
    </row>
    <row r="46" spans="1:16">
      <c r="A46" s="12"/>
      <c r="B46" s="25">
        <v>335.13</v>
      </c>
      <c r="C46" s="20" t="s">
        <v>47</v>
      </c>
      <c r="D46" s="47">
        <v>65939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65939</v>
      </c>
      <c r="O46" s="48">
        <f t="shared" si="8"/>
        <v>0.22033943614436896</v>
      </c>
      <c r="P46" s="9"/>
    </row>
    <row r="47" spans="1:16">
      <c r="A47" s="12"/>
      <c r="B47" s="25">
        <v>335.14</v>
      </c>
      <c r="C47" s="20" t="s">
        <v>48</v>
      </c>
      <c r="D47" s="47">
        <v>52189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52189</v>
      </c>
      <c r="O47" s="48">
        <f t="shared" si="8"/>
        <v>0.17439292122929484</v>
      </c>
      <c r="P47" s="9"/>
    </row>
    <row r="48" spans="1:16">
      <c r="A48" s="12"/>
      <c r="B48" s="25">
        <v>335.15</v>
      </c>
      <c r="C48" s="20" t="s">
        <v>49</v>
      </c>
      <c r="D48" s="47">
        <v>132369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132369</v>
      </c>
      <c r="O48" s="48">
        <f t="shared" si="8"/>
        <v>0.44231958056679621</v>
      </c>
      <c r="P48" s="9"/>
    </row>
    <row r="49" spans="1:16">
      <c r="A49" s="12"/>
      <c r="B49" s="25">
        <v>335.17</v>
      </c>
      <c r="C49" s="20" t="s">
        <v>144</v>
      </c>
      <c r="D49" s="47">
        <v>55828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55828</v>
      </c>
      <c r="O49" s="48">
        <f t="shared" si="8"/>
        <v>0.18655287524936426</v>
      </c>
      <c r="P49" s="9"/>
    </row>
    <row r="50" spans="1:16">
      <c r="A50" s="12"/>
      <c r="B50" s="25">
        <v>335.18</v>
      </c>
      <c r="C50" s="20" t="s">
        <v>50</v>
      </c>
      <c r="D50" s="47">
        <v>19531628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19531628</v>
      </c>
      <c r="O50" s="48">
        <f t="shared" si="8"/>
        <v>65.2661990703767</v>
      </c>
      <c r="P50" s="9"/>
    </row>
    <row r="51" spans="1:16">
      <c r="A51" s="12"/>
      <c r="B51" s="25">
        <v>335.19</v>
      </c>
      <c r="C51" s="20" t="s">
        <v>69</v>
      </c>
      <c r="D51" s="47">
        <v>96815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96815</v>
      </c>
      <c r="O51" s="48">
        <f t="shared" si="8"/>
        <v>0.32351358847293832</v>
      </c>
      <c r="P51" s="9"/>
    </row>
    <row r="52" spans="1:16">
      <c r="A52" s="12"/>
      <c r="B52" s="25">
        <v>335.21</v>
      </c>
      <c r="C52" s="20" t="s">
        <v>51</v>
      </c>
      <c r="D52" s="47">
        <v>0</v>
      </c>
      <c r="E52" s="47">
        <v>16900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16900</v>
      </c>
      <c r="O52" s="48">
        <f t="shared" si="8"/>
        <v>5.6472443786527479E-2</v>
      </c>
      <c r="P52" s="9"/>
    </row>
    <row r="53" spans="1:16">
      <c r="A53" s="12"/>
      <c r="B53" s="25">
        <v>335.22</v>
      </c>
      <c r="C53" s="20" t="s">
        <v>52</v>
      </c>
      <c r="D53" s="47">
        <v>0</v>
      </c>
      <c r="E53" s="47">
        <v>1446984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7"/>
        <v>1446984</v>
      </c>
      <c r="O53" s="48">
        <f t="shared" si="8"/>
        <v>4.835190686390809</v>
      </c>
      <c r="P53" s="9"/>
    </row>
    <row r="54" spans="1:16">
      <c r="A54" s="12"/>
      <c r="B54" s="25">
        <v>335.49</v>
      </c>
      <c r="C54" s="20" t="s">
        <v>53</v>
      </c>
      <c r="D54" s="47">
        <v>259230</v>
      </c>
      <c r="E54" s="47">
        <v>4513388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7"/>
        <v>4772618</v>
      </c>
      <c r="O54" s="48">
        <f t="shared" si="8"/>
        <v>15.948011936069184</v>
      </c>
      <c r="P54" s="9"/>
    </row>
    <row r="55" spans="1:16">
      <c r="A55" s="12"/>
      <c r="B55" s="25">
        <v>335.69</v>
      </c>
      <c r="C55" s="20" t="s">
        <v>55</v>
      </c>
      <c r="D55" s="47">
        <v>0</v>
      </c>
      <c r="E55" s="47">
        <v>651189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7"/>
        <v>651189</v>
      </c>
      <c r="O55" s="48">
        <f t="shared" si="8"/>
        <v>2.175990189165979</v>
      </c>
      <c r="P55" s="9"/>
    </row>
    <row r="56" spans="1:16">
      <c r="A56" s="12"/>
      <c r="B56" s="25">
        <v>335.8</v>
      </c>
      <c r="C56" s="20" t="s">
        <v>145</v>
      </c>
      <c r="D56" s="47">
        <v>0</v>
      </c>
      <c r="E56" s="47">
        <v>6788035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7"/>
        <v>6788035</v>
      </c>
      <c r="O56" s="48">
        <f t="shared" si="8"/>
        <v>22.682658281566926</v>
      </c>
      <c r="P56" s="9"/>
    </row>
    <row r="57" spans="1:16">
      <c r="A57" s="12"/>
      <c r="B57" s="25">
        <v>337.1</v>
      </c>
      <c r="C57" s="20" t="s">
        <v>56</v>
      </c>
      <c r="D57" s="47">
        <v>111153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ref="N57:N62" si="9">SUM(D57:M57)</f>
        <v>111153</v>
      </c>
      <c r="O57" s="48">
        <f t="shared" si="8"/>
        <v>0.37142494344401711</v>
      </c>
      <c r="P57" s="9"/>
    </row>
    <row r="58" spans="1:16">
      <c r="A58" s="12"/>
      <c r="B58" s="25">
        <v>337.3</v>
      </c>
      <c r="C58" s="20" t="s">
        <v>58</v>
      </c>
      <c r="D58" s="47">
        <v>0</v>
      </c>
      <c r="E58" s="47">
        <v>39656</v>
      </c>
      <c r="F58" s="47">
        <v>0</v>
      </c>
      <c r="G58" s="47">
        <v>894770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934426</v>
      </c>
      <c r="O58" s="48">
        <f t="shared" si="8"/>
        <v>3.1224449560751317</v>
      </c>
      <c r="P58" s="9"/>
    </row>
    <row r="59" spans="1:16">
      <c r="A59" s="12"/>
      <c r="B59" s="25">
        <v>337.4</v>
      </c>
      <c r="C59" s="20" t="s">
        <v>59</v>
      </c>
      <c r="D59" s="47">
        <v>0</v>
      </c>
      <c r="E59" s="47">
        <v>441124</v>
      </c>
      <c r="F59" s="47">
        <v>0</v>
      </c>
      <c r="G59" s="47">
        <v>83463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524587</v>
      </c>
      <c r="O59" s="48">
        <f t="shared" si="8"/>
        <v>1.752941412345745</v>
      </c>
      <c r="P59" s="9"/>
    </row>
    <row r="60" spans="1:16">
      <c r="A60" s="12"/>
      <c r="B60" s="25">
        <v>338</v>
      </c>
      <c r="C60" s="20" t="s">
        <v>61</v>
      </c>
      <c r="D60" s="47">
        <v>0</v>
      </c>
      <c r="E60" s="47">
        <v>0</v>
      </c>
      <c r="F60" s="47">
        <v>660000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660000</v>
      </c>
      <c r="O60" s="48">
        <f t="shared" si="8"/>
        <v>2.2054327159235583</v>
      </c>
      <c r="P60" s="9"/>
    </row>
    <row r="61" spans="1:16" ht="15.75">
      <c r="A61" s="29" t="s">
        <v>66</v>
      </c>
      <c r="B61" s="30"/>
      <c r="C61" s="31"/>
      <c r="D61" s="32">
        <f>SUM(D62:D92)</f>
        <v>5822794</v>
      </c>
      <c r="E61" s="32">
        <f t="shared" ref="E61:M61" si="10">SUM(E62:E92)</f>
        <v>11290895</v>
      </c>
      <c r="F61" s="32">
        <f t="shared" si="10"/>
        <v>0</v>
      </c>
      <c r="G61" s="32">
        <f t="shared" si="10"/>
        <v>104276</v>
      </c>
      <c r="H61" s="32">
        <f t="shared" si="10"/>
        <v>0</v>
      </c>
      <c r="I61" s="32">
        <f t="shared" si="10"/>
        <v>27367841</v>
      </c>
      <c r="J61" s="32">
        <f t="shared" si="10"/>
        <v>24063609</v>
      </c>
      <c r="K61" s="32">
        <f t="shared" si="10"/>
        <v>0</v>
      </c>
      <c r="L61" s="32">
        <f t="shared" si="10"/>
        <v>0</v>
      </c>
      <c r="M61" s="32">
        <f t="shared" si="10"/>
        <v>7307007</v>
      </c>
      <c r="N61" s="32">
        <f t="shared" si="9"/>
        <v>75956422</v>
      </c>
      <c r="O61" s="46">
        <f t="shared" si="8"/>
        <v>253.81330009590292</v>
      </c>
      <c r="P61" s="10"/>
    </row>
    <row r="62" spans="1:16">
      <c r="A62" s="12"/>
      <c r="B62" s="25">
        <v>341.1</v>
      </c>
      <c r="C62" s="20" t="s">
        <v>70</v>
      </c>
      <c r="D62" s="47">
        <v>1055854</v>
      </c>
      <c r="E62" s="47">
        <v>447908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1503762</v>
      </c>
      <c r="O62" s="48">
        <f t="shared" si="8"/>
        <v>5.0249180481252154</v>
      </c>
      <c r="P62" s="9"/>
    </row>
    <row r="63" spans="1:16">
      <c r="A63" s="12"/>
      <c r="B63" s="25">
        <v>341.2</v>
      </c>
      <c r="C63" s="20" t="s">
        <v>71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18656987</v>
      </c>
      <c r="K63" s="47">
        <v>0</v>
      </c>
      <c r="L63" s="47">
        <v>0</v>
      </c>
      <c r="M63" s="47">
        <v>0</v>
      </c>
      <c r="N63" s="47">
        <f t="shared" ref="N63:N92" si="11">SUM(D63:M63)</f>
        <v>18656987</v>
      </c>
      <c r="O63" s="48">
        <f t="shared" si="8"/>
        <v>62.343529561152302</v>
      </c>
      <c r="P63" s="9"/>
    </row>
    <row r="64" spans="1:16">
      <c r="A64" s="12"/>
      <c r="B64" s="25">
        <v>341.52</v>
      </c>
      <c r="C64" s="20" t="s">
        <v>72</v>
      </c>
      <c r="D64" s="47">
        <v>350473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350473</v>
      </c>
      <c r="O64" s="48">
        <f t="shared" si="8"/>
        <v>1.1711282124967837</v>
      </c>
      <c r="P64" s="9"/>
    </row>
    <row r="65" spans="1:16">
      <c r="A65" s="12"/>
      <c r="B65" s="25">
        <v>341.53</v>
      </c>
      <c r="C65" s="20" t="s">
        <v>147</v>
      </c>
      <c r="D65" s="47">
        <v>0</v>
      </c>
      <c r="E65" s="47">
        <v>436536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436536</v>
      </c>
      <c r="O65" s="48">
        <f t="shared" si="8"/>
        <v>1.4587132970884946</v>
      </c>
      <c r="P65" s="9"/>
    </row>
    <row r="66" spans="1:16">
      <c r="A66" s="12"/>
      <c r="B66" s="25">
        <v>341.55</v>
      </c>
      <c r="C66" s="20" t="s">
        <v>73</v>
      </c>
      <c r="D66" s="47">
        <v>470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470</v>
      </c>
      <c r="O66" s="48">
        <f t="shared" si="8"/>
        <v>1.5705354189152613E-3</v>
      </c>
      <c r="P66" s="9"/>
    </row>
    <row r="67" spans="1:16">
      <c r="A67" s="12"/>
      <c r="B67" s="25">
        <v>341.8</v>
      </c>
      <c r="C67" s="20" t="s">
        <v>74</v>
      </c>
      <c r="D67" s="47">
        <v>2538754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2538754</v>
      </c>
      <c r="O67" s="48">
        <f t="shared" si="8"/>
        <v>8.4834108019421173</v>
      </c>
      <c r="P67" s="9"/>
    </row>
    <row r="68" spans="1:16">
      <c r="A68" s="12"/>
      <c r="B68" s="25">
        <v>341.9</v>
      </c>
      <c r="C68" s="20" t="s">
        <v>75</v>
      </c>
      <c r="D68" s="47">
        <v>251708</v>
      </c>
      <c r="E68" s="47">
        <v>0</v>
      </c>
      <c r="F68" s="47">
        <v>0</v>
      </c>
      <c r="G68" s="47">
        <v>0</v>
      </c>
      <c r="H68" s="47">
        <v>0</v>
      </c>
      <c r="I68" s="47">
        <v>3234</v>
      </c>
      <c r="J68" s="47">
        <v>0</v>
      </c>
      <c r="K68" s="47">
        <v>0</v>
      </c>
      <c r="L68" s="47">
        <v>0</v>
      </c>
      <c r="M68" s="47">
        <v>7217040</v>
      </c>
      <c r="N68" s="47">
        <f t="shared" si="11"/>
        <v>7471982</v>
      </c>
      <c r="O68" s="48">
        <f t="shared" si="8"/>
        <v>24.96811144786658</v>
      </c>
      <c r="P68" s="9"/>
    </row>
    <row r="69" spans="1:16">
      <c r="A69" s="12"/>
      <c r="B69" s="25">
        <v>342.2</v>
      </c>
      <c r="C69" s="20" t="s">
        <v>76</v>
      </c>
      <c r="D69" s="47">
        <v>0</v>
      </c>
      <c r="E69" s="47">
        <v>200000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200000</v>
      </c>
      <c r="O69" s="48">
        <f t="shared" ref="O69:O100" si="12">(N69/O$111)</f>
        <v>0.66831294421926013</v>
      </c>
      <c r="P69" s="9"/>
    </row>
    <row r="70" spans="1:16">
      <c r="A70" s="12"/>
      <c r="B70" s="25">
        <v>342.3</v>
      </c>
      <c r="C70" s="20" t="s">
        <v>77</v>
      </c>
      <c r="D70" s="47">
        <v>0</v>
      </c>
      <c r="E70" s="47">
        <v>229328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229328</v>
      </c>
      <c r="O70" s="48">
        <f t="shared" si="12"/>
        <v>0.7663143543595724</v>
      </c>
      <c r="P70" s="9"/>
    </row>
    <row r="71" spans="1:16">
      <c r="A71" s="12"/>
      <c r="B71" s="25">
        <v>342.6</v>
      </c>
      <c r="C71" s="20" t="s">
        <v>78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11385699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11385699</v>
      </c>
      <c r="O71" s="48">
        <f t="shared" si="12"/>
        <v>38.046050103421429</v>
      </c>
      <c r="P71" s="9"/>
    </row>
    <row r="72" spans="1:16">
      <c r="A72" s="12"/>
      <c r="B72" s="25">
        <v>342.9</v>
      </c>
      <c r="C72" s="20" t="s">
        <v>79</v>
      </c>
      <c r="D72" s="47">
        <v>488336</v>
      </c>
      <c r="E72" s="47">
        <v>59158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547494</v>
      </c>
      <c r="O72" s="48">
        <f t="shared" si="12"/>
        <v>1.8294866354118979</v>
      </c>
      <c r="P72" s="9"/>
    </row>
    <row r="73" spans="1:16">
      <c r="A73" s="12"/>
      <c r="B73" s="25">
        <v>343.4</v>
      </c>
      <c r="C73" s="20" t="s">
        <v>80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12488671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12488671</v>
      </c>
      <c r="O73" s="48">
        <f t="shared" si="12"/>
        <v>41.731702426978458</v>
      </c>
      <c r="P73" s="9"/>
    </row>
    <row r="74" spans="1:16">
      <c r="A74" s="12"/>
      <c r="B74" s="25">
        <v>343.7</v>
      </c>
      <c r="C74" s="20" t="s">
        <v>81</v>
      </c>
      <c r="D74" s="47">
        <v>0</v>
      </c>
      <c r="E74" s="47">
        <v>16275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16275</v>
      </c>
      <c r="O74" s="48">
        <f t="shared" si="12"/>
        <v>5.4383965835842291E-2</v>
      </c>
      <c r="P74" s="9"/>
    </row>
    <row r="75" spans="1:16">
      <c r="A75" s="12"/>
      <c r="B75" s="25">
        <v>344.3</v>
      </c>
      <c r="C75" s="20" t="s">
        <v>82</v>
      </c>
      <c r="D75" s="47">
        <v>0</v>
      </c>
      <c r="E75" s="47">
        <v>961065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961065</v>
      </c>
      <c r="O75" s="48">
        <f t="shared" si="12"/>
        <v>3.2114608986804161</v>
      </c>
      <c r="P75" s="9"/>
    </row>
    <row r="76" spans="1:16">
      <c r="A76" s="12"/>
      <c r="B76" s="25">
        <v>344.6</v>
      </c>
      <c r="C76" s="20" t="s">
        <v>83</v>
      </c>
      <c r="D76" s="47">
        <v>0</v>
      </c>
      <c r="E76" s="47">
        <v>3249907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3249907</v>
      </c>
      <c r="O76" s="48">
        <f t="shared" si="12"/>
        <v>10.859774578043915</v>
      </c>
      <c r="P76" s="9"/>
    </row>
    <row r="77" spans="1:16">
      <c r="A77" s="12"/>
      <c r="B77" s="25">
        <v>344.9</v>
      </c>
      <c r="C77" s="20" t="s">
        <v>84</v>
      </c>
      <c r="D77" s="47">
        <v>0</v>
      </c>
      <c r="E77" s="47">
        <v>300038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300038</v>
      </c>
      <c r="O77" s="48">
        <f t="shared" si="12"/>
        <v>1.0025963957882917</v>
      </c>
      <c r="P77" s="9"/>
    </row>
    <row r="78" spans="1:16">
      <c r="A78" s="12"/>
      <c r="B78" s="25">
        <v>345.1</v>
      </c>
      <c r="C78" s="20" t="s">
        <v>85</v>
      </c>
      <c r="D78" s="47">
        <v>0</v>
      </c>
      <c r="E78" s="47">
        <v>22148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22148</v>
      </c>
      <c r="O78" s="48">
        <f t="shared" si="12"/>
        <v>7.4008975442840866E-2</v>
      </c>
      <c r="P78" s="9"/>
    </row>
    <row r="79" spans="1:16">
      <c r="A79" s="12"/>
      <c r="B79" s="25">
        <v>347.1</v>
      </c>
      <c r="C79" s="20" t="s">
        <v>86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89967</v>
      </c>
      <c r="N79" s="47">
        <f t="shared" si="11"/>
        <v>89967</v>
      </c>
      <c r="O79" s="48">
        <f t="shared" si="12"/>
        <v>0.30063055326287086</v>
      </c>
      <c r="P79" s="9"/>
    </row>
    <row r="80" spans="1:16">
      <c r="A80" s="12"/>
      <c r="B80" s="25">
        <v>347.2</v>
      </c>
      <c r="C80" s="20" t="s">
        <v>87</v>
      </c>
      <c r="D80" s="47">
        <v>56909</v>
      </c>
      <c r="E80" s="47">
        <v>58266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115175</v>
      </c>
      <c r="O80" s="48">
        <f t="shared" si="12"/>
        <v>0.38486471675226641</v>
      </c>
      <c r="P80" s="9"/>
    </row>
    <row r="81" spans="1:16">
      <c r="A81" s="12"/>
      <c r="B81" s="25">
        <v>347.4</v>
      </c>
      <c r="C81" s="20" t="s">
        <v>88</v>
      </c>
      <c r="D81" s="47">
        <v>0</v>
      </c>
      <c r="E81" s="47">
        <v>755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755</v>
      </c>
      <c r="O81" s="48">
        <f t="shared" si="12"/>
        <v>2.522881364427707E-3</v>
      </c>
      <c r="P81" s="9"/>
    </row>
    <row r="82" spans="1:16">
      <c r="A82" s="12"/>
      <c r="B82" s="25">
        <v>347.5</v>
      </c>
      <c r="C82" s="20" t="s">
        <v>89</v>
      </c>
      <c r="D82" s="47">
        <v>75656</v>
      </c>
      <c r="E82" s="47">
        <v>8657</v>
      </c>
      <c r="F82" s="47">
        <v>0</v>
      </c>
      <c r="G82" s="47">
        <v>104276</v>
      </c>
      <c r="H82" s="47">
        <v>0</v>
      </c>
      <c r="I82" s="47">
        <v>3490237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3678826</v>
      </c>
      <c r="O82" s="48">
        <f t="shared" si="12"/>
        <v>12.293035176651818</v>
      </c>
      <c r="P82" s="9"/>
    </row>
    <row r="83" spans="1:16">
      <c r="A83" s="12"/>
      <c r="B83" s="25">
        <v>348.88</v>
      </c>
      <c r="C83" s="20" t="s">
        <v>148</v>
      </c>
      <c r="D83" s="47">
        <v>0</v>
      </c>
      <c r="E83" s="47">
        <v>1697517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1697517</v>
      </c>
      <c r="O83" s="48">
        <f t="shared" si="12"/>
        <v>5.6723629206612287</v>
      </c>
      <c r="P83" s="9"/>
    </row>
    <row r="84" spans="1:16">
      <c r="A84" s="12"/>
      <c r="B84" s="25">
        <v>348.92099999999999</v>
      </c>
      <c r="C84" s="20" t="s">
        <v>90</v>
      </c>
      <c r="D84" s="47">
        <v>0</v>
      </c>
      <c r="E84" s="47">
        <v>84545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84545</v>
      </c>
      <c r="O84" s="48">
        <f t="shared" si="12"/>
        <v>0.28251258934508672</v>
      </c>
      <c r="P84" s="9"/>
    </row>
    <row r="85" spans="1:16">
      <c r="A85" s="12"/>
      <c r="B85" s="25">
        <v>348.92200000000003</v>
      </c>
      <c r="C85" s="20" t="s">
        <v>91</v>
      </c>
      <c r="D85" s="47">
        <v>0</v>
      </c>
      <c r="E85" s="47">
        <v>84545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84545</v>
      </c>
      <c r="O85" s="48">
        <f t="shared" si="12"/>
        <v>0.28251258934508672</v>
      </c>
      <c r="P85" s="9"/>
    </row>
    <row r="86" spans="1:16">
      <c r="A86" s="12"/>
      <c r="B86" s="25">
        <v>348.923</v>
      </c>
      <c r="C86" s="20" t="s">
        <v>92</v>
      </c>
      <c r="D86" s="47">
        <v>0</v>
      </c>
      <c r="E86" s="47">
        <v>84545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84545</v>
      </c>
      <c r="O86" s="48">
        <f t="shared" si="12"/>
        <v>0.28251258934508672</v>
      </c>
      <c r="P86" s="9"/>
    </row>
    <row r="87" spans="1:16">
      <c r="A87" s="12"/>
      <c r="B87" s="25">
        <v>348.92399999999998</v>
      </c>
      <c r="C87" s="20" t="s">
        <v>93</v>
      </c>
      <c r="D87" s="47">
        <v>0</v>
      </c>
      <c r="E87" s="47">
        <v>84545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84545</v>
      </c>
      <c r="O87" s="48">
        <f t="shared" si="12"/>
        <v>0.28251258934508672</v>
      </c>
      <c r="P87" s="9"/>
    </row>
    <row r="88" spans="1:16">
      <c r="A88" s="12"/>
      <c r="B88" s="25">
        <v>348.93</v>
      </c>
      <c r="C88" s="20" t="s">
        <v>94</v>
      </c>
      <c r="D88" s="47">
        <v>0</v>
      </c>
      <c r="E88" s="47">
        <v>1071549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1071549</v>
      </c>
      <c r="O88" s="48">
        <f t="shared" si="12"/>
        <v>3.5806503353260197</v>
      </c>
      <c r="P88" s="9"/>
    </row>
    <row r="89" spans="1:16">
      <c r="A89" s="12"/>
      <c r="B89" s="25">
        <v>348.93099999999998</v>
      </c>
      <c r="C89" s="20" t="s">
        <v>149</v>
      </c>
      <c r="D89" s="47">
        <v>261162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261162</v>
      </c>
      <c r="O89" s="48">
        <f t="shared" si="12"/>
        <v>0.87268972569095205</v>
      </c>
      <c r="P89" s="9"/>
    </row>
    <row r="90" spans="1:16">
      <c r="A90" s="12"/>
      <c r="B90" s="25">
        <v>348.93200000000002</v>
      </c>
      <c r="C90" s="20" t="s">
        <v>150</v>
      </c>
      <c r="D90" s="47">
        <v>24477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24477</v>
      </c>
      <c r="O90" s="48">
        <f t="shared" si="12"/>
        <v>8.1791479678274145E-2</v>
      </c>
      <c r="P90" s="9"/>
    </row>
    <row r="91" spans="1:16">
      <c r="A91" s="12"/>
      <c r="B91" s="25">
        <v>348.99</v>
      </c>
      <c r="C91" s="20" t="s">
        <v>151</v>
      </c>
      <c r="D91" s="47">
        <v>18015</v>
      </c>
      <c r="E91" s="47">
        <v>358161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376176</v>
      </c>
      <c r="O91" s="48">
        <f t="shared" si="12"/>
        <v>1.2570164505231221</v>
      </c>
      <c r="P91" s="9"/>
    </row>
    <row r="92" spans="1:16">
      <c r="A92" s="12"/>
      <c r="B92" s="25">
        <v>349</v>
      </c>
      <c r="C92" s="20" t="s">
        <v>1</v>
      </c>
      <c r="D92" s="47">
        <v>700980</v>
      </c>
      <c r="E92" s="47">
        <v>1835447</v>
      </c>
      <c r="F92" s="47">
        <v>0</v>
      </c>
      <c r="G92" s="47">
        <v>0</v>
      </c>
      <c r="H92" s="47">
        <v>0</v>
      </c>
      <c r="I92" s="47">
        <v>0</v>
      </c>
      <c r="J92" s="47">
        <v>5406622</v>
      </c>
      <c r="K92" s="47">
        <v>0</v>
      </c>
      <c r="L92" s="47">
        <v>0</v>
      </c>
      <c r="M92" s="47">
        <v>0</v>
      </c>
      <c r="N92" s="47">
        <f t="shared" si="11"/>
        <v>7943049</v>
      </c>
      <c r="O92" s="48">
        <f t="shared" si="12"/>
        <v>26.542212316339249</v>
      </c>
      <c r="P92" s="9"/>
    </row>
    <row r="93" spans="1:16" ht="15.75">
      <c r="A93" s="29" t="s">
        <v>67</v>
      </c>
      <c r="B93" s="30"/>
      <c r="C93" s="31"/>
      <c r="D93" s="32">
        <f t="shared" ref="D93:M93" si="13">SUM(D94:D98)</f>
        <v>11796</v>
      </c>
      <c r="E93" s="32">
        <f t="shared" si="13"/>
        <v>1195015</v>
      </c>
      <c r="F93" s="32">
        <f t="shared" si="13"/>
        <v>0</v>
      </c>
      <c r="G93" s="32">
        <f t="shared" si="13"/>
        <v>0</v>
      </c>
      <c r="H93" s="32">
        <f t="shared" si="13"/>
        <v>0</v>
      </c>
      <c r="I93" s="32">
        <f t="shared" si="13"/>
        <v>13621</v>
      </c>
      <c r="J93" s="32">
        <f t="shared" si="13"/>
        <v>0</v>
      </c>
      <c r="K93" s="32">
        <f t="shared" si="13"/>
        <v>0</v>
      </c>
      <c r="L93" s="32">
        <f t="shared" si="13"/>
        <v>0</v>
      </c>
      <c r="M93" s="32">
        <f t="shared" si="13"/>
        <v>0</v>
      </c>
      <c r="N93" s="32">
        <f t="shared" ref="N93:N109" si="14">SUM(D93:M93)</f>
        <v>1220432</v>
      </c>
      <c r="O93" s="46">
        <f t="shared" si="12"/>
        <v>4.078152515697</v>
      </c>
      <c r="P93" s="10"/>
    </row>
    <row r="94" spans="1:16">
      <c r="A94" s="13"/>
      <c r="B94" s="40">
        <v>351.1</v>
      </c>
      <c r="C94" s="21" t="s">
        <v>115</v>
      </c>
      <c r="D94" s="47">
        <v>0</v>
      </c>
      <c r="E94" s="47">
        <v>59853</v>
      </c>
      <c r="F94" s="47">
        <v>0</v>
      </c>
      <c r="G94" s="47">
        <v>0</v>
      </c>
      <c r="H94" s="47">
        <v>0</v>
      </c>
      <c r="I94" s="47">
        <v>-270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59583</v>
      </c>
      <c r="O94" s="48">
        <f t="shared" si="12"/>
        <v>0.19910045077708088</v>
      </c>
      <c r="P94" s="9"/>
    </row>
    <row r="95" spans="1:16">
      <c r="A95" s="13"/>
      <c r="B95" s="40">
        <v>351.2</v>
      </c>
      <c r="C95" s="21" t="s">
        <v>116</v>
      </c>
      <c r="D95" s="47">
        <v>0</v>
      </c>
      <c r="E95" s="47">
        <v>119611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119611</v>
      </c>
      <c r="O95" s="48">
        <f t="shared" si="12"/>
        <v>0.3996878978550496</v>
      </c>
      <c r="P95" s="9"/>
    </row>
    <row r="96" spans="1:16">
      <c r="A96" s="13"/>
      <c r="B96" s="40">
        <v>351.5</v>
      </c>
      <c r="C96" s="21" t="s">
        <v>118</v>
      </c>
      <c r="D96" s="47">
        <v>0</v>
      </c>
      <c r="E96" s="47">
        <v>197316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197316</v>
      </c>
      <c r="O96" s="48">
        <f t="shared" si="12"/>
        <v>0.65934418450783761</v>
      </c>
      <c r="P96" s="9"/>
    </row>
    <row r="97" spans="1:119">
      <c r="A97" s="13"/>
      <c r="B97" s="40">
        <v>354</v>
      </c>
      <c r="C97" s="21" t="s">
        <v>120</v>
      </c>
      <c r="D97" s="47">
        <v>9981</v>
      </c>
      <c r="E97" s="47">
        <v>178523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188504</v>
      </c>
      <c r="O97" s="48">
        <f t="shared" si="12"/>
        <v>0.62989831618553704</v>
      </c>
      <c r="P97" s="9"/>
    </row>
    <row r="98" spans="1:119">
      <c r="A98" s="13"/>
      <c r="B98" s="40">
        <v>359</v>
      </c>
      <c r="C98" s="21" t="s">
        <v>121</v>
      </c>
      <c r="D98" s="47">
        <v>1815</v>
      </c>
      <c r="E98" s="47">
        <v>639712</v>
      </c>
      <c r="F98" s="47">
        <v>0</v>
      </c>
      <c r="G98" s="47">
        <v>0</v>
      </c>
      <c r="H98" s="47">
        <v>0</v>
      </c>
      <c r="I98" s="47">
        <v>13891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655418</v>
      </c>
      <c r="O98" s="48">
        <f t="shared" si="12"/>
        <v>2.1901216663714953</v>
      </c>
      <c r="P98" s="9"/>
    </row>
    <row r="99" spans="1:119" ht="15.75">
      <c r="A99" s="29" t="s">
        <v>5</v>
      </c>
      <c r="B99" s="30"/>
      <c r="C99" s="31"/>
      <c r="D99" s="32">
        <f t="shared" ref="D99:M99" si="15">SUM(D100:D105)</f>
        <v>8573723</v>
      </c>
      <c r="E99" s="32">
        <f t="shared" si="15"/>
        <v>2246056</v>
      </c>
      <c r="F99" s="32">
        <f t="shared" si="15"/>
        <v>63949</v>
      </c>
      <c r="G99" s="32">
        <f t="shared" si="15"/>
        <v>1263978</v>
      </c>
      <c r="H99" s="32">
        <f t="shared" si="15"/>
        <v>0</v>
      </c>
      <c r="I99" s="32">
        <f t="shared" si="15"/>
        <v>620741</v>
      </c>
      <c r="J99" s="32">
        <f t="shared" si="15"/>
        <v>554016</v>
      </c>
      <c r="K99" s="32">
        <f t="shared" si="15"/>
        <v>0</v>
      </c>
      <c r="L99" s="32">
        <f t="shared" si="15"/>
        <v>0</v>
      </c>
      <c r="M99" s="32">
        <f t="shared" si="15"/>
        <v>522214</v>
      </c>
      <c r="N99" s="32">
        <f t="shared" si="14"/>
        <v>13844677</v>
      </c>
      <c r="O99" s="46">
        <f t="shared" si="12"/>
        <v>46.26288423817337</v>
      </c>
      <c r="P99" s="10"/>
    </row>
    <row r="100" spans="1:119">
      <c r="A100" s="12"/>
      <c r="B100" s="25">
        <v>361.1</v>
      </c>
      <c r="C100" s="20" t="s">
        <v>122</v>
      </c>
      <c r="D100" s="47">
        <v>434437</v>
      </c>
      <c r="E100" s="47">
        <v>393440</v>
      </c>
      <c r="F100" s="47">
        <v>63710</v>
      </c>
      <c r="G100" s="47">
        <v>503035</v>
      </c>
      <c r="H100" s="47">
        <v>0</v>
      </c>
      <c r="I100" s="47">
        <v>227741</v>
      </c>
      <c r="J100" s="47">
        <v>114713</v>
      </c>
      <c r="K100" s="47">
        <v>0</v>
      </c>
      <c r="L100" s="47">
        <v>0</v>
      </c>
      <c r="M100" s="47">
        <v>35658</v>
      </c>
      <c r="N100" s="47">
        <f t="shared" si="14"/>
        <v>1772734</v>
      </c>
      <c r="O100" s="48">
        <f t="shared" si="12"/>
        <v>5.9237053942879294</v>
      </c>
      <c r="P100" s="9"/>
    </row>
    <row r="101" spans="1:119">
      <c r="A101" s="12"/>
      <c r="B101" s="25">
        <v>362</v>
      </c>
      <c r="C101" s="20" t="s">
        <v>123</v>
      </c>
      <c r="D101" s="47">
        <v>570332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570332</v>
      </c>
      <c r="O101" s="48">
        <f t="shared" ref="O101:O109" si="16">(N101/O$111)</f>
        <v>1.9058012905122952</v>
      </c>
      <c r="P101" s="9"/>
    </row>
    <row r="102" spans="1:119">
      <c r="A102" s="12"/>
      <c r="B102" s="25">
        <v>364</v>
      </c>
      <c r="C102" s="20" t="s">
        <v>124</v>
      </c>
      <c r="D102" s="47">
        <v>94069</v>
      </c>
      <c r="E102" s="47">
        <v>192907</v>
      </c>
      <c r="F102" s="47">
        <v>0</v>
      </c>
      <c r="G102" s="47">
        <v>247804</v>
      </c>
      <c r="H102" s="47">
        <v>0</v>
      </c>
      <c r="I102" s="47">
        <v>9441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544221</v>
      </c>
      <c r="O102" s="48">
        <f t="shared" si="16"/>
        <v>1.8185496940797499</v>
      </c>
      <c r="P102" s="9"/>
    </row>
    <row r="103" spans="1:119">
      <c r="A103" s="12"/>
      <c r="B103" s="25">
        <v>365</v>
      </c>
      <c r="C103" s="20" t="s">
        <v>125</v>
      </c>
      <c r="D103" s="47">
        <v>0</v>
      </c>
      <c r="E103" s="47">
        <v>29923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29923</v>
      </c>
      <c r="O103" s="48">
        <f t="shared" si="16"/>
        <v>9.9989641149364608E-2</v>
      </c>
      <c r="P103" s="9"/>
    </row>
    <row r="104" spans="1:119">
      <c r="A104" s="12"/>
      <c r="B104" s="25">
        <v>366</v>
      </c>
      <c r="C104" s="20" t="s">
        <v>126</v>
      </c>
      <c r="D104" s="47">
        <v>5338409</v>
      </c>
      <c r="E104" s="47">
        <v>19691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5358100</v>
      </c>
      <c r="O104" s="48">
        <f t="shared" si="16"/>
        <v>17.904437932106088</v>
      </c>
      <c r="P104" s="9"/>
    </row>
    <row r="105" spans="1:119">
      <c r="A105" s="12"/>
      <c r="B105" s="25">
        <v>369.9</v>
      </c>
      <c r="C105" s="20" t="s">
        <v>127</v>
      </c>
      <c r="D105" s="47">
        <v>2136476</v>
      </c>
      <c r="E105" s="47">
        <v>1610095</v>
      </c>
      <c r="F105" s="47">
        <v>239</v>
      </c>
      <c r="G105" s="47">
        <v>513139</v>
      </c>
      <c r="H105" s="47">
        <v>0</v>
      </c>
      <c r="I105" s="47">
        <v>383559</v>
      </c>
      <c r="J105" s="47">
        <v>439303</v>
      </c>
      <c r="K105" s="47">
        <v>0</v>
      </c>
      <c r="L105" s="47">
        <v>0</v>
      </c>
      <c r="M105" s="47">
        <v>486556</v>
      </c>
      <c r="N105" s="47">
        <f t="shared" si="14"/>
        <v>5569367</v>
      </c>
      <c r="O105" s="48">
        <f t="shared" si="16"/>
        <v>18.61040028603794</v>
      </c>
      <c r="P105" s="9"/>
    </row>
    <row r="106" spans="1:119" ht="15.75">
      <c r="A106" s="29" t="s">
        <v>68</v>
      </c>
      <c r="B106" s="30"/>
      <c r="C106" s="31"/>
      <c r="D106" s="32">
        <f t="shared" ref="D106:M106" si="17">SUM(D107:D108)</f>
        <v>1724356</v>
      </c>
      <c r="E106" s="32">
        <f t="shared" si="17"/>
        <v>17814548</v>
      </c>
      <c r="F106" s="32">
        <f t="shared" si="17"/>
        <v>7322120</v>
      </c>
      <c r="G106" s="32">
        <f t="shared" si="17"/>
        <v>80105</v>
      </c>
      <c r="H106" s="32">
        <f t="shared" si="17"/>
        <v>0</v>
      </c>
      <c r="I106" s="32">
        <f t="shared" si="17"/>
        <v>4694322</v>
      </c>
      <c r="J106" s="32">
        <f t="shared" si="17"/>
        <v>5029971</v>
      </c>
      <c r="K106" s="32">
        <f t="shared" si="17"/>
        <v>0</v>
      </c>
      <c r="L106" s="32">
        <f t="shared" si="17"/>
        <v>0</v>
      </c>
      <c r="M106" s="32">
        <f t="shared" si="17"/>
        <v>0</v>
      </c>
      <c r="N106" s="32">
        <f t="shared" si="14"/>
        <v>36665422</v>
      </c>
      <c r="O106" s="46">
        <f t="shared" si="16"/>
        <v>122.51988063930816</v>
      </c>
      <c r="P106" s="9"/>
    </row>
    <row r="107" spans="1:119">
      <c r="A107" s="12"/>
      <c r="B107" s="25">
        <v>381</v>
      </c>
      <c r="C107" s="20" t="s">
        <v>128</v>
      </c>
      <c r="D107" s="47">
        <v>1724356</v>
      </c>
      <c r="E107" s="47">
        <v>17814548</v>
      </c>
      <c r="F107" s="47">
        <v>7322120</v>
      </c>
      <c r="G107" s="47">
        <v>80105</v>
      </c>
      <c r="H107" s="47">
        <v>0</v>
      </c>
      <c r="I107" s="47">
        <v>3974810</v>
      </c>
      <c r="J107" s="47">
        <v>5000000</v>
      </c>
      <c r="K107" s="47">
        <v>0</v>
      </c>
      <c r="L107" s="47">
        <v>0</v>
      </c>
      <c r="M107" s="47">
        <v>0</v>
      </c>
      <c r="N107" s="47">
        <f t="shared" si="14"/>
        <v>35915939</v>
      </c>
      <c r="O107" s="48">
        <f t="shared" si="16"/>
        <v>120.01543468744674</v>
      </c>
      <c r="P107" s="9"/>
    </row>
    <row r="108" spans="1:119" ht="15.75" thickBot="1">
      <c r="A108" s="12"/>
      <c r="B108" s="25">
        <v>389.4</v>
      </c>
      <c r="C108" s="20" t="s">
        <v>131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719512</v>
      </c>
      <c r="J108" s="47">
        <v>29971</v>
      </c>
      <c r="K108" s="47">
        <v>0</v>
      </c>
      <c r="L108" s="47">
        <v>0</v>
      </c>
      <c r="M108" s="47">
        <v>0</v>
      </c>
      <c r="N108" s="47">
        <f t="shared" si="14"/>
        <v>749483</v>
      </c>
      <c r="O108" s="48">
        <f t="shared" si="16"/>
        <v>2.5044459518614186</v>
      </c>
      <c r="P108" s="9"/>
    </row>
    <row r="109" spans="1:119" ht="16.5" thickBot="1">
      <c r="A109" s="14" t="s">
        <v>95</v>
      </c>
      <c r="B109" s="23"/>
      <c r="C109" s="22"/>
      <c r="D109" s="15">
        <f t="shared" ref="D109:M109" si="18">SUM(D5,D12,D22,D61,D93,D99,D106)</f>
        <v>165528045</v>
      </c>
      <c r="E109" s="15">
        <f t="shared" si="18"/>
        <v>96601825</v>
      </c>
      <c r="F109" s="15">
        <f t="shared" si="18"/>
        <v>8046069</v>
      </c>
      <c r="G109" s="15">
        <f t="shared" si="18"/>
        <v>39957284</v>
      </c>
      <c r="H109" s="15">
        <f t="shared" si="18"/>
        <v>0</v>
      </c>
      <c r="I109" s="15">
        <f t="shared" si="18"/>
        <v>34583996</v>
      </c>
      <c r="J109" s="15">
        <f t="shared" si="18"/>
        <v>29647596</v>
      </c>
      <c r="K109" s="15">
        <f t="shared" si="18"/>
        <v>0</v>
      </c>
      <c r="L109" s="15">
        <f t="shared" si="18"/>
        <v>0</v>
      </c>
      <c r="M109" s="15">
        <f t="shared" si="18"/>
        <v>8724339</v>
      </c>
      <c r="N109" s="15">
        <f t="shared" si="14"/>
        <v>383089154</v>
      </c>
      <c r="O109" s="38">
        <f t="shared" si="16"/>
        <v>1280.1172020410277</v>
      </c>
      <c r="P109" s="6"/>
      <c r="Q109" s="2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</row>
    <row r="110" spans="1:119">
      <c r="A110" s="16"/>
      <c r="B110" s="18"/>
      <c r="C110" s="18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9"/>
    </row>
    <row r="111" spans="1:119">
      <c r="A111" s="41"/>
      <c r="B111" s="42"/>
      <c r="C111" s="42"/>
      <c r="D111" s="43"/>
      <c r="E111" s="43"/>
      <c r="F111" s="43"/>
      <c r="G111" s="43"/>
      <c r="H111" s="43"/>
      <c r="I111" s="43"/>
      <c r="J111" s="43"/>
      <c r="K111" s="43"/>
      <c r="L111" s="49" t="s">
        <v>157</v>
      </c>
      <c r="M111" s="49"/>
      <c r="N111" s="49"/>
      <c r="O111" s="44">
        <v>299261</v>
      </c>
    </row>
    <row r="112" spans="1:119">
      <c r="A112" s="50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2"/>
    </row>
    <row r="113" spans="1:15" ht="15.75" customHeight="1" thickBot="1">
      <c r="A113" s="53" t="s">
        <v>153</v>
      </c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5"/>
    </row>
  </sheetData>
  <mergeCells count="10">
    <mergeCell ref="L111:N111"/>
    <mergeCell ref="A112:O112"/>
    <mergeCell ref="A113:O11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140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132</v>
      </c>
      <c r="B3" s="63"/>
      <c r="C3" s="64"/>
      <c r="D3" s="68" t="s">
        <v>62</v>
      </c>
      <c r="E3" s="69"/>
      <c r="F3" s="69"/>
      <c r="G3" s="69"/>
      <c r="H3" s="70"/>
      <c r="I3" s="68" t="s">
        <v>63</v>
      </c>
      <c r="J3" s="70"/>
      <c r="K3" s="68" t="s">
        <v>65</v>
      </c>
      <c r="L3" s="70"/>
      <c r="M3" s="36"/>
      <c r="N3" s="37"/>
      <c r="O3" s="71" t="s">
        <v>137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133</v>
      </c>
      <c r="F4" s="34" t="s">
        <v>134</v>
      </c>
      <c r="G4" s="34" t="s">
        <v>135</v>
      </c>
      <c r="H4" s="34" t="s">
        <v>7</v>
      </c>
      <c r="I4" s="34" t="s">
        <v>8</v>
      </c>
      <c r="J4" s="35" t="s">
        <v>136</v>
      </c>
      <c r="K4" s="35" t="s">
        <v>9</v>
      </c>
      <c r="L4" s="35" t="s">
        <v>10</v>
      </c>
      <c r="M4" s="35" t="s">
        <v>11</v>
      </c>
      <c r="N4" s="35" t="s">
        <v>64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107235651</v>
      </c>
      <c r="E5" s="27">
        <f t="shared" si="0"/>
        <v>13816374</v>
      </c>
      <c r="F5" s="27">
        <f t="shared" si="0"/>
        <v>0</v>
      </c>
      <c r="G5" s="27">
        <f t="shared" si="0"/>
        <v>31292304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152344329</v>
      </c>
      <c r="O5" s="33">
        <f t="shared" ref="O5:O36" si="2">(N5/O$113)</f>
        <v>511.87702734032439</v>
      </c>
      <c r="P5" s="6"/>
    </row>
    <row r="6" spans="1:133">
      <c r="A6" s="12"/>
      <c r="B6" s="25">
        <v>311</v>
      </c>
      <c r="C6" s="20" t="s">
        <v>3</v>
      </c>
      <c r="D6" s="47">
        <v>103385982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103385982</v>
      </c>
      <c r="O6" s="48">
        <f t="shared" si="2"/>
        <v>347.37695510031284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5051422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5051422</v>
      </c>
      <c r="O7" s="48">
        <f t="shared" si="2"/>
        <v>16.972780635644902</v>
      </c>
      <c r="P7" s="9"/>
    </row>
    <row r="8" spans="1:133">
      <c r="A8" s="12"/>
      <c r="B8" s="25">
        <v>312.41000000000003</v>
      </c>
      <c r="C8" s="20" t="s">
        <v>14</v>
      </c>
      <c r="D8" s="47">
        <v>0</v>
      </c>
      <c r="E8" s="47">
        <v>8764952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8764952</v>
      </c>
      <c r="O8" s="48">
        <f t="shared" si="2"/>
        <v>29.450243432038949</v>
      </c>
      <c r="P8" s="9"/>
    </row>
    <row r="9" spans="1:133">
      <c r="A9" s="12"/>
      <c r="B9" s="25">
        <v>312.60000000000002</v>
      </c>
      <c r="C9" s="20" t="s">
        <v>15</v>
      </c>
      <c r="D9" s="47">
        <v>0</v>
      </c>
      <c r="E9" s="47">
        <v>0</v>
      </c>
      <c r="F9" s="47">
        <v>0</v>
      </c>
      <c r="G9" s="47">
        <v>31292304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31292304</v>
      </c>
      <c r="O9" s="48">
        <f t="shared" si="2"/>
        <v>105.14215826274533</v>
      </c>
      <c r="P9" s="9"/>
    </row>
    <row r="10" spans="1:133">
      <c r="A10" s="12"/>
      <c r="B10" s="25">
        <v>315</v>
      </c>
      <c r="C10" s="20" t="s">
        <v>16</v>
      </c>
      <c r="D10" s="47">
        <v>3364506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3364506</v>
      </c>
      <c r="O10" s="48">
        <f t="shared" si="2"/>
        <v>11.304741968758716</v>
      </c>
      <c r="P10" s="9"/>
    </row>
    <row r="11" spans="1:133">
      <c r="A11" s="12"/>
      <c r="B11" s="25">
        <v>316</v>
      </c>
      <c r="C11" s="20" t="s">
        <v>17</v>
      </c>
      <c r="D11" s="47">
        <v>485163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485163</v>
      </c>
      <c r="O11" s="48">
        <f t="shared" si="2"/>
        <v>1.6301479408236705</v>
      </c>
      <c r="P11" s="9"/>
    </row>
    <row r="12" spans="1:133" ht="15.75">
      <c r="A12" s="29" t="s">
        <v>18</v>
      </c>
      <c r="B12" s="30"/>
      <c r="C12" s="31"/>
      <c r="D12" s="32">
        <f>SUM(D13:D22)</f>
        <v>13561635</v>
      </c>
      <c r="E12" s="32">
        <f t="shared" ref="E12:M12" si="3">SUM(E13:E22)</f>
        <v>12727470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1802925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28092030</v>
      </c>
      <c r="O12" s="46">
        <f t="shared" si="2"/>
        <v>94.389235902277747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65876</v>
      </c>
      <c r="F13" s="47">
        <v>0</v>
      </c>
      <c r="G13" s="47">
        <v>0</v>
      </c>
      <c r="H13" s="47">
        <v>0</v>
      </c>
      <c r="I13" s="47">
        <v>1671471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1737347</v>
      </c>
      <c r="O13" s="48">
        <f t="shared" si="2"/>
        <v>5.8374868539978966</v>
      </c>
      <c r="P13" s="9"/>
    </row>
    <row r="14" spans="1:133">
      <c r="A14" s="12"/>
      <c r="B14" s="25">
        <v>323.10000000000002</v>
      </c>
      <c r="C14" s="20" t="s">
        <v>19</v>
      </c>
      <c r="D14" s="47">
        <v>11211278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22" si="4">SUM(D14:M14)</f>
        <v>11211278</v>
      </c>
      <c r="O14" s="48">
        <f t="shared" si="2"/>
        <v>37.66990010718402</v>
      </c>
      <c r="P14" s="9"/>
    </row>
    <row r="15" spans="1:133">
      <c r="A15" s="12"/>
      <c r="B15" s="25">
        <v>323.39999999999998</v>
      </c>
      <c r="C15" s="20" t="s">
        <v>20</v>
      </c>
      <c r="D15" s="47">
        <v>1445048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1445048</v>
      </c>
      <c r="O15" s="48">
        <f t="shared" si="2"/>
        <v>4.8553620568579294</v>
      </c>
      <c r="P15" s="9"/>
    </row>
    <row r="16" spans="1:133">
      <c r="A16" s="12"/>
      <c r="B16" s="25">
        <v>323.7</v>
      </c>
      <c r="C16" s="20" t="s">
        <v>21</v>
      </c>
      <c r="D16" s="47">
        <v>0</v>
      </c>
      <c r="E16" s="47">
        <v>1452377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1452377</v>
      </c>
      <c r="O16" s="48">
        <f t="shared" si="2"/>
        <v>4.8799875007980003</v>
      </c>
      <c r="P16" s="9"/>
    </row>
    <row r="17" spans="1:16">
      <c r="A17" s="12"/>
      <c r="B17" s="25">
        <v>323.89999999999998</v>
      </c>
      <c r="C17" s="20" t="s">
        <v>22</v>
      </c>
      <c r="D17" s="47">
        <v>521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521</v>
      </c>
      <c r="O17" s="48">
        <f t="shared" si="2"/>
        <v>1.7505602800896448E-3</v>
      </c>
      <c r="P17" s="9"/>
    </row>
    <row r="18" spans="1:16">
      <c r="A18" s="12"/>
      <c r="B18" s="25">
        <v>324.22000000000003</v>
      </c>
      <c r="C18" s="20" t="s">
        <v>141</v>
      </c>
      <c r="D18" s="47">
        <v>0</v>
      </c>
      <c r="E18" s="47">
        <v>22000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22000</v>
      </c>
      <c r="O18" s="48">
        <f t="shared" si="2"/>
        <v>7.3920011827201898E-2</v>
      </c>
      <c r="P18" s="9"/>
    </row>
    <row r="19" spans="1:16">
      <c r="A19" s="12"/>
      <c r="B19" s="25">
        <v>325.10000000000002</v>
      </c>
      <c r="C19" s="20" t="s">
        <v>23</v>
      </c>
      <c r="D19" s="47">
        <v>0</v>
      </c>
      <c r="E19" s="47">
        <v>168027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168027</v>
      </c>
      <c r="O19" s="48">
        <f t="shared" si="2"/>
        <v>0.56457081033132961</v>
      </c>
      <c r="P19" s="9"/>
    </row>
    <row r="20" spans="1:16">
      <c r="A20" s="12"/>
      <c r="B20" s="25">
        <v>325.2</v>
      </c>
      <c r="C20" s="20" t="s">
        <v>24</v>
      </c>
      <c r="D20" s="47">
        <v>904788</v>
      </c>
      <c r="E20" s="47">
        <v>11018165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11922953</v>
      </c>
      <c r="O20" s="48">
        <f t="shared" si="2"/>
        <v>40.061128489780558</v>
      </c>
      <c r="P20" s="9"/>
    </row>
    <row r="21" spans="1:16">
      <c r="A21" s="12"/>
      <c r="B21" s="25">
        <v>329</v>
      </c>
      <c r="C21" s="20" t="s">
        <v>25</v>
      </c>
      <c r="D21" s="47">
        <v>0</v>
      </c>
      <c r="E21" s="47">
        <v>1025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1025</v>
      </c>
      <c r="O21" s="48">
        <f t="shared" si="2"/>
        <v>3.4440005510400881E-3</v>
      </c>
      <c r="P21" s="9"/>
    </row>
    <row r="22" spans="1:16">
      <c r="A22" s="12"/>
      <c r="B22" s="25">
        <v>367</v>
      </c>
      <c r="C22" s="20" t="s">
        <v>142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131454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131454</v>
      </c>
      <c r="O22" s="48">
        <f t="shared" si="2"/>
        <v>0.4416855106696817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SUM(D24:D62)</f>
        <v>25375859</v>
      </c>
      <c r="E23" s="32">
        <f t="shared" si="5"/>
        <v>38492654</v>
      </c>
      <c r="F23" s="32">
        <f t="shared" si="5"/>
        <v>660000</v>
      </c>
      <c r="G23" s="32">
        <f t="shared" si="5"/>
        <v>21005631</v>
      </c>
      <c r="H23" s="32">
        <f t="shared" si="5"/>
        <v>0</v>
      </c>
      <c r="I23" s="32">
        <f t="shared" si="5"/>
        <v>66294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1312714</v>
      </c>
      <c r="N23" s="45">
        <f>SUM(D23:M23)</f>
        <v>86913152</v>
      </c>
      <c r="O23" s="46">
        <f t="shared" si="2"/>
        <v>292.02823744451797</v>
      </c>
      <c r="P23" s="10"/>
    </row>
    <row r="24" spans="1:16">
      <c r="A24" s="12"/>
      <c r="B24" s="25">
        <v>331.1</v>
      </c>
      <c r="C24" s="20" t="s">
        <v>26</v>
      </c>
      <c r="D24" s="47">
        <v>85103</v>
      </c>
      <c r="E24" s="47">
        <v>1515734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1600837</v>
      </c>
      <c r="O24" s="48">
        <f t="shared" si="2"/>
        <v>5.3788131806101092</v>
      </c>
      <c r="P24" s="9"/>
    </row>
    <row r="25" spans="1:16">
      <c r="A25" s="12"/>
      <c r="B25" s="25">
        <v>331.2</v>
      </c>
      <c r="C25" s="20" t="s">
        <v>27</v>
      </c>
      <c r="D25" s="47">
        <v>10000</v>
      </c>
      <c r="E25" s="47">
        <v>2800801</v>
      </c>
      <c r="F25" s="47">
        <v>0</v>
      </c>
      <c r="G25" s="47">
        <v>8695970</v>
      </c>
      <c r="H25" s="47">
        <v>0</v>
      </c>
      <c r="I25" s="47">
        <v>56823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11563594</v>
      </c>
      <c r="O25" s="48">
        <f t="shared" si="2"/>
        <v>38.853682056589129</v>
      </c>
      <c r="P25" s="9"/>
    </row>
    <row r="26" spans="1:16">
      <c r="A26" s="12"/>
      <c r="B26" s="25">
        <v>331.39</v>
      </c>
      <c r="C26" s="20" t="s">
        <v>33</v>
      </c>
      <c r="D26" s="47">
        <v>0</v>
      </c>
      <c r="E26" s="47">
        <v>1114054</v>
      </c>
      <c r="F26" s="47">
        <v>0</v>
      </c>
      <c r="G26" s="47">
        <v>978048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6" si="6">SUM(D26:M26)</f>
        <v>2092102</v>
      </c>
      <c r="O26" s="48">
        <f t="shared" si="2"/>
        <v>7.0294638447142148</v>
      </c>
      <c r="P26" s="9"/>
    </row>
    <row r="27" spans="1:16">
      <c r="A27" s="12"/>
      <c r="B27" s="25">
        <v>331.42</v>
      </c>
      <c r="C27" s="20" t="s">
        <v>34</v>
      </c>
      <c r="D27" s="47">
        <v>0</v>
      </c>
      <c r="E27" s="47">
        <v>1343086</v>
      </c>
      <c r="F27" s="47">
        <v>0</v>
      </c>
      <c r="G27" s="47">
        <v>3915021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5258107</v>
      </c>
      <c r="O27" s="48">
        <f t="shared" si="2"/>
        <v>17.667242346758776</v>
      </c>
      <c r="P27" s="9"/>
    </row>
    <row r="28" spans="1:16">
      <c r="A28" s="12"/>
      <c r="B28" s="25">
        <v>331.49</v>
      </c>
      <c r="C28" s="20" t="s">
        <v>35</v>
      </c>
      <c r="D28" s="47">
        <v>0</v>
      </c>
      <c r="E28" s="47">
        <v>201284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201284</v>
      </c>
      <c r="O28" s="48">
        <f t="shared" si="2"/>
        <v>0.67631434821029568</v>
      </c>
      <c r="P28" s="9"/>
    </row>
    <row r="29" spans="1:16">
      <c r="A29" s="12"/>
      <c r="B29" s="25">
        <v>331.5</v>
      </c>
      <c r="C29" s="20" t="s">
        <v>29</v>
      </c>
      <c r="D29" s="47">
        <v>0</v>
      </c>
      <c r="E29" s="47">
        <v>7734572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7734572</v>
      </c>
      <c r="O29" s="48">
        <f t="shared" si="2"/>
        <v>25.988166078106573</v>
      </c>
      <c r="P29" s="9"/>
    </row>
    <row r="30" spans="1:16">
      <c r="A30" s="12"/>
      <c r="B30" s="25">
        <v>331.65</v>
      </c>
      <c r="C30" s="20" t="s">
        <v>36</v>
      </c>
      <c r="D30" s="47">
        <v>0</v>
      </c>
      <c r="E30" s="47">
        <v>572932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572932</v>
      </c>
      <c r="O30" s="48">
        <f t="shared" si="2"/>
        <v>1.9250518280082924</v>
      </c>
      <c r="P30" s="9"/>
    </row>
    <row r="31" spans="1:16">
      <c r="A31" s="12"/>
      <c r="B31" s="25">
        <v>331.69</v>
      </c>
      <c r="C31" s="20" t="s">
        <v>37</v>
      </c>
      <c r="D31" s="47">
        <v>0</v>
      </c>
      <c r="E31" s="47">
        <v>388816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388816</v>
      </c>
      <c r="O31" s="48">
        <f t="shared" si="2"/>
        <v>1.306421969027515</v>
      </c>
      <c r="P31" s="9"/>
    </row>
    <row r="32" spans="1:16">
      <c r="A32" s="12"/>
      <c r="B32" s="25">
        <v>331.82</v>
      </c>
      <c r="C32" s="20" t="s">
        <v>143</v>
      </c>
      <c r="D32" s="47">
        <v>0</v>
      </c>
      <c r="E32" s="47">
        <v>261271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261271</v>
      </c>
      <c r="O32" s="48">
        <f t="shared" si="2"/>
        <v>0.87787070045931204</v>
      </c>
      <c r="P32" s="9"/>
    </row>
    <row r="33" spans="1:16">
      <c r="A33" s="12"/>
      <c r="B33" s="25">
        <v>331.9</v>
      </c>
      <c r="C33" s="20" t="s">
        <v>30</v>
      </c>
      <c r="D33" s="47">
        <v>0</v>
      </c>
      <c r="E33" s="47">
        <v>91704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91704</v>
      </c>
      <c r="O33" s="48">
        <f t="shared" si="2"/>
        <v>0.30812548930007827</v>
      </c>
      <c r="P33" s="9"/>
    </row>
    <row r="34" spans="1:16">
      <c r="A34" s="12"/>
      <c r="B34" s="25">
        <v>333</v>
      </c>
      <c r="C34" s="20" t="s">
        <v>4</v>
      </c>
      <c r="D34" s="47">
        <v>34120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34120</v>
      </c>
      <c r="O34" s="48">
        <f t="shared" si="2"/>
        <v>0.11464321834291494</v>
      </c>
      <c r="P34" s="9"/>
    </row>
    <row r="35" spans="1:16">
      <c r="A35" s="12"/>
      <c r="B35" s="25">
        <v>334.1</v>
      </c>
      <c r="C35" s="20" t="s">
        <v>31</v>
      </c>
      <c r="D35" s="47">
        <v>6652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6652</v>
      </c>
      <c r="O35" s="48">
        <f t="shared" si="2"/>
        <v>2.2350723576115773E-2</v>
      </c>
      <c r="P35" s="9"/>
    </row>
    <row r="36" spans="1:16">
      <c r="A36" s="12"/>
      <c r="B36" s="25">
        <v>334.2</v>
      </c>
      <c r="C36" s="20" t="s">
        <v>32</v>
      </c>
      <c r="D36" s="47">
        <v>0</v>
      </c>
      <c r="E36" s="47">
        <v>2016081</v>
      </c>
      <c r="F36" s="47">
        <v>0</v>
      </c>
      <c r="G36" s="47">
        <v>2393907</v>
      </c>
      <c r="H36" s="47">
        <v>0</v>
      </c>
      <c r="I36" s="47">
        <v>9471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4419459</v>
      </c>
      <c r="O36" s="48">
        <f t="shared" si="2"/>
        <v>14.849384615901538</v>
      </c>
      <c r="P36" s="9"/>
    </row>
    <row r="37" spans="1:16">
      <c r="A37" s="12"/>
      <c r="B37" s="25">
        <v>334.39</v>
      </c>
      <c r="C37" s="20" t="s">
        <v>38</v>
      </c>
      <c r="D37" s="47">
        <v>0</v>
      </c>
      <c r="E37" s="47">
        <v>532692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1312714</v>
      </c>
      <c r="N37" s="47">
        <f t="shared" ref="N37:N57" si="7">SUM(D37:M37)</f>
        <v>1845406</v>
      </c>
      <c r="O37" s="48">
        <f t="shared" ref="O37:O68" si="8">(N37/O$113)</f>
        <v>6.2005651520904239</v>
      </c>
      <c r="P37" s="9"/>
    </row>
    <row r="38" spans="1:16">
      <c r="A38" s="12"/>
      <c r="B38" s="25">
        <v>334.42</v>
      </c>
      <c r="C38" s="20" t="s">
        <v>39</v>
      </c>
      <c r="D38" s="47">
        <v>0</v>
      </c>
      <c r="E38" s="47">
        <v>1272298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1272298</v>
      </c>
      <c r="O38" s="48">
        <f t="shared" si="8"/>
        <v>4.2749219639875147</v>
      </c>
      <c r="P38" s="9"/>
    </row>
    <row r="39" spans="1:16">
      <c r="A39" s="12"/>
      <c r="B39" s="25">
        <v>334.49</v>
      </c>
      <c r="C39" s="20" t="s">
        <v>40</v>
      </c>
      <c r="D39" s="47">
        <v>0</v>
      </c>
      <c r="E39" s="47">
        <v>757541</v>
      </c>
      <c r="F39" s="47">
        <v>0</v>
      </c>
      <c r="G39" s="47">
        <v>3632249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4389790</v>
      </c>
      <c r="O39" s="48">
        <f t="shared" si="8"/>
        <v>14.749696759951481</v>
      </c>
      <c r="P39" s="9"/>
    </row>
    <row r="40" spans="1:16">
      <c r="A40" s="12"/>
      <c r="B40" s="25">
        <v>334.5</v>
      </c>
      <c r="C40" s="20" t="s">
        <v>41</v>
      </c>
      <c r="D40" s="47">
        <v>0</v>
      </c>
      <c r="E40" s="47">
        <v>2749749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2749749</v>
      </c>
      <c r="O40" s="48">
        <f t="shared" si="8"/>
        <v>9.2391581182652995</v>
      </c>
      <c r="P40" s="9"/>
    </row>
    <row r="41" spans="1:16">
      <c r="A41" s="12"/>
      <c r="B41" s="25">
        <v>334.61</v>
      </c>
      <c r="C41" s="20" t="s">
        <v>42</v>
      </c>
      <c r="D41" s="47">
        <v>0</v>
      </c>
      <c r="E41" s="47">
        <v>37683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37683</v>
      </c>
      <c r="O41" s="48">
        <f t="shared" si="8"/>
        <v>0.12661490025838404</v>
      </c>
      <c r="P41" s="9"/>
    </row>
    <row r="42" spans="1:16">
      <c r="A42" s="12"/>
      <c r="B42" s="25">
        <v>334.69</v>
      </c>
      <c r="C42" s="20" t="s">
        <v>43</v>
      </c>
      <c r="D42" s="47">
        <v>98143</v>
      </c>
      <c r="E42" s="47">
        <v>83370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181513</v>
      </c>
      <c r="O42" s="48">
        <f t="shared" si="8"/>
        <v>0.60988377758140444</v>
      </c>
      <c r="P42" s="9"/>
    </row>
    <row r="43" spans="1:16">
      <c r="A43" s="12"/>
      <c r="B43" s="25">
        <v>334.7</v>
      </c>
      <c r="C43" s="20" t="s">
        <v>44</v>
      </c>
      <c r="D43" s="47">
        <v>0</v>
      </c>
      <c r="E43" s="47">
        <v>88618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88618</v>
      </c>
      <c r="O43" s="48">
        <f t="shared" si="8"/>
        <v>0.29775652764104443</v>
      </c>
      <c r="P43" s="9"/>
    </row>
    <row r="44" spans="1:16">
      <c r="A44" s="12"/>
      <c r="B44" s="25">
        <v>334.9</v>
      </c>
      <c r="C44" s="20" t="s">
        <v>45</v>
      </c>
      <c r="D44" s="47">
        <v>0</v>
      </c>
      <c r="E44" s="47">
        <v>0</v>
      </c>
      <c r="F44" s="47">
        <v>0</v>
      </c>
      <c r="G44" s="47">
        <v>751896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751896</v>
      </c>
      <c r="O44" s="48">
        <f t="shared" si="8"/>
        <v>2.5263709642193541</v>
      </c>
      <c r="P44" s="9"/>
    </row>
    <row r="45" spans="1:16">
      <c r="A45" s="12"/>
      <c r="B45" s="25">
        <v>335.12</v>
      </c>
      <c r="C45" s="20" t="s">
        <v>46</v>
      </c>
      <c r="D45" s="47">
        <v>6273037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6273037</v>
      </c>
      <c r="O45" s="48">
        <f t="shared" si="8"/>
        <v>21.077407692385229</v>
      </c>
      <c r="P45" s="9"/>
    </row>
    <row r="46" spans="1:16">
      <c r="A46" s="12"/>
      <c r="B46" s="25">
        <v>335.13</v>
      </c>
      <c r="C46" s="20" t="s">
        <v>47</v>
      </c>
      <c r="D46" s="47">
        <v>62204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62204</v>
      </c>
      <c r="O46" s="48">
        <f t="shared" si="8"/>
        <v>0.20900547344087575</v>
      </c>
      <c r="P46" s="9"/>
    </row>
    <row r="47" spans="1:16">
      <c r="A47" s="12"/>
      <c r="B47" s="25">
        <v>335.14</v>
      </c>
      <c r="C47" s="20" t="s">
        <v>48</v>
      </c>
      <c r="D47" s="47">
        <v>55596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55596</v>
      </c>
      <c r="O47" s="48">
        <f t="shared" si="8"/>
        <v>0.18680258988841439</v>
      </c>
      <c r="P47" s="9"/>
    </row>
    <row r="48" spans="1:16">
      <c r="A48" s="12"/>
      <c r="B48" s="25">
        <v>335.15</v>
      </c>
      <c r="C48" s="20" t="s">
        <v>49</v>
      </c>
      <c r="D48" s="47">
        <v>132443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132443</v>
      </c>
      <c r="O48" s="48">
        <f t="shared" si="8"/>
        <v>0.44500855120136817</v>
      </c>
      <c r="P48" s="9"/>
    </row>
    <row r="49" spans="1:16">
      <c r="A49" s="12"/>
      <c r="B49" s="25">
        <v>335.17</v>
      </c>
      <c r="C49" s="20" t="s">
        <v>144</v>
      </c>
      <c r="D49" s="47">
        <v>25187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25187</v>
      </c>
      <c r="O49" s="48">
        <f t="shared" si="8"/>
        <v>8.4628333540533368E-2</v>
      </c>
      <c r="P49" s="9"/>
    </row>
    <row r="50" spans="1:16">
      <c r="A50" s="12"/>
      <c r="B50" s="25">
        <v>335.18</v>
      </c>
      <c r="C50" s="20" t="s">
        <v>50</v>
      </c>
      <c r="D50" s="47">
        <v>18089862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18089862</v>
      </c>
      <c r="O50" s="48">
        <f t="shared" si="8"/>
        <v>60.781946045111368</v>
      </c>
      <c r="P50" s="9"/>
    </row>
    <row r="51" spans="1:16">
      <c r="A51" s="12"/>
      <c r="B51" s="25">
        <v>335.19</v>
      </c>
      <c r="C51" s="20" t="s">
        <v>69</v>
      </c>
      <c r="D51" s="47">
        <v>138510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138510</v>
      </c>
      <c r="O51" s="48">
        <f t="shared" si="8"/>
        <v>0.46539367446298791</v>
      </c>
      <c r="P51" s="9"/>
    </row>
    <row r="52" spans="1:16">
      <c r="A52" s="12"/>
      <c r="B52" s="25">
        <v>335.21</v>
      </c>
      <c r="C52" s="20" t="s">
        <v>51</v>
      </c>
      <c r="D52" s="47">
        <v>0</v>
      </c>
      <c r="E52" s="47">
        <v>14267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14267</v>
      </c>
      <c r="O52" s="48">
        <f t="shared" si="8"/>
        <v>4.7937127669940426E-2</v>
      </c>
      <c r="P52" s="9"/>
    </row>
    <row r="53" spans="1:16">
      <c r="A53" s="12"/>
      <c r="B53" s="25">
        <v>335.22</v>
      </c>
      <c r="C53" s="20" t="s">
        <v>52</v>
      </c>
      <c r="D53" s="47">
        <v>0</v>
      </c>
      <c r="E53" s="47">
        <v>1660067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7"/>
        <v>1660067</v>
      </c>
      <c r="O53" s="48">
        <f t="shared" si="8"/>
        <v>5.5778260124521619</v>
      </c>
      <c r="P53" s="9"/>
    </row>
    <row r="54" spans="1:16">
      <c r="A54" s="12"/>
      <c r="B54" s="25">
        <v>335.49</v>
      </c>
      <c r="C54" s="20" t="s">
        <v>53</v>
      </c>
      <c r="D54" s="47">
        <v>52394</v>
      </c>
      <c r="E54" s="47">
        <v>4561000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7"/>
        <v>4613394</v>
      </c>
      <c r="O54" s="48">
        <f t="shared" si="8"/>
        <v>15.501006320161011</v>
      </c>
      <c r="P54" s="9"/>
    </row>
    <row r="55" spans="1:16">
      <c r="A55" s="12"/>
      <c r="B55" s="25">
        <v>335.61</v>
      </c>
      <c r="C55" s="20" t="s">
        <v>54</v>
      </c>
      <c r="D55" s="47">
        <v>0</v>
      </c>
      <c r="E55" s="47">
        <v>18024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7"/>
        <v>18024</v>
      </c>
      <c r="O55" s="48">
        <f t="shared" si="8"/>
        <v>6.0560649689703948E-2</v>
      </c>
      <c r="P55" s="9"/>
    </row>
    <row r="56" spans="1:16">
      <c r="A56" s="12"/>
      <c r="B56" s="25">
        <v>335.69</v>
      </c>
      <c r="C56" s="20" t="s">
        <v>55</v>
      </c>
      <c r="D56" s="47">
        <v>0</v>
      </c>
      <c r="E56" s="47">
        <v>629955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7"/>
        <v>629955</v>
      </c>
      <c r="O56" s="48">
        <f t="shared" si="8"/>
        <v>2.1166491386638624</v>
      </c>
      <c r="P56" s="9"/>
    </row>
    <row r="57" spans="1:16">
      <c r="A57" s="12"/>
      <c r="B57" s="25">
        <v>335.8</v>
      </c>
      <c r="C57" s="20" t="s">
        <v>145</v>
      </c>
      <c r="D57" s="47">
        <v>0</v>
      </c>
      <c r="E57" s="47">
        <v>7622320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7"/>
        <v>7622320</v>
      </c>
      <c r="O57" s="48">
        <f t="shared" si="8"/>
        <v>25.610999297759889</v>
      </c>
      <c r="P57" s="9"/>
    </row>
    <row r="58" spans="1:16">
      <c r="A58" s="12"/>
      <c r="B58" s="25">
        <v>337.1</v>
      </c>
      <c r="C58" s="20" t="s">
        <v>56</v>
      </c>
      <c r="D58" s="47">
        <v>112608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ref="N58:N64" si="9">SUM(D58:M58)</f>
        <v>112608</v>
      </c>
      <c r="O58" s="48">
        <f t="shared" si="8"/>
        <v>0.37836294053807051</v>
      </c>
      <c r="P58" s="9"/>
    </row>
    <row r="59" spans="1:16">
      <c r="A59" s="12"/>
      <c r="B59" s="25">
        <v>337.3</v>
      </c>
      <c r="C59" s="20" t="s">
        <v>58</v>
      </c>
      <c r="D59" s="47">
        <v>0</v>
      </c>
      <c r="E59" s="47">
        <v>46274</v>
      </c>
      <c r="F59" s="47">
        <v>0</v>
      </c>
      <c r="G59" s="47">
        <v>638540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684814</v>
      </c>
      <c r="O59" s="48">
        <f t="shared" si="8"/>
        <v>2.3009754081560652</v>
      </c>
      <c r="P59" s="9"/>
    </row>
    <row r="60" spans="1:16">
      <c r="A60" s="12"/>
      <c r="B60" s="25">
        <v>337.4</v>
      </c>
      <c r="C60" s="20" t="s">
        <v>59</v>
      </c>
      <c r="D60" s="47">
        <v>0</v>
      </c>
      <c r="E60" s="47">
        <v>378461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378461</v>
      </c>
      <c r="O60" s="48">
        <f t="shared" si="8"/>
        <v>1.2716291634606662</v>
      </c>
      <c r="P60" s="9"/>
    </row>
    <row r="61" spans="1:16">
      <c r="A61" s="12"/>
      <c r="B61" s="25">
        <v>337.6</v>
      </c>
      <c r="C61" s="20" t="s">
        <v>146</v>
      </c>
      <c r="D61" s="47">
        <v>200000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200000</v>
      </c>
      <c r="O61" s="48">
        <f t="shared" si="8"/>
        <v>0.67200010752001715</v>
      </c>
      <c r="P61" s="9"/>
    </row>
    <row r="62" spans="1:16">
      <c r="A62" s="12"/>
      <c r="B62" s="25">
        <v>338</v>
      </c>
      <c r="C62" s="20" t="s">
        <v>61</v>
      </c>
      <c r="D62" s="47">
        <v>0</v>
      </c>
      <c r="E62" s="47">
        <v>0</v>
      </c>
      <c r="F62" s="47">
        <v>660000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660000</v>
      </c>
      <c r="O62" s="48">
        <f t="shared" si="8"/>
        <v>2.2176003548160566</v>
      </c>
      <c r="P62" s="9"/>
    </row>
    <row r="63" spans="1:16" ht="15.75">
      <c r="A63" s="29" t="s">
        <v>66</v>
      </c>
      <c r="B63" s="30"/>
      <c r="C63" s="31"/>
      <c r="D63" s="32">
        <f>SUM(D64:D94)</f>
        <v>6194666</v>
      </c>
      <c r="E63" s="32">
        <f t="shared" ref="E63:M63" si="10">SUM(E64:E94)</f>
        <v>10560932</v>
      </c>
      <c r="F63" s="32">
        <f t="shared" si="10"/>
        <v>0</v>
      </c>
      <c r="G63" s="32">
        <f t="shared" si="10"/>
        <v>96545</v>
      </c>
      <c r="H63" s="32">
        <f t="shared" si="10"/>
        <v>0</v>
      </c>
      <c r="I63" s="32">
        <f t="shared" si="10"/>
        <v>29372037</v>
      </c>
      <c r="J63" s="32">
        <f t="shared" si="10"/>
        <v>18163930</v>
      </c>
      <c r="K63" s="32">
        <f t="shared" si="10"/>
        <v>0</v>
      </c>
      <c r="L63" s="32">
        <f t="shared" si="10"/>
        <v>0</v>
      </c>
      <c r="M63" s="32">
        <f t="shared" si="10"/>
        <v>10632612</v>
      </c>
      <c r="N63" s="32">
        <f t="shared" si="9"/>
        <v>75020722</v>
      </c>
      <c r="O63" s="46">
        <f t="shared" si="8"/>
        <v>252.0696662511466</v>
      </c>
      <c r="P63" s="10"/>
    </row>
    <row r="64" spans="1:16">
      <c r="A64" s="12"/>
      <c r="B64" s="25">
        <v>341.1</v>
      </c>
      <c r="C64" s="20" t="s">
        <v>70</v>
      </c>
      <c r="D64" s="47">
        <v>1087102</v>
      </c>
      <c r="E64" s="47">
        <v>442592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1529694</v>
      </c>
      <c r="O64" s="48">
        <f t="shared" si="8"/>
        <v>5.139772662363626</v>
      </c>
      <c r="P64" s="9"/>
    </row>
    <row r="65" spans="1:16">
      <c r="A65" s="12"/>
      <c r="B65" s="25">
        <v>341.2</v>
      </c>
      <c r="C65" s="20" t="s">
        <v>71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13974014</v>
      </c>
      <c r="K65" s="47">
        <v>0</v>
      </c>
      <c r="L65" s="47">
        <v>0</v>
      </c>
      <c r="M65" s="47">
        <v>0</v>
      </c>
      <c r="N65" s="47">
        <f t="shared" ref="N65:N94" si="11">SUM(D65:M65)</f>
        <v>13974014</v>
      </c>
      <c r="O65" s="48">
        <f t="shared" si="8"/>
        <v>46.952694552431126</v>
      </c>
      <c r="P65" s="9"/>
    </row>
    <row r="66" spans="1:16">
      <c r="A66" s="12"/>
      <c r="B66" s="25">
        <v>341.52</v>
      </c>
      <c r="C66" s="20" t="s">
        <v>72</v>
      </c>
      <c r="D66" s="47">
        <v>378284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378284</v>
      </c>
      <c r="O66" s="48">
        <f t="shared" si="8"/>
        <v>1.271034443365511</v>
      </c>
      <c r="P66" s="9"/>
    </row>
    <row r="67" spans="1:16">
      <c r="A67" s="12"/>
      <c r="B67" s="25">
        <v>341.53</v>
      </c>
      <c r="C67" s="20" t="s">
        <v>147</v>
      </c>
      <c r="D67" s="47">
        <v>1343</v>
      </c>
      <c r="E67" s="47">
        <v>442213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443556</v>
      </c>
      <c r="O67" s="48">
        <f t="shared" si="8"/>
        <v>1.4903483984557437</v>
      </c>
      <c r="P67" s="9"/>
    </row>
    <row r="68" spans="1:16">
      <c r="A68" s="12"/>
      <c r="B68" s="25">
        <v>341.55</v>
      </c>
      <c r="C68" s="20" t="s">
        <v>73</v>
      </c>
      <c r="D68" s="47">
        <v>29873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29873</v>
      </c>
      <c r="O68" s="48">
        <f t="shared" si="8"/>
        <v>0.10037329605972736</v>
      </c>
      <c r="P68" s="9"/>
    </row>
    <row r="69" spans="1:16">
      <c r="A69" s="12"/>
      <c r="B69" s="25">
        <v>341.8</v>
      </c>
      <c r="C69" s="20" t="s">
        <v>74</v>
      </c>
      <c r="D69" s="47">
        <v>2592492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2592492</v>
      </c>
      <c r="O69" s="48">
        <f t="shared" ref="O69:O100" si="12">(N69/O$113)</f>
        <v>8.7107745137239228</v>
      </c>
      <c r="P69" s="9"/>
    </row>
    <row r="70" spans="1:16">
      <c r="A70" s="12"/>
      <c r="B70" s="25">
        <v>341.9</v>
      </c>
      <c r="C70" s="20" t="s">
        <v>75</v>
      </c>
      <c r="D70" s="47">
        <v>261491</v>
      </c>
      <c r="E70" s="47">
        <v>0</v>
      </c>
      <c r="F70" s="47">
        <v>0</v>
      </c>
      <c r="G70" s="47">
        <v>0</v>
      </c>
      <c r="H70" s="47">
        <v>0</v>
      </c>
      <c r="I70" s="47">
        <v>6856</v>
      </c>
      <c r="J70" s="47">
        <v>0</v>
      </c>
      <c r="K70" s="47">
        <v>0</v>
      </c>
      <c r="L70" s="47">
        <v>0</v>
      </c>
      <c r="M70" s="47">
        <v>6276125</v>
      </c>
      <c r="N70" s="47">
        <f t="shared" si="11"/>
        <v>6544472</v>
      </c>
      <c r="O70" s="48">
        <f t="shared" si="12"/>
        <v>21.989429438308711</v>
      </c>
      <c r="P70" s="9"/>
    </row>
    <row r="71" spans="1:16">
      <c r="A71" s="12"/>
      <c r="B71" s="25">
        <v>342.2</v>
      </c>
      <c r="C71" s="20" t="s">
        <v>76</v>
      </c>
      <c r="D71" s="47">
        <v>0</v>
      </c>
      <c r="E71" s="47">
        <v>200000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200000</v>
      </c>
      <c r="O71" s="48">
        <f t="shared" si="12"/>
        <v>0.67200010752001715</v>
      </c>
      <c r="P71" s="9"/>
    </row>
    <row r="72" spans="1:16">
      <c r="A72" s="12"/>
      <c r="B72" s="25">
        <v>342.3</v>
      </c>
      <c r="C72" s="20" t="s">
        <v>77</v>
      </c>
      <c r="D72" s="47">
        <v>0</v>
      </c>
      <c r="E72" s="47">
        <v>201112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201112</v>
      </c>
      <c r="O72" s="48">
        <f t="shared" si="12"/>
        <v>0.67573642811782852</v>
      </c>
      <c r="P72" s="9"/>
    </row>
    <row r="73" spans="1:16">
      <c r="A73" s="12"/>
      <c r="B73" s="25">
        <v>342.6</v>
      </c>
      <c r="C73" s="20" t="s">
        <v>78</v>
      </c>
      <c r="D73" s="47">
        <v>0</v>
      </c>
      <c r="E73" s="47">
        <v>170274</v>
      </c>
      <c r="F73" s="47">
        <v>0</v>
      </c>
      <c r="G73" s="47">
        <v>0</v>
      </c>
      <c r="H73" s="47">
        <v>0</v>
      </c>
      <c r="I73" s="47">
        <v>13710466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13880740</v>
      </c>
      <c r="O73" s="48">
        <f t="shared" si="12"/>
        <v>46.639293862287019</v>
      </c>
      <c r="P73" s="9"/>
    </row>
    <row r="74" spans="1:16">
      <c r="A74" s="12"/>
      <c r="B74" s="25">
        <v>342.9</v>
      </c>
      <c r="C74" s="20" t="s">
        <v>79</v>
      </c>
      <c r="D74" s="47">
        <v>450547</v>
      </c>
      <c r="E74" s="47">
        <v>66977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517524</v>
      </c>
      <c r="O74" s="48">
        <f t="shared" si="12"/>
        <v>1.7388809182209468</v>
      </c>
      <c r="P74" s="9"/>
    </row>
    <row r="75" spans="1:16">
      <c r="A75" s="12"/>
      <c r="B75" s="25">
        <v>343.4</v>
      </c>
      <c r="C75" s="20" t="s">
        <v>80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11681054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11681054</v>
      </c>
      <c r="O75" s="48">
        <f t="shared" si="12"/>
        <v>39.248347719735634</v>
      </c>
      <c r="P75" s="9"/>
    </row>
    <row r="76" spans="1:16">
      <c r="A76" s="12"/>
      <c r="B76" s="25">
        <v>343.7</v>
      </c>
      <c r="C76" s="20" t="s">
        <v>81</v>
      </c>
      <c r="D76" s="47">
        <v>0</v>
      </c>
      <c r="E76" s="47">
        <v>14700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14700</v>
      </c>
      <c r="O76" s="48">
        <f t="shared" si="12"/>
        <v>4.9392007902721267E-2</v>
      </c>
      <c r="P76" s="9"/>
    </row>
    <row r="77" spans="1:16">
      <c r="A77" s="12"/>
      <c r="B77" s="25">
        <v>344.3</v>
      </c>
      <c r="C77" s="20" t="s">
        <v>82</v>
      </c>
      <c r="D77" s="47">
        <v>0</v>
      </c>
      <c r="E77" s="47">
        <v>920000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920000</v>
      </c>
      <c r="O77" s="48">
        <f t="shared" si="12"/>
        <v>3.091200494592079</v>
      </c>
      <c r="P77" s="9"/>
    </row>
    <row r="78" spans="1:16">
      <c r="A78" s="12"/>
      <c r="B78" s="25">
        <v>344.6</v>
      </c>
      <c r="C78" s="20" t="s">
        <v>83</v>
      </c>
      <c r="D78" s="47">
        <v>0</v>
      </c>
      <c r="E78" s="47">
        <v>2902503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2902503</v>
      </c>
      <c r="O78" s="48">
        <f t="shared" si="12"/>
        <v>9.7524116403858621</v>
      </c>
      <c r="P78" s="9"/>
    </row>
    <row r="79" spans="1:16">
      <c r="A79" s="12"/>
      <c r="B79" s="25">
        <v>344.9</v>
      </c>
      <c r="C79" s="20" t="s">
        <v>84</v>
      </c>
      <c r="D79" s="47">
        <v>45422</v>
      </c>
      <c r="E79" s="47">
        <v>203310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248732</v>
      </c>
      <c r="O79" s="48">
        <f t="shared" si="12"/>
        <v>0.83573965371834458</v>
      </c>
      <c r="P79" s="9"/>
    </row>
    <row r="80" spans="1:16">
      <c r="A80" s="12"/>
      <c r="B80" s="25">
        <v>345.1</v>
      </c>
      <c r="C80" s="20" t="s">
        <v>85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4264083</v>
      </c>
      <c r="N80" s="47">
        <f t="shared" si="11"/>
        <v>4264083</v>
      </c>
      <c r="O80" s="48">
        <f t="shared" si="12"/>
        <v>14.327321172371388</v>
      </c>
      <c r="P80" s="9"/>
    </row>
    <row r="81" spans="1:16">
      <c r="A81" s="12"/>
      <c r="B81" s="25">
        <v>347.1</v>
      </c>
      <c r="C81" s="20" t="s">
        <v>86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92404</v>
      </c>
      <c r="N81" s="47">
        <f t="shared" si="11"/>
        <v>92404</v>
      </c>
      <c r="O81" s="48">
        <f t="shared" si="12"/>
        <v>0.31047748967639832</v>
      </c>
      <c r="P81" s="9"/>
    </row>
    <row r="82" spans="1:16">
      <c r="A82" s="12"/>
      <c r="B82" s="25">
        <v>347.2</v>
      </c>
      <c r="C82" s="20" t="s">
        <v>87</v>
      </c>
      <c r="D82" s="47">
        <v>65421</v>
      </c>
      <c r="E82" s="47">
        <v>37384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102805</v>
      </c>
      <c r="O82" s="48">
        <f t="shared" si="12"/>
        <v>0.34542485526797684</v>
      </c>
      <c r="P82" s="9"/>
    </row>
    <row r="83" spans="1:16">
      <c r="A83" s="12"/>
      <c r="B83" s="25">
        <v>347.4</v>
      </c>
      <c r="C83" s="20" t="s">
        <v>88</v>
      </c>
      <c r="D83" s="47">
        <v>0</v>
      </c>
      <c r="E83" s="47">
        <v>8847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8847</v>
      </c>
      <c r="O83" s="48">
        <f t="shared" si="12"/>
        <v>2.9725924756147961E-2</v>
      </c>
      <c r="P83" s="9"/>
    </row>
    <row r="84" spans="1:16">
      <c r="A84" s="12"/>
      <c r="B84" s="25">
        <v>347.5</v>
      </c>
      <c r="C84" s="20" t="s">
        <v>89</v>
      </c>
      <c r="D84" s="47">
        <v>92941</v>
      </c>
      <c r="E84" s="47">
        <v>10191</v>
      </c>
      <c r="F84" s="47">
        <v>0</v>
      </c>
      <c r="G84" s="47">
        <v>96545</v>
      </c>
      <c r="H84" s="47">
        <v>0</v>
      </c>
      <c r="I84" s="47">
        <v>3973661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4173338</v>
      </c>
      <c r="O84" s="48">
        <f t="shared" si="12"/>
        <v>14.022417923586868</v>
      </c>
      <c r="P84" s="9"/>
    </row>
    <row r="85" spans="1:16">
      <c r="A85" s="12"/>
      <c r="B85" s="25">
        <v>348.88</v>
      </c>
      <c r="C85" s="20" t="s">
        <v>148</v>
      </c>
      <c r="D85" s="47">
        <v>0</v>
      </c>
      <c r="E85" s="47">
        <v>1589387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1589387</v>
      </c>
      <c r="O85" s="48">
        <f t="shared" si="12"/>
        <v>5.3403411744545881</v>
      </c>
      <c r="P85" s="9"/>
    </row>
    <row r="86" spans="1:16">
      <c r="A86" s="12"/>
      <c r="B86" s="25">
        <v>348.92099999999999</v>
      </c>
      <c r="C86" s="20" t="s">
        <v>90</v>
      </c>
      <c r="D86" s="47">
        <v>0</v>
      </c>
      <c r="E86" s="47">
        <v>85915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85915</v>
      </c>
      <c r="O86" s="48">
        <f t="shared" si="12"/>
        <v>0.28867444618791138</v>
      </c>
      <c r="P86" s="9"/>
    </row>
    <row r="87" spans="1:16">
      <c r="A87" s="12"/>
      <c r="B87" s="25">
        <v>348.92200000000003</v>
      </c>
      <c r="C87" s="20" t="s">
        <v>91</v>
      </c>
      <c r="D87" s="47">
        <v>0</v>
      </c>
      <c r="E87" s="47">
        <v>85915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85915</v>
      </c>
      <c r="O87" s="48">
        <f t="shared" si="12"/>
        <v>0.28867444618791138</v>
      </c>
      <c r="P87" s="9"/>
    </row>
    <row r="88" spans="1:16">
      <c r="A88" s="12"/>
      <c r="B88" s="25">
        <v>348.923</v>
      </c>
      <c r="C88" s="20" t="s">
        <v>92</v>
      </c>
      <c r="D88" s="47">
        <v>0</v>
      </c>
      <c r="E88" s="47">
        <v>85915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85915</v>
      </c>
      <c r="O88" s="48">
        <f t="shared" si="12"/>
        <v>0.28867444618791138</v>
      </c>
      <c r="P88" s="9"/>
    </row>
    <row r="89" spans="1:16">
      <c r="A89" s="12"/>
      <c r="B89" s="25">
        <v>348.92399999999998</v>
      </c>
      <c r="C89" s="20" t="s">
        <v>93</v>
      </c>
      <c r="D89" s="47">
        <v>0</v>
      </c>
      <c r="E89" s="47">
        <v>85915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85915</v>
      </c>
      <c r="O89" s="48">
        <f t="shared" si="12"/>
        <v>0.28867444618791138</v>
      </c>
      <c r="P89" s="9"/>
    </row>
    <row r="90" spans="1:16">
      <c r="A90" s="12"/>
      <c r="B90" s="25">
        <v>348.93</v>
      </c>
      <c r="C90" s="20" t="s">
        <v>94</v>
      </c>
      <c r="D90" s="47">
        <v>0</v>
      </c>
      <c r="E90" s="47">
        <v>844802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844802</v>
      </c>
      <c r="O90" s="48">
        <f t="shared" si="12"/>
        <v>2.838535174165628</v>
      </c>
      <c r="P90" s="9"/>
    </row>
    <row r="91" spans="1:16">
      <c r="A91" s="12"/>
      <c r="B91" s="25">
        <v>348.93099999999998</v>
      </c>
      <c r="C91" s="20" t="s">
        <v>149</v>
      </c>
      <c r="D91" s="47">
        <v>244327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244327</v>
      </c>
      <c r="O91" s="48">
        <f t="shared" si="12"/>
        <v>0.82093885135021627</v>
      </c>
      <c r="P91" s="9"/>
    </row>
    <row r="92" spans="1:16">
      <c r="A92" s="12"/>
      <c r="B92" s="25">
        <v>348.93200000000002</v>
      </c>
      <c r="C92" s="20" t="s">
        <v>150</v>
      </c>
      <c r="D92" s="47">
        <v>27109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27109</v>
      </c>
      <c r="O92" s="48">
        <f t="shared" si="12"/>
        <v>9.1086254573800735E-2</v>
      </c>
      <c r="P92" s="9"/>
    </row>
    <row r="93" spans="1:16">
      <c r="A93" s="12"/>
      <c r="B93" s="25">
        <v>348.99</v>
      </c>
      <c r="C93" s="20" t="s">
        <v>151</v>
      </c>
      <c r="D93" s="47">
        <v>13095</v>
      </c>
      <c r="E93" s="47">
        <v>336609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349704</v>
      </c>
      <c r="O93" s="48">
        <f t="shared" si="12"/>
        <v>1.1750056280009005</v>
      </c>
      <c r="P93" s="9"/>
    </row>
    <row r="94" spans="1:16">
      <c r="A94" s="12"/>
      <c r="B94" s="25">
        <v>349</v>
      </c>
      <c r="C94" s="20" t="s">
        <v>1</v>
      </c>
      <c r="D94" s="47">
        <v>905219</v>
      </c>
      <c r="E94" s="47">
        <v>1826371</v>
      </c>
      <c r="F94" s="47">
        <v>0</v>
      </c>
      <c r="G94" s="47">
        <v>0</v>
      </c>
      <c r="H94" s="47">
        <v>0</v>
      </c>
      <c r="I94" s="47">
        <v>0</v>
      </c>
      <c r="J94" s="47">
        <v>4189916</v>
      </c>
      <c r="K94" s="47">
        <v>0</v>
      </c>
      <c r="L94" s="47">
        <v>0</v>
      </c>
      <c r="M94" s="47">
        <v>0</v>
      </c>
      <c r="N94" s="47">
        <f t="shared" si="11"/>
        <v>6921506</v>
      </c>
      <c r="O94" s="48">
        <f t="shared" si="12"/>
        <v>23.256263881002219</v>
      </c>
      <c r="P94" s="9"/>
    </row>
    <row r="95" spans="1:16" ht="15.75">
      <c r="A95" s="29" t="s">
        <v>67</v>
      </c>
      <c r="B95" s="30"/>
      <c r="C95" s="31"/>
      <c r="D95" s="32">
        <f t="shared" ref="D95:M95" si="13">SUM(D96:D100)</f>
        <v>23365</v>
      </c>
      <c r="E95" s="32">
        <f t="shared" si="13"/>
        <v>1000073</v>
      </c>
      <c r="F95" s="32">
        <f t="shared" si="13"/>
        <v>0</v>
      </c>
      <c r="G95" s="32">
        <f t="shared" si="13"/>
        <v>0</v>
      </c>
      <c r="H95" s="32">
        <f t="shared" si="13"/>
        <v>0</v>
      </c>
      <c r="I95" s="32">
        <f t="shared" si="13"/>
        <v>19165</v>
      </c>
      <c r="J95" s="32">
        <f t="shared" si="13"/>
        <v>64</v>
      </c>
      <c r="K95" s="32">
        <f t="shared" si="13"/>
        <v>0</v>
      </c>
      <c r="L95" s="32">
        <f t="shared" si="13"/>
        <v>0</v>
      </c>
      <c r="M95" s="32">
        <f t="shared" si="13"/>
        <v>0</v>
      </c>
      <c r="N95" s="32">
        <f t="shared" ref="N95:N111" si="14">SUM(D95:M95)</f>
        <v>1042667</v>
      </c>
      <c r="O95" s="46">
        <f t="shared" si="12"/>
        <v>3.5033616805378687</v>
      </c>
      <c r="P95" s="10"/>
    </row>
    <row r="96" spans="1:16">
      <c r="A96" s="13"/>
      <c r="B96" s="40">
        <v>351.1</v>
      </c>
      <c r="C96" s="21" t="s">
        <v>115</v>
      </c>
      <c r="D96" s="47">
        <v>0</v>
      </c>
      <c r="E96" s="47">
        <v>62281</v>
      </c>
      <c r="F96" s="47">
        <v>0</v>
      </c>
      <c r="G96" s="47">
        <v>0</v>
      </c>
      <c r="H96" s="47">
        <v>0</v>
      </c>
      <c r="I96" s="47">
        <v>1500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63781</v>
      </c>
      <c r="O96" s="48">
        <f t="shared" si="12"/>
        <v>0.21430419428867109</v>
      </c>
      <c r="P96" s="9"/>
    </row>
    <row r="97" spans="1:119">
      <c r="A97" s="13"/>
      <c r="B97" s="40">
        <v>351.2</v>
      </c>
      <c r="C97" s="21" t="s">
        <v>116</v>
      </c>
      <c r="D97" s="47">
        <v>0</v>
      </c>
      <c r="E97" s="47">
        <v>27681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27681</v>
      </c>
      <c r="O97" s="48">
        <f t="shared" si="12"/>
        <v>9.3008174881307984E-2</v>
      </c>
      <c r="P97" s="9"/>
    </row>
    <row r="98" spans="1:119">
      <c r="A98" s="13"/>
      <c r="B98" s="40">
        <v>351.5</v>
      </c>
      <c r="C98" s="21" t="s">
        <v>118</v>
      </c>
      <c r="D98" s="47">
        <v>0</v>
      </c>
      <c r="E98" s="47">
        <v>182350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182350</v>
      </c>
      <c r="O98" s="48">
        <f t="shared" si="12"/>
        <v>0.6126960980313757</v>
      </c>
      <c r="P98" s="9"/>
    </row>
    <row r="99" spans="1:119">
      <c r="A99" s="13"/>
      <c r="B99" s="40">
        <v>354</v>
      </c>
      <c r="C99" s="21" t="s">
        <v>120</v>
      </c>
      <c r="D99" s="47">
        <v>17509</v>
      </c>
      <c r="E99" s="47">
        <v>250273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267782</v>
      </c>
      <c r="O99" s="48">
        <f t="shared" si="12"/>
        <v>0.89974766395962624</v>
      </c>
      <c r="P99" s="9"/>
    </row>
    <row r="100" spans="1:119">
      <c r="A100" s="13"/>
      <c r="B100" s="40">
        <v>359</v>
      </c>
      <c r="C100" s="21" t="s">
        <v>121</v>
      </c>
      <c r="D100" s="47">
        <v>5856</v>
      </c>
      <c r="E100" s="47">
        <v>477488</v>
      </c>
      <c r="F100" s="47">
        <v>0</v>
      </c>
      <c r="G100" s="47">
        <v>0</v>
      </c>
      <c r="H100" s="47">
        <v>0</v>
      </c>
      <c r="I100" s="47">
        <v>17665</v>
      </c>
      <c r="J100" s="47">
        <v>64</v>
      </c>
      <c r="K100" s="47">
        <v>0</v>
      </c>
      <c r="L100" s="47">
        <v>0</v>
      </c>
      <c r="M100" s="47">
        <v>0</v>
      </c>
      <c r="N100" s="47">
        <f t="shared" si="14"/>
        <v>501073</v>
      </c>
      <c r="O100" s="48">
        <f t="shared" si="12"/>
        <v>1.683605549376888</v>
      </c>
      <c r="P100" s="9"/>
    </row>
    <row r="101" spans="1:119" ht="15.75">
      <c r="A101" s="29" t="s">
        <v>5</v>
      </c>
      <c r="B101" s="30"/>
      <c r="C101" s="31"/>
      <c r="D101" s="32">
        <f t="shared" ref="D101:M101" si="15">SUM(D102:D107)</f>
        <v>2348192</v>
      </c>
      <c r="E101" s="32">
        <f t="shared" si="15"/>
        <v>4385379</v>
      </c>
      <c r="F101" s="32">
        <f t="shared" si="15"/>
        <v>817157</v>
      </c>
      <c r="G101" s="32">
        <f t="shared" si="15"/>
        <v>785903</v>
      </c>
      <c r="H101" s="32">
        <f t="shared" si="15"/>
        <v>0</v>
      </c>
      <c r="I101" s="32">
        <f t="shared" si="15"/>
        <v>888890</v>
      </c>
      <c r="J101" s="32">
        <f t="shared" si="15"/>
        <v>449541</v>
      </c>
      <c r="K101" s="32">
        <f t="shared" si="15"/>
        <v>0</v>
      </c>
      <c r="L101" s="32">
        <f t="shared" si="15"/>
        <v>0</v>
      </c>
      <c r="M101" s="32">
        <f t="shared" si="15"/>
        <v>325077</v>
      </c>
      <c r="N101" s="32">
        <f t="shared" si="14"/>
        <v>10000139</v>
      </c>
      <c r="O101" s="46">
        <f t="shared" ref="O101:O111" si="16">(N101/O$113)</f>
        <v>33.60047241607559</v>
      </c>
      <c r="P101" s="10"/>
    </row>
    <row r="102" spans="1:119">
      <c r="A102" s="12"/>
      <c r="B102" s="25">
        <v>361.1</v>
      </c>
      <c r="C102" s="20" t="s">
        <v>122</v>
      </c>
      <c r="D102" s="47">
        <v>306689</v>
      </c>
      <c r="E102" s="47">
        <v>265968</v>
      </c>
      <c r="F102" s="47">
        <v>62763</v>
      </c>
      <c r="G102" s="47">
        <v>406515</v>
      </c>
      <c r="H102" s="47">
        <v>0</v>
      </c>
      <c r="I102" s="47">
        <v>130141</v>
      </c>
      <c r="J102" s="47">
        <v>129811</v>
      </c>
      <c r="K102" s="47">
        <v>0</v>
      </c>
      <c r="L102" s="47">
        <v>0</v>
      </c>
      <c r="M102" s="47">
        <v>263744</v>
      </c>
      <c r="N102" s="47">
        <f t="shared" si="14"/>
        <v>1565631</v>
      </c>
      <c r="O102" s="48">
        <f t="shared" si="16"/>
        <v>5.2605210016833599</v>
      </c>
      <c r="P102" s="9"/>
    </row>
    <row r="103" spans="1:119">
      <c r="A103" s="12"/>
      <c r="B103" s="25">
        <v>362</v>
      </c>
      <c r="C103" s="20" t="s">
        <v>123</v>
      </c>
      <c r="D103" s="47">
        <v>505586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505586</v>
      </c>
      <c r="O103" s="48">
        <f t="shared" si="16"/>
        <v>1.6987692318030772</v>
      </c>
      <c r="P103" s="9"/>
    </row>
    <row r="104" spans="1:119">
      <c r="A104" s="12"/>
      <c r="B104" s="25">
        <v>364</v>
      </c>
      <c r="C104" s="20" t="s">
        <v>124</v>
      </c>
      <c r="D104" s="47">
        <v>110949</v>
      </c>
      <c r="E104" s="47">
        <v>84461</v>
      </c>
      <c r="F104" s="47">
        <v>0</v>
      </c>
      <c r="G104" s="47">
        <v>268100</v>
      </c>
      <c r="H104" s="47">
        <v>0</v>
      </c>
      <c r="I104" s="47">
        <v>89752</v>
      </c>
      <c r="J104" s="47">
        <v>0</v>
      </c>
      <c r="K104" s="47">
        <v>0</v>
      </c>
      <c r="L104" s="47">
        <v>0</v>
      </c>
      <c r="M104" s="47">
        <v>12791</v>
      </c>
      <c r="N104" s="47">
        <f t="shared" si="14"/>
        <v>566053</v>
      </c>
      <c r="O104" s="48">
        <f t="shared" si="16"/>
        <v>1.9019383843101414</v>
      </c>
      <c r="P104" s="9"/>
    </row>
    <row r="105" spans="1:119">
      <c r="A105" s="12"/>
      <c r="B105" s="25">
        <v>365</v>
      </c>
      <c r="C105" s="20" t="s">
        <v>125</v>
      </c>
      <c r="D105" s="47">
        <v>0</v>
      </c>
      <c r="E105" s="47">
        <v>5103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4"/>
        <v>5103</v>
      </c>
      <c r="O105" s="48">
        <f t="shared" si="16"/>
        <v>1.7146082743373238E-2</v>
      </c>
      <c r="P105" s="9"/>
    </row>
    <row r="106" spans="1:119">
      <c r="A106" s="12"/>
      <c r="B106" s="25">
        <v>366</v>
      </c>
      <c r="C106" s="20" t="s">
        <v>126</v>
      </c>
      <c r="D106" s="47">
        <v>1689</v>
      </c>
      <c r="E106" s="47">
        <v>14925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4"/>
        <v>16614</v>
      </c>
      <c r="O106" s="48">
        <f t="shared" si="16"/>
        <v>5.5823048931687831E-2</v>
      </c>
      <c r="P106" s="9"/>
    </row>
    <row r="107" spans="1:119">
      <c r="A107" s="12"/>
      <c r="B107" s="25">
        <v>369.9</v>
      </c>
      <c r="C107" s="20" t="s">
        <v>127</v>
      </c>
      <c r="D107" s="47">
        <v>1423279</v>
      </c>
      <c r="E107" s="47">
        <v>4014922</v>
      </c>
      <c r="F107" s="47">
        <v>754394</v>
      </c>
      <c r="G107" s="47">
        <v>111288</v>
      </c>
      <c r="H107" s="47">
        <v>0</v>
      </c>
      <c r="I107" s="47">
        <v>668997</v>
      </c>
      <c r="J107" s="47">
        <v>319730</v>
      </c>
      <c r="K107" s="47">
        <v>0</v>
      </c>
      <c r="L107" s="47">
        <v>0</v>
      </c>
      <c r="M107" s="47">
        <v>48542</v>
      </c>
      <c r="N107" s="47">
        <f t="shared" si="14"/>
        <v>7341152</v>
      </c>
      <c r="O107" s="48">
        <f t="shared" si="16"/>
        <v>24.666274666603947</v>
      </c>
      <c r="P107" s="9"/>
    </row>
    <row r="108" spans="1:119" ht="15.75">
      <c r="A108" s="29" t="s">
        <v>68</v>
      </c>
      <c r="B108" s="30"/>
      <c r="C108" s="31"/>
      <c r="D108" s="32">
        <f t="shared" ref="D108:M108" si="17">SUM(D109:D110)</f>
        <v>2834281</v>
      </c>
      <c r="E108" s="32">
        <f t="shared" si="17"/>
        <v>19547746</v>
      </c>
      <c r="F108" s="32">
        <f t="shared" si="17"/>
        <v>13415927</v>
      </c>
      <c r="G108" s="32">
        <f t="shared" si="17"/>
        <v>0</v>
      </c>
      <c r="H108" s="32">
        <f t="shared" si="17"/>
        <v>0</v>
      </c>
      <c r="I108" s="32">
        <f t="shared" si="17"/>
        <v>10106089</v>
      </c>
      <c r="J108" s="32">
        <f t="shared" si="17"/>
        <v>0</v>
      </c>
      <c r="K108" s="32">
        <f t="shared" si="17"/>
        <v>0</v>
      </c>
      <c r="L108" s="32">
        <f t="shared" si="17"/>
        <v>0</v>
      </c>
      <c r="M108" s="32">
        <f t="shared" si="17"/>
        <v>0</v>
      </c>
      <c r="N108" s="32">
        <f t="shared" si="14"/>
        <v>45904043</v>
      </c>
      <c r="O108" s="46">
        <f t="shared" si="16"/>
        <v>154.23760915801748</v>
      </c>
      <c r="P108" s="9"/>
    </row>
    <row r="109" spans="1:119">
      <c r="A109" s="12"/>
      <c r="B109" s="25">
        <v>381</v>
      </c>
      <c r="C109" s="20" t="s">
        <v>128</v>
      </c>
      <c r="D109" s="47">
        <v>2834281</v>
      </c>
      <c r="E109" s="47">
        <v>19547746</v>
      </c>
      <c r="F109" s="47">
        <v>13415927</v>
      </c>
      <c r="G109" s="47">
        <v>0</v>
      </c>
      <c r="H109" s="47">
        <v>0</v>
      </c>
      <c r="I109" s="47">
        <v>8481988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4"/>
        <v>44279942</v>
      </c>
      <c r="O109" s="48">
        <f t="shared" si="16"/>
        <v>148.78062892490064</v>
      </c>
      <c r="P109" s="9"/>
    </row>
    <row r="110" spans="1:119" ht="15.75" thickBot="1">
      <c r="A110" s="12"/>
      <c r="B110" s="25">
        <v>389.4</v>
      </c>
      <c r="C110" s="20" t="s">
        <v>131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1624101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4"/>
        <v>1624101</v>
      </c>
      <c r="O110" s="48">
        <f t="shared" si="16"/>
        <v>5.4569802331168376</v>
      </c>
      <c r="P110" s="9"/>
    </row>
    <row r="111" spans="1:119" ht="16.5" thickBot="1">
      <c r="A111" s="14" t="s">
        <v>95</v>
      </c>
      <c r="B111" s="23"/>
      <c r="C111" s="22"/>
      <c r="D111" s="15">
        <f t="shared" ref="D111:M111" si="18">SUM(D5,D12,D23,D63,D95,D101,D108)</f>
        <v>157573649</v>
      </c>
      <c r="E111" s="15">
        <f t="shared" si="18"/>
        <v>100530628</v>
      </c>
      <c r="F111" s="15">
        <f t="shared" si="18"/>
        <v>14893084</v>
      </c>
      <c r="G111" s="15">
        <f t="shared" si="18"/>
        <v>53180383</v>
      </c>
      <c r="H111" s="15">
        <f t="shared" si="18"/>
        <v>0</v>
      </c>
      <c r="I111" s="15">
        <f t="shared" si="18"/>
        <v>42255400</v>
      </c>
      <c r="J111" s="15">
        <f t="shared" si="18"/>
        <v>18613535</v>
      </c>
      <c r="K111" s="15">
        <f t="shared" si="18"/>
        <v>0</v>
      </c>
      <c r="L111" s="15">
        <f t="shared" si="18"/>
        <v>0</v>
      </c>
      <c r="M111" s="15">
        <f t="shared" si="18"/>
        <v>12270403</v>
      </c>
      <c r="N111" s="15">
        <f t="shared" si="14"/>
        <v>399317082</v>
      </c>
      <c r="O111" s="38">
        <f t="shared" si="16"/>
        <v>1341.7056101928977</v>
      </c>
      <c r="P111" s="6"/>
      <c r="Q111" s="2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</row>
    <row r="112" spans="1:119">
      <c r="A112" s="16"/>
      <c r="B112" s="18"/>
      <c r="C112" s="18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9"/>
    </row>
    <row r="113" spans="1:15">
      <c r="A113" s="41"/>
      <c r="B113" s="42"/>
      <c r="C113" s="42"/>
      <c r="D113" s="43"/>
      <c r="E113" s="43"/>
      <c r="F113" s="43"/>
      <c r="G113" s="43"/>
      <c r="H113" s="43"/>
      <c r="I113" s="43"/>
      <c r="J113" s="43"/>
      <c r="K113" s="43"/>
      <c r="L113" s="49" t="s">
        <v>152</v>
      </c>
      <c r="M113" s="49"/>
      <c r="N113" s="49"/>
      <c r="O113" s="44">
        <v>297619</v>
      </c>
    </row>
    <row r="114" spans="1:15">
      <c r="A114" s="50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2"/>
    </row>
    <row r="115" spans="1:15" ht="15.75" thickBot="1">
      <c r="A115" s="53" t="s">
        <v>153</v>
      </c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5"/>
    </row>
  </sheetData>
  <mergeCells count="10">
    <mergeCell ref="A115:O115"/>
    <mergeCell ref="L113:N113"/>
    <mergeCell ref="A114:O11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114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132</v>
      </c>
      <c r="B3" s="63"/>
      <c r="C3" s="64"/>
      <c r="D3" s="68" t="s">
        <v>62</v>
      </c>
      <c r="E3" s="69"/>
      <c r="F3" s="69"/>
      <c r="G3" s="69"/>
      <c r="H3" s="70"/>
      <c r="I3" s="68" t="s">
        <v>63</v>
      </c>
      <c r="J3" s="70"/>
      <c r="K3" s="68" t="s">
        <v>65</v>
      </c>
      <c r="L3" s="70"/>
      <c r="M3" s="36"/>
      <c r="N3" s="37"/>
      <c r="O3" s="71" t="s">
        <v>137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133</v>
      </c>
      <c r="F4" s="34" t="s">
        <v>134</v>
      </c>
      <c r="G4" s="34" t="s">
        <v>135</v>
      </c>
      <c r="H4" s="34" t="s">
        <v>7</v>
      </c>
      <c r="I4" s="34" t="s">
        <v>8</v>
      </c>
      <c r="J4" s="35" t="s">
        <v>136</v>
      </c>
      <c r="K4" s="35" t="s">
        <v>9</v>
      </c>
      <c r="L4" s="35" t="s">
        <v>10</v>
      </c>
      <c r="M4" s="35" t="s">
        <v>11</v>
      </c>
      <c r="N4" s="35" t="s">
        <v>64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112968836</v>
      </c>
      <c r="E5" s="27">
        <f t="shared" si="0"/>
        <v>13701792</v>
      </c>
      <c r="F5" s="27">
        <f t="shared" si="0"/>
        <v>0</v>
      </c>
      <c r="G5" s="27">
        <f t="shared" si="0"/>
        <v>31916765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158587393</v>
      </c>
      <c r="O5" s="33">
        <f t="shared" ref="O5:O36" si="1">(N5/O$127)</f>
        <v>506.70136430442841</v>
      </c>
      <c r="P5" s="6"/>
    </row>
    <row r="6" spans="1:133">
      <c r="A6" s="12"/>
      <c r="B6" s="25">
        <v>311</v>
      </c>
      <c r="C6" s="20" t="s">
        <v>3</v>
      </c>
      <c r="D6" s="47">
        <v>107316789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107316789</v>
      </c>
      <c r="O6" s="48">
        <f t="shared" si="1"/>
        <v>342.88705029075339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5332852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5332852</v>
      </c>
      <c r="O7" s="48">
        <f t="shared" si="1"/>
        <v>17.038954565786952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374334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374334</v>
      </c>
      <c r="O8" s="48">
        <f t="shared" si="1"/>
        <v>1.1960316953159946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8368940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8368940</v>
      </c>
      <c r="O9" s="48">
        <f t="shared" si="1"/>
        <v>26.739536072592497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31542431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31542431</v>
      </c>
      <c r="O10" s="48">
        <f t="shared" si="1"/>
        <v>100.78097961531088</v>
      </c>
      <c r="P10" s="9"/>
    </row>
    <row r="11" spans="1:133">
      <c r="A11" s="12"/>
      <c r="B11" s="25">
        <v>315</v>
      </c>
      <c r="C11" s="20" t="s">
        <v>16</v>
      </c>
      <c r="D11" s="47">
        <v>5122209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5122209</v>
      </c>
      <c r="O11" s="48">
        <f t="shared" si="1"/>
        <v>16.365930730398109</v>
      </c>
      <c r="P11" s="9"/>
    </row>
    <row r="12" spans="1:133">
      <c r="A12" s="12"/>
      <c r="B12" s="25">
        <v>316</v>
      </c>
      <c r="C12" s="20" t="s">
        <v>17</v>
      </c>
      <c r="D12" s="47">
        <v>529838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529838</v>
      </c>
      <c r="O12" s="48">
        <f t="shared" si="1"/>
        <v>1.6928813342705604</v>
      </c>
      <c r="P12" s="9"/>
    </row>
    <row r="13" spans="1:133" ht="15.75">
      <c r="A13" s="29" t="s">
        <v>18</v>
      </c>
      <c r="B13" s="30"/>
      <c r="C13" s="31"/>
      <c r="D13" s="32">
        <f>SUM(D14:D21)</f>
        <v>13125173</v>
      </c>
      <c r="E13" s="32">
        <f t="shared" ref="E13:M13" si="3">SUM(E14:E21)</f>
        <v>12049225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1944339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27118737</v>
      </c>
      <c r="O13" s="46">
        <f t="shared" si="1"/>
        <v>86.646868809508589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61218</v>
      </c>
      <c r="F14" s="47">
        <v>0</v>
      </c>
      <c r="G14" s="47">
        <v>0</v>
      </c>
      <c r="H14" s="47">
        <v>0</v>
      </c>
      <c r="I14" s="47">
        <v>1944339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2005557</v>
      </c>
      <c r="O14" s="48">
        <f t="shared" si="1"/>
        <v>6.4079398044603488</v>
      </c>
      <c r="P14" s="9"/>
    </row>
    <row r="15" spans="1:133">
      <c r="A15" s="12"/>
      <c r="B15" s="25">
        <v>323.10000000000002</v>
      </c>
      <c r="C15" s="20" t="s">
        <v>19</v>
      </c>
      <c r="D15" s="47">
        <v>10755776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1" si="4">SUM(D15:M15)</f>
        <v>10755776</v>
      </c>
      <c r="O15" s="48">
        <f t="shared" si="1"/>
        <v>34.365697488657425</v>
      </c>
      <c r="P15" s="9"/>
    </row>
    <row r="16" spans="1:133">
      <c r="A16" s="12"/>
      <c r="B16" s="25">
        <v>323.39999999999998</v>
      </c>
      <c r="C16" s="20" t="s">
        <v>20</v>
      </c>
      <c r="D16" s="47">
        <v>1498760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1498760</v>
      </c>
      <c r="O16" s="48">
        <f t="shared" si="1"/>
        <v>4.7886765927535304</v>
      </c>
      <c r="P16" s="9"/>
    </row>
    <row r="17" spans="1:16">
      <c r="A17" s="12"/>
      <c r="B17" s="25">
        <v>323.7</v>
      </c>
      <c r="C17" s="20" t="s">
        <v>21</v>
      </c>
      <c r="D17" s="47">
        <v>0</v>
      </c>
      <c r="E17" s="47">
        <v>1553704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1553704</v>
      </c>
      <c r="O17" s="48">
        <f t="shared" si="1"/>
        <v>4.9642277461818649</v>
      </c>
      <c r="P17" s="9"/>
    </row>
    <row r="18" spans="1:16">
      <c r="A18" s="12"/>
      <c r="B18" s="25">
        <v>323.89999999999998</v>
      </c>
      <c r="C18" s="20" t="s">
        <v>22</v>
      </c>
      <c r="D18" s="47">
        <v>444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444</v>
      </c>
      <c r="O18" s="48">
        <f t="shared" si="1"/>
        <v>1.4186209981468464E-3</v>
      </c>
      <c r="P18" s="9"/>
    </row>
    <row r="19" spans="1:16">
      <c r="A19" s="12"/>
      <c r="B19" s="25">
        <v>325.10000000000002</v>
      </c>
      <c r="C19" s="20" t="s">
        <v>23</v>
      </c>
      <c r="D19" s="47">
        <v>0</v>
      </c>
      <c r="E19" s="47">
        <v>126893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126893</v>
      </c>
      <c r="O19" s="48">
        <f t="shared" si="1"/>
        <v>0.40543485206722474</v>
      </c>
      <c r="P19" s="9"/>
    </row>
    <row r="20" spans="1:16">
      <c r="A20" s="12"/>
      <c r="B20" s="25">
        <v>325.2</v>
      </c>
      <c r="C20" s="20" t="s">
        <v>24</v>
      </c>
      <c r="D20" s="47">
        <v>870193</v>
      </c>
      <c r="E20" s="47">
        <v>10305960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11176153</v>
      </c>
      <c r="O20" s="48">
        <f t="shared" si="1"/>
        <v>35.708840820499709</v>
      </c>
      <c r="P20" s="9"/>
    </row>
    <row r="21" spans="1:16">
      <c r="A21" s="12"/>
      <c r="B21" s="25">
        <v>329</v>
      </c>
      <c r="C21" s="20" t="s">
        <v>25</v>
      </c>
      <c r="D21" s="47">
        <v>0</v>
      </c>
      <c r="E21" s="47">
        <v>1450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1450</v>
      </c>
      <c r="O21" s="48">
        <f t="shared" si="1"/>
        <v>4.632883890344431E-3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SUM(D23:D59)</f>
        <v>25323416</v>
      </c>
      <c r="E22" s="32">
        <f t="shared" si="5"/>
        <v>27657288</v>
      </c>
      <c r="F22" s="32">
        <f t="shared" si="5"/>
        <v>660000</v>
      </c>
      <c r="G22" s="32">
        <f t="shared" si="5"/>
        <v>2822397</v>
      </c>
      <c r="H22" s="32">
        <f t="shared" si="5"/>
        <v>0</v>
      </c>
      <c r="I22" s="32">
        <f t="shared" si="5"/>
        <v>3288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107999</v>
      </c>
      <c r="N22" s="45">
        <f>SUM(D22:M22)</f>
        <v>56574388</v>
      </c>
      <c r="O22" s="46">
        <f t="shared" si="1"/>
        <v>180.76039363537606</v>
      </c>
      <c r="P22" s="10"/>
    </row>
    <row r="23" spans="1:16">
      <c r="A23" s="12"/>
      <c r="B23" s="25">
        <v>331.1</v>
      </c>
      <c r="C23" s="20" t="s">
        <v>26</v>
      </c>
      <c r="D23" s="47">
        <v>99866</v>
      </c>
      <c r="E23" s="47">
        <v>615036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714902</v>
      </c>
      <c r="O23" s="48">
        <f t="shared" si="1"/>
        <v>2.2841779027413893</v>
      </c>
      <c r="P23" s="9"/>
    </row>
    <row r="24" spans="1:16">
      <c r="A24" s="12"/>
      <c r="B24" s="25">
        <v>331.2</v>
      </c>
      <c r="C24" s="20" t="s">
        <v>27</v>
      </c>
      <c r="D24" s="47">
        <v>0</v>
      </c>
      <c r="E24" s="47">
        <v>3014336</v>
      </c>
      <c r="F24" s="47">
        <v>0</v>
      </c>
      <c r="G24" s="47">
        <v>1153646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4167982</v>
      </c>
      <c r="O24" s="48">
        <f t="shared" si="1"/>
        <v>13.317087353824526</v>
      </c>
      <c r="P24" s="9"/>
    </row>
    <row r="25" spans="1:16">
      <c r="A25" s="12"/>
      <c r="B25" s="25">
        <v>331.39</v>
      </c>
      <c r="C25" s="20" t="s">
        <v>33</v>
      </c>
      <c r="D25" s="47">
        <v>0</v>
      </c>
      <c r="E25" s="47">
        <v>104939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4" si="6">SUM(D25:M25)</f>
        <v>104939</v>
      </c>
      <c r="O25" s="48">
        <f t="shared" si="1"/>
        <v>0.33528979487507188</v>
      </c>
      <c r="P25" s="9"/>
    </row>
    <row r="26" spans="1:16">
      <c r="A26" s="12"/>
      <c r="B26" s="25">
        <v>331.42</v>
      </c>
      <c r="C26" s="20" t="s">
        <v>34</v>
      </c>
      <c r="D26" s="47">
        <v>0</v>
      </c>
      <c r="E26" s="47">
        <v>1255529</v>
      </c>
      <c r="F26" s="47">
        <v>0</v>
      </c>
      <c r="G26" s="47">
        <v>495719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1751248</v>
      </c>
      <c r="O26" s="48">
        <f t="shared" si="1"/>
        <v>5.5953990670330374</v>
      </c>
      <c r="P26" s="9"/>
    </row>
    <row r="27" spans="1:16">
      <c r="A27" s="12"/>
      <c r="B27" s="25">
        <v>331.49</v>
      </c>
      <c r="C27" s="20" t="s">
        <v>35</v>
      </c>
      <c r="D27" s="47">
        <v>0</v>
      </c>
      <c r="E27" s="47">
        <v>85534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85534</v>
      </c>
      <c r="O27" s="48">
        <f t="shared" si="1"/>
        <v>0.27328902805291072</v>
      </c>
      <c r="P27" s="9"/>
    </row>
    <row r="28" spans="1:16">
      <c r="A28" s="12"/>
      <c r="B28" s="25">
        <v>331.5</v>
      </c>
      <c r="C28" s="20" t="s">
        <v>29</v>
      </c>
      <c r="D28" s="47">
        <v>0</v>
      </c>
      <c r="E28" s="47">
        <v>3939945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3939945</v>
      </c>
      <c r="O28" s="48">
        <f t="shared" si="1"/>
        <v>12.588488082305579</v>
      </c>
      <c r="P28" s="9"/>
    </row>
    <row r="29" spans="1:16">
      <c r="A29" s="12"/>
      <c r="B29" s="25">
        <v>331.65</v>
      </c>
      <c r="C29" s="20" t="s">
        <v>36</v>
      </c>
      <c r="D29" s="47">
        <v>0</v>
      </c>
      <c r="E29" s="47">
        <v>549566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549566</v>
      </c>
      <c r="O29" s="48">
        <f t="shared" si="1"/>
        <v>1.7559141159179501</v>
      </c>
      <c r="P29" s="9"/>
    </row>
    <row r="30" spans="1:16">
      <c r="A30" s="12"/>
      <c r="B30" s="25">
        <v>331.69</v>
      </c>
      <c r="C30" s="20" t="s">
        <v>37</v>
      </c>
      <c r="D30" s="47">
        <v>0</v>
      </c>
      <c r="E30" s="47">
        <v>243981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243981</v>
      </c>
      <c r="O30" s="48">
        <f t="shared" si="1"/>
        <v>0.77954182375870662</v>
      </c>
      <c r="P30" s="9"/>
    </row>
    <row r="31" spans="1:16">
      <c r="A31" s="12"/>
      <c r="B31" s="25">
        <v>331.9</v>
      </c>
      <c r="C31" s="20" t="s">
        <v>30</v>
      </c>
      <c r="D31" s="47">
        <v>0</v>
      </c>
      <c r="E31" s="47">
        <v>92312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92312</v>
      </c>
      <c r="O31" s="48">
        <f t="shared" si="1"/>
        <v>0.29494536392101733</v>
      </c>
      <c r="P31" s="9"/>
    </row>
    <row r="32" spans="1:16">
      <c r="A32" s="12"/>
      <c r="B32" s="25">
        <v>333</v>
      </c>
      <c r="C32" s="20" t="s">
        <v>4</v>
      </c>
      <c r="D32" s="47">
        <v>36915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36915</v>
      </c>
      <c r="O32" s="48">
        <f t="shared" si="1"/>
        <v>0.11794683366349287</v>
      </c>
      <c r="P32" s="9"/>
    </row>
    <row r="33" spans="1:16">
      <c r="A33" s="12"/>
      <c r="B33" s="25">
        <v>334.1</v>
      </c>
      <c r="C33" s="20" t="s">
        <v>31</v>
      </c>
      <c r="D33" s="47">
        <v>23691</v>
      </c>
      <c r="E33" s="47">
        <v>151174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174865</v>
      </c>
      <c r="O33" s="48">
        <f t="shared" si="1"/>
        <v>0.55870982171384753</v>
      </c>
      <c r="P33" s="9"/>
    </row>
    <row r="34" spans="1:16">
      <c r="A34" s="12"/>
      <c r="B34" s="25">
        <v>334.2</v>
      </c>
      <c r="C34" s="20" t="s">
        <v>32</v>
      </c>
      <c r="D34" s="47">
        <v>0</v>
      </c>
      <c r="E34" s="47">
        <v>1899436</v>
      </c>
      <c r="F34" s="47">
        <v>0</v>
      </c>
      <c r="G34" s="47">
        <v>95606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1995042</v>
      </c>
      <c r="O34" s="48">
        <f t="shared" si="1"/>
        <v>6.3743434085245063</v>
      </c>
      <c r="P34" s="9"/>
    </row>
    <row r="35" spans="1:16">
      <c r="A35" s="12"/>
      <c r="B35" s="25">
        <v>334.39</v>
      </c>
      <c r="C35" s="20" t="s">
        <v>38</v>
      </c>
      <c r="D35" s="47">
        <v>0</v>
      </c>
      <c r="E35" s="47">
        <v>905829</v>
      </c>
      <c r="F35" s="47">
        <v>0</v>
      </c>
      <c r="G35" s="47">
        <v>382519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107999</v>
      </c>
      <c r="N35" s="47">
        <f t="shared" ref="N35:N49" si="7">SUM(D35:M35)</f>
        <v>1396347</v>
      </c>
      <c r="O35" s="48">
        <f t="shared" si="1"/>
        <v>4.4614576011246729</v>
      </c>
      <c r="P35" s="9"/>
    </row>
    <row r="36" spans="1:16">
      <c r="A36" s="12"/>
      <c r="B36" s="25">
        <v>334.42</v>
      </c>
      <c r="C36" s="20" t="s">
        <v>39</v>
      </c>
      <c r="D36" s="47">
        <v>0</v>
      </c>
      <c r="E36" s="47">
        <v>2572774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2572774</v>
      </c>
      <c r="O36" s="48">
        <f t="shared" si="1"/>
        <v>8.2202504952393127</v>
      </c>
      <c r="P36" s="9"/>
    </row>
    <row r="37" spans="1:16">
      <c r="A37" s="12"/>
      <c r="B37" s="25">
        <v>334.49</v>
      </c>
      <c r="C37" s="20" t="s">
        <v>40</v>
      </c>
      <c r="D37" s="47">
        <v>0</v>
      </c>
      <c r="E37" s="47">
        <v>562229</v>
      </c>
      <c r="F37" s="47">
        <v>0</v>
      </c>
      <c r="G37" s="47">
        <v>263007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825236</v>
      </c>
      <c r="O37" s="48">
        <f t="shared" ref="O37:O68" si="8">(N37/O$127)</f>
        <v>2.6367052207808808</v>
      </c>
      <c r="P37" s="9"/>
    </row>
    <row r="38" spans="1:16">
      <c r="A38" s="12"/>
      <c r="B38" s="25">
        <v>334.5</v>
      </c>
      <c r="C38" s="20" t="s">
        <v>41</v>
      </c>
      <c r="D38" s="47">
        <v>0</v>
      </c>
      <c r="E38" s="47">
        <v>945685</v>
      </c>
      <c r="F38" s="47">
        <v>0</v>
      </c>
      <c r="G38" s="47">
        <v>0</v>
      </c>
      <c r="H38" s="47">
        <v>0</v>
      </c>
      <c r="I38" s="47">
        <v>3288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948973</v>
      </c>
      <c r="O38" s="48">
        <f t="shared" si="8"/>
        <v>3.0320563614288454</v>
      </c>
      <c r="P38" s="9"/>
    </row>
    <row r="39" spans="1:16">
      <c r="A39" s="12"/>
      <c r="B39" s="25">
        <v>334.61</v>
      </c>
      <c r="C39" s="20" t="s">
        <v>42</v>
      </c>
      <c r="D39" s="47">
        <v>0</v>
      </c>
      <c r="E39" s="47">
        <v>37023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37023</v>
      </c>
      <c r="O39" s="48">
        <f t="shared" si="8"/>
        <v>0.11829190363601508</v>
      </c>
      <c r="P39" s="9"/>
    </row>
    <row r="40" spans="1:16">
      <c r="A40" s="12"/>
      <c r="B40" s="25">
        <v>334.69</v>
      </c>
      <c r="C40" s="20" t="s">
        <v>43</v>
      </c>
      <c r="D40" s="47">
        <v>83191</v>
      </c>
      <c r="E40" s="47">
        <v>97605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180796</v>
      </c>
      <c r="O40" s="48">
        <f t="shared" si="8"/>
        <v>0.57765991437152531</v>
      </c>
      <c r="P40" s="9"/>
    </row>
    <row r="41" spans="1:16">
      <c r="A41" s="12"/>
      <c r="B41" s="25">
        <v>334.7</v>
      </c>
      <c r="C41" s="20" t="s">
        <v>44</v>
      </c>
      <c r="D41" s="47">
        <v>0</v>
      </c>
      <c r="E41" s="47">
        <v>85727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85727</v>
      </c>
      <c r="O41" s="48">
        <f t="shared" si="8"/>
        <v>0.27390568087417727</v>
      </c>
      <c r="P41" s="9"/>
    </row>
    <row r="42" spans="1:16">
      <c r="A42" s="12"/>
      <c r="B42" s="25">
        <v>334.9</v>
      </c>
      <c r="C42" s="20" t="s">
        <v>45</v>
      </c>
      <c r="D42" s="47">
        <v>0</v>
      </c>
      <c r="E42" s="47">
        <v>29635</v>
      </c>
      <c r="F42" s="47">
        <v>0</v>
      </c>
      <c r="G42" s="47">
        <v>331123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360758</v>
      </c>
      <c r="O42" s="48">
        <f t="shared" si="8"/>
        <v>1.1526551217330181</v>
      </c>
      <c r="P42" s="9"/>
    </row>
    <row r="43" spans="1:16">
      <c r="A43" s="12"/>
      <c r="B43" s="25">
        <v>335.12</v>
      </c>
      <c r="C43" s="20" t="s">
        <v>46</v>
      </c>
      <c r="D43" s="47">
        <v>6261583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6261583</v>
      </c>
      <c r="O43" s="48">
        <f t="shared" si="8"/>
        <v>20.006335868106589</v>
      </c>
      <c r="P43" s="9"/>
    </row>
    <row r="44" spans="1:16">
      <c r="A44" s="12"/>
      <c r="B44" s="25">
        <v>335.13</v>
      </c>
      <c r="C44" s="20" t="s">
        <v>47</v>
      </c>
      <c r="D44" s="47">
        <v>69759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69759</v>
      </c>
      <c r="O44" s="48">
        <f t="shared" si="8"/>
        <v>0.22288644641830149</v>
      </c>
      <c r="P44" s="9"/>
    </row>
    <row r="45" spans="1:16">
      <c r="A45" s="12"/>
      <c r="B45" s="25">
        <v>335.14</v>
      </c>
      <c r="C45" s="20" t="s">
        <v>48</v>
      </c>
      <c r="D45" s="47">
        <v>70037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70037</v>
      </c>
      <c r="O45" s="48">
        <f t="shared" si="8"/>
        <v>0.22377468208831236</v>
      </c>
      <c r="P45" s="9"/>
    </row>
    <row r="46" spans="1:16">
      <c r="A46" s="12"/>
      <c r="B46" s="25">
        <v>335.15</v>
      </c>
      <c r="C46" s="20" t="s">
        <v>49</v>
      </c>
      <c r="D46" s="47">
        <v>133768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133768</v>
      </c>
      <c r="O46" s="48">
        <f t="shared" si="8"/>
        <v>0.4274011118921337</v>
      </c>
      <c r="P46" s="9"/>
    </row>
    <row r="47" spans="1:16">
      <c r="A47" s="12"/>
      <c r="B47" s="25">
        <v>335.18</v>
      </c>
      <c r="C47" s="20" t="s">
        <v>50</v>
      </c>
      <c r="D47" s="47">
        <v>18213848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18213848</v>
      </c>
      <c r="O47" s="48">
        <f t="shared" si="8"/>
        <v>58.194926193366989</v>
      </c>
      <c r="P47" s="9"/>
    </row>
    <row r="48" spans="1:16">
      <c r="A48" s="12"/>
      <c r="B48" s="25">
        <v>335.19</v>
      </c>
      <c r="C48" s="20" t="s">
        <v>69</v>
      </c>
      <c r="D48" s="47">
        <v>118994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118994</v>
      </c>
      <c r="O48" s="48">
        <f t="shared" si="8"/>
        <v>0.38019681768803121</v>
      </c>
      <c r="P48" s="9"/>
    </row>
    <row r="49" spans="1:16">
      <c r="A49" s="12"/>
      <c r="B49" s="25">
        <v>335.21</v>
      </c>
      <c r="C49" s="20" t="s">
        <v>51</v>
      </c>
      <c r="D49" s="47">
        <v>0</v>
      </c>
      <c r="E49" s="47">
        <v>10758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10758</v>
      </c>
      <c r="O49" s="48">
        <f t="shared" si="8"/>
        <v>3.4372803374017512E-2</v>
      </c>
      <c r="P49" s="9"/>
    </row>
    <row r="50" spans="1:16">
      <c r="A50" s="12"/>
      <c r="B50" s="25">
        <v>335.22</v>
      </c>
      <c r="C50" s="20" t="s">
        <v>52</v>
      </c>
      <c r="D50" s="47">
        <v>0</v>
      </c>
      <c r="E50" s="47">
        <v>1597283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61" si="9">SUM(D50:M50)</f>
        <v>1597283</v>
      </c>
      <c r="O50" s="48">
        <f t="shared" si="8"/>
        <v>5.1034666751869127</v>
      </c>
      <c r="P50" s="9"/>
    </row>
    <row r="51" spans="1:16">
      <c r="A51" s="12"/>
      <c r="B51" s="25">
        <v>335.49</v>
      </c>
      <c r="C51" s="20" t="s">
        <v>53</v>
      </c>
      <c r="D51" s="47">
        <v>77889</v>
      </c>
      <c r="E51" s="47">
        <v>4620234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4698123</v>
      </c>
      <c r="O51" s="48">
        <f t="shared" si="8"/>
        <v>15.010936801073552</v>
      </c>
      <c r="P51" s="9"/>
    </row>
    <row r="52" spans="1:16">
      <c r="A52" s="12"/>
      <c r="B52" s="25">
        <v>335.61</v>
      </c>
      <c r="C52" s="20" t="s">
        <v>54</v>
      </c>
      <c r="D52" s="47">
        <v>0</v>
      </c>
      <c r="E52" s="47">
        <v>18886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18886</v>
      </c>
      <c r="O52" s="48">
        <f t="shared" si="8"/>
        <v>6.0342513898651674E-2</v>
      </c>
      <c r="P52" s="9"/>
    </row>
    <row r="53" spans="1:16">
      <c r="A53" s="12"/>
      <c r="B53" s="25">
        <v>335.69</v>
      </c>
      <c r="C53" s="20" t="s">
        <v>55</v>
      </c>
      <c r="D53" s="47">
        <v>0</v>
      </c>
      <c r="E53" s="47">
        <v>3769196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3769196</v>
      </c>
      <c r="O53" s="48">
        <f t="shared" si="8"/>
        <v>12.042929260655633</v>
      </c>
      <c r="P53" s="9"/>
    </row>
    <row r="54" spans="1:16">
      <c r="A54" s="12"/>
      <c r="B54" s="25">
        <v>337.1</v>
      </c>
      <c r="C54" s="20" t="s">
        <v>56</v>
      </c>
      <c r="D54" s="47">
        <v>129600</v>
      </c>
      <c r="E54" s="47">
        <v>-158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129442</v>
      </c>
      <c r="O54" s="48">
        <f t="shared" si="8"/>
        <v>0.41357914243721644</v>
      </c>
      <c r="P54" s="9"/>
    </row>
    <row r="55" spans="1:16">
      <c r="A55" s="12"/>
      <c r="B55" s="25">
        <v>337.2</v>
      </c>
      <c r="C55" s="20" t="s">
        <v>57</v>
      </c>
      <c r="D55" s="47">
        <v>4275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4275</v>
      </c>
      <c r="O55" s="48">
        <f t="shared" si="8"/>
        <v>1.365901974567065E-2</v>
      </c>
      <c r="P55" s="9"/>
    </row>
    <row r="56" spans="1:16">
      <c r="A56" s="12"/>
      <c r="B56" s="25">
        <v>337.3</v>
      </c>
      <c r="C56" s="20" t="s">
        <v>58</v>
      </c>
      <c r="D56" s="47">
        <v>0</v>
      </c>
      <c r="E56" s="47">
        <v>37598</v>
      </c>
      <c r="F56" s="47">
        <v>0</v>
      </c>
      <c r="G56" s="47">
        <v>100777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138375</v>
      </c>
      <c r="O56" s="48">
        <f t="shared" si="8"/>
        <v>0.4421209022940763</v>
      </c>
      <c r="P56" s="9"/>
    </row>
    <row r="57" spans="1:16">
      <c r="A57" s="12"/>
      <c r="B57" s="25">
        <v>337.4</v>
      </c>
      <c r="C57" s="20" t="s">
        <v>59</v>
      </c>
      <c r="D57" s="47">
        <v>0</v>
      </c>
      <c r="E57" s="47">
        <v>407546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407546</v>
      </c>
      <c r="O57" s="48">
        <f t="shared" si="8"/>
        <v>1.3021471020512492</v>
      </c>
      <c r="P57" s="9"/>
    </row>
    <row r="58" spans="1:16">
      <c r="A58" s="12"/>
      <c r="B58" s="25">
        <v>337.7</v>
      </c>
      <c r="C58" s="20" t="s">
        <v>60</v>
      </c>
      <c r="D58" s="47">
        <v>0</v>
      </c>
      <c r="E58" s="47">
        <v>7650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7650</v>
      </c>
      <c r="O58" s="48">
        <f t="shared" si="8"/>
        <v>2.4442456386989584E-2</v>
      </c>
      <c r="P58" s="9"/>
    </row>
    <row r="59" spans="1:16">
      <c r="A59" s="12"/>
      <c r="B59" s="25">
        <v>338</v>
      </c>
      <c r="C59" s="20" t="s">
        <v>61</v>
      </c>
      <c r="D59" s="47">
        <v>0</v>
      </c>
      <c r="E59" s="47">
        <v>0</v>
      </c>
      <c r="F59" s="47">
        <v>660000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660000</v>
      </c>
      <c r="O59" s="48">
        <f t="shared" si="8"/>
        <v>2.1087609431912582</v>
      </c>
      <c r="P59" s="9"/>
    </row>
    <row r="60" spans="1:16" ht="15.75">
      <c r="A60" s="29" t="s">
        <v>66</v>
      </c>
      <c r="B60" s="30"/>
      <c r="C60" s="31"/>
      <c r="D60" s="32">
        <f t="shared" ref="D60:M60" si="10">SUM(D61:D104)</f>
        <v>5944191</v>
      </c>
      <c r="E60" s="32">
        <f t="shared" si="10"/>
        <v>12566455</v>
      </c>
      <c r="F60" s="32">
        <f t="shared" si="10"/>
        <v>0</v>
      </c>
      <c r="G60" s="32">
        <f t="shared" si="10"/>
        <v>101533</v>
      </c>
      <c r="H60" s="32">
        <f t="shared" si="10"/>
        <v>0</v>
      </c>
      <c r="I60" s="32">
        <f t="shared" si="10"/>
        <v>27223461</v>
      </c>
      <c r="J60" s="32">
        <f t="shared" si="10"/>
        <v>14244144</v>
      </c>
      <c r="K60" s="32">
        <f t="shared" si="10"/>
        <v>0</v>
      </c>
      <c r="L60" s="32">
        <f t="shared" si="10"/>
        <v>0</v>
      </c>
      <c r="M60" s="32">
        <f t="shared" si="10"/>
        <v>9503431</v>
      </c>
      <c r="N60" s="32">
        <f t="shared" si="9"/>
        <v>69583215</v>
      </c>
      <c r="O60" s="46">
        <f t="shared" si="8"/>
        <v>222.32479711163651</v>
      </c>
      <c r="P60" s="10"/>
    </row>
    <row r="61" spans="1:16">
      <c r="A61" s="12"/>
      <c r="B61" s="25">
        <v>341.1</v>
      </c>
      <c r="C61" s="20" t="s">
        <v>70</v>
      </c>
      <c r="D61" s="47">
        <v>1016505</v>
      </c>
      <c r="E61" s="47">
        <v>920476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1936981</v>
      </c>
      <c r="O61" s="48">
        <f t="shared" si="8"/>
        <v>6.188833152278101</v>
      </c>
      <c r="P61" s="9"/>
    </row>
    <row r="62" spans="1:16">
      <c r="A62" s="12"/>
      <c r="B62" s="25">
        <v>341.2</v>
      </c>
      <c r="C62" s="20" t="s">
        <v>71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10740089</v>
      </c>
      <c r="K62" s="47">
        <v>0</v>
      </c>
      <c r="L62" s="47">
        <v>0</v>
      </c>
      <c r="M62" s="47">
        <v>0</v>
      </c>
      <c r="N62" s="47">
        <f t="shared" ref="N62:N80" si="11">SUM(D62:M62)</f>
        <v>10740089</v>
      </c>
      <c r="O62" s="48">
        <f t="shared" si="8"/>
        <v>34.31557607514857</v>
      </c>
      <c r="P62" s="9"/>
    </row>
    <row r="63" spans="1:16">
      <c r="A63" s="12"/>
      <c r="B63" s="25">
        <v>341.52</v>
      </c>
      <c r="C63" s="20" t="s">
        <v>72</v>
      </c>
      <c r="D63" s="47">
        <v>251626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251626</v>
      </c>
      <c r="O63" s="48">
        <f t="shared" si="8"/>
        <v>0.80396830468400537</v>
      </c>
      <c r="P63" s="9"/>
    </row>
    <row r="64" spans="1:16">
      <c r="A64" s="12"/>
      <c r="B64" s="25">
        <v>341.55</v>
      </c>
      <c r="C64" s="20" t="s">
        <v>73</v>
      </c>
      <c r="D64" s="47">
        <v>12883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12883</v>
      </c>
      <c r="O64" s="48">
        <f t="shared" si="8"/>
        <v>4.1162374592625728E-2</v>
      </c>
      <c r="P64" s="9"/>
    </row>
    <row r="65" spans="1:16">
      <c r="A65" s="12"/>
      <c r="B65" s="25">
        <v>341.8</v>
      </c>
      <c r="C65" s="20" t="s">
        <v>74</v>
      </c>
      <c r="D65" s="47">
        <v>2536844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2536844</v>
      </c>
      <c r="O65" s="48">
        <f t="shared" si="8"/>
        <v>8.1054508275289159</v>
      </c>
      <c r="P65" s="9"/>
    </row>
    <row r="66" spans="1:16">
      <c r="A66" s="12"/>
      <c r="B66" s="25">
        <v>341.9</v>
      </c>
      <c r="C66" s="20" t="s">
        <v>75</v>
      </c>
      <c r="D66" s="47">
        <v>286464</v>
      </c>
      <c r="E66" s="47">
        <v>0</v>
      </c>
      <c r="F66" s="47">
        <v>0</v>
      </c>
      <c r="G66" s="47">
        <v>0</v>
      </c>
      <c r="H66" s="47">
        <v>0</v>
      </c>
      <c r="I66" s="47">
        <v>7515</v>
      </c>
      <c r="J66" s="47">
        <v>0</v>
      </c>
      <c r="K66" s="47">
        <v>0</v>
      </c>
      <c r="L66" s="47">
        <v>0</v>
      </c>
      <c r="M66" s="47">
        <v>6435669</v>
      </c>
      <c r="N66" s="47">
        <f t="shared" si="11"/>
        <v>6729648</v>
      </c>
      <c r="O66" s="48">
        <f t="shared" si="8"/>
        <v>21.501846763371461</v>
      </c>
      <c r="P66" s="9"/>
    </row>
    <row r="67" spans="1:16">
      <c r="A67" s="12"/>
      <c r="B67" s="25">
        <v>342.2</v>
      </c>
      <c r="C67" s="20" t="s">
        <v>76</v>
      </c>
      <c r="D67" s="47">
        <v>0</v>
      </c>
      <c r="E67" s="47">
        <v>225908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225908</v>
      </c>
      <c r="O67" s="48">
        <f t="shared" si="8"/>
        <v>0.72179691993098605</v>
      </c>
      <c r="P67" s="9"/>
    </row>
    <row r="68" spans="1:16">
      <c r="A68" s="12"/>
      <c r="B68" s="25">
        <v>342.3</v>
      </c>
      <c r="C68" s="20" t="s">
        <v>77</v>
      </c>
      <c r="D68" s="47">
        <v>0</v>
      </c>
      <c r="E68" s="47">
        <v>212584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212584</v>
      </c>
      <c r="O68" s="48">
        <f t="shared" si="8"/>
        <v>0.67922550961722794</v>
      </c>
      <c r="P68" s="9"/>
    </row>
    <row r="69" spans="1:16">
      <c r="A69" s="12"/>
      <c r="B69" s="25">
        <v>342.6</v>
      </c>
      <c r="C69" s="20" t="s">
        <v>78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13913231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13913231</v>
      </c>
      <c r="O69" s="48">
        <f t="shared" ref="O69:O100" si="12">(N69/O$127)</f>
        <v>44.454057767269475</v>
      </c>
      <c r="P69" s="9"/>
    </row>
    <row r="70" spans="1:16">
      <c r="A70" s="12"/>
      <c r="B70" s="25">
        <v>342.9</v>
      </c>
      <c r="C70" s="20" t="s">
        <v>79</v>
      </c>
      <c r="D70" s="47">
        <v>444244</v>
      </c>
      <c r="E70" s="47">
        <v>68852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513096</v>
      </c>
      <c r="O70" s="48">
        <f t="shared" si="12"/>
        <v>1.6393890983449422</v>
      </c>
      <c r="P70" s="9"/>
    </row>
    <row r="71" spans="1:16">
      <c r="A71" s="12"/>
      <c r="B71" s="25">
        <v>343.4</v>
      </c>
      <c r="C71" s="20" t="s">
        <v>80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9829611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9829611</v>
      </c>
      <c r="O71" s="48">
        <f t="shared" si="12"/>
        <v>31.406514793277527</v>
      </c>
      <c r="P71" s="9"/>
    </row>
    <row r="72" spans="1:16">
      <c r="A72" s="12"/>
      <c r="B72" s="25">
        <v>343.7</v>
      </c>
      <c r="C72" s="20" t="s">
        <v>81</v>
      </c>
      <c r="D72" s="47">
        <v>0</v>
      </c>
      <c r="E72" s="47">
        <v>13525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13525</v>
      </c>
      <c r="O72" s="48">
        <f t="shared" si="12"/>
        <v>4.3213623873729949E-2</v>
      </c>
      <c r="P72" s="9"/>
    </row>
    <row r="73" spans="1:16">
      <c r="A73" s="12"/>
      <c r="B73" s="25">
        <v>344.3</v>
      </c>
      <c r="C73" s="20" t="s">
        <v>82</v>
      </c>
      <c r="D73" s="47">
        <v>0</v>
      </c>
      <c r="E73" s="47">
        <v>770488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770488</v>
      </c>
      <c r="O73" s="48">
        <f t="shared" si="12"/>
        <v>2.4617803054508274</v>
      </c>
      <c r="P73" s="9"/>
    </row>
    <row r="74" spans="1:16">
      <c r="A74" s="12"/>
      <c r="B74" s="25">
        <v>344.6</v>
      </c>
      <c r="C74" s="20" t="s">
        <v>83</v>
      </c>
      <c r="D74" s="47">
        <v>0</v>
      </c>
      <c r="E74" s="47">
        <v>2962819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2962819</v>
      </c>
      <c r="O74" s="48">
        <f t="shared" si="12"/>
        <v>9.466480286280273</v>
      </c>
      <c r="P74" s="9"/>
    </row>
    <row r="75" spans="1:16">
      <c r="A75" s="12"/>
      <c r="B75" s="25">
        <v>344.9</v>
      </c>
      <c r="C75" s="20" t="s">
        <v>84</v>
      </c>
      <c r="D75" s="47">
        <v>0</v>
      </c>
      <c r="E75" s="47">
        <v>130517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130517</v>
      </c>
      <c r="O75" s="48">
        <f t="shared" si="12"/>
        <v>0.41701386670074764</v>
      </c>
      <c r="P75" s="9"/>
    </row>
    <row r="76" spans="1:16">
      <c r="A76" s="12"/>
      <c r="B76" s="25">
        <v>345.1</v>
      </c>
      <c r="C76" s="20" t="s">
        <v>85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2978785</v>
      </c>
      <c r="N76" s="47">
        <f t="shared" si="11"/>
        <v>2978785</v>
      </c>
      <c r="O76" s="48">
        <f t="shared" si="12"/>
        <v>9.5174931305514736</v>
      </c>
      <c r="P76" s="9"/>
    </row>
    <row r="77" spans="1:16">
      <c r="A77" s="12"/>
      <c r="B77" s="25">
        <v>347.1</v>
      </c>
      <c r="C77" s="20" t="s">
        <v>86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88977</v>
      </c>
      <c r="N77" s="47">
        <f t="shared" si="11"/>
        <v>88977</v>
      </c>
      <c r="O77" s="48">
        <f t="shared" si="12"/>
        <v>0.28428973097322513</v>
      </c>
      <c r="P77" s="9"/>
    </row>
    <row r="78" spans="1:16">
      <c r="A78" s="12"/>
      <c r="B78" s="25">
        <v>347.2</v>
      </c>
      <c r="C78" s="20" t="s">
        <v>87</v>
      </c>
      <c r="D78" s="47">
        <v>63645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63645</v>
      </c>
      <c r="O78" s="48">
        <f t="shared" si="12"/>
        <v>0.20335165186273885</v>
      </c>
      <c r="P78" s="9"/>
    </row>
    <row r="79" spans="1:16">
      <c r="A79" s="12"/>
      <c r="B79" s="25">
        <v>347.4</v>
      </c>
      <c r="C79" s="20" t="s">
        <v>88</v>
      </c>
      <c r="D79" s="47">
        <v>0</v>
      </c>
      <c r="E79" s="47">
        <v>6793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6793</v>
      </c>
      <c r="O79" s="48">
        <f t="shared" si="12"/>
        <v>2.1704262253179119E-2</v>
      </c>
      <c r="P79" s="9"/>
    </row>
    <row r="80" spans="1:16">
      <c r="A80" s="12"/>
      <c r="B80" s="25">
        <v>347.5</v>
      </c>
      <c r="C80" s="20" t="s">
        <v>89</v>
      </c>
      <c r="D80" s="47">
        <v>93867</v>
      </c>
      <c r="E80" s="47">
        <v>0</v>
      </c>
      <c r="F80" s="47">
        <v>0</v>
      </c>
      <c r="G80" s="47">
        <v>101533</v>
      </c>
      <c r="H80" s="47">
        <v>0</v>
      </c>
      <c r="I80" s="47">
        <v>3473104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3668504</v>
      </c>
      <c r="O80" s="48">
        <f t="shared" si="12"/>
        <v>11.721209022940762</v>
      </c>
      <c r="P80" s="9"/>
    </row>
    <row r="81" spans="1:16">
      <c r="A81" s="12"/>
      <c r="B81" s="25">
        <v>348.11</v>
      </c>
      <c r="C81" s="39" t="s">
        <v>96</v>
      </c>
      <c r="D81" s="47">
        <v>0</v>
      </c>
      <c r="E81" s="47">
        <v>6240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ref="N81:N95" si="13">SUM(D81:M81)</f>
        <v>6240</v>
      </c>
      <c r="O81" s="48">
        <f t="shared" si="12"/>
        <v>1.9937376190171895E-2</v>
      </c>
      <c r="P81" s="9"/>
    </row>
    <row r="82" spans="1:16">
      <c r="A82" s="12"/>
      <c r="B82" s="25">
        <v>348.12</v>
      </c>
      <c r="C82" s="39" t="s">
        <v>97</v>
      </c>
      <c r="D82" s="47">
        <v>0</v>
      </c>
      <c r="E82" s="47">
        <v>66809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66809</v>
      </c>
      <c r="O82" s="48">
        <f t="shared" si="12"/>
        <v>0.21346092402070418</v>
      </c>
      <c r="P82" s="9"/>
    </row>
    <row r="83" spans="1:16">
      <c r="A83" s="12"/>
      <c r="B83" s="25">
        <v>348.13</v>
      </c>
      <c r="C83" s="39" t="s">
        <v>98</v>
      </c>
      <c r="D83" s="47">
        <v>863282</v>
      </c>
      <c r="E83" s="47">
        <v>23753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887035</v>
      </c>
      <c r="O83" s="48">
        <f t="shared" si="12"/>
        <v>2.83415873218736</v>
      </c>
      <c r="P83" s="9"/>
    </row>
    <row r="84" spans="1:16">
      <c r="A84" s="12"/>
      <c r="B84" s="25">
        <v>348.22</v>
      </c>
      <c r="C84" s="39" t="s">
        <v>99</v>
      </c>
      <c r="D84" s="47">
        <v>0</v>
      </c>
      <c r="E84" s="47">
        <v>35387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35387</v>
      </c>
      <c r="O84" s="48">
        <f t="shared" si="12"/>
        <v>0.11306473257077129</v>
      </c>
      <c r="P84" s="9"/>
    </row>
    <row r="85" spans="1:16">
      <c r="A85" s="12"/>
      <c r="B85" s="25">
        <v>348.23</v>
      </c>
      <c r="C85" s="39" t="s">
        <v>100</v>
      </c>
      <c r="D85" s="47">
        <v>36419</v>
      </c>
      <c r="E85" s="47">
        <v>2414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38833</v>
      </c>
      <c r="O85" s="48">
        <f t="shared" si="12"/>
        <v>0.1240750207681002</v>
      </c>
      <c r="P85" s="9"/>
    </row>
    <row r="86" spans="1:16">
      <c r="A86" s="12"/>
      <c r="B86" s="25">
        <v>348.31</v>
      </c>
      <c r="C86" s="39" t="s">
        <v>101</v>
      </c>
      <c r="D86" s="47">
        <v>0</v>
      </c>
      <c r="E86" s="47">
        <v>782891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782891</v>
      </c>
      <c r="O86" s="48">
        <f t="shared" si="12"/>
        <v>2.5014090357211325</v>
      </c>
      <c r="P86" s="9"/>
    </row>
    <row r="87" spans="1:16">
      <c r="A87" s="12"/>
      <c r="B87" s="25">
        <v>348.32</v>
      </c>
      <c r="C87" s="39" t="s">
        <v>102</v>
      </c>
      <c r="D87" s="47">
        <v>0</v>
      </c>
      <c r="E87" s="47">
        <v>14193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14193</v>
      </c>
      <c r="O87" s="48">
        <f t="shared" si="12"/>
        <v>4.5347945555626559E-2</v>
      </c>
      <c r="P87" s="9"/>
    </row>
    <row r="88" spans="1:16">
      <c r="A88" s="12"/>
      <c r="B88" s="25">
        <v>348.41</v>
      </c>
      <c r="C88" s="39" t="s">
        <v>103</v>
      </c>
      <c r="D88" s="47">
        <v>0</v>
      </c>
      <c r="E88" s="47">
        <v>880687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880687</v>
      </c>
      <c r="O88" s="48">
        <f t="shared" si="12"/>
        <v>2.8138762860246662</v>
      </c>
      <c r="P88" s="9"/>
    </row>
    <row r="89" spans="1:16">
      <c r="A89" s="12"/>
      <c r="B89" s="25">
        <v>348.42</v>
      </c>
      <c r="C89" s="39" t="s">
        <v>104</v>
      </c>
      <c r="D89" s="47">
        <v>0</v>
      </c>
      <c r="E89" s="47">
        <v>177620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177620</v>
      </c>
      <c r="O89" s="48">
        <f t="shared" si="12"/>
        <v>0.56751230110550199</v>
      </c>
      <c r="P89" s="9"/>
    </row>
    <row r="90" spans="1:16">
      <c r="A90" s="12"/>
      <c r="B90" s="25">
        <v>348.48</v>
      </c>
      <c r="C90" s="39" t="s">
        <v>105</v>
      </c>
      <c r="D90" s="47">
        <v>0</v>
      </c>
      <c r="E90" s="47">
        <v>119565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119565</v>
      </c>
      <c r="O90" s="48">
        <f t="shared" si="12"/>
        <v>0.38202121541312545</v>
      </c>
      <c r="P90" s="9"/>
    </row>
    <row r="91" spans="1:16">
      <c r="A91" s="12"/>
      <c r="B91" s="25">
        <v>348.51</v>
      </c>
      <c r="C91" s="39" t="s">
        <v>106</v>
      </c>
      <c r="D91" s="47">
        <v>0</v>
      </c>
      <c r="E91" s="47">
        <v>9190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9190</v>
      </c>
      <c r="O91" s="48">
        <f t="shared" si="12"/>
        <v>2.9362898587769186E-2</v>
      </c>
      <c r="P91" s="9"/>
    </row>
    <row r="92" spans="1:16">
      <c r="A92" s="12"/>
      <c r="B92" s="25">
        <v>348.52</v>
      </c>
      <c r="C92" s="39" t="s">
        <v>107</v>
      </c>
      <c r="D92" s="47">
        <v>273159</v>
      </c>
      <c r="E92" s="47">
        <v>256397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529556</v>
      </c>
      <c r="O92" s="48">
        <f t="shared" si="12"/>
        <v>1.691980318231197</v>
      </c>
      <c r="P92" s="9"/>
    </row>
    <row r="93" spans="1:16">
      <c r="A93" s="12"/>
      <c r="B93" s="25">
        <v>348.53</v>
      </c>
      <c r="C93" s="39" t="s">
        <v>108</v>
      </c>
      <c r="D93" s="47">
        <v>0</v>
      </c>
      <c r="E93" s="47">
        <v>262650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262650</v>
      </c>
      <c r="O93" s="48">
        <f t="shared" si="12"/>
        <v>0.8391910026199757</v>
      </c>
      <c r="P93" s="9"/>
    </row>
    <row r="94" spans="1:16">
      <c r="A94" s="12"/>
      <c r="B94" s="25">
        <v>348.61</v>
      </c>
      <c r="C94" s="39" t="s">
        <v>109</v>
      </c>
      <c r="D94" s="47">
        <v>0</v>
      </c>
      <c r="E94" s="47">
        <v>10230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10230</v>
      </c>
      <c r="O94" s="48">
        <f t="shared" si="12"/>
        <v>3.2685794619464505E-2</v>
      </c>
      <c r="P94" s="9"/>
    </row>
    <row r="95" spans="1:16">
      <c r="A95" s="12"/>
      <c r="B95" s="25">
        <v>348.62</v>
      </c>
      <c r="C95" s="39" t="s">
        <v>110</v>
      </c>
      <c r="D95" s="47">
        <v>0</v>
      </c>
      <c r="E95" s="47">
        <v>18963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18963</v>
      </c>
      <c r="O95" s="48">
        <f t="shared" si="12"/>
        <v>6.0588536008690651E-2</v>
      </c>
      <c r="P95" s="9"/>
    </row>
    <row r="96" spans="1:16">
      <c r="A96" s="12"/>
      <c r="B96" s="25">
        <v>348.71</v>
      </c>
      <c r="C96" s="39" t="s">
        <v>111</v>
      </c>
      <c r="D96" s="47">
        <v>0</v>
      </c>
      <c r="E96" s="47">
        <v>174879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ref="N96:N103" si="14">SUM(D96:M96)</f>
        <v>174879</v>
      </c>
      <c r="O96" s="48">
        <f t="shared" si="12"/>
        <v>0.55875455300658194</v>
      </c>
      <c r="P96" s="9"/>
    </row>
    <row r="97" spans="1:16">
      <c r="A97" s="12"/>
      <c r="B97" s="25">
        <v>348.72</v>
      </c>
      <c r="C97" s="39" t="s">
        <v>112</v>
      </c>
      <c r="D97" s="47">
        <v>0</v>
      </c>
      <c r="E97" s="47">
        <v>41035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41035</v>
      </c>
      <c r="O97" s="48">
        <f t="shared" si="12"/>
        <v>0.1311106140967474</v>
      </c>
      <c r="P97" s="9"/>
    </row>
    <row r="98" spans="1:16">
      <c r="A98" s="12"/>
      <c r="B98" s="25">
        <v>348.73</v>
      </c>
      <c r="C98" s="39" t="s">
        <v>113</v>
      </c>
      <c r="D98" s="47">
        <v>0</v>
      </c>
      <c r="E98" s="47">
        <v>1639982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1639982</v>
      </c>
      <c r="O98" s="48">
        <f t="shared" si="12"/>
        <v>5.2398939229343728</v>
      </c>
      <c r="P98" s="9"/>
    </row>
    <row r="99" spans="1:16">
      <c r="A99" s="12"/>
      <c r="B99" s="25">
        <v>348.92099999999999</v>
      </c>
      <c r="C99" s="20" t="s">
        <v>90</v>
      </c>
      <c r="D99" s="47">
        <v>0</v>
      </c>
      <c r="E99" s="47">
        <v>81787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81787</v>
      </c>
      <c r="O99" s="48">
        <f t="shared" si="12"/>
        <v>0.26131701706179311</v>
      </c>
      <c r="P99" s="9"/>
    </row>
    <row r="100" spans="1:16">
      <c r="A100" s="12"/>
      <c r="B100" s="25">
        <v>348.92200000000003</v>
      </c>
      <c r="C100" s="20" t="s">
        <v>91</v>
      </c>
      <c r="D100" s="47">
        <v>0</v>
      </c>
      <c r="E100" s="47">
        <v>81787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81787</v>
      </c>
      <c r="O100" s="48">
        <f t="shared" si="12"/>
        <v>0.26131701706179311</v>
      </c>
      <c r="P100" s="9"/>
    </row>
    <row r="101" spans="1:16">
      <c r="A101" s="12"/>
      <c r="B101" s="25">
        <v>348.923</v>
      </c>
      <c r="C101" s="20" t="s">
        <v>92</v>
      </c>
      <c r="D101" s="47">
        <v>0</v>
      </c>
      <c r="E101" s="47">
        <v>81787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81787</v>
      </c>
      <c r="O101" s="48">
        <f t="shared" ref="O101:O125" si="15">(N101/O$127)</f>
        <v>0.26131701706179311</v>
      </c>
      <c r="P101" s="9"/>
    </row>
    <row r="102" spans="1:16">
      <c r="A102" s="12"/>
      <c r="B102" s="25">
        <v>348.92399999999998</v>
      </c>
      <c r="C102" s="20" t="s">
        <v>93</v>
      </c>
      <c r="D102" s="47">
        <v>0</v>
      </c>
      <c r="E102" s="47">
        <v>81787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81787</v>
      </c>
      <c r="O102" s="48">
        <f t="shared" si="15"/>
        <v>0.26131701706179311</v>
      </c>
      <c r="P102" s="9"/>
    </row>
    <row r="103" spans="1:16">
      <c r="A103" s="12"/>
      <c r="B103" s="25">
        <v>348.93</v>
      </c>
      <c r="C103" s="20" t="s">
        <v>94</v>
      </c>
      <c r="D103" s="47">
        <v>0</v>
      </c>
      <c r="E103" s="47">
        <v>521629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521629</v>
      </c>
      <c r="O103" s="48">
        <f t="shared" si="15"/>
        <v>1.6666528212665346</v>
      </c>
      <c r="P103" s="9"/>
    </row>
    <row r="104" spans="1:16">
      <c r="A104" s="12"/>
      <c r="B104" s="25">
        <v>349</v>
      </c>
      <c r="C104" s="20" t="s">
        <v>1</v>
      </c>
      <c r="D104" s="47">
        <v>65253</v>
      </c>
      <c r="E104" s="47">
        <v>1882831</v>
      </c>
      <c r="F104" s="47">
        <v>0</v>
      </c>
      <c r="G104" s="47">
        <v>0</v>
      </c>
      <c r="H104" s="47">
        <v>0</v>
      </c>
      <c r="I104" s="47">
        <v>0</v>
      </c>
      <c r="J104" s="47">
        <v>3504055</v>
      </c>
      <c r="K104" s="47">
        <v>0</v>
      </c>
      <c r="L104" s="47">
        <v>0</v>
      </c>
      <c r="M104" s="47">
        <v>0</v>
      </c>
      <c r="N104" s="47">
        <f>SUM(D104:M104)</f>
        <v>5452139</v>
      </c>
      <c r="O104" s="48">
        <f t="shared" si="15"/>
        <v>17.420087545530066</v>
      </c>
      <c r="P104" s="9"/>
    </row>
    <row r="105" spans="1:16" ht="15.75">
      <c r="A105" s="29" t="s">
        <v>67</v>
      </c>
      <c r="B105" s="30"/>
      <c r="C105" s="31"/>
      <c r="D105" s="32">
        <f t="shared" ref="D105:M105" si="16">SUM(D106:D112)</f>
        <v>49002</v>
      </c>
      <c r="E105" s="32">
        <f t="shared" si="16"/>
        <v>3708486</v>
      </c>
      <c r="F105" s="32">
        <f t="shared" si="16"/>
        <v>0</v>
      </c>
      <c r="G105" s="32">
        <f t="shared" si="16"/>
        <v>0</v>
      </c>
      <c r="H105" s="32">
        <f t="shared" si="16"/>
        <v>0</v>
      </c>
      <c r="I105" s="32">
        <f t="shared" si="16"/>
        <v>45046</v>
      </c>
      <c r="J105" s="32">
        <f t="shared" si="16"/>
        <v>0</v>
      </c>
      <c r="K105" s="32">
        <f t="shared" si="16"/>
        <v>0</v>
      </c>
      <c r="L105" s="32">
        <f t="shared" si="16"/>
        <v>0</v>
      </c>
      <c r="M105" s="32">
        <f t="shared" si="16"/>
        <v>0</v>
      </c>
      <c r="N105" s="32">
        <f>SUM(D105:M105)</f>
        <v>3802534</v>
      </c>
      <c r="O105" s="46">
        <f t="shared" si="15"/>
        <v>12.149447249025497</v>
      </c>
      <c r="P105" s="10"/>
    </row>
    <row r="106" spans="1:16">
      <c r="A106" s="13"/>
      <c r="B106" s="40">
        <v>351.1</v>
      </c>
      <c r="C106" s="21" t="s">
        <v>115</v>
      </c>
      <c r="D106" s="47">
        <v>0</v>
      </c>
      <c r="E106" s="47">
        <v>300014</v>
      </c>
      <c r="F106" s="47">
        <v>0</v>
      </c>
      <c r="G106" s="47">
        <v>0</v>
      </c>
      <c r="H106" s="47">
        <v>0</v>
      </c>
      <c r="I106" s="47">
        <v>5825</v>
      </c>
      <c r="J106" s="47">
        <v>0</v>
      </c>
      <c r="K106" s="47">
        <v>0</v>
      </c>
      <c r="L106" s="47">
        <v>0</v>
      </c>
      <c r="M106" s="47">
        <v>0</v>
      </c>
      <c r="N106" s="47">
        <f>SUM(D106:M106)</f>
        <v>305839</v>
      </c>
      <c r="O106" s="48">
        <f t="shared" si="15"/>
        <v>0.9771838456131382</v>
      </c>
      <c r="P106" s="9"/>
    </row>
    <row r="107" spans="1:16">
      <c r="A107" s="13"/>
      <c r="B107" s="40">
        <v>351.2</v>
      </c>
      <c r="C107" s="21" t="s">
        <v>116</v>
      </c>
      <c r="D107" s="47">
        <v>0</v>
      </c>
      <c r="E107" s="47">
        <v>305913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ref="N107:N112" si="17">SUM(D107:M107)</f>
        <v>305913</v>
      </c>
      <c r="O107" s="48">
        <f t="shared" si="15"/>
        <v>0.97742028244616275</v>
      </c>
      <c r="P107" s="9"/>
    </row>
    <row r="108" spans="1:16">
      <c r="A108" s="13"/>
      <c r="B108" s="40">
        <v>351.3</v>
      </c>
      <c r="C108" s="21" t="s">
        <v>117</v>
      </c>
      <c r="D108" s="47">
        <v>0</v>
      </c>
      <c r="E108" s="47">
        <v>147695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7"/>
        <v>147695</v>
      </c>
      <c r="O108" s="48">
        <f t="shared" si="15"/>
        <v>0.47189916288580741</v>
      </c>
      <c r="P108" s="9"/>
    </row>
    <row r="109" spans="1:16">
      <c r="A109" s="13"/>
      <c r="B109" s="40">
        <v>351.5</v>
      </c>
      <c r="C109" s="21" t="s">
        <v>118</v>
      </c>
      <c r="D109" s="47">
        <v>0</v>
      </c>
      <c r="E109" s="47">
        <v>1530468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7"/>
        <v>1530468</v>
      </c>
      <c r="O109" s="48">
        <f t="shared" si="15"/>
        <v>4.8899865806121801</v>
      </c>
      <c r="P109" s="9"/>
    </row>
    <row r="110" spans="1:16">
      <c r="A110" s="13"/>
      <c r="B110" s="40">
        <v>351.6</v>
      </c>
      <c r="C110" s="21" t="s">
        <v>119</v>
      </c>
      <c r="D110" s="47">
        <v>0</v>
      </c>
      <c r="E110" s="47">
        <v>2331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7"/>
        <v>2331</v>
      </c>
      <c r="O110" s="48">
        <f t="shared" si="15"/>
        <v>7.4477602402709441E-3</v>
      </c>
      <c r="P110" s="9"/>
    </row>
    <row r="111" spans="1:16">
      <c r="A111" s="13"/>
      <c r="B111" s="40">
        <v>354</v>
      </c>
      <c r="C111" s="21" t="s">
        <v>120</v>
      </c>
      <c r="D111" s="47">
        <v>42914</v>
      </c>
      <c r="E111" s="47">
        <v>281335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7"/>
        <v>324249</v>
      </c>
      <c r="O111" s="48">
        <f t="shared" si="15"/>
        <v>1.0360054955588216</v>
      </c>
      <c r="P111" s="9"/>
    </row>
    <row r="112" spans="1:16">
      <c r="A112" s="13"/>
      <c r="B112" s="40">
        <v>359</v>
      </c>
      <c r="C112" s="21" t="s">
        <v>121</v>
      </c>
      <c r="D112" s="47">
        <v>6088</v>
      </c>
      <c r="E112" s="47">
        <v>1140730</v>
      </c>
      <c r="F112" s="47">
        <v>0</v>
      </c>
      <c r="G112" s="47">
        <v>0</v>
      </c>
      <c r="H112" s="47">
        <v>0</v>
      </c>
      <c r="I112" s="47">
        <v>39221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7"/>
        <v>1186039</v>
      </c>
      <c r="O112" s="48">
        <f t="shared" si="15"/>
        <v>3.7895041216691161</v>
      </c>
      <c r="P112" s="9"/>
    </row>
    <row r="113" spans="1:119" ht="15.75">
      <c r="A113" s="29" t="s">
        <v>5</v>
      </c>
      <c r="B113" s="30"/>
      <c r="C113" s="31"/>
      <c r="D113" s="32">
        <f t="shared" ref="D113:M113" si="18">SUM(D114:D119)</f>
        <v>3103230</v>
      </c>
      <c r="E113" s="32">
        <f t="shared" si="18"/>
        <v>4013417</v>
      </c>
      <c r="F113" s="32">
        <f t="shared" si="18"/>
        <v>94659</v>
      </c>
      <c r="G113" s="32">
        <f t="shared" si="18"/>
        <v>14628147</v>
      </c>
      <c r="H113" s="32">
        <f t="shared" si="18"/>
        <v>0</v>
      </c>
      <c r="I113" s="32">
        <f t="shared" si="18"/>
        <v>584606</v>
      </c>
      <c r="J113" s="32">
        <f t="shared" si="18"/>
        <v>560347</v>
      </c>
      <c r="K113" s="32">
        <f t="shared" si="18"/>
        <v>0</v>
      </c>
      <c r="L113" s="32">
        <f t="shared" si="18"/>
        <v>0</v>
      </c>
      <c r="M113" s="32">
        <f t="shared" si="18"/>
        <v>342928</v>
      </c>
      <c r="N113" s="32">
        <f t="shared" ref="N113:N125" si="19">SUM(D113:M113)</f>
        <v>23327334</v>
      </c>
      <c r="O113" s="46">
        <f t="shared" si="15"/>
        <v>74.532986133299246</v>
      </c>
      <c r="P113" s="10"/>
    </row>
    <row r="114" spans="1:119">
      <c r="A114" s="12"/>
      <c r="B114" s="25">
        <v>361.1</v>
      </c>
      <c r="C114" s="20" t="s">
        <v>122</v>
      </c>
      <c r="D114" s="47">
        <v>532101</v>
      </c>
      <c r="E114" s="47">
        <v>433105</v>
      </c>
      <c r="F114" s="47">
        <v>92992</v>
      </c>
      <c r="G114" s="47">
        <v>2068167</v>
      </c>
      <c r="H114" s="47">
        <v>0</v>
      </c>
      <c r="I114" s="47">
        <v>176256</v>
      </c>
      <c r="J114" s="47">
        <v>237916</v>
      </c>
      <c r="K114" s="47">
        <v>0</v>
      </c>
      <c r="L114" s="47">
        <v>0</v>
      </c>
      <c r="M114" s="47">
        <v>342793</v>
      </c>
      <c r="N114" s="47">
        <f t="shared" si="19"/>
        <v>3883330</v>
      </c>
      <c r="O114" s="48">
        <f t="shared" si="15"/>
        <v>12.407597929580165</v>
      </c>
      <c r="P114" s="9"/>
    </row>
    <row r="115" spans="1:119">
      <c r="A115" s="12"/>
      <c r="B115" s="25">
        <v>362</v>
      </c>
      <c r="C115" s="20" t="s">
        <v>123</v>
      </c>
      <c r="D115" s="47">
        <v>491273</v>
      </c>
      <c r="E115" s="47">
        <v>1316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9"/>
        <v>492589</v>
      </c>
      <c r="O115" s="48">
        <f t="shared" si="15"/>
        <v>1.5738673397661191</v>
      </c>
      <c r="P115" s="9"/>
    </row>
    <row r="116" spans="1:119">
      <c r="A116" s="12"/>
      <c r="B116" s="25">
        <v>364</v>
      </c>
      <c r="C116" s="20" t="s">
        <v>124</v>
      </c>
      <c r="D116" s="47">
        <v>341751</v>
      </c>
      <c r="E116" s="47">
        <v>98001</v>
      </c>
      <c r="F116" s="47">
        <v>0</v>
      </c>
      <c r="G116" s="47">
        <v>83780</v>
      </c>
      <c r="H116" s="47">
        <v>0</v>
      </c>
      <c r="I116" s="47">
        <v>192746</v>
      </c>
      <c r="J116" s="47">
        <v>-35</v>
      </c>
      <c r="K116" s="47">
        <v>0</v>
      </c>
      <c r="L116" s="47">
        <v>0</v>
      </c>
      <c r="M116" s="47">
        <v>0</v>
      </c>
      <c r="N116" s="47">
        <f t="shared" si="19"/>
        <v>716243</v>
      </c>
      <c r="O116" s="48">
        <f t="shared" si="15"/>
        <v>2.2884625215668732</v>
      </c>
      <c r="P116" s="9"/>
    </row>
    <row r="117" spans="1:119">
      <c r="A117" s="12"/>
      <c r="B117" s="25">
        <v>365</v>
      </c>
      <c r="C117" s="20" t="s">
        <v>125</v>
      </c>
      <c r="D117" s="47">
        <v>0</v>
      </c>
      <c r="E117" s="47">
        <v>2892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9"/>
        <v>2892</v>
      </c>
      <c r="O117" s="48">
        <f t="shared" si="15"/>
        <v>9.2402070419835142E-3</v>
      </c>
      <c r="P117" s="9"/>
    </row>
    <row r="118" spans="1:119">
      <c r="A118" s="12"/>
      <c r="B118" s="25">
        <v>366</v>
      </c>
      <c r="C118" s="20" t="s">
        <v>126</v>
      </c>
      <c r="D118" s="47">
        <v>266548</v>
      </c>
      <c r="E118" s="47">
        <v>27759</v>
      </c>
      <c r="F118" s="47">
        <v>0</v>
      </c>
      <c r="G118" s="47">
        <v>0</v>
      </c>
      <c r="H118" s="47">
        <v>0</v>
      </c>
      <c r="I118" s="47">
        <v>0</v>
      </c>
      <c r="J118" s="47">
        <v>100</v>
      </c>
      <c r="K118" s="47">
        <v>0</v>
      </c>
      <c r="L118" s="47">
        <v>0</v>
      </c>
      <c r="M118" s="47">
        <v>0</v>
      </c>
      <c r="N118" s="47">
        <f t="shared" si="19"/>
        <v>294407</v>
      </c>
      <c r="O118" s="48">
        <f t="shared" si="15"/>
        <v>0.94065755000319506</v>
      </c>
      <c r="P118" s="9"/>
    </row>
    <row r="119" spans="1:119">
      <c r="A119" s="12"/>
      <c r="B119" s="25">
        <v>369.9</v>
      </c>
      <c r="C119" s="20" t="s">
        <v>127</v>
      </c>
      <c r="D119" s="47">
        <v>1471557</v>
      </c>
      <c r="E119" s="47">
        <v>3450344</v>
      </c>
      <c r="F119" s="47">
        <v>1667</v>
      </c>
      <c r="G119" s="47">
        <v>12476200</v>
      </c>
      <c r="H119" s="47">
        <v>0</v>
      </c>
      <c r="I119" s="47">
        <v>215604</v>
      </c>
      <c r="J119" s="47">
        <v>322366</v>
      </c>
      <c r="K119" s="47">
        <v>0</v>
      </c>
      <c r="L119" s="47">
        <v>0</v>
      </c>
      <c r="M119" s="47">
        <v>135</v>
      </c>
      <c r="N119" s="47">
        <f t="shared" si="19"/>
        <v>17937873</v>
      </c>
      <c r="O119" s="48">
        <f t="shared" si="15"/>
        <v>57.313160585340917</v>
      </c>
      <c r="P119" s="9"/>
    </row>
    <row r="120" spans="1:119" ht="15.75">
      <c r="A120" s="29" t="s">
        <v>68</v>
      </c>
      <c r="B120" s="30"/>
      <c r="C120" s="31"/>
      <c r="D120" s="32">
        <f t="shared" ref="D120:M120" si="20">SUM(D121:D124)</f>
        <v>1474382</v>
      </c>
      <c r="E120" s="32">
        <f t="shared" si="20"/>
        <v>24172244</v>
      </c>
      <c r="F120" s="32">
        <f t="shared" si="20"/>
        <v>18667415</v>
      </c>
      <c r="G120" s="32">
        <f t="shared" si="20"/>
        <v>0</v>
      </c>
      <c r="H120" s="32">
        <f t="shared" si="20"/>
        <v>0</v>
      </c>
      <c r="I120" s="32">
        <f t="shared" si="20"/>
        <v>4332510</v>
      </c>
      <c r="J120" s="32">
        <f t="shared" si="20"/>
        <v>565947</v>
      </c>
      <c r="K120" s="32">
        <f t="shared" si="20"/>
        <v>0</v>
      </c>
      <c r="L120" s="32">
        <f t="shared" si="20"/>
        <v>0</v>
      </c>
      <c r="M120" s="32">
        <f t="shared" si="20"/>
        <v>0</v>
      </c>
      <c r="N120" s="32">
        <f t="shared" si="19"/>
        <v>49212498</v>
      </c>
      <c r="O120" s="46">
        <f t="shared" si="15"/>
        <v>157.23847530193623</v>
      </c>
      <c r="P120" s="9"/>
    </row>
    <row r="121" spans="1:119">
      <c r="A121" s="12"/>
      <c r="B121" s="25">
        <v>381</v>
      </c>
      <c r="C121" s="20" t="s">
        <v>128</v>
      </c>
      <c r="D121" s="47">
        <v>1474382</v>
      </c>
      <c r="E121" s="47">
        <v>20406442</v>
      </c>
      <c r="F121" s="47">
        <v>18667415</v>
      </c>
      <c r="G121" s="47">
        <v>0</v>
      </c>
      <c r="H121" s="47">
        <v>0</v>
      </c>
      <c r="I121" s="47">
        <v>3356966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9"/>
        <v>43905205</v>
      </c>
      <c r="O121" s="48">
        <f t="shared" si="15"/>
        <v>140.28118410122053</v>
      </c>
      <c r="P121" s="9"/>
    </row>
    <row r="122" spans="1:119">
      <c r="A122" s="12"/>
      <c r="B122" s="25">
        <v>384</v>
      </c>
      <c r="C122" s="20" t="s">
        <v>129</v>
      </c>
      <c r="D122" s="47">
        <v>0</v>
      </c>
      <c r="E122" s="47">
        <v>1227000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9"/>
        <v>1227000</v>
      </c>
      <c r="O122" s="48">
        <f t="shared" si="15"/>
        <v>3.9203782989328393</v>
      </c>
      <c r="P122" s="9"/>
    </row>
    <row r="123" spans="1:119">
      <c r="A123" s="12"/>
      <c r="B123" s="25">
        <v>387.2</v>
      </c>
      <c r="C123" s="20" t="s">
        <v>130</v>
      </c>
      <c r="D123" s="47">
        <v>0</v>
      </c>
      <c r="E123" s="47">
        <v>2538802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9"/>
        <v>2538802</v>
      </c>
      <c r="O123" s="48">
        <f t="shared" si="15"/>
        <v>8.1117068183270504</v>
      </c>
      <c r="P123" s="9"/>
    </row>
    <row r="124" spans="1:119" ht="15.75" thickBot="1">
      <c r="A124" s="12"/>
      <c r="B124" s="25">
        <v>389.4</v>
      </c>
      <c r="C124" s="20" t="s">
        <v>131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975544</v>
      </c>
      <c r="J124" s="47">
        <v>565947</v>
      </c>
      <c r="K124" s="47">
        <v>0</v>
      </c>
      <c r="L124" s="47">
        <v>0</v>
      </c>
      <c r="M124" s="47">
        <v>0</v>
      </c>
      <c r="N124" s="47">
        <f t="shared" si="19"/>
        <v>1541491</v>
      </c>
      <c r="O124" s="48">
        <f t="shared" si="15"/>
        <v>4.9252060834558122</v>
      </c>
      <c r="P124" s="9"/>
    </row>
    <row r="125" spans="1:119" ht="16.5" thickBot="1">
      <c r="A125" s="14" t="s">
        <v>95</v>
      </c>
      <c r="B125" s="23"/>
      <c r="C125" s="22"/>
      <c r="D125" s="15">
        <f t="shared" ref="D125:M125" si="21">SUM(D5,D13,D22,D60,D105,D113,D120)</f>
        <v>161988230</v>
      </c>
      <c r="E125" s="15">
        <f t="shared" si="21"/>
        <v>97868907</v>
      </c>
      <c r="F125" s="15">
        <f t="shared" si="21"/>
        <v>19422074</v>
      </c>
      <c r="G125" s="15">
        <f t="shared" si="21"/>
        <v>49468842</v>
      </c>
      <c r="H125" s="15">
        <f t="shared" si="21"/>
        <v>0</v>
      </c>
      <c r="I125" s="15">
        <f t="shared" si="21"/>
        <v>34133250</v>
      </c>
      <c r="J125" s="15">
        <f t="shared" si="21"/>
        <v>15370438</v>
      </c>
      <c r="K125" s="15">
        <f t="shared" si="21"/>
        <v>0</v>
      </c>
      <c r="L125" s="15">
        <f t="shared" si="21"/>
        <v>0</v>
      </c>
      <c r="M125" s="15">
        <f t="shared" si="21"/>
        <v>9954358</v>
      </c>
      <c r="N125" s="15">
        <f t="shared" si="19"/>
        <v>388206099</v>
      </c>
      <c r="O125" s="38">
        <f t="shared" si="15"/>
        <v>1240.3543325452106</v>
      </c>
      <c r="P125" s="6"/>
      <c r="Q125" s="2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</row>
    <row r="126" spans="1:119">
      <c r="A126" s="16"/>
      <c r="B126" s="18"/>
      <c r="C126" s="18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9"/>
    </row>
    <row r="127" spans="1:119">
      <c r="A127" s="41"/>
      <c r="B127" s="42"/>
      <c r="C127" s="42"/>
      <c r="D127" s="43"/>
      <c r="E127" s="43"/>
      <c r="F127" s="43"/>
      <c r="G127" s="43"/>
      <c r="H127" s="43"/>
      <c r="I127" s="43"/>
      <c r="J127" s="43"/>
      <c r="K127" s="43"/>
      <c r="L127" s="49" t="s">
        <v>138</v>
      </c>
      <c r="M127" s="49"/>
      <c r="N127" s="49"/>
      <c r="O127" s="44">
        <v>312980</v>
      </c>
    </row>
    <row r="128" spans="1:119">
      <c r="A128" s="50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2"/>
    </row>
    <row r="129" spans="1:15" ht="15.75" thickBot="1">
      <c r="A129" s="53" t="s">
        <v>153</v>
      </c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5"/>
    </row>
  </sheetData>
  <mergeCells count="10">
    <mergeCell ref="A129:O129"/>
    <mergeCell ref="A128:O128"/>
    <mergeCell ref="L127:N12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158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132</v>
      </c>
      <c r="B3" s="63"/>
      <c r="C3" s="64"/>
      <c r="D3" s="68" t="s">
        <v>62</v>
      </c>
      <c r="E3" s="69"/>
      <c r="F3" s="69"/>
      <c r="G3" s="69"/>
      <c r="H3" s="70"/>
      <c r="I3" s="68" t="s">
        <v>63</v>
      </c>
      <c r="J3" s="70"/>
      <c r="K3" s="68" t="s">
        <v>65</v>
      </c>
      <c r="L3" s="70"/>
      <c r="M3" s="36"/>
      <c r="N3" s="37"/>
      <c r="O3" s="71" t="s">
        <v>137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133</v>
      </c>
      <c r="F4" s="34" t="s">
        <v>134</v>
      </c>
      <c r="G4" s="34" t="s">
        <v>135</v>
      </c>
      <c r="H4" s="34" t="s">
        <v>7</v>
      </c>
      <c r="I4" s="34" t="s">
        <v>8</v>
      </c>
      <c r="J4" s="35" t="s">
        <v>136</v>
      </c>
      <c r="K4" s="35" t="s">
        <v>9</v>
      </c>
      <c r="L4" s="35" t="s">
        <v>10</v>
      </c>
      <c r="M4" s="35" t="s">
        <v>11</v>
      </c>
      <c r="N4" s="35" t="s">
        <v>64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133879948</v>
      </c>
      <c r="E5" s="27">
        <f t="shared" si="0"/>
        <v>12717415</v>
      </c>
      <c r="F5" s="27">
        <f t="shared" si="0"/>
        <v>0</v>
      </c>
      <c r="G5" s="27">
        <f t="shared" si="0"/>
        <v>35920554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182517917</v>
      </c>
      <c r="O5" s="33">
        <f t="shared" ref="O5:O36" si="1">(N5/O$128)</f>
        <v>582.2314565522521</v>
      </c>
      <c r="P5" s="6"/>
    </row>
    <row r="6" spans="1:133">
      <c r="A6" s="12"/>
      <c r="B6" s="25">
        <v>311</v>
      </c>
      <c r="C6" s="20" t="s">
        <v>3</v>
      </c>
      <c r="D6" s="47">
        <v>130008956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130008956</v>
      </c>
      <c r="O6" s="48">
        <f t="shared" si="1"/>
        <v>414.72807196631362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5532834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5532834</v>
      </c>
      <c r="O7" s="48">
        <f t="shared" si="1"/>
        <v>17.649719280336864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1594235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1594235</v>
      </c>
      <c r="O8" s="48">
        <f t="shared" si="1"/>
        <v>5.0856035472757437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7184581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7184581</v>
      </c>
      <c r="O9" s="48">
        <f t="shared" si="1"/>
        <v>22.918785887456934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34326319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34326319</v>
      </c>
      <c r="O10" s="48">
        <f t="shared" si="1"/>
        <v>109.50082620900855</v>
      </c>
      <c r="P10" s="9"/>
    </row>
    <row r="11" spans="1:133">
      <c r="A11" s="12"/>
      <c r="B11" s="25">
        <v>315</v>
      </c>
      <c r="C11" s="20" t="s">
        <v>16</v>
      </c>
      <c r="D11" s="47">
        <v>3325071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3325071</v>
      </c>
      <c r="O11" s="48">
        <f t="shared" si="1"/>
        <v>10.606963761643486</v>
      </c>
      <c r="P11" s="9"/>
    </row>
    <row r="12" spans="1:133">
      <c r="A12" s="12"/>
      <c r="B12" s="25">
        <v>316</v>
      </c>
      <c r="C12" s="20" t="s">
        <v>17</v>
      </c>
      <c r="D12" s="47">
        <v>545921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545921</v>
      </c>
      <c r="O12" s="48">
        <f t="shared" si="1"/>
        <v>1.7414859002169198</v>
      </c>
      <c r="P12" s="9"/>
    </row>
    <row r="13" spans="1:133" ht="15.75">
      <c r="A13" s="29" t="s">
        <v>159</v>
      </c>
      <c r="B13" s="30"/>
      <c r="C13" s="31"/>
      <c r="D13" s="32">
        <f t="shared" ref="D13:M13" si="3">SUM(D14:D19)</f>
        <v>11574926</v>
      </c>
      <c r="E13" s="32">
        <f t="shared" si="3"/>
        <v>1672282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2470349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2" si="4">SUM(D13:M13)</f>
        <v>15717557</v>
      </c>
      <c r="O13" s="46">
        <f t="shared" si="1"/>
        <v>50.138946663264001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2300061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2300061</v>
      </c>
      <c r="O14" s="48">
        <f t="shared" si="1"/>
        <v>7.3371857853770575</v>
      </c>
      <c r="P14" s="9"/>
    </row>
    <row r="15" spans="1:133">
      <c r="A15" s="12"/>
      <c r="B15" s="25">
        <v>323.10000000000002</v>
      </c>
      <c r="C15" s="20" t="s">
        <v>19</v>
      </c>
      <c r="D15" s="47">
        <v>9960518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9960518</v>
      </c>
      <c r="O15" s="48">
        <f t="shared" si="1"/>
        <v>31.774014291182851</v>
      </c>
      <c r="P15" s="9"/>
    </row>
    <row r="16" spans="1:133">
      <c r="A16" s="12"/>
      <c r="B16" s="25">
        <v>323.39999999999998</v>
      </c>
      <c r="C16" s="20" t="s">
        <v>20</v>
      </c>
      <c r="D16" s="47">
        <v>1613922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1613922</v>
      </c>
      <c r="O16" s="48">
        <f t="shared" si="1"/>
        <v>5.1484050019139973</v>
      </c>
      <c r="P16" s="9"/>
    </row>
    <row r="17" spans="1:16">
      <c r="A17" s="12"/>
      <c r="B17" s="25">
        <v>323.7</v>
      </c>
      <c r="C17" s="20" t="s">
        <v>21</v>
      </c>
      <c r="D17" s="47">
        <v>0</v>
      </c>
      <c r="E17" s="47">
        <v>1670657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1670657</v>
      </c>
      <c r="O17" s="48">
        <f t="shared" si="1"/>
        <v>5.3293894347326782</v>
      </c>
      <c r="P17" s="9"/>
    </row>
    <row r="18" spans="1:16">
      <c r="A18" s="12"/>
      <c r="B18" s="25">
        <v>323.89999999999998</v>
      </c>
      <c r="C18" s="20" t="s">
        <v>22</v>
      </c>
      <c r="D18" s="47">
        <v>486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486</v>
      </c>
      <c r="O18" s="48">
        <f t="shared" si="1"/>
        <v>1.5503381395942325E-3</v>
      </c>
      <c r="P18" s="9"/>
    </row>
    <row r="19" spans="1:16">
      <c r="A19" s="12"/>
      <c r="B19" s="25">
        <v>329</v>
      </c>
      <c r="C19" s="20" t="s">
        <v>160</v>
      </c>
      <c r="D19" s="47">
        <v>0</v>
      </c>
      <c r="E19" s="47">
        <v>1625</v>
      </c>
      <c r="F19" s="47">
        <v>0</v>
      </c>
      <c r="G19" s="47">
        <v>0</v>
      </c>
      <c r="H19" s="47">
        <v>0</v>
      </c>
      <c r="I19" s="47">
        <v>170288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171913</v>
      </c>
      <c r="O19" s="48">
        <f t="shared" si="1"/>
        <v>0.54840181191782567</v>
      </c>
      <c r="P19" s="9"/>
    </row>
    <row r="20" spans="1:16" ht="15.75">
      <c r="A20" s="29" t="s">
        <v>28</v>
      </c>
      <c r="B20" s="30"/>
      <c r="C20" s="31"/>
      <c r="D20" s="32">
        <f t="shared" ref="D20:M20" si="5">SUM(D21:D59)</f>
        <v>28537054</v>
      </c>
      <c r="E20" s="32">
        <f t="shared" si="5"/>
        <v>31521655</v>
      </c>
      <c r="F20" s="32">
        <f t="shared" si="5"/>
        <v>660000</v>
      </c>
      <c r="G20" s="32">
        <f t="shared" si="5"/>
        <v>3637327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482214</v>
      </c>
      <c r="N20" s="45">
        <f t="shared" si="4"/>
        <v>64838250</v>
      </c>
      <c r="O20" s="46">
        <f t="shared" si="1"/>
        <v>206.83376929947684</v>
      </c>
      <c r="P20" s="10"/>
    </row>
    <row r="21" spans="1:16">
      <c r="A21" s="12"/>
      <c r="B21" s="25">
        <v>331.1</v>
      </c>
      <c r="C21" s="20" t="s">
        <v>26</v>
      </c>
      <c r="D21" s="47">
        <v>88991</v>
      </c>
      <c r="E21" s="47">
        <v>612837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701828</v>
      </c>
      <c r="O21" s="48">
        <f t="shared" si="1"/>
        <v>2.2388286334056398</v>
      </c>
      <c r="P21" s="9"/>
    </row>
    <row r="22" spans="1:16">
      <c r="A22" s="12"/>
      <c r="B22" s="25">
        <v>331.2</v>
      </c>
      <c r="C22" s="20" t="s">
        <v>27</v>
      </c>
      <c r="D22" s="47">
        <v>0</v>
      </c>
      <c r="E22" s="47">
        <v>3762139</v>
      </c>
      <c r="F22" s="47">
        <v>0</v>
      </c>
      <c r="G22" s="47">
        <v>1709323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5471462</v>
      </c>
      <c r="O22" s="48">
        <f t="shared" si="1"/>
        <v>17.453942835268599</v>
      </c>
      <c r="P22" s="9"/>
    </row>
    <row r="23" spans="1:16">
      <c r="A23" s="12"/>
      <c r="B23" s="25">
        <v>331.39</v>
      </c>
      <c r="C23" s="20" t="s">
        <v>33</v>
      </c>
      <c r="D23" s="47">
        <v>0</v>
      </c>
      <c r="E23" s="47">
        <v>174542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3" si="6">SUM(D23:M23)</f>
        <v>174542</v>
      </c>
      <c r="O23" s="48">
        <f t="shared" si="1"/>
        <v>0.55678831185402577</v>
      </c>
      <c r="P23" s="9"/>
    </row>
    <row r="24" spans="1:16">
      <c r="A24" s="12"/>
      <c r="B24" s="25">
        <v>331.42</v>
      </c>
      <c r="C24" s="20" t="s">
        <v>34</v>
      </c>
      <c r="D24" s="47">
        <v>0</v>
      </c>
      <c r="E24" s="47">
        <v>1860701</v>
      </c>
      <c r="F24" s="47">
        <v>0</v>
      </c>
      <c r="G24" s="47">
        <v>183494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2044195</v>
      </c>
      <c r="O24" s="48">
        <f t="shared" si="1"/>
        <v>6.5209742248309306</v>
      </c>
      <c r="P24" s="9"/>
    </row>
    <row r="25" spans="1:16">
      <c r="A25" s="12"/>
      <c r="B25" s="25">
        <v>331.49</v>
      </c>
      <c r="C25" s="20" t="s">
        <v>35</v>
      </c>
      <c r="D25" s="47">
        <v>0</v>
      </c>
      <c r="E25" s="47">
        <v>267517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267517</v>
      </c>
      <c r="O25" s="48">
        <f t="shared" si="1"/>
        <v>0.85337820594615288</v>
      </c>
      <c r="P25" s="9"/>
    </row>
    <row r="26" spans="1:16">
      <c r="A26" s="12"/>
      <c r="B26" s="25">
        <v>331.5</v>
      </c>
      <c r="C26" s="20" t="s">
        <v>29</v>
      </c>
      <c r="D26" s="47">
        <v>0</v>
      </c>
      <c r="E26" s="47">
        <v>3170125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3170125</v>
      </c>
      <c r="O26" s="48">
        <f t="shared" si="1"/>
        <v>10.112686614776063</v>
      </c>
      <c r="P26" s="9"/>
    </row>
    <row r="27" spans="1:16">
      <c r="A27" s="12"/>
      <c r="B27" s="25">
        <v>331.65</v>
      </c>
      <c r="C27" s="20" t="s">
        <v>36</v>
      </c>
      <c r="D27" s="47">
        <v>0</v>
      </c>
      <c r="E27" s="47">
        <v>576159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576159</v>
      </c>
      <c r="O27" s="48">
        <f t="shared" si="1"/>
        <v>1.8379450044659946</v>
      </c>
      <c r="P27" s="9"/>
    </row>
    <row r="28" spans="1:16">
      <c r="A28" s="12"/>
      <c r="B28" s="25">
        <v>331.69</v>
      </c>
      <c r="C28" s="20" t="s">
        <v>37</v>
      </c>
      <c r="D28" s="47">
        <v>0</v>
      </c>
      <c r="E28" s="47">
        <v>216660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216660</v>
      </c>
      <c r="O28" s="48">
        <f t="shared" si="1"/>
        <v>0.69114457062651524</v>
      </c>
      <c r="P28" s="9"/>
    </row>
    <row r="29" spans="1:16">
      <c r="A29" s="12"/>
      <c r="B29" s="25">
        <v>331.82</v>
      </c>
      <c r="C29" s="20" t="s">
        <v>143</v>
      </c>
      <c r="D29" s="47">
        <v>0</v>
      </c>
      <c r="E29" s="47">
        <v>28000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28000</v>
      </c>
      <c r="O29" s="48">
        <f t="shared" si="1"/>
        <v>8.9319892816128621E-2</v>
      </c>
      <c r="P29" s="9"/>
    </row>
    <row r="30" spans="1:16">
      <c r="A30" s="12"/>
      <c r="B30" s="25">
        <v>331.9</v>
      </c>
      <c r="C30" s="20" t="s">
        <v>30</v>
      </c>
      <c r="D30" s="47">
        <v>0</v>
      </c>
      <c r="E30" s="47">
        <v>92982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92982</v>
      </c>
      <c r="O30" s="48">
        <f t="shared" si="1"/>
        <v>0.29661222406533111</v>
      </c>
      <c r="P30" s="9"/>
    </row>
    <row r="31" spans="1:16">
      <c r="A31" s="12"/>
      <c r="B31" s="25">
        <v>333</v>
      </c>
      <c r="C31" s="20" t="s">
        <v>4</v>
      </c>
      <c r="D31" s="47">
        <v>41700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41700</v>
      </c>
      <c r="O31" s="48">
        <f t="shared" si="1"/>
        <v>0.13302284037259154</v>
      </c>
      <c r="P31" s="9"/>
    </row>
    <row r="32" spans="1:16">
      <c r="A32" s="12"/>
      <c r="B32" s="25">
        <v>334.1</v>
      </c>
      <c r="C32" s="20" t="s">
        <v>31</v>
      </c>
      <c r="D32" s="47">
        <v>148599</v>
      </c>
      <c r="E32" s="47">
        <v>173009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321608</v>
      </c>
      <c r="O32" s="48">
        <f t="shared" si="1"/>
        <v>1.0259282888860533</v>
      </c>
      <c r="P32" s="9"/>
    </row>
    <row r="33" spans="1:16">
      <c r="A33" s="12"/>
      <c r="B33" s="25">
        <v>334.2</v>
      </c>
      <c r="C33" s="20" t="s">
        <v>32</v>
      </c>
      <c r="D33" s="47">
        <v>0</v>
      </c>
      <c r="E33" s="47">
        <v>1528766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1528766</v>
      </c>
      <c r="O33" s="48">
        <f t="shared" si="1"/>
        <v>4.8767576878907741</v>
      </c>
      <c r="P33" s="9"/>
    </row>
    <row r="34" spans="1:16">
      <c r="A34" s="12"/>
      <c r="B34" s="25">
        <v>334.36</v>
      </c>
      <c r="C34" s="20" t="s">
        <v>161</v>
      </c>
      <c r="D34" s="47">
        <v>0</v>
      </c>
      <c r="E34" s="47">
        <v>177714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54" si="7">SUM(D34:M34)</f>
        <v>177714</v>
      </c>
      <c r="O34" s="48">
        <f t="shared" si="1"/>
        <v>0.56690697971162429</v>
      </c>
      <c r="P34" s="9"/>
    </row>
    <row r="35" spans="1:16">
      <c r="A35" s="12"/>
      <c r="B35" s="25">
        <v>334.39</v>
      </c>
      <c r="C35" s="20" t="s">
        <v>38</v>
      </c>
      <c r="D35" s="47">
        <v>0</v>
      </c>
      <c r="E35" s="47">
        <v>1000658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482214</v>
      </c>
      <c r="N35" s="47">
        <f t="shared" si="7"/>
        <v>1482872</v>
      </c>
      <c r="O35" s="48">
        <f t="shared" si="1"/>
        <v>4.7303560035727958</v>
      </c>
      <c r="P35" s="9"/>
    </row>
    <row r="36" spans="1:16">
      <c r="A36" s="12"/>
      <c r="B36" s="25">
        <v>334.42</v>
      </c>
      <c r="C36" s="20" t="s">
        <v>39</v>
      </c>
      <c r="D36" s="47">
        <v>0</v>
      </c>
      <c r="E36" s="47">
        <v>1913101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1913101</v>
      </c>
      <c r="O36" s="48">
        <f t="shared" si="1"/>
        <v>6.1027848666581601</v>
      </c>
      <c r="P36" s="9"/>
    </row>
    <row r="37" spans="1:16">
      <c r="A37" s="12"/>
      <c r="B37" s="25">
        <v>334.49</v>
      </c>
      <c r="C37" s="20" t="s">
        <v>40</v>
      </c>
      <c r="D37" s="47">
        <v>0</v>
      </c>
      <c r="E37" s="47">
        <v>18799</v>
      </c>
      <c r="F37" s="47">
        <v>0</v>
      </c>
      <c r="G37" s="47">
        <v>1206202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1225001</v>
      </c>
      <c r="O37" s="48">
        <f t="shared" ref="O37:O68" si="8">(N37/O$128)</f>
        <v>3.9077485007017994</v>
      </c>
      <c r="P37" s="9"/>
    </row>
    <row r="38" spans="1:16">
      <c r="A38" s="12"/>
      <c r="B38" s="25">
        <v>334.5</v>
      </c>
      <c r="C38" s="20" t="s">
        <v>41</v>
      </c>
      <c r="D38" s="47">
        <v>0</v>
      </c>
      <c r="E38" s="47">
        <v>5889312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5889312</v>
      </c>
      <c r="O38" s="48">
        <f t="shared" si="8"/>
        <v>18.786882735740718</v>
      </c>
      <c r="P38" s="9"/>
    </row>
    <row r="39" spans="1:16">
      <c r="A39" s="12"/>
      <c r="B39" s="25">
        <v>334.61</v>
      </c>
      <c r="C39" s="20" t="s">
        <v>42</v>
      </c>
      <c r="D39" s="47">
        <v>0</v>
      </c>
      <c r="E39" s="47">
        <v>37488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37488</v>
      </c>
      <c r="O39" s="48">
        <f t="shared" si="8"/>
        <v>0.11958657649610821</v>
      </c>
      <c r="P39" s="9"/>
    </row>
    <row r="40" spans="1:16">
      <c r="A40" s="12"/>
      <c r="B40" s="25">
        <v>334.69</v>
      </c>
      <c r="C40" s="20" t="s">
        <v>43</v>
      </c>
      <c r="D40" s="47">
        <v>90964</v>
      </c>
      <c r="E40" s="47">
        <v>108240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199204</v>
      </c>
      <c r="O40" s="48">
        <f t="shared" si="8"/>
        <v>0.63545999744800308</v>
      </c>
      <c r="P40" s="9"/>
    </row>
    <row r="41" spans="1:16">
      <c r="A41" s="12"/>
      <c r="B41" s="25">
        <v>334.7</v>
      </c>
      <c r="C41" s="20" t="s">
        <v>44</v>
      </c>
      <c r="D41" s="47">
        <v>0</v>
      </c>
      <c r="E41" s="47">
        <v>92336</v>
      </c>
      <c r="F41" s="47">
        <v>0</v>
      </c>
      <c r="G41" s="47">
        <v>400000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492336</v>
      </c>
      <c r="O41" s="48">
        <f t="shared" si="8"/>
        <v>1.5705499553400535</v>
      </c>
      <c r="P41" s="9"/>
    </row>
    <row r="42" spans="1:16">
      <c r="A42" s="12"/>
      <c r="B42" s="25">
        <v>334.82</v>
      </c>
      <c r="C42" s="20" t="s">
        <v>162</v>
      </c>
      <c r="D42" s="47">
        <v>0</v>
      </c>
      <c r="E42" s="47">
        <v>599724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599724</v>
      </c>
      <c r="O42" s="48">
        <f t="shared" si="8"/>
        <v>1.9131172642592829</v>
      </c>
      <c r="P42" s="9"/>
    </row>
    <row r="43" spans="1:16">
      <c r="A43" s="12"/>
      <c r="B43" s="25">
        <v>334.9</v>
      </c>
      <c r="C43" s="20" t="s">
        <v>45</v>
      </c>
      <c r="D43" s="47">
        <v>0</v>
      </c>
      <c r="E43" s="47">
        <v>45166</v>
      </c>
      <c r="F43" s="47">
        <v>0</v>
      </c>
      <c r="G43" s="47">
        <v>63308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108474</v>
      </c>
      <c r="O43" s="48">
        <f t="shared" si="8"/>
        <v>0.3460316447620263</v>
      </c>
      <c r="P43" s="9"/>
    </row>
    <row r="44" spans="1:16">
      <c r="A44" s="12"/>
      <c r="B44" s="25">
        <v>335.12</v>
      </c>
      <c r="C44" s="20" t="s">
        <v>46</v>
      </c>
      <c r="D44" s="47">
        <v>7057889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7057889</v>
      </c>
      <c r="O44" s="48">
        <f t="shared" si="8"/>
        <v>22.514638892433329</v>
      </c>
      <c r="P44" s="9"/>
    </row>
    <row r="45" spans="1:16">
      <c r="A45" s="12"/>
      <c r="B45" s="25">
        <v>335.13</v>
      </c>
      <c r="C45" s="20" t="s">
        <v>47</v>
      </c>
      <c r="D45" s="47">
        <v>152838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152838</v>
      </c>
      <c r="O45" s="48">
        <f t="shared" si="8"/>
        <v>0.48755263493683809</v>
      </c>
      <c r="P45" s="9"/>
    </row>
    <row r="46" spans="1:16">
      <c r="A46" s="12"/>
      <c r="B46" s="25">
        <v>335.14</v>
      </c>
      <c r="C46" s="20" t="s">
        <v>48</v>
      </c>
      <c r="D46" s="47">
        <v>64109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64109</v>
      </c>
      <c r="O46" s="48">
        <f t="shared" si="8"/>
        <v>0.20450746459104249</v>
      </c>
      <c r="P46" s="9"/>
    </row>
    <row r="47" spans="1:16">
      <c r="A47" s="12"/>
      <c r="B47" s="25">
        <v>335.15</v>
      </c>
      <c r="C47" s="20" t="s">
        <v>49</v>
      </c>
      <c r="D47" s="47">
        <v>122141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122141</v>
      </c>
      <c r="O47" s="48">
        <f t="shared" si="8"/>
        <v>0.38962932244481308</v>
      </c>
      <c r="P47" s="9"/>
    </row>
    <row r="48" spans="1:16">
      <c r="A48" s="12"/>
      <c r="B48" s="25">
        <v>335.18</v>
      </c>
      <c r="C48" s="20" t="s">
        <v>50</v>
      </c>
      <c r="D48" s="47">
        <v>20076803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20076803</v>
      </c>
      <c r="O48" s="48">
        <f t="shared" si="8"/>
        <v>64.044924716090335</v>
      </c>
      <c r="P48" s="9"/>
    </row>
    <row r="49" spans="1:16">
      <c r="A49" s="12"/>
      <c r="B49" s="25">
        <v>335.19</v>
      </c>
      <c r="C49" s="20" t="s">
        <v>69</v>
      </c>
      <c r="D49" s="47">
        <v>103675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103675</v>
      </c>
      <c r="O49" s="48">
        <f t="shared" si="8"/>
        <v>0.33072285313257627</v>
      </c>
      <c r="P49" s="9"/>
    </row>
    <row r="50" spans="1:16">
      <c r="A50" s="12"/>
      <c r="B50" s="25">
        <v>335.21</v>
      </c>
      <c r="C50" s="20" t="s">
        <v>51</v>
      </c>
      <c r="D50" s="47">
        <v>0</v>
      </c>
      <c r="E50" s="47">
        <v>8070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8070</v>
      </c>
      <c r="O50" s="48">
        <f t="shared" si="8"/>
        <v>2.5743269108077071E-2</v>
      </c>
      <c r="P50" s="9"/>
    </row>
    <row r="51" spans="1:16">
      <c r="A51" s="12"/>
      <c r="B51" s="25">
        <v>335.22</v>
      </c>
      <c r="C51" s="20" t="s">
        <v>52</v>
      </c>
      <c r="D51" s="47">
        <v>0</v>
      </c>
      <c r="E51" s="47">
        <v>1641889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1641889</v>
      </c>
      <c r="O51" s="48">
        <f t="shared" si="8"/>
        <v>5.2376196248564506</v>
      </c>
      <c r="P51" s="9"/>
    </row>
    <row r="52" spans="1:16">
      <c r="A52" s="12"/>
      <c r="B52" s="25">
        <v>335.49</v>
      </c>
      <c r="C52" s="20" t="s">
        <v>53</v>
      </c>
      <c r="D52" s="47">
        <v>241380</v>
      </c>
      <c r="E52" s="47">
        <v>4729886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4971266</v>
      </c>
      <c r="O52" s="48">
        <f t="shared" si="8"/>
        <v>15.858319510016589</v>
      </c>
      <c r="P52" s="9"/>
    </row>
    <row r="53" spans="1:16">
      <c r="A53" s="12"/>
      <c r="B53" s="25">
        <v>335.61</v>
      </c>
      <c r="C53" s="20" t="s">
        <v>54</v>
      </c>
      <c r="D53" s="47">
        <v>0</v>
      </c>
      <c r="E53" s="47">
        <v>19436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7"/>
        <v>19436</v>
      </c>
      <c r="O53" s="48">
        <f t="shared" si="8"/>
        <v>6.2000765599081284E-2</v>
      </c>
      <c r="P53" s="9"/>
    </row>
    <row r="54" spans="1:16">
      <c r="A54" s="12"/>
      <c r="B54" s="25">
        <v>335.69</v>
      </c>
      <c r="C54" s="20" t="s">
        <v>55</v>
      </c>
      <c r="D54" s="47">
        <v>0</v>
      </c>
      <c r="E54" s="47">
        <v>2081577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7"/>
        <v>2081577</v>
      </c>
      <c r="O54" s="48">
        <f t="shared" si="8"/>
        <v>6.640222661732806</v>
      </c>
      <c r="P54" s="9"/>
    </row>
    <row r="55" spans="1:16">
      <c r="A55" s="12"/>
      <c r="B55" s="25">
        <v>337.1</v>
      </c>
      <c r="C55" s="20" t="s">
        <v>56</v>
      </c>
      <c r="D55" s="47">
        <v>152017</v>
      </c>
      <c r="E55" s="47">
        <v>7720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61" si="9">SUM(D55:M55)</f>
        <v>159737</v>
      </c>
      <c r="O55" s="48">
        <f t="shared" si="8"/>
        <v>0.50956041852749778</v>
      </c>
      <c r="P55" s="9"/>
    </row>
    <row r="56" spans="1:16">
      <c r="A56" s="12"/>
      <c r="B56" s="25">
        <v>337.2</v>
      </c>
      <c r="C56" s="20" t="s">
        <v>57</v>
      </c>
      <c r="D56" s="47">
        <v>195948</v>
      </c>
      <c r="E56" s="47">
        <v>0</v>
      </c>
      <c r="F56" s="47">
        <v>0</v>
      </c>
      <c r="G56" s="47">
        <v>75000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270948</v>
      </c>
      <c r="O56" s="48">
        <f t="shared" si="8"/>
        <v>0.86432308281230064</v>
      </c>
      <c r="P56" s="9"/>
    </row>
    <row r="57" spans="1:16">
      <c r="A57" s="12"/>
      <c r="B57" s="25">
        <v>337.3</v>
      </c>
      <c r="C57" s="20" t="s">
        <v>58</v>
      </c>
      <c r="D57" s="47">
        <v>0</v>
      </c>
      <c r="E57" s="47">
        <v>2000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2000</v>
      </c>
      <c r="O57" s="48">
        <f t="shared" si="8"/>
        <v>6.3799923440091876E-3</v>
      </c>
      <c r="P57" s="9"/>
    </row>
    <row r="58" spans="1:16">
      <c r="A58" s="12"/>
      <c r="B58" s="25">
        <v>337.4</v>
      </c>
      <c r="C58" s="20" t="s">
        <v>59</v>
      </c>
      <c r="D58" s="47">
        <v>0</v>
      </c>
      <c r="E58" s="47">
        <v>679702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679702</v>
      </c>
      <c r="O58" s="48">
        <f t="shared" si="8"/>
        <v>2.1682467781038661</v>
      </c>
      <c r="P58" s="9"/>
    </row>
    <row r="59" spans="1:16">
      <c r="A59" s="12"/>
      <c r="B59" s="25">
        <v>338</v>
      </c>
      <c r="C59" s="20" t="s">
        <v>61</v>
      </c>
      <c r="D59" s="47">
        <v>0</v>
      </c>
      <c r="E59" s="47">
        <v>5400</v>
      </c>
      <c r="F59" s="47">
        <v>660000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665400</v>
      </c>
      <c r="O59" s="48">
        <f t="shared" si="8"/>
        <v>2.1226234528518564</v>
      </c>
      <c r="P59" s="9"/>
    </row>
    <row r="60" spans="1:16" ht="15.75">
      <c r="A60" s="29" t="s">
        <v>66</v>
      </c>
      <c r="B60" s="30"/>
      <c r="C60" s="31"/>
      <c r="D60" s="32">
        <f t="shared" ref="D60:M60" si="10">SUM(D61:D105)</f>
        <v>6920390</v>
      </c>
      <c r="E60" s="32">
        <f t="shared" si="10"/>
        <v>14656121</v>
      </c>
      <c r="F60" s="32">
        <f t="shared" si="10"/>
        <v>0</v>
      </c>
      <c r="G60" s="32">
        <f t="shared" si="10"/>
        <v>161091</v>
      </c>
      <c r="H60" s="32">
        <f t="shared" si="10"/>
        <v>0</v>
      </c>
      <c r="I60" s="32">
        <f t="shared" si="10"/>
        <v>29312195</v>
      </c>
      <c r="J60" s="32">
        <f t="shared" si="10"/>
        <v>21161656</v>
      </c>
      <c r="K60" s="32">
        <f t="shared" si="10"/>
        <v>0</v>
      </c>
      <c r="L60" s="32">
        <f t="shared" si="10"/>
        <v>0</v>
      </c>
      <c r="M60" s="32">
        <f t="shared" si="10"/>
        <v>7223393</v>
      </c>
      <c r="N60" s="32">
        <f t="shared" si="9"/>
        <v>79434846</v>
      </c>
      <c r="O60" s="46">
        <f t="shared" si="8"/>
        <v>253.39685466377441</v>
      </c>
      <c r="P60" s="10"/>
    </row>
    <row r="61" spans="1:16">
      <c r="A61" s="12"/>
      <c r="B61" s="25">
        <v>341.1</v>
      </c>
      <c r="C61" s="20" t="s">
        <v>70</v>
      </c>
      <c r="D61" s="47">
        <v>1243672</v>
      </c>
      <c r="E61" s="47">
        <v>1165746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2409418</v>
      </c>
      <c r="O61" s="48">
        <f t="shared" si="8"/>
        <v>7.686034196758964</v>
      </c>
      <c r="P61" s="9"/>
    </row>
    <row r="62" spans="1:16">
      <c r="A62" s="12"/>
      <c r="B62" s="25">
        <v>341.2</v>
      </c>
      <c r="C62" s="20" t="s">
        <v>71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15355696</v>
      </c>
      <c r="K62" s="47">
        <v>0</v>
      </c>
      <c r="L62" s="47">
        <v>0</v>
      </c>
      <c r="M62" s="47">
        <v>0</v>
      </c>
      <c r="N62" s="47">
        <f t="shared" ref="N62:N105" si="11">SUM(D62:M62)</f>
        <v>15355696</v>
      </c>
      <c r="O62" s="48">
        <f t="shared" si="8"/>
        <v>48.984611458466247</v>
      </c>
      <c r="P62" s="9"/>
    </row>
    <row r="63" spans="1:16">
      <c r="A63" s="12"/>
      <c r="B63" s="25">
        <v>341.52</v>
      </c>
      <c r="C63" s="20" t="s">
        <v>72</v>
      </c>
      <c r="D63" s="47">
        <v>306538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306538</v>
      </c>
      <c r="O63" s="48">
        <f t="shared" si="8"/>
        <v>0.97785504657394406</v>
      </c>
      <c r="P63" s="9"/>
    </row>
    <row r="64" spans="1:16">
      <c r="A64" s="12"/>
      <c r="B64" s="25">
        <v>341.55</v>
      </c>
      <c r="C64" s="20" t="s">
        <v>73</v>
      </c>
      <c r="D64" s="47">
        <v>8364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8364</v>
      </c>
      <c r="O64" s="48">
        <f t="shared" si="8"/>
        <v>2.6681127982646421E-2</v>
      </c>
      <c r="P64" s="9"/>
    </row>
    <row r="65" spans="1:16">
      <c r="A65" s="12"/>
      <c r="B65" s="25">
        <v>341.8</v>
      </c>
      <c r="C65" s="20" t="s">
        <v>74</v>
      </c>
      <c r="D65" s="47">
        <v>2670676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2670676</v>
      </c>
      <c r="O65" s="48">
        <f t="shared" si="8"/>
        <v>8.5194462166645408</v>
      </c>
      <c r="P65" s="9"/>
    </row>
    <row r="66" spans="1:16">
      <c r="A66" s="12"/>
      <c r="B66" s="25">
        <v>341.9</v>
      </c>
      <c r="C66" s="20" t="s">
        <v>75</v>
      </c>
      <c r="D66" s="47">
        <v>322723</v>
      </c>
      <c r="E66" s="47">
        <v>0</v>
      </c>
      <c r="F66" s="47">
        <v>0</v>
      </c>
      <c r="G66" s="47">
        <v>0</v>
      </c>
      <c r="H66" s="47">
        <v>0</v>
      </c>
      <c r="I66" s="47">
        <v>5253</v>
      </c>
      <c r="J66" s="47">
        <v>0</v>
      </c>
      <c r="K66" s="47">
        <v>0</v>
      </c>
      <c r="L66" s="47">
        <v>0</v>
      </c>
      <c r="M66" s="47">
        <v>6105584</v>
      </c>
      <c r="N66" s="47">
        <f t="shared" si="11"/>
        <v>6433560</v>
      </c>
      <c r="O66" s="48">
        <f t="shared" si="8"/>
        <v>20.523031772361872</v>
      </c>
      <c r="P66" s="9"/>
    </row>
    <row r="67" spans="1:16">
      <c r="A67" s="12"/>
      <c r="B67" s="25">
        <v>342.2</v>
      </c>
      <c r="C67" s="20" t="s">
        <v>76</v>
      </c>
      <c r="D67" s="47">
        <v>0</v>
      </c>
      <c r="E67" s="47">
        <v>215138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215138</v>
      </c>
      <c r="O67" s="48">
        <f t="shared" si="8"/>
        <v>0.68628939645272424</v>
      </c>
      <c r="P67" s="9"/>
    </row>
    <row r="68" spans="1:16">
      <c r="A68" s="12"/>
      <c r="B68" s="25">
        <v>342.3</v>
      </c>
      <c r="C68" s="20" t="s">
        <v>77</v>
      </c>
      <c r="D68" s="47">
        <v>0</v>
      </c>
      <c r="E68" s="47">
        <v>237014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237014</v>
      </c>
      <c r="O68" s="48">
        <f t="shared" si="8"/>
        <v>0.75607375271149679</v>
      </c>
      <c r="P68" s="9"/>
    </row>
    <row r="69" spans="1:16">
      <c r="A69" s="12"/>
      <c r="B69" s="25">
        <v>342.6</v>
      </c>
      <c r="C69" s="20" t="s">
        <v>78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13671020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13671020</v>
      </c>
      <c r="O69" s="48">
        <f t="shared" ref="O69:O100" si="12">(N69/O$128)</f>
        <v>43.610501467398237</v>
      </c>
      <c r="P69" s="9"/>
    </row>
    <row r="70" spans="1:16">
      <c r="A70" s="12"/>
      <c r="B70" s="25">
        <v>342.9</v>
      </c>
      <c r="C70" s="20" t="s">
        <v>79</v>
      </c>
      <c r="D70" s="47">
        <v>527622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527622</v>
      </c>
      <c r="O70" s="48">
        <f t="shared" si="12"/>
        <v>1.6831121602654078</v>
      </c>
      <c r="P70" s="9"/>
    </row>
    <row r="71" spans="1:16">
      <c r="A71" s="12"/>
      <c r="B71" s="25">
        <v>343.4</v>
      </c>
      <c r="C71" s="20" t="s">
        <v>80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12007366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12007366</v>
      </c>
      <c r="O71" s="48">
        <f t="shared" si="12"/>
        <v>38.303451575858112</v>
      </c>
      <c r="P71" s="9"/>
    </row>
    <row r="72" spans="1:16">
      <c r="A72" s="12"/>
      <c r="B72" s="25">
        <v>343.7</v>
      </c>
      <c r="C72" s="20" t="s">
        <v>81</v>
      </c>
      <c r="D72" s="47">
        <v>0</v>
      </c>
      <c r="E72" s="47">
        <v>16667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16667</v>
      </c>
      <c r="O72" s="48">
        <f t="shared" si="12"/>
        <v>5.3167666198800562E-2</v>
      </c>
      <c r="P72" s="9"/>
    </row>
    <row r="73" spans="1:16">
      <c r="A73" s="12"/>
      <c r="B73" s="25">
        <v>344.3</v>
      </c>
      <c r="C73" s="20" t="s">
        <v>82</v>
      </c>
      <c r="D73" s="47">
        <v>0</v>
      </c>
      <c r="E73" s="47">
        <v>859729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859729</v>
      </c>
      <c r="O73" s="48">
        <f t="shared" si="12"/>
        <v>2.7425322189613373</v>
      </c>
      <c r="P73" s="9"/>
    </row>
    <row r="74" spans="1:16">
      <c r="A74" s="12"/>
      <c r="B74" s="25">
        <v>344.6</v>
      </c>
      <c r="C74" s="20" t="s">
        <v>83</v>
      </c>
      <c r="D74" s="47">
        <v>0</v>
      </c>
      <c r="E74" s="47">
        <v>2845803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2845803</v>
      </c>
      <c r="O74" s="48">
        <f t="shared" si="12"/>
        <v>9.0781006762791883</v>
      </c>
      <c r="P74" s="9"/>
    </row>
    <row r="75" spans="1:16">
      <c r="A75" s="12"/>
      <c r="B75" s="25">
        <v>344.9</v>
      </c>
      <c r="C75" s="20" t="s">
        <v>84</v>
      </c>
      <c r="D75" s="47">
        <v>0</v>
      </c>
      <c r="E75" s="47">
        <v>174388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174388</v>
      </c>
      <c r="O75" s="48">
        <f t="shared" si="12"/>
        <v>0.55629705244353711</v>
      </c>
      <c r="P75" s="9"/>
    </row>
    <row r="76" spans="1:16">
      <c r="A76" s="12"/>
      <c r="B76" s="25">
        <v>345.1</v>
      </c>
      <c r="C76" s="20" t="s">
        <v>85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1020499</v>
      </c>
      <c r="N76" s="47">
        <f t="shared" si="11"/>
        <v>1020499</v>
      </c>
      <c r="O76" s="48">
        <f t="shared" si="12"/>
        <v>3.2553879035345159</v>
      </c>
      <c r="P76" s="9"/>
    </row>
    <row r="77" spans="1:16">
      <c r="A77" s="12"/>
      <c r="B77" s="25">
        <v>347.1</v>
      </c>
      <c r="C77" s="20" t="s">
        <v>86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97310</v>
      </c>
      <c r="N77" s="47">
        <f t="shared" si="11"/>
        <v>97310</v>
      </c>
      <c r="O77" s="48">
        <f t="shared" si="12"/>
        <v>0.31041852749776699</v>
      </c>
      <c r="P77" s="9"/>
    </row>
    <row r="78" spans="1:16">
      <c r="A78" s="12"/>
      <c r="B78" s="25">
        <v>347.2</v>
      </c>
      <c r="C78" s="20" t="s">
        <v>87</v>
      </c>
      <c r="D78" s="47">
        <v>67715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67715</v>
      </c>
      <c r="O78" s="48">
        <f t="shared" si="12"/>
        <v>0.21601059078729107</v>
      </c>
      <c r="P78" s="9"/>
    </row>
    <row r="79" spans="1:16">
      <c r="A79" s="12"/>
      <c r="B79" s="25">
        <v>347.4</v>
      </c>
      <c r="C79" s="20" t="s">
        <v>88</v>
      </c>
      <c r="D79" s="47">
        <v>0</v>
      </c>
      <c r="E79" s="47">
        <v>26108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26108</v>
      </c>
      <c r="O79" s="48">
        <f t="shared" si="12"/>
        <v>8.3284420058695935E-2</v>
      </c>
      <c r="P79" s="9"/>
    </row>
    <row r="80" spans="1:16">
      <c r="A80" s="12"/>
      <c r="B80" s="25">
        <v>347.5</v>
      </c>
      <c r="C80" s="20" t="s">
        <v>89</v>
      </c>
      <c r="D80" s="47">
        <v>102238</v>
      </c>
      <c r="E80" s="47">
        <v>0</v>
      </c>
      <c r="F80" s="47">
        <v>0</v>
      </c>
      <c r="G80" s="47">
        <v>161091</v>
      </c>
      <c r="H80" s="47">
        <v>0</v>
      </c>
      <c r="I80" s="47">
        <v>3628556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3891885</v>
      </c>
      <c r="O80" s="48">
        <f t="shared" si="12"/>
        <v>12.415098251882098</v>
      </c>
      <c r="P80" s="9"/>
    </row>
    <row r="81" spans="1:16">
      <c r="A81" s="12"/>
      <c r="B81" s="25">
        <v>348.11</v>
      </c>
      <c r="C81" s="39" t="s">
        <v>96</v>
      </c>
      <c r="D81" s="47">
        <v>0</v>
      </c>
      <c r="E81" s="47">
        <v>9820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9820</v>
      </c>
      <c r="O81" s="48">
        <f t="shared" si="12"/>
        <v>3.1325762409085106E-2</v>
      </c>
      <c r="P81" s="9"/>
    </row>
    <row r="82" spans="1:16">
      <c r="A82" s="12"/>
      <c r="B82" s="25">
        <v>348.12</v>
      </c>
      <c r="C82" s="39" t="s">
        <v>97</v>
      </c>
      <c r="D82" s="47">
        <v>0</v>
      </c>
      <c r="E82" s="47">
        <v>64314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64314</v>
      </c>
      <c r="O82" s="48">
        <f t="shared" si="12"/>
        <v>0.20516141380630343</v>
      </c>
      <c r="P82" s="9"/>
    </row>
    <row r="83" spans="1:16">
      <c r="A83" s="12"/>
      <c r="B83" s="25">
        <v>348.13</v>
      </c>
      <c r="C83" s="39" t="s">
        <v>98</v>
      </c>
      <c r="D83" s="47">
        <v>707920</v>
      </c>
      <c r="E83" s="47">
        <v>245214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953134</v>
      </c>
      <c r="O83" s="48">
        <f t="shared" si="12"/>
        <v>3.0404938114074263</v>
      </c>
      <c r="P83" s="9"/>
    </row>
    <row r="84" spans="1:16">
      <c r="A84" s="12"/>
      <c r="B84" s="25">
        <v>348.22</v>
      </c>
      <c r="C84" s="39" t="s">
        <v>99</v>
      </c>
      <c r="D84" s="47">
        <v>0</v>
      </c>
      <c r="E84" s="47">
        <v>37443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37443</v>
      </c>
      <c r="O84" s="48">
        <f t="shared" si="12"/>
        <v>0.11944302666836799</v>
      </c>
      <c r="P84" s="9"/>
    </row>
    <row r="85" spans="1:16">
      <c r="A85" s="12"/>
      <c r="B85" s="25">
        <v>348.23</v>
      </c>
      <c r="C85" s="39" t="s">
        <v>100</v>
      </c>
      <c r="D85" s="47">
        <v>26507</v>
      </c>
      <c r="E85" s="47">
        <v>245835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272342</v>
      </c>
      <c r="O85" s="48">
        <f t="shared" si="12"/>
        <v>0.868769937476075</v>
      </c>
      <c r="P85" s="9"/>
    </row>
    <row r="86" spans="1:16">
      <c r="A86" s="12"/>
      <c r="B86" s="25">
        <v>348.31</v>
      </c>
      <c r="C86" s="39" t="s">
        <v>101</v>
      </c>
      <c r="D86" s="47">
        <v>0</v>
      </c>
      <c r="E86" s="47">
        <v>1297153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1297153</v>
      </c>
      <c r="O86" s="48">
        <f t="shared" si="12"/>
        <v>4.1379131045042747</v>
      </c>
      <c r="P86" s="9"/>
    </row>
    <row r="87" spans="1:16">
      <c r="A87" s="12"/>
      <c r="B87" s="25">
        <v>348.32</v>
      </c>
      <c r="C87" s="39" t="s">
        <v>102</v>
      </c>
      <c r="D87" s="47">
        <v>0</v>
      </c>
      <c r="E87" s="47">
        <v>22768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22768</v>
      </c>
      <c r="O87" s="48">
        <f t="shared" si="12"/>
        <v>7.262983284420059E-2</v>
      </c>
      <c r="P87" s="9"/>
    </row>
    <row r="88" spans="1:16">
      <c r="A88" s="12"/>
      <c r="B88" s="25">
        <v>348.41</v>
      </c>
      <c r="C88" s="39" t="s">
        <v>103</v>
      </c>
      <c r="D88" s="47">
        <v>0</v>
      </c>
      <c r="E88" s="47">
        <v>1194799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1194799</v>
      </c>
      <c r="O88" s="48">
        <f t="shared" si="12"/>
        <v>3.8114042363149165</v>
      </c>
      <c r="P88" s="9"/>
    </row>
    <row r="89" spans="1:16">
      <c r="A89" s="12"/>
      <c r="B89" s="25">
        <v>348.42</v>
      </c>
      <c r="C89" s="39" t="s">
        <v>104</v>
      </c>
      <c r="D89" s="47">
        <v>0</v>
      </c>
      <c r="E89" s="47">
        <v>214371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214371</v>
      </c>
      <c r="O89" s="48">
        <f t="shared" si="12"/>
        <v>0.68384266938879679</v>
      </c>
      <c r="P89" s="9"/>
    </row>
    <row r="90" spans="1:16">
      <c r="A90" s="12"/>
      <c r="B90" s="25">
        <v>348.48</v>
      </c>
      <c r="C90" s="39" t="s">
        <v>105</v>
      </c>
      <c r="D90" s="47">
        <v>0</v>
      </c>
      <c r="E90" s="47">
        <v>107885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107885</v>
      </c>
      <c r="O90" s="48">
        <f t="shared" si="12"/>
        <v>0.34415273701671556</v>
      </c>
      <c r="P90" s="9"/>
    </row>
    <row r="91" spans="1:16">
      <c r="A91" s="12"/>
      <c r="B91" s="25">
        <v>348.51</v>
      </c>
      <c r="C91" s="39" t="s">
        <v>106</v>
      </c>
      <c r="D91" s="47">
        <v>0</v>
      </c>
      <c r="E91" s="47">
        <v>15110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15110</v>
      </c>
      <c r="O91" s="48">
        <f t="shared" si="12"/>
        <v>4.8200842158989413E-2</v>
      </c>
      <c r="P91" s="9"/>
    </row>
    <row r="92" spans="1:16">
      <c r="A92" s="12"/>
      <c r="B92" s="25">
        <v>348.52</v>
      </c>
      <c r="C92" s="39" t="s">
        <v>107</v>
      </c>
      <c r="D92" s="47">
        <v>287067</v>
      </c>
      <c r="E92" s="47">
        <v>308363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595430</v>
      </c>
      <c r="O92" s="48">
        <f t="shared" si="12"/>
        <v>1.8994194206966952</v>
      </c>
      <c r="P92" s="9"/>
    </row>
    <row r="93" spans="1:16">
      <c r="A93" s="12"/>
      <c r="B93" s="25">
        <v>348.53</v>
      </c>
      <c r="C93" s="39" t="s">
        <v>108</v>
      </c>
      <c r="D93" s="47">
        <v>0</v>
      </c>
      <c r="E93" s="47">
        <v>1369016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1369016</v>
      </c>
      <c r="O93" s="48">
        <f t="shared" si="12"/>
        <v>4.367155799413041</v>
      </c>
      <c r="P93" s="9"/>
    </row>
    <row r="94" spans="1:16">
      <c r="A94" s="12"/>
      <c r="B94" s="25">
        <v>348.61</v>
      </c>
      <c r="C94" s="39" t="s">
        <v>109</v>
      </c>
      <c r="D94" s="47">
        <v>0</v>
      </c>
      <c r="E94" s="47">
        <v>17560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1"/>
        <v>17560</v>
      </c>
      <c r="O94" s="48">
        <f t="shared" si="12"/>
        <v>5.6016332780400663E-2</v>
      </c>
      <c r="P94" s="9"/>
    </row>
    <row r="95" spans="1:16">
      <c r="A95" s="12"/>
      <c r="B95" s="25">
        <v>348.62</v>
      </c>
      <c r="C95" s="39" t="s">
        <v>110</v>
      </c>
      <c r="D95" s="47">
        <v>0</v>
      </c>
      <c r="E95" s="47">
        <v>22637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22637</v>
      </c>
      <c r="O95" s="48">
        <f t="shared" si="12"/>
        <v>7.2211943345667981E-2</v>
      </c>
      <c r="P95" s="9"/>
    </row>
    <row r="96" spans="1:16">
      <c r="A96" s="12"/>
      <c r="B96" s="25">
        <v>348.63</v>
      </c>
      <c r="C96" s="39" t="s">
        <v>163</v>
      </c>
      <c r="D96" s="47">
        <v>0</v>
      </c>
      <c r="E96" s="47">
        <v>2376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1"/>
        <v>2376</v>
      </c>
      <c r="O96" s="48">
        <f t="shared" si="12"/>
        <v>7.5794309046829144E-3</v>
      </c>
      <c r="P96" s="9"/>
    </row>
    <row r="97" spans="1:16">
      <c r="A97" s="12"/>
      <c r="B97" s="25">
        <v>348.71</v>
      </c>
      <c r="C97" s="39" t="s">
        <v>111</v>
      </c>
      <c r="D97" s="47">
        <v>0</v>
      </c>
      <c r="E97" s="47">
        <v>244735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ref="N97:N104" si="13">SUM(D97:M97)</f>
        <v>244735</v>
      </c>
      <c r="O97" s="48">
        <f t="shared" si="12"/>
        <v>0.78070371315554421</v>
      </c>
      <c r="P97" s="9"/>
    </row>
    <row r="98" spans="1:16">
      <c r="A98" s="12"/>
      <c r="B98" s="25">
        <v>348.72</v>
      </c>
      <c r="C98" s="39" t="s">
        <v>112</v>
      </c>
      <c r="D98" s="47">
        <v>0</v>
      </c>
      <c r="E98" s="47">
        <v>63669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63669</v>
      </c>
      <c r="O98" s="48">
        <f t="shared" si="12"/>
        <v>0.20310386627536048</v>
      </c>
      <c r="P98" s="9"/>
    </row>
    <row r="99" spans="1:16">
      <c r="A99" s="12"/>
      <c r="B99" s="25">
        <v>348.73</v>
      </c>
      <c r="C99" s="39" t="s">
        <v>113</v>
      </c>
      <c r="D99" s="47">
        <v>0</v>
      </c>
      <c r="E99" s="47">
        <v>1627041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1627041</v>
      </c>
      <c r="O99" s="48">
        <f t="shared" si="12"/>
        <v>5.1902545616945259</v>
      </c>
      <c r="P99" s="9"/>
    </row>
    <row r="100" spans="1:16">
      <c r="A100" s="12"/>
      <c r="B100" s="25">
        <v>348.92099999999999</v>
      </c>
      <c r="C100" s="20" t="s">
        <v>90</v>
      </c>
      <c r="D100" s="47">
        <v>0</v>
      </c>
      <c r="E100" s="47">
        <v>90600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90600</v>
      </c>
      <c r="O100" s="48">
        <f t="shared" si="12"/>
        <v>0.28901365318361616</v>
      </c>
      <c r="P100" s="9"/>
    </row>
    <row r="101" spans="1:16">
      <c r="A101" s="12"/>
      <c r="B101" s="25">
        <v>348.92200000000003</v>
      </c>
      <c r="C101" s="20" t="s">
        <v>91</v>
      </c>
      <c r="D101" s="47">
        <v>0</v>
      </c>
      <c r="E101" s="47">
        <v>90600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90600</v>
      </c>
      <c r="O101" s="48">
        <f t="shared" ref="O101:O126" si="14">(N101/O$128)</f>
        <v>0.28901365318361616</v>
      </c>
      <c r="P101" s="9"/>
    </row>
    <row r="102" spans="1:16">
      <c r="A102" s="12"/>
      <c r="B102" s="25">
        <v>348.923</v>
      </c>
      <c r="C102" s="20" t="s">
        <v>92</v>
      </c>
      <c r="D102" s="47">
        <v>0</v>
      </c>
      <c r="E102" s="47">
        <v>90600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90600</v>
      </c>
      <c r="O102" s="48">
        <f t="shared" si="14"/>
        <v>0.28901365318361616</v>
      </c>
      <c r="P102" s="9"/>
    </row>
    <row r="103" spans="1:16">
      <c r="A103" s="12"/>
      <c r="B103" s="25">
        <v>348.92399999999998</v>
      </c>
      <c r="C103" s="20" t="s">
        <v>93</v>
      </c>
      <c r="D103" s="47">
        <v>0</v>
      </c>
      <c r="E103" s="47">
        <v>90600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90600</v>
      </c>
      <c r="O103" s="48">
        <f t="shared" si="14"/>
        <v>0.28901365318361616</v>
      </c>
      <c r="P103" s="9"/>
    </row>
    <row r="104" spans="1:16">
      <c r="A104" s="12"/>
      <c r="B104" s="25">
        <v>348.93</v>
      </c>
      <c r="C104" s="20" t="s">
        <v>94</v>
      </c>
      <c r="D104" s="47">
        <v>0</v>
      </c>
      <c r="E104" s="47">
        <v>546922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546922</v>
      </c>
      <c r="O104" s="48">
        <f t="shared" si="14"/>
        <v>1.7446790863850963</v>
      </c>
      <c r="P104" s="9"/>
    </row>
    <row r="105" spans="1:16">
      <c r="A105" s="12"/>
      <c r="B105" s="25">
        <v>349</v>
      </c>
      <c r="C105" s="20" t="s">
        <v>1</v>
      </c>
      <c r="D105" s="47">
        <v>649348</v>
      </c>
      <c r="E105" s="47">
        <v>1096097</v>
      </c>
      <c r="F105" s="47">
        <v>0</v>
      </c>
      <c r="G105" s="47">
        <v>0</v>
      </c>
      <c r="H105" s="47">
        <v>0</v>
      </c>
      <c r="I105" s="47">
        <v>0</v>
      </c>
      <c r="J105" s="47">
        <v>5805960</v>
      </c>
      <c r="K105" s="47">
        <v>0</v>
      </c>
      <c r="L105" s="47">
        <v>0</v>
      </c>
      <c r="M105" s="47">
        <v>0</v>
      </c>
      <c r="N105" s="47">
        <f t="shared" si="11"/>
        <v>7551405</v>
      </c>
      <c r="O105" s="48">
        <f t="shared" si="14"/>
        <v>24.08895304325635</v>
      </c>
      <c r="P105" s="9"/>
    </row>
    <row r="106" spans="1:16" ht="15.75">
      <c r="A106" s="29" t="s">
        <v>67</v>
      </c>
      <c r="B106" s="30"/>
      <c r="C106" s="31"/>
      <c r="D106" s="32">
        <f t="shared" ref="D106:M106" si="15">SUM(D107:D112)</f>
        <v>65901</v>
      </c>
      <c r="E106" s="32">
        <f t="shared" si="15"/>
        <v>2769146</v>
      </c>
      <c r="F106" s="32">
        <f t="shared" si="15"/>
        <v>0</v>
      </c>
      <c r="G106" s="32">
        <f t="shared" si="15"/>
        <v>0</v>
      </c>
      <c r="H106" s="32">
        <f t="shared" si="15"/>
        <v>0</v>
      </c>
      <c r="I106" s="32">
        <f t="shared" si="15"/>
        <v>62095</v>
      </c>
      <c r="J106" s="32">
        <f t="shared" si="15"/>
        <v>0</v>
      </c>
      <c r="K106" s="32">
        <f t="shared" si="15"/>
        <v>0</v>
      </c>
      <c r="L106" s="32">
        <f t="shared" si="15"/>
        <v>0</v>
      </c>
      <c r="M106" s="32">
        <f t="shared" si="15"/>
        <v>0</v>
      </c>
      <c r="N106" s="32">
        <f t="shared" ref="N106:N114" si="16">SUM(D106:M106)</f>
        <v>2897142</v>
      </c>
      <c r="O106" s="46">
        <f t="shared" si="14"/>
        <v>9.2418718897537318</v>
      </c>
      <c r="P106" s="10"/>
    </row>
    <row r="107" spans="1:16">
      <c r="A107" s="13"/>
      <c r="B107" s="40">
        <v>351.1</v>
      </c>
      <c r="C107" s="21" t="s">
        <v>115</v>
      </c>
      <c r="D107" s="47">
        <v>0</v>
      </c>
      <c r="E107" s="47">
        <v>411209</v>
      </c>
      <c r="F107" s="47">
        <v>0</v>
      </c>
      <c r="G107" s="47">
        <v>0</v>
      </c>
      <c r="H107" s="47">
        <v>0</v>
      </c>
      <c r="I107" s="47">
        <v>3693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6"/>
        <v>414902</v>
      </c>
      <c r="O107" s="48">
        <f t="shared" si="14"/>
        <v>1.3235357917570498</v>
      </c>
      <c r="P107" s="9"/>
    </row>
    <row r="108" spans="1:16">
      <c r="A108" s="13"/>
      <c r="B108" s="40">
        <v>351.2</v>
      </c>
      <c r="C108" s="21" t="s">
        <v>116</v>
      </c>
      <c r="D108" s="47">
        <v>0</v>
      </c>
      <c r="E108" s="47">
        <v>251614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251614</v>
      </c>
      <c r="O108" s="48">
        <f t="shared" si="14"/>
        <v>0.80264769682276382</v>
      </c>
      <c r="P108" s="9"/>
    </row>
    <row r="109" spans="1:16">
      <c r="A109" s="13"/>
      <c r="B109" s="40">
        <v>351.3</v>
      </c>
      <c r="C109" s="21" t="s">
        <v>117</v>
      </c>
      <c r="D109" s="47">
        <v>0</v>
      </c>
      <c r="E109" s="47">
        <v>9967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6"/>
        <v>9967</v>
      </c>
      <c r="O109" s="48">
        <f t="shared" si="14"/>
        <v>3.1794691846369787E-2</v>
      </c>
      <c r="P109" s="9"/>
    </row>
    <row r="110" spans="1:16">
      <c r="A110" s="13"/>
      <c r="B110" s="40">
        <v>351.5</v>
      </c>
      <c r="C110" s="21" t="s">
        <v>118</v>
      </c>
      <c r="D110" s="47">
        <v>0</v>
      </c>
      <c r="E110" s="47">
        <v>1057597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6"/>
        <v>1057597</v>
      </c>
      <c r="O110" s="48">
        <f t="shared" si="14"/>
        <v>3.3737303815235422</v>
      </c>
      <c r="P110" s="9"/>
    </row>
    <row r="111" spans="1:16">
      <c r="A111" s="13"/>
      <c r="B111" s="40">
        <v>354</v>
      </c>
      <c r="C111" s="21" t="s">
        <v>120</v>
      </c>
      <c r="D111" s="47">
        <v>54677</v>
      </c>
      <c r="E111" s="47">
        <v>294354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6"/>
        <v>349031</v>
      </c>
      <c r="O111" s="48">
        <f t="shared" si="14"/>
        <v>1.1134075539109354</v>
      </c>
      <c r="P111" s="9"/>
    </row>
    <row r="112" spans="1:16">
      <c r="A112" s="13"/>
      <c r="B112" s="40">
        <v>359</v>
      </c>
      <c r="C112" s="21" t="s">
        <v>121</v>
      </c>
      <c r="D112" s="47">
        <v>11224</v>
      </c>
      <c r="E112" s="47">
        <v>744405</v>
      </c>
      <c r="F112" s="47">
        <v>0</v>
      </c>
      <c r="G112" s="47">
        <v>0</v>
      </c>
      <c r="H112" s="47">
        <v>0</v>
      </c>
      <c r="I112" s="47">
        <v>58402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6"/>
        <v>814031</v>
      </c>
      <c r="O112" s="48">
        <f t="shared" si="14"/>
        <v>2.5967557738930713</v>
      </c>
      <c r="P112" s="9"/>
    </row>
    <row r="113" spans="1:119" ht="15.75">
      <c r="A113" s="29" t="s">
        <v>5</v>
      </c>
      <c r="B113" s="30"/>
      <c r="C113" s="31"/>
      <c r="D113" s="32">
        <f t="shared" ref="D113:M113" si="17">SUM(D114:D121)</f>
        <v>5620684</v>
      </c>
      <c r="E113" s="32">
        <f t="shared" si="17"/>
        <v>14175633</v>
      </c>
      <c r="F113" s="32">
        <f t="shared" si="17"/>
        <v>107316</v>
      </c>
      <c r="G113" s="32">
        <f t="shared" si="17"/>
        <v>1858282</v>
      </c>
      <c r="H113" s="32">
        <f t="shared" si="17"/>
        <v>0</v>
      </c>
      <c r="I113" s="32">
        <f t="shared" si="17"/>
        <v>852662</v>
      </c>
      <c r="J113" s="32">
        <f t="shared" si="17"/>
        <v>955758</v>
      </c>
      <c r="K113" s="32">
        <f t="shared" si="17"/>
        <v>0</v>
      </c>
      <c r="L113" s="32">
        <f t="shared" si="17"/>
        <v>0</v>
      </c>
      <c r="M113" s="32">
        <f t="shared" si="17"/>
        <v>406743</v>
      </c>
      <c r="N113" s="32">
        <f t="shared" si="16"/>
        <v>23977078</v>
      </c>
      <c r="O113" s="46">
        <f t="shared" si="14"/>
        <v>76.486787035855556</v>
      </c>
      <c r="P113" s="10"/>
    </row>
    <row r="114" spans="1:119">
      <c r="A114" s="12"/>
      <c r="B114" s="25">
        <v>361.1</v>
      </c>
      <c r="C114" s="20" t="s">
        <v>122</v>
      </c>
      <c r="D114" s="47">
        <v>2335950</v>
      </c>
      <c r="E114" s="47">
        <v>1590645</v>
      </c>
      <c r="F114" s="47">
        <v>105491</v>
      </c>
      <c r="G114" s="47">
        <v>1322812</v>
      </c>
      <c r="H114" s="47">
        <v>0</v>
      </c>
      <c r="I114" s="47">
        <v>592890</v>
      </c>
      <c r="J114" s="47">
        <v>686983</v>
      </c>
      <c r="K114" s="47">
        <v>0</v>
      </c>
      <c r="L114" s="47">
        <v>0</v>
      </c>
      <c r="M114" s="47">
        <v>358898</v>
      </c>
      <c r="N114" s="47">
        <f t="shared" si="16"/>
        <v>6993669</v>
      </c>
      <c r="O114" s="48">
        <f t="shared" si="14"/>
        <v>22.309777338267192</v>
      </c>
      <c r="P114" s="9"/>
    </row>
    <row r="115" spans="1:119">
      <c r="A115" s="12"/>
      <c r="B115" s="25">
        <v>362</v>
      </c>
      <c r="C115" s="20" t="s">
        <v>123</v>
      </c>
      <c r="D115" s="47">
        <v>489028</v>
      </c>
      <c r="E115" s="47">
        <v>23160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ref="N115:N121" si="18">SUM(D115:M115)</f>
        <v>512188</v>
      </c>
      <c r="O115" s="48">
        <f t="shared" si="14"/>
        <v>1.6338777593466889</v>
      </c>
      <c r="P115" s="9"/>
    </row>
    <row r="116" spans="1:119">
      <c r="A116" s="12"/>
      <c r="B116" s="25">
        <v>363.11</v>
      </c>
      <c r="C116" s="20" t="s">
        <v>23</v>
      </c>
      <c r="D116" s="47">
        <v>0</v>
      </c>
      <c r="E116" s="47">
        <v>10142323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8"/>
        <v>10142323</v>
      </c>
      <c r="O116" s="48">
        <f t="shared" si="14"/>
        <v>32.353971545234145</v>
      </c>
      <c r="P116" s="9"/>
    </row>
    <row r="117" spans="1:119">
      <c r="A117" s="12"/>
      <c r="B117" s="25">
        <v>363.12</v>
      </c>
      <c r="C117" s="20" t="s">
        <v>164</v>
      </c>
      <c r="D117" s="47">
        <v>882688</v>
      </c>
      <c r="E117" s="47">
        <v>467020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8"/>
        <v>1349708</v>
      </c>
      <c r="O117" s="48">
        <f t="shared" si="14"/>
        <v>4.3055633533239757</v>
      </c>
      <c r="P117" s="9"/>
    </row>
    <row r="118" spans="1:119">
      <c r="A118" s="12"/>
      <c r="B118" s="25">
        <v>364</v>
      </c>
      <c r="C118" s="20" t="s">
        <v>124</v>
      </c>
      <c r="D118" s="47">
        <v>73732</v>
      </c>
      <c r="E118" s="47">
        <v>197509</v>
      </c>
      <c r="F118" s="47">
        <v>0</v>
      </c>
      <c r="G118" s="47">
        <v>505699</v>
      </c>
      <c r="H118" s="47">
        <v>0</v>
      </c>
      <c r="I118" s="47">
        <v>-50942</v>
      </c>
      <c r="J118" s="47">
        <v>-16616</v>
      </c>
      <c r="K118" s="47">
        <v>0</v>
      </c>
      <c r="L118" s="47">
        <v>0</v>
      </c>
      <c r="M118" s="47">
        <v>9201</v>
      </c>
      <c r="N118" s="47">
        <f t="shared" si="18"/>
        <v>718583</v>
      </c>
      <c r="O118" s="48">
        <f t="shared" si="14"/>
        <v>2.2922770192675768</v>
      </c>
      <c r="P118" s="9"/>
    </row>
    <row r="119" spans="1:119">
      <c r="A119" s="12"/>
      <c r="B119" s="25">
        <v>365</v>
      </c>
      <c r="C119" s="20" t="s">
        <v>125</v>
      </c>
      <c r="D119" s="47">
        <v>0</v>
      </c>
      <c r="E119" s="47">
        <v>9346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8"/>
        <v>9346</v>
      </c>
      <c r="O119" s="48">
        <f t="shared" si="14"/>
        <v>2.9813704223554931E-2</v>
      </c>
      <c r="P119" s="9"/>
    </row>
    <row r="120" spans="1:119">
      <c r="A120" s="12"/>
      <c r="B120" s="25">
        <v>366</v>
      </c>
      <c r="C120" s="20" t="s">
        <v>126</v>
      </c>
      <c r="D120" s="47">
        <v>88916</v>
      </c>
      <c r="E120" s="47">
        <v>16724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8"/>
        <v>105640</v>
      </c>
      <c r="O120" s="48">
        <f t="shared" si="14"/>
        <v>0.33699119561056529</v>
      </c>
      <c r="P120" s="9"/>
    </row>
    <row r="121" spans="1:119">
      <c r="A121" s="12"/>
      <c r="B121" s="25">
        <v>369.9</v>
      </c>
      <c r="C121" s="20" t="s">
        <v>127</v>
      </c>
      <c r="D121" s="47">
        <v>1750370</v>
      </c>
      <c r="E121" s="47">
        <v>1728906</v>
      </c>
      <c r="F121" s="47">
        <v>1825</v>
      </c>
      <c r="G121" s="47">
        <v>29771</v>
      </c>
      <c r="H121" s="47">
        <v>0</v>
      </c>
      <c r="I121" s="47">
        <v>310714</v>
      </c>
      <c r="J121" s="47">
        <v>285391</v>
      </c>
      <c r="K121" s="47">
        <v>0</v>
      </c>
      <c r="L121" s="47">
        <v>0</v>
      </c>
      <c r="M121" s="47">
        <v>38644</v>
      </c>
      <c r="N121" s="47">
        <f t="shared" si="18"/>
        <v>4145621</v>
      </c>
      <c r="O121" s="48">
        <f t="shared" si="14"/>
        <v>13.224515120581856</v>
      </c>
      <c r="P121" s="9"/>
    </row>
    <row r="122" spans="1:119" ht="15.75">
      <c r="A122" s="29" t="s">
        <v>68</v>
      </c>
      <c r="B122" s="30"/>
      <c r="C122" s="31"/>
      <c r="D122" s="32">
        <f t="shared" ref="D122:M122" si="19">SUM(D123:D125)</f>
        <v>6083966</v>
      </c>
      <c r="E122" s="32">
        <f t="shared" si="19"/>
        <v>17733161</v>
      </c>
      <c r="F122" s="32">
        <f t="shared" si="19"/>
        <v>9938094</v>
      </c>
      <c r="G122" s="32">
        <f t="shared" si="19"/>
        <v>1583158</v>
      </c>
      <c r="H122" s="32">
        <f t="shared" si="19"/>
        <v>0</v>
      </c>
      <c r="I122" s="32">
        <f t="shared" si="19"/>
        <v>2983929</v>
      </c>
      <c r="J122" s="32">
        <f t="shared" si="19"/>
        <v>3806</v>
      </c>
      <c r="K122" s="32">
        <f t="shared" si="19"/>
        <v>0</v>
      </c>
      <c r="L122" s="32">
        <f t="shared" si="19"/>
        <v>0</v>
      </c>
      <c r="M122" s="32">
        <f t="shared" si="19"/>
        <v>0</v>
      </c>
      <c r="N122" s="32">
        <f>SUM(D122:M122)</f>
        <v>38326114</v>
      </c>
      <c r="O122" s="46">
        <f t="shared" si="14"/>
        <v>122.26015694781167</v>
      </c>
      <c r="P122" s="9"/>
    </row>
    <row r="123" spans="1:119">
      <c r="A123" s="12"/>
      <c r="B123" s="25">
        <v>381</v>
      </c>
      <c r="C123" s="20" t="s">
        <v>128</v>
      </c>
      <c r="D123" s="47">
        <v>6083966</v>
      </c>
      <c r="E123" s="47">
        <v>17460161</v>
      </c>
      <c r="F123" s="47">
        <v>9938094</v>
      </c>
      <c r="G123" s="47">
        <v>1583158</v>
      </c>
      <c r="H123" s="47">
        <v>0</v>
      </c>
      <c r="I123" s="47">
        <v>1336541</v>
      </c>
      <c r="J123" s="47">
        <v>0</v>
      </c>
      <c r="K123" s="47">
        <v>0</v>
      </c>
      <c r="L123" s="47">
        <v>0</v>
      </c>
      <c r="M123" s="47">
        <v>0</v>
      </c>
      <c r="N123" s="47">
        <f>SUM(D123:M123)</f>
        <v>36401920</v>
      </c>
      <c r="O123" s="48">
        <f t="shared" si="14"/>
        <v>116.12198545361746</v>
      </c>
      <c r="P123" s="9"/>
    </row>
    <row r="124" spans="1:119">
      <c r="A124" s="12"/>
      <c r="B124" s="25">
        <v>384</v>
      </c>
      <c r="C124" s="20" t="s">
        <v>129</v>
      </c>
      <c r="D124" s="47">
        <v>0</v>
      </c>
      <c r="E124" s="47">
        <v>273000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>SUM(D124:M124)</f>
        <v>273000</v>
      </c>
      <c r="O124" s="48">
        <f t="shared" si="14"/>
        <v>0.87086895495725403</v>
      </c>
      <c r="P124" s="9"/>
    </row>
    <row r="125" spans="1:119" ht="15.75" thickBot="1">
      <c r="A125" s="12"/>
      <c r="B125" s="25">
        <v>389.4</v>
      </c>
      <c r="C125" s="20" t="s">
        <v>131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1647388</v>
      </c>
      <c r="J125" s="47">
        <v>3806</v>
      </c>
      <c r="K125" s="47">
        <v>0</v>
      </c>
      <c r="L125" s="47">
        <v>0</v>
      </c>
      <c r="M125" s="47">
        <v>0</v>
      </c>
      <c r="N125" s="47">
        <f>SUM(D125:M125)</f>
        <v>1651194</v>
      </c>
      <c r="O125" s="48">
        <f t="shared" si="14"/>
        <v>5.2673025392369528</v>
      </c>
      <c r="P125" s="9"/>
    </row>
    <row r="126" spans="1:119" ht="16.5" thickBot="1">
      <c r="A126" s="14" t="s">
        <v>95</v>
      </c>
      <c r="B126" s="23"/>
      <c r="C126" s="22"/>
      <c r="D126" s="15">
        <f t="shared" ref="D126:M126" si="20">SUM(D5,D13,D20,D60,D106,D113,D122)</f>
        <v>192682869</v>
      </c>
      <c r="E126" s="15">
        <f t="shared" si="20"/>
        <v>95245413</v>
      </c>
      <c r="F126" s="15">
        <f t="shared" si="20"/>
        <v>10705410</v>
      </c>
      <c r="G126" s="15">
        <f t="shared" si="20"/>
        <v>43160412</v>
      </c>
      <c r="H126" s="15">
        <f t="shared" si="20"/>
        <v>0</v>
      </c>
      <c r="I126" s="15">
        <f t="shared" si="20"/>
        <v>35681230</v>
      </c>
      <c r="J126" s="15">
        <f t="shared" si="20"/>
        <v>22121220</v>
      </c>
      <c r="K126" s="15">
        <f t="shared" si="20"/>
        <v>0</v>
      </c>
      <c r="L126" s="15">
        <f t="shared" si="20"/>
        <v>0</v>
      </c>
      <c r="M126" s="15">
        <f t="shared" si="20"/>
        <v>8112350</v>
      </c>
      <c r="N126" s="15">
        <f>SUM(D126:M126)</f>
        <v>407708904</v>
      </c>
      <c r="O126" s="38">
        <f t="shared" si="14"/>
        <v>1300.5898430521884</v>
      </c>
      <c r="P126" s="6"/>
      <c r="Q126" s="2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</row>
    <row r="127" spans="1:119">
      <c r="A127" s="16"/>
      <c r="B127" s="18"/>
      <c r="C127" s="18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9"/>
    </row>
    <row r="128" spans="1:119">
      <c r="A128" s="41"/>
      <c r="B128" s="42"/>
      <c r="C128" s="42"/>
      <c r="D128" s="43"/>
      <c r="E128" s="43"/>
      <c r="F128" s="43"/>
      <c r="G128" s="43"/>
      <c r="H128" s="43"/>
      <c r="I128" s="43"/>
      <c r="J128" s="43"/>
      <c r="K128" s="43"/>
      <c r="L128" s="49" t="s">
        <v>165</v>
      </c>
      <c r="M128" s="49"/>
      <c r="N128" s="49"/>
      <c r="O128" s="44">
        <v>313480</v>
      </c>
    </row>
    <row r="129" spans="1:15">
      <c r="A129" s="50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2"/>
    </row>
    <row r="130" spans="1:15" ht="15.75" customHeight="1" thickBot="1">
      <c r="A130" s="53" t="s">
        <v>153</v>
      </c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5"/>
    </row>
  </sheetData>
  <mergeCells count="10">
    <mergeCell ref="L128:N128"/>
    <mergeCell ref="A129:O129"/>
    <mergeCell ref="A130:O1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237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132</v>
      </c>
      <c r="B3" s="63"/>
      <c r="C3" s="64"/>
      <c r="D3" s="68" t="s">
        <v>62</v>
      </c>
      <c r="E3" s="69"/>
      <c r="F3" s="69"/>
      <c r="G3" s="69"/>
      <c r="H3" s="70"/>
      <c r="I3" s="68" t="s">
        <v>63</v>
      </c>
      <c r="J3" s="70"/>
      <c r="K3" s="68" t="s">
        <v>65</v>
      </c>
      <c r="L3" s="70"/>
      <c r="M3" s="36"/>
      <c r="N3" s="37"/>
      <c r="O3" s="71" t="s">
        <v>137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133</v>
      </c>
      <c r="F4" s="34" t="s">
        <v>134</v>
      </c>
      <c r="G4" s="34" t="s">
        <v>135</v>
      </c>
      <c r="H4" s="34" t="s">
        <v>7</v>
      </c>
      <c r="I4" s="34" t="s">
        <v>8</v>
      </c>
      <c r="J4" s="35" t="s">
        <v>136</v>
      </c>
      <c r="K4" s="35" t="s">
        <v>9</v>
      </c>
      <c r="L4" s="35" t="s">
        <v>10</v>
      </c>
      <c r="M4" s="35" t="s">
        <v>11</v>
      </c>
      <c r="N4" s="35" t="s">
        <v>64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129233028</v>
      </c>
      <c r="E5" s="27">
        <f t="shared" si="0"/>
        <v>13035779</v>
      </c>
      <c r="F5" s="27">
        <f t="shared" si="0"/>
        <v>0</v>
      </c>
      <c r="G5" s="27">
        <f t="shared" si="0"/>
        <v>37710495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179979302</v>
      </c>
      <c r="O5" s="33">
        <f t="shared" ref="O5:O36" si="2">(N5/O$126)</f>
        <v>577.27303985245771</v>
      </c>
      <c r="P5" s="6"/>
    </row>
    <row r="6" spans="1:133">
      <c r="A6" s="12"/>
      <c r="B6" s="25">
        <v>311</v>
      </c>
      <c r="C6" s="20" t="s">
        <v>3</v>
      </c>
      <c r="D6" s="47">
        <v>125233086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125233086</v>
      </c>
      <c r="O6" s="48">
        <f t="shared" si="2"/>
        <v>401.67776762088045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5260218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5260218</v>
      </c>
      <c r="O7" s="48">
        <f t="shared" si="2"/>
        <v>16.871840269425068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1733404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1733404</v>
      </c>
      <c r="O8" s="48">
        <f t="shared" si="2"/>
        <v>5.5597915163178575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7775561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7775561</v>
      </c>
      <c r="O9" s="48">
        <f t="shared" si="2"/>
        <v>24.939655200064148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35977091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35977091</v>
      </c>
      <c r="O10" s="48">
        <f t="shared" si="2"/>
        <v>115.39440622243605</v>
      </c>
      <c r="P10" s="9"/>
    </row>
    <row r="11" spans="1:133">
      <c r="A11" s="12"/>
      <c r="B11" s="25">
        <v>315</v>
      </c>
      <c r="C11" s="20" t="s">
        <v>171</v>
      </c>
      <c r="D11" s="47">
        <v>3425239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3425239</v>
      </c>
      <c r="O11" s="48">
        <f t="shared" si="2"/>
        <v>10.986252906743646</v>
      </c>
      <c r="P11" s="9"/>
    </row>
    <row r="12" spans="1:133">
      <c r="A12" s="12"/>
      <c r="B12" s="25">
        <v>316</v>
      </c>
      <c r="C12" s="20" t="s">
        <v>17</v>
      </c>
      <c r="D12" s="47">
        <v>574703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574703</v>
      </c>
      <c r="O12" s="48">
        <f t="shared" si="2"/>
        <v>1.8433261165904899</v>
      </c>
      <c r="P12" s="9"/>
    </row>
    <row r="13" spans="1:133" ht="15.75">
      <c r="A13" s="29" t="s">
        <v>241</v>
      </c>
      <c r="B13" s="30"/>
      <c r="C13" s="31"/>
      <c r="D13" s="32">
        <f t="shared" ref="D13:M13" si="3">SUM(D14:D19)</f>
        <v>11400789</v>
      </c>
      <c r="E13" s="32">
        <f t="shared" si="3"/>
        <v>1714227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3435679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si="1"/>
        <v>16550695</v>
      </c>
      <c r="O13" s="46">
        <f t="shared" si="2"/>
        <v>53.085382086440539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3277274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3277274</v>
      </c>
      <c r="O14" s="48">
        <f t="shared" si="2"/>
        <v>10.511663860155561</v>
      </c>
      <c r="P14" s="9"/>
    </row>
    <row r="15" spans="1:133">
      <c r="A15" s="12"/>
      <c r="B15" s="25">
        <v>323.10000000000002</v>
      </c>
      <c r="C15" s="20" t="s">
        <v>19</v>
      </c>
      <c r="D15" s="47">
        <v>9813723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9813723</v>
      </c>
      <c r="O15" s="48">
        <f t="shared" si="2"/>
        <v>31.476940101034401</v>
      </c>
      <c r="P15" s="9"/>
    </row>
    <row r="16" spans="1:133">
      <c r="A16" s="12"/>
      <c r="B16" s="25">
        <v>323.39999999999998</v>
      </c>
      <c r="C16" s="20" t="s">
        <v>20</v>
      </c>
      <c r="D16" s="47">
        <v>1585145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1585145</v>
      </c>
      <c r="O16" s="48">
        <f t="shared" si="2"/>
        <v>5.0842594819982363</v>
      </c>
      <c r="P16" s="9"/>
    </row>
    <row r="17" spans="1:16">
      <c r="A17" s="12"/>
      <c r="B17" s="25">
        <v>323.7</v>
      </c>
      <c r="C17" s="20" t="s">
        <v>21</v>
      </c>
      <c r="D17" s="47">
        <v>0</v>
      </c>
      <c r="E17" s="47">
        <v>1714227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1714227</v>
      </c>
      <c r="O17" s="48">
        <f t="shared" si="2"/>
        <v>5.4982824152032714</v>
      </c>
      <c r="P17" s="9"/>
    </row>
    <row r="18" spans="1:16">
      <c r="A18" s="12"/>
      <c r="B18" s="25">
        <v>323.89999999999998</v>
      </c>
      <c r="C18" s="20" t="s">
        <v>22</v>
      </c>
      <c r="D18" s="47">
        <v>471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471</v>
      </c>
      <c r="O18" s="48">
        <f t="shared" si="2"/>
        <v>1.510704835217705E-3</v>
      </c>
      <c r="P18" s="9"/>
    </row>
    <row r="19" spans="1:16">
      <c r="A19" s="12"/>
      <c r="B19" s="25">
        <v>329</v>
      </c>
      <c r="C19" s="20" t="s">
        <v>238</v>
      </c>
      <c r="D19" s="47">
        <v>1450</v>
      </c>
      <c r="E19" s="47">
        <v>0</v>
      </c>
      <c r="F19" s="47">
        <v>0</v>
      </c>
      <c r="G19" s="47">
        <v>0</v>
      </c>
      <c r="H19" s="47">
        <v>0</v>
      </c>
      <c r="I19" s="47">
        <v>158405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159855</v>
      </c>
      <c r="O19" s="48">
        <f t="shared" si="2"/>
        <v>0.51272552321385612</v>
      </c>
      <c r="P19" s="9"/>
    </row>
    <row r="20" spans="1:16" ht="15.75">
      <c r="A20" s="29" t="s">
        <v>28</v>
      </c>
      <c r="B20" s="30"/>
      <c r="C20" s="31"/>
      <c r="D20" s="32">
        <f t="shared" ref="D20:M20" si="4">SUM(D21:D58)</f>
        <v>29874441</v>
      </c>
      <c r="E20" s="32">
        <f t="shared" si="4"/>
        <v>48244296</v>
      </c>
      <c r="F20" s="32">
        <f t="shared" si="4"/>
        <v>660000</v>
      </c>
      <c r="G20" s="32">
        <f t="shared" si="4"/>
        <v>5856647</v>
      </c>
      <c r="H20" s="32">
        <f t="shared" si="4"/>
        <v>0</v>
      </c>
      <c r="I20" s="32">
        <f t="shared" si="4"/>
        <v>0</v>
      </c>
      <c r="J20" s="32">
        <f t="shared" si="4"/>
        <v>0</v>
      </c>
      <c r="K20" s="32">
        <f t="shared" si="4"/>
        <v>0</v>
      </c>
      <c r="L20" s="32">
        <f t="shared" si="4"/>
        <v>0</v>
      </c>
      <c r="M20" s="32">
        <f t="shared" si="4"/>
        <v>3351105</v>
      </c>
      <c r="N20" s="45">
        <f t="shared" si="1"/>
        <v>87986489</v>
      </c>
      <c r="O20" s="46">
        <f t="shared" si="2"/>
        <v>282.21149546948919</v>
      </c>
      <c r="P20" s="10"/>
    </row>
    <row r="21" spans="1:16">
      <c r="A21" s="12"/>
      <c r="B21" s="25">
        <v>331.1</v>
      </c>
      <c r="C21" s="20" t="s">
        <v>26</v>
      </c>
      <c r="D21" s="47">
        <v>0</v>
      </c>
      <c r="E21" s="47">
        <v>474782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474782</v>
      </c>
      <c r="O21" s="48">
        <f t="shared" si="2"/>
        <v>1.5228353780771389</v>
      </c>
      <c r="P21" s="9"/>
    </row>
    <row r="22" spans="1:16">
      <c r="A22" s="12"/>
      <c r="B22" s="25">
        <v>331.2</v>
      </c>
      <c r="C22" s="20" t="s">
        <v>27</v>
      </c>
      <c r="D22" s="47">
        <v>166</v>
      </c>
      <c r="E22" s="47">
        <v>19657901</v>
      </c>
      <c r="F22" s="47">
        <v>0</v>
      </c>
      <c r="G22" s="47">
        <v>194618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19852685</v>
      </c>
      <c r="O22" s="48">
        <f t="shared" si="2"/>
        <v>63.6763210648705</v>
      </c>
      <c r="P22" s="9"/>
    </row>
    <row r="23" spans="1:16">
      <c r="A23" s="12"/>
      <c r="B23" s="25">
        <v>331.39</v>
      </c>
      <c r="C23" s="20" t="s">
        <v>33</v>
      </c>
      <c r="D23" s="47">
        <v>0</v>
      </c>
      <c r="E23" s="47">
        <v>1407832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1" si="5">SUM(D23:M23)</f>
        <v>1407832</v>
      </c>
      <c r="O23" s="48">
        <f t="shared" si="2"/>
        <v>4.5155384492021486</v>
      </c>
      <c r="P23" s="9"/>
    </row>
    <row r="24" spans="1:16">
      <c r="A24" s="12"/>
      <c r="B24" s="25">
        <v>331.42</v>
      </c>
      <c r="C24" s="20" t="s">
        <v>34</v>
      </c>
      <c r="D24" s="47">
        <v>0</v>
      </c>
      <c r="E24" s="47">
        <v>1982863</v>
      </c>
      <c r="F24" s="47">
        <v>0</v>
      </c>
      <c r="G24" s="47">
        <v>1963970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3946833</v>
      </c>
      <c r="O24" s="48">
        <f t="shared" si="2"/>
        <v>12.659235025258599</v>
      </c>
      <c r="P24" s="9"/>
    </row>
    <row r="25" spans="1:16">
      <c r="A25" s="12"/>
      <c r="B25" s="25">
        <v>331.49</v>
      </c>
      <c r="C25" s="20" t="s">
        <v>35</v>
      </c>
      <c r="D25" s="47">
        <v>0</v>
      </c>
      <c r="E25" s="47">
        <v>640000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640000</v>
      </c>
      <c r="O25" s="48">
        <f t="shared" si="2"/>
        <v>2.0527624087883889</v>
      </c>
      <c r="P25" s="9"/>
    </row>
    <row r="26" spans="1:16">
      <c r="A26" s="12"/>
      <c r="B26" s="25">
        <v>331.5</v>
      </c>
      <c r="C26" s="20" t="s">
        <v>29</v>
      </c>
      <c r="D26" s="47">
        <v>0</v>
      </c>
      <c r="E26" s="47">
        <v>4496658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4496658</v>
      </c>
      <c r="O26" s="48">
        <f t="shared" si="2"/>
        <v>14.422766418089969</v>
      </c>
      <c r="P26" s="9"/>
    </row>
    <row r="27" spans="1:16">
      <c r="A27" s="12"/>
      <c r="B27" s="25">
        <v>331.65</v>
      </c>
      <c r="C27" s="20" t="s">
        <v>36</v>
      </c>
      <c r="D27" s="47">
        <v>0</v>
      </c>
      <c r="E27" s="47">
        <v>513157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513157</v>
      </c>
      <c r="O27" s="48">
        <f t="shared" si="2"/>
        <v>1.6459209365728491</v>
      </c>
      <c r="P27" s="9"/>
    </row>
    <row r="28" spans="1:16">
      <c r="A28" s="12"/>
      <c r="B28" s="25">
        <v>331.69</v>
      </c>
      <c r="C28" s="20" t="s">
        <v>37</v>
      </c>
      <c r="D28" s="47">
        <v>0</v>
      </c>
      <c r="E28" s="47">
        <v>311678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311678</v>
      </c>
      <c r="O28" s="48">
        <f t="shared" si="2"/>
        <v>0.99968887819741803</v>
      </c>
      <c r="P28" s="9"/>
    </row>
    <row r="29" spans="1:16">
      <c r="A29" s="12"/>
      <c r="B29" s="25">
        <v>333</v>
      </c>
      <c r="C29" s="20" t="s">
        <v>4</v>
      </c>
      <c r="D29" s="47">
        <v>16658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16658</v>
      </c>
      <c r="O29" s="48">
        <f t="shared" si="2"/>
        <v>5.342955657124529E-2</v>
      </c>
      <c r="P29" s="9"/>
    </row>
    <row r="30" spans="1:16">
      <c r="A30" s="12"/>
      <c r="B30" s="25">
        <v>334.1</v>
      </c>
      <c r="C30" s="20" t="s">
        <v>31</v>
      </c>
      <c r="D30" s="47">
        <v>64484</v>
      </c>
      <c r="E30" s="47">
        <v>83598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148082</v>
      </c>
      <c r="O30" s="48">
        <f t="shared" si="2"/>
        <v>0.47496431721594096</v>
      </c>
      <c r="P30" s="9"/>
    </row>
    <row r="31" spans="1:16">
      <c r="A31" s="12"/>
      <c r="B31" s="25">
        <v>334.2</v>
      </c>
      <c r="C31" s="20" t="s">
        <v>32</v>
      </c>
      <c r="D31" s="47">
        <v>0</v>
      </c>
      <c r="E31" s="47">
        <v>-7096460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-7096460</v>
      </c>
      <c r="O31" s="48">
        <f t="shared" si="2"/>
        <v>-22.76147863042258</v>
      </c>
      <c r="P31" s="9"/>
    </row>
    <row r="32" spans="1:16">
      <c r="A32" s="12"/>
      <c r="B32" s="25">
        <v>334.39</v>
      </c>
      <c r="C32" s="20" t="s">
        <v>38</v>
      </c>
      <c r="D32" s="47">
        <v>0</v>
      </c>
      <c r="E32" s="47">
        <v>2016239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3351105</v>
      </c>
      <c r="N32" s="47">
        <f t="shared" ref="N32:N51" si="6">SUM(D32:M32)</f>
        <v>5367344</v>
      </c>
      <c r="O32" s="48">
        <f t="shared" si="2"/>
        <v>17.215440622243605</v>
      </c>
      <c r="P32" s="9"/>
    </row>
    <row r="33" spans="1:16">
      <c r="A33" s="12"/>
      <c r="B33" s="25">
        <v>334.42</v>
      </c>
      <c r="C33" s="20" t="s">
        <v>39</v>
      </c>
      <c r="D33" s="47">
        <v>0</v>
      </c>
      <c r="E33" s="47">
        <v>1846920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1846920</v>
      </c>
      <c r="O33" s="48">
        <f t="shared" si="2"/>
        <v>5.9238874188116428</v>
      </c>
      <c r="P33" s="9"/>
    </row>
    <row r="34" spans="1:16">
      <c r="A34" s="12"/>
      <c r="B34" s="25">
        <v>334.49</v>
      </c>
      <c r="C34" s="20" t="s">
        <v>40</v>
      </c>
      <c r="D34" s="47">
        <v>0</v>
      </c>
      <c r="E34" s="47">
        <v>510000</v>
      </c>
      <c r="F34" s="47">
        <v>0</v>
      </c>
      <c r="G34" s="47">
        <v>1256451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1766451</v>
      </c>
      <c r="O34" s="48">
        <f t="shared" si="2"/>
        <v>5.6657878277604041</v>
      </c>
      <c r="P34" s="9"/>
    </row>
    <row r="35" spans="1:16">
      <c r="A35" s="12"/>
      <c r="B35" s="25">
        <v>334.5</v>
      </c>
      <c r="C35" s="20" t="s">
        <v>41</v>
      </c>
      <c r="D35" s="47">
        <v>0</v>
      </c>
      <c r="E35" s="47">
        <v>11640642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11640642</v>
      </c>
      <c r="O35" s="48">
        <f t="shared" si="2"/>
        <v>37.336675487130144</v>
      </c>
      <c r="P35" s="9"/>
    </row>
    <row r="36" spans="1:16">
      <c r="A36" s="12"/>
      <c r="B36" s="25">
        <v>334.61</v>
      </c>
      <c r="C36" s="20" t="s">
        <v>42</v>
      </c>
      <c r="D36" s="47">
        <v>0</v>
      </c>
      <c r="E36" s="47">
        <v>37000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37000</v>
      </c>
      <c r="O36" s="48">
        <f t="shared" si="2"/>
        <v>0.11867532675807874</v>
      </c>
      <c r="P36" s="9"/>
    </row>
    <row r="37" spans="1:16">
      <c r="A37" s="12"/>
      <c r="B37" s="25">
        <v>334.69</v>
      </c>
      <c r="C37" s="20" t="s">
        <v>43</v>
      </c>
      <c r="D37" s="47">
        <v>88652</v>
      </c>
      <c r="E37" s="47">
        <v>263835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352487</v>
      </c>
      <c r="O37" s="48">
        <f t="shared" ref="O37:O68" si="7">(N37/O$126)</f>
        <v>1.1305813487290515</v>
      </c>
      <c r="P37" s="9"/>
    </row>
    <row r="38" spans="1:16">
      <c r="A38" s="12"/>
      <c r="B38" s="25">
        <v>334.7</v>
      </c>
      <c r="C38" s="20" t="s">
        <v>44</v>
      </c>
      <c r="D38" s="47">
        <v>0</v>
      </c>
      <c r="E38" s="47">
        <v>155077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155077</v>
      </c>
      <c r="O38" s="48">
        <f t="shared" si="7"/>
        <v>0.49740036885574535</v>
      </c>
      <c r="P38" s="9"/>
    </row>
    <row r="39" spans="1:16">
      <c r="A39" s="12"/>
      <c r="B39" s="25">
        <v>334.82</v>
      </c>
      <c r="C39" s="20" t="s">
        <v>162</v>
      </c>
      <c r="D39" s="47">
        <v>0</v>
      </c>
      <c r="E39" s="47">
        <v>462016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462016</v>
      </c>
      <c r="O39" s="48">
        <f t="shared" si="7"/>
        <v>1.4818891829043381</v>
      </c>
      <c r="P39" s="9"/>
    </row>
    <row r="40" spans="1:16">
      <c r="A40" s="12"/>
      <c r="B40" s="25">
        <v>334.9</v>
      </c>
      <c r="C40" s="20" t="s">
        <v>45</v>
      </c>
      <c r="D40" s="47">
        <v>0</v>
      </c>
      <c r="E40" s="47">
        <v>155661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155661</v>
      </c>
      <c r="O40" s="48">
        <f t="shared" si="7"/>
        <v>0.49927351455376473</v>
      </c>
      <c r="P40" s="9"/>
    </row>
    <row r="41" spans="1:16">
      <c r="A41" s="12"/>
      <c r="B41" s="25">
        <v>335.12</v>
      </c>
      <c r="C41" s="20" t="s">
        <v>46</v>
      </c>
      <c r="D41" s="47">
        <v>7691386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7691386</v>
      </c>
      <c r="O41" s="48">
        <f t="shared" si="7"/>
        <v>24.669668831689521</v>
      </c>
      <c r="P41" s="9"/>
    </row>
    <row r="42" spans="1:16">
      <c r="A42" s="12"/>
      <c r="B42" s="25">
        <v>335.13</v>
      </c>
      <c r="C42" s="20" t="s">
        <v>47</v>
      </c>
      <c r="D42" s="47">
        <v>71953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71953</v>
      </c>
      <c r="O42" s="48">
        <f t="shared" si="7"/>
        <v>0.23078502124929837</v>
      </c>
      <c r="P42" s="9"/>
    </row>
    <row r="43" spans="1:16">
      <c r="A43" s="12"/>
      <c r="B43" s="25">
        <v>335.14</v>
      </c>
      <c r="C43" s="20" t="s">
        <v>48</v>
      </c>
      <c r="D43" s="47">
        <v>62756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62756</v>
      </c>
      <c r="O43" s="48">
        <f t="shared" si="7"/>
        <v>0.20128618394675649</v>
      </c>
      <c r="P43" s="9"/>
    </row>
    <row r="44" spans="1:16">
      <c r="A44" s="12"/>
      <c r="B44" s="25">
        <v>335.15</v>
      </c>
      <c r="C44" s="20" t="s">
        <v>49</v>
      </c>
      <c r="D44" s="47">
        <v>123166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123166</v>
      </c>
      <c r="O44" s="48">
        <f t="shared" si="7"/>
        <v>0.39504771068879801</v>
      </c>
      <c r="P44" s="9"/>
    </row>
    <row r="45" spans="1:16">
      <c r="A45" s="12"/>
      <c r="B45" s="25">
        <v>335.18</v>
      </c>
      <c r="C45" s="20" t="s">
        <v>50</v>
      </c>
      <c r="D45" s="47">
        <v>21143625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21143625</v>
      </c>
      <c r="O45" s="48">
        <f t="shared" si="7"/>
        <v>67.816935289872504</v>
      </c>
      <c r="P45" s="9"/>
    </row>
    <row r="46" spans="1:16">
      <c r="A46" s="12"/>
      <c r="B46" s="25">
        <v>335.19</v>
      </c>
      <c r="C46" s="20" t="s">
        <v>69</v>
      </c>
      <c r="D46" s="47">
        <v>109758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109758</v>
      </c>
      <c r="O46" s="48">
        <f t="shared" si="7"/>
        <v>0.35204233822468128</v>
      </c>
      <c r="P46" s="9"/>
    </row>
    <row r="47" spans="1:16">
      <c r="A47" s="12"/>
      <c r="B47" s="25">
        <v>335.21</v>
      </c>
      <c r="C47" s="20" t="s">
        <v>51</v>
      </c>
      <c r="D47" s="47">
        <v>0</v>
      </c>
      <c r="E47" s="47">
        <v>6960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6"/>
        <v>6960</v>
      </c>
      <c r="O47" s="48">
        <f t="shared" si="7"/>
        <v>2.232379119557373E-2</v>
      </c>
      <c r="P47" s="9"/>
    </row>
    <row r="48" spans="1:16">
      <c r="A48" s="12"/>
      <c r="B48" s="25">
        <v>335.22</v>
      </c>
      <c r="C48" s="20" t="s">
        <v>52</v>
      </c>
      <c r="D48" s="47">
        <v>0</v>
      </c>
      <c r="E48" s="47">
        <v>759641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6"/>
        <v>759641</v>
      </c>
      <c r="O48" s="48">
        <f t="shared" si="7"/>
        <v>2.4365038890225321</v>
      </c>
      <c r="P48" s="9"/>
    </row>
    <row r="49" spans="1:16">
      <c r="A49" s="12"/>
      <c r="B49" s="25">
        <v>335.49</v>
      </c>
      <c r="C49" s="20" t="s">
        <v>53</v>
      </c>
      <c r="D49" s="47">
        <v>191038</v>
      </c>
      <c r="E49" s="47">
        <v>4931081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6"/>
        <v>5122119</v>
      </c>
      <c r="O49" s="48">
        <f t="shared" si="7"/>
        <v>16.42889583834496</v>
      </c>
      <c r="P49" s="9"/>
    </row>
    <row r="50" spans="1:16">
      <c r="A50" s="12"/>
      <c r="B50" s="25">
        <v>335.61</v>
      </c>
      <c r="C50" s="20" t="s">
        <v>54</v>
      </c>
      <c r="D50" s="47">
        <v>0</v>
      </c>
      <c r="E50" s="47">
        <v>20130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6"/>
        <v>20130</v>
      </c>
      <c r="O50" s="48">
        <f t="shared" si="7"/>
        <v>6.4565792638922301E-2</v>
      </c>
      <c r="P50" s="9"/>
    </row>
    <row r="51" spans="1:16">
      <c r="A51" s="12"/>
      <c r="B51" s="25">
        <v>335.69</v>
      </c>
      <c r="C51" s="20" t="s">
        <v>55</v>
      </c>
      <c r="D51" s="47">
        <v>0</v>
      </c>
      <c r="E51" s="47">
        <v>1468189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6"/>
        <v>1468189</v>
      </c>
      <c r="O51" s="48">
        <f t="shared" si="7"/>
        <v>4.7091299815572123</v>
      </c>
      <c r="P51" s="9"/>
    </row>
    <row r="52" spans="1:16">
      <c r="A52" s="12"/>
      <c r="B52" s="25">
        <v>337.1</v>
      </c>
      <c r="C52" s="20" t="s">
        <v>56</v>
      </c>
      <c r="D52" s="47">
        <v>88717</v>
      </c>
      <c r="E52" s="47">
        <v>0</v>
      </c>
      <c r="F52" s="47">
        <v>0</v>
      </c>
      <c r="G52" s="47">
        <v>1022400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ref="N52:N60" si="8">SUM(D52:M52)</f>
        <v>1111117</v>
      </c>
      <c r="O52" s="48">
        <f t="shared" si="7"/>
        <v>3.5638425146339507</v>
      </c>
      <c r="P52" s="9"/>
    </row>
    <row r="53" spans="1:16">
      <c r="A53" s="12"/>
      <c r="B53" s="25">
        <v>337.2</v>
      </c>
      <c r="C53" s="20" t="s">
        <v>57</v>
      </c>
      <c r="D53" s="47">
        <v>222082</v>
      </c>
      <c r="E53" s="47">
        <v>162270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384352</v>
      </c>
      <c r="O53" s="48">
        <f t="shared" si="7"/>
        <v>1.232786464597867</v>
      </c>
      <c r="P53" s="9"/>
    </row>
    <row r="54" spans="1:16">
      <c r="A54" s="12"/>
      <c r="B54" s="25">
        <v>337.3</v>
      </c>
      <c r="C54" s="20" t="s">
        <v>58</v>
      </c>
      <c r="D54" s="47">
        <v>0</v>
      </c>
      <c r="E54" s="47">
        <v>0</v>
      </c>
      <c r="F54" s="47">
        <v>0</v>
      </c>
      <c r="G54" s="47">
        <v>1419208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1419208</v>
      </c>
      <c r="O54" s="48">
        <f t="shared" si="7"/>
        <v>4.5520263010183628</v>
      </c>
      <c r="P54" s="9"/>
    </row>
    <row r="55" spans="1:16">
      <c r="A55" s="12"/>
      <c r="B55" s="25">
        <v>337.4</v>
      </c>
      <c r="C55" s="20" t="s">
        <v>59</v>
      </c>
      <c r="D55" s="47">
        <v>0</v>
      </c>
      <c r="E55" s="47">
        <v>1195417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1195417</v>
      </c>
      <c r="O55" s="48">
        <f t="shared" si="7"/>
        <v>3.8342298131665462</v>
      </c>
      <c r="P55" s="9"/>
    </row>
    <row r="56" spans="1:16">
      <c r="A56" s="12"/>
      <c r="B56" s="25">
        <v>337.6</v>
      </c>
      <c r="C56" s="20" t="s">
        <v>146</v>
      </c>
      <c r="D56" s="47">
        <v>0</v>
      </c>
      <c r="E56" s="47">
        <v>15000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15000</v>
      </c>
      <c r="O56" s="48">
        <f t="shared" si="7"/>
        <v>4.8111618955977868E-2</v>
      </c>
      <c r="P56" s="9"/>
    </row>
    <row r="57" spans="1:16">
      <c r="A57" s="12"/>
      <c r="B57" s="25">
        <v>337.9</v>
      </c>
      <c r="C57" s="20" t="s">
        <v>239</v>
      </c>
      <c r="D57" s="47">
        <v>0</v>
      </c>
      <c r="E57" s="47">
        <v>120809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120809</v>
      </c>
      <c r="O57" s="48">
        <f t="shared" si="7"/>
        <v>0.387487771630182</v>
      </c>
      <c r="P57" s="9"/>
    </row>
    <row r="58" spans="1:16">
      <c r="A58" s="12"/>
      <c r="B58" s="25">
        <v>338</v>
      </c>
      <c r="C58" s="20" t="s">
        <v>61</v>
      </c>
      <c r="D58" s="47">
        <v>0</v>
      </c>
      <c r="E58" s="47">
        <v>5400</v>
      </c>
      <c r="F58" s="47">
        <v>660000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665400</v>
      </c>
      <c r="O58" s="48">
        <f t="shared" si="7"/>
        <v>2.1342314168871783</v>
      </c>
      <c r="P58" s="9"/>
    </row>
    <row r="59" spans="1:16" ht="15.75">
      <c r="A59" s="29" t="s">
        <v>66</v>
      </c>
      <c r="B59" s="30"/>
      <c r="C59" s="31"/>
      <c r="D59" s="32">
        <f t="shared" ref="D59:M59" si="9">SUM(D60:D103)</f>
        <v>7552513</v>
      </c>
      <c r="E59" s="32">
        <f t="shared" si="9"/>
        <v>16637442</v>
      </c>
      <c r="F59" s="32">
        <f t="shared" si="9"/>
        <v>0</v>
      </c>
      <c r="G59" s="32">
        <f t="shared" si="9"/>
        <v>30</v>
      </c>
      <c r="H59" s="32">
        <f t="shared" si="9"/>
        <v>0</v>
      </c>
      <c r="I59" s="32">
        <f t="shared" si="9"/>
        <v>26359732</v>
      </c>
      <c r="J59" s="32">
        <f t="shared" si="9"/>
        <v>18767364</v>
      </c>
      <c r="K59" s="32">
        <f t="shared" si="9"/>
        <v>0</v>
      </c>
      <c r="L59" s="32">
        <f t="shared" si="9"/>
        <v>0</v>
      </c>
      <c r="M59" s="32">
        <f t="shared" si="9"/>
        <v>8949084</v>
      </c>
      <c r="N59" s="32">
        <f t="shared" si="8"/>
        <v>78266165</v>
      </c>
      <c r="O59" s="46">
        <f t="shared" si="7"/>
        <v>251.03412717504611</v>
      </c>
      <c r="P59" s="10"/>
    </row>
    <row r="60" spans="1:16">
      <c r="A60" s="12"/>
      <c r="B60" s="25">
        <v>341.1</v>
      </c>
      <c r="C60" s="20" t="s">
        <v>70</v>
      </c>
      <c r="D60" s="47">
        <v>1796432</v>
      </c>
      <c r="E60" s="47">
        <v>1797209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3593641</v>
      </c>
      <c r="O60" s="48">
        <f t="shared" si="7"/>
        <v>11.526392430438618</v>
      </c>
      <c r="P60" s="9"/>
    </row>
    <row r="61" spans="1:16">
      <c r="A61" s="12"/>
      <c r="B61" s="25">
        <v>341.2</v>
      </c>
      <c r="C61" s="20" t="s">
        <v>71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14366960</v>
      </c>
      <c r="K61" s="47">
        <v>0</v>
      </c>
      <c r="L61" s="47">
        <v>0</v>
      </c>
      <c r="M61" s="47">
        <v>0</v>
      </c>
      <c r="N61" s="47">
        <f t="shared" ref="N61:N103" si="10">SUM(D61:M61)</f>
        <v>14366960</v>
      </c>
      <c r="O61" s="48">
        <f t="shared" si="7"/>
        <v>46.081180338385053</v>
      </c>
      <c r="P61" s="9"/>
    </row>
    <row r="62" spans="1:16">
      <c r="A62" s="12"/>
      <c r="B62" s="25">
        <v>341.52</v>
      </c>
      <c r="C62" s="20" t="s">
        <v>72</v>
      </c>
      <c r="D62" s="47">
        <v>330199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330199</v>
      </c>
      <c r="O62" s="48">
        <f t="shared" si="7"/>
        <v>1.0590938978429958</v>
      </c>
      <c r="P62" s="9"/>
    </row>
    <row r="63" spans="1:16">
      <c r="A63" s="12"/>
      <c r="B63" s="25">
        <v>341.55</v>
      </c>
      <c r="C63" s="20" t="s">
        <v>73</v>
      </c>
      <c r="D63" s="47">
        <v>210761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210761</v>
      </c>
      <c r="O63" s="48">
        <f t="shared" si="7"/>
        <v>0.67600352818539011</v>
      </c>
      <c r="P63" s="9"/>
    </row>
    <row r="64" spans="1:16">
      <c r="A64" s="12"/>
      <c r="B64" s="25">
        <v>341.8</v>
      </c>
      <c r="C64" s="20" t="s">
        <v>74</v>
      </c>
      <c r="D64" s="47">
        <v>2551168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2551168</v>
      </c>
      <c r="O64" s="48">
        <f t="shared" si="7"/>
        <v>8.1827215139122771</v>
      </c>
      <c r="P64" s="9"/>
    </row>
    <row r="65" spans="1:16">
      <c r="A65" s="12"/>
      <c r="B65" s="25">
        <v>341.9</v>
      </c>
      <c r="C65" s="20" t="s">
        <v>75</v>
      </c>
      <c r="D65" s="47">
        <v>531119</v>
      </c>
      <c r="E65" s="47">
        <v>0</v>
      </c>
      <c r="F65" s="47">
        <v>0</v>
      </c>
      <c r="G65" s="47">
        <v>0</v>
      </c>
      <c r="H65" s="47">
        <v>0</v>
      </c>
      <c r="I65" s="47">
        <v>5651</v>
      </c>
      <c r="J65" s="47">
        <v>0</v>
      </c>
      <c r="K65" s="47">
        <v>0</v>
      </c>
      <c r="L65" s="47">
        <v>0</v>
      </c>
      <c r="M65" s="47">
        <v>6133726</v>
      </c>
      <c r="N65" s="47">
        <f t="shared" si="10"/>
        <v>6670496</v>
      </c>
      <c r="O65" s="48">
        <f t="shared" si="7"/>
        <v>21.395224119958304</v>
      </c>
      <c r="P65" s="9"/>
    </row>
    <row r="66" spans="1:16">
      <c r="A66" s="12"/>
      <c r="B66" s="25">
        <v>342.2</v>
      </c>
      <c r="C66" s="20" t="s">
        <v>76</v>
      </c>
      <c r="D66" s="47">
        <v>0</v>
      </c>
      <c r="E66" s="47">
        <v>200000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200000</v>
      </c>
      <c r="O66" s="48">
        <f t="shared" si="7"/>
        <v>0.64148825274637156</v>
      </c>
      <c r="P66" s="9"/>
    </row>
    <row r="67" spans="1:16">
      <c r="A67" s="12"/>
      <c r="B67" s="25">
        <v>342.3</v>
      </c>
      <c r="C67" s="20" t="s">
        <v>77</v>
      </c>
      <c r="D67" s="47">
        <v>0</v>
      </c>
      <c r="E67" s="47">
        <v>250168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250168</v>
      </c>
      <c r="O67" s="48">
        <f t="shared" si="7"/>
        <v>0.8023991660652714</v>
      </c>
      <c r="P67" s="9"/>
    </row>
    <row r="68" spans="1:16">
      <c r="A68" s="12"/>
      <c r="B68" s="25">
        <v>342.6</v>
      </c>
      <c r="C68" s="20" t="s">
        <v>78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13210876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13210876</v>
      </c>
      <c r="O68" s="48">
        <f t="shared" si="7"/>
        <v>42.373108812444869</v>
      </c>
      <c r="P68" s="9"/>
    </row>
    <row r="69" spans="1:16">
      <c r="A69" s="12"/>
      <c r="B69" s="25">
        <v>342.9</v>
      </c>
      <c r="C69" s="20" t="s">
        <v>79</v>
      </c>
      <c r="D69" s="47">
        <v>378399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378399</v>
      </c>
      <c r="O69" s="48">
        <f t="shared" ref="O69:O100" si="11">(N69/O$126)</f>
        <v>1.2136925667548712</v>
      </c>
      <c r="P69" s="9"/>
    </row>
    <row r="70" spans="1:16">
      <c r="A70" s="12"/>
      <c r="B70" s="25">
        <v>343.4</v>
      </c>
      <c r="C70" s="20" t="s">
        <v>80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8835786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8835786</v>
      </c>
      <c r="O70" s="48">
        <f t="shared" si="11"/>
        <v>28.340264613904257</v>
      </c>
      <c r="P70" s="9"/>
    </row>
    <row r="71" spans="1:16">
      <c r="A71" s="12"/>
      <c r="B71" s="25">
        <v>343.7</v>
      </c>
      <c r="C71" s="20" t="s">
        <v>81</v>
      </c>
      <c r="D71" s="47">
        <v>0</v>
      </c>
      <c r="E71" s="47">
        <v>29513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29513</v>
      </c>
      <c r="O71" s="48">
        <f t="shared" si="11"/>
        <v>9.4661214016518322E-2</v>
      </c>
      <c r="P71" s="9"/>
    </row>
    <row r="72" spans="1:16">
      <c r="A72" s="12"/>
      <c r="B72" s="25">
        <v>344.3</v>
      </c>
      <c r="C72" s="20" t="s">
        <v>82</v>
      </c>
      <c r="D72" s="47">
        <v>0</v>
      </c>
      <c r="E72" s="47">
        <v>892614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892614</v>
      </c>
      <c r="O72" s="48">
        <f t="shared" si="11"/>
        <v>2.8630069761847485</v>
      </c>
      <c r="P72" s="9"/>
    </row>
    <row r="73" spans="1:16">
      <c r="A73" s="12"/>
      <c r="B73" s="25">
        <v>344.6</v>
      </c>
      <c r="C73" s="20" t="s">
        <v>83</v>
      </c>
      <c r="D73" s="47">
        <v>0</v>
      </c>
      <c r="E73" s="47">
        <v>3124881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3124881</v>
      </c>
      <c r="O73" s="48">
        <f t="shared" si="11"/>
        <v>10.022872263651672</v>
      </c>
      <c r="P73" s="9"/>
    </row>
    <row r="74" spans="1:16">
      <c r="A74" s="12"/>
      <c r="B74" s="25">
        <v>344.9</v>
      </c>
      <c r="C74" s="20" t="s">
        <v>84</v>
      </c>
      <c r="D74" s="47">
        <v>0</v>
      </c>
      <c r="E74" s="47">
        <v>65429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65429</v>
      </c>
      <c r="O74" s="48">
        <f t="shared" si="11"/>
        <v>0.20985967444471174</v>
      </c>
      <c r="P74" s="9"/>
    </row>
    <row r="75" spans="1:16">
      <c r="A75" s="12"/>
      <c r="B75" s="25">
        <v>345.1</v>
      </c>
      <c r="C75" s="20" t="s">
        <v>85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2711041</v>
      </c>
      <c r="N75" s="47">
        <f t="shared" si="10"/>
        <v>2711041</v>
      </c>
      <c r="O75" s="48">
        <f t="shared" si="11"/>
        <v>8.6955047710688795</v>
      </c>
      <c r="P75" s="9"/>
    </row>
    <row r="76" spans="1:16">
      <c r="A76" s="12"/>
      <c r="B76" s="25">
        <v>347.1</v>
      </c>
      <c r="C76" s="20" t="s">
        <v>86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104317</v>
      </c>
      <c r="N76" s="47">
        <f t="shared" si="10"/>
        <v>104317</v>
      </c>
      <c r="O76" s="48">
        <f t="shared" si="11"/>
        <v>0.33459065030871621</v>
      </c>
      <c r="P76" s="9"/>
    </row>
    <row r="77" spans="1:16">
      <c r="A77" s="12"/>
      <c r="B77" s="25">
        <v>347.2</v>
      </c>
      <c r="C77" s="20" t="s">
        <v>87</v>
      </c>
      <c r="D77" s="47">
        <v>70245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70245</v>
      </c>
      <c r="O77" s="48">
        <f t="shared" si="11"/>
        <v>0.22530671157084436</v>
      </c>
      <c r="P77" s="9"/>
    </row>
    <row r="78" spans="1:16">
      <c r="A78" s="12"/>
      <c r="B78" s="25">
        <v>347.5</v>
      </c>
      <c r="C78" s="20" t="s">
        <v>89</v>
      </c>
      <c r="D78" s="47">
        <v>189196</v>
      </c>
      <c r="E78" s="47">
        <v>0</v>
      </c>
      <c r="F78" s="47">
        <v>0</v>
      </c>
      <c r="G78" s="47">
        <v>0</v>
      </c>
      <c r="H78" s="47">
        <v>0</v>
      </c>
      <c r="I78" s="47">
        <v>4307419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4496615</v>
      </c>
      <c r="O78" s="48">
        <f t="shared" si="11"/>
        <v>14.422628498115628</v>
      </c>
      <c r="P78" s="9"/>
    </row>
    <row r="79" spans="1:16">
      <c r="A79" s="12"/>
      <c r="B79" s="25">
        <v>348.11</v>
      </c>
      <c r="C79" s="39" t="s">
        <v>96</v>
      </c>
      <c r="D79" s="47">
        <v>0</v>
      </c>
      <c r="E79" s="47">
        <v>6560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6560</v>
      </c>
      <c r="O79" s="48">
        <f t="shared" si="11"/>
        <v>2.1040814690080987E-2</v>
      </c>
      <c r="P79" s="9"/>
    </row>
    <row r="80" spans="1:16">
      <c r="A80" s="12"/>
      <c r="B80" s="25">
        <v>348.12</v>
      </c>
      <c r="C80" s="39" t="s">
        <v>97</v>
      </c>
      <c r="D80" s="47">
        <v>0</v>
      </c>
      <c r="E80" s="47">
        <v>67067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67067</v>
      </c>
      <c r="O80" s="48">
        <f t="shared" si="11"/>
        <v>0.21511346323470451</v>
      </c>
      <c r="P80" s="9"/>
    </row>
    <row r="81" spans="1:16">
      <c r="A81" s="12"/>
      <c r="B81" s="25">
        <v>348.13</v>
      </c>
      <c r="C81" s="39" t="s">
        <v>98</v>
      </c>
      <c r="D81" s="47">
        <v>823084</v>
      </c>
      <c r="E81" s="47">
        <v>248319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1071403</v>
      </c>
      <c r="O81" s="48">
        <f t="shared" si="11"/>
        <v>3.4364621922861036</v>
      </c>
      <c r="P81" s="9"/>
    </row>
    <row r="82" spans="1:16">
      <c r="A82" s="12"/>
      <c r="B82" s="25">
        <v>348.22</v>
      </c>
      <c r="C82" s="39" t="s">
        <v>99</v>
      </c>
      <c r="D82" s="47">
        <v>0</v>
      </c>
      <c r="E82" s="47">
        <v>38427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38427</v>
      </c>
      <c r="O82" s="48">
        <f t="shared" si="11"/>
        <v>0.1232523454414241</v>
      </c>
      <c r="P82" s="9"/>
    </row>
    <row r="83" spans="1:16">
      <c r="A83" s="12"/>
      <c r="B83" s="25">
        <v>348.23</v>
      </c>
      <c r="C83" s="39" t="s">
        <v>100</v>
      </c>
      <c r="D83" s="47">
        <v>46431</v>
      </c>
      <c r="E83" s="47">
        <v>236695</v>
      </c>
      <c r="F83" s="47">
        <v>0</v>
      </c>
      <c r="G83" s="47">
        <v>30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283156</v>
      </c>
      <c r="O83" s="48">
        <f t="shared" si="11"/>
        <v>0.90820623847325799</v>
      </c>
      <c r="P83" s="9"/>
    </row>
    <row r="84" spans="1:16">
      <c r="A84" s="12"/>
      <c r="B84" s="25">
        <v>348.31</v>
      </c>
      <c r="C84" s="39" t="s">
        <v>101</v>
      </c>
      <c r="D84" s="47">
        <v>0</v>
      </c>
      <c r="E84" s="47">
        <v>1180814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1180814</v>
      </c>
      <c r="O84" s="48">
        <f t="shared" si="11"/>
        <v>3.7873915483922702</v>
      </c>
      <c r="P84" s="9"/>
    </row>
    <row r="85" spans="1:16">
      <c r="A85" s="12"/>
      <c r="B85" s="25">
        <v>348.32</v>
      </c>
      <c r="C85" s="39" t="s">
        <v>102</v>
      </c>
      <c r="D85" s="47">
        <v>0</v>
      </c>
      <c r="E85" s="47">
        <v>28968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28968</v>
      </c>
      <c r="O85" s="48">
        <f t="shared" si="11"/>
        <v>9.2913158527784465E-2</v>
      </c>
      <c r="P85" s="9"/>
    </row>
    <row r="86" spans="1:16">
      <c r="A86" s="12"/>
      <c r="B86" s="25">
        <v>348.41</v>
      </c>
      <c r="C86" s="39" t="s">
        <v>103</v>
      </c>
      <c r="D86" s="47">
        <v>0</v>
      </c>
      <c r="E86" s="47">
        <v>965642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965642</v>
      </c>
      <c r="O86" s="48">
        <f t="shared" si="11"/>
        <v>3.0972399967925588</v>
      </c>
      <c r="P86" s="9"/>
    </row>
    <row r="87" spans="1:16">
      <c r="A87" s="12"/>
      <c r="B87" s="25">
        <v>348.42</v>
      </c>
      <c r="C87" s="39" t="s">
        <v>104</v>
      </c>
      <c r="D87" s="47">
        <v>0</v>
      </c>
      <c r="E87" s="47">
        <v>214756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214756</v>
      </c>
      <c r="O87" s="48">
        <f t="shared" si="11"/>
        <v>0.6888172560339989</v>
      </c>
      <c r="P87" s="9"/>
    </row>
    <row r="88" spans="1:16">
      <c r="A88" s="12"/>
      <c r="B88" s="25">
        <v>348.48</v>
      </c>
      <c r="C88" s="39" t="s">
        <v>105</v>
      </c>
      <c r="D88" s="47">
        <v>0</v>
      </c>
      <c r="E88" s="47">
        <v>104940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104940</v>
      </c>
      <c r="O88" s="48">
        <f t="shared" si="11"/>
        <v>0.33658888621602118</v>
      </c>
      <c r="P88" s="9"/>
    </row>
    <row r="89" spans="1:16">
      <c r="A89" s="12"/>
      <c r="B89" s="25">
        <v>348.51</v>
      </c>
      <c r="C89" s="39" t="s">
        <v>106</v>
      </c>
      <c r="D89" s="47">
        <v>0</v>
      </c>
      <c r="E89" s="47">
        <v>26610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26610</v>
      </c>
      <c r="O89" s="48">
        <f t="shared" si="11"/>
        <v>8.5350012027904737E-2</v>
      </c>
      <c r="P89" s="9"/>
    </row>
    <row r="90" spans="1:16">
      <c r="A90" s="12"/>
      <c r="B90" s="25">
        <v>348.52</v>
      </c>
      <c r="C90" s="39" t="s">
        <v>107</v>
      </c>
      <c r="D90" s="47">
        <v>333512</v>
      </c>
      <c r="E90" s="47">
        <v>341617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675129</v>
      </c>
      <c r="O90" s="48">
        <f t="shared" si="11"/>
        <v>2.1654366129420257</v>
      </c>
      <c r="P90" s="9"/>
    </row>
    <row r="91" spans="1:16">
      <c r="A91" s="12"/>
      <c r="B91" s="25">
        <v>348.53</v>
      </c>
      <c r="C91" s="39" t="s">
        <v>108</v>
      </c>
      <c r="D91" s="47">
        <v>0</v>
      </c>
      <c r="E91" s="47">
        <v>1538652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1538652</v>
      </c>
      <c r="O91" s="48">
        <f t="shared" si="11"/>
        <v>4.935135915323551</v>
      </c>
      <c r="P91" s="9"/>
    </row>
    <row r="92" spans="1:16">
      <c r="A92" s="12"/>
      <c r="B92" s="25">
        <v>348.61</v>
      </c>
      <c r="C92" s="39" t="s">
        <v>109</v>
      </c>
      <c r="D92" s="47">
        <v>0</v>
      </c>
      <c r="E92" s="47">
        <v>16570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16570</v>
      </c>
      <c r="O92" s="48">
        <f t="shared" si="11"/>
        <v>5.3147301740036887E-2</v>
      </c>
      <c r="P92" s="9"/>
    </row>
    <row r="93" spans="1:16">
      <c r="A93" s="12"/>
      <c r="B93" s="25">
        <v>348.62</v>
      </c>
      <c r="C93" s="39" t="s">
        <v>110</v>
      </c>
      <c r="D93" s="47">
        <v>0</v>
      </c>
      <c r="E93" s="47">
        <v>20478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20478</v>
      </c>
      <c r="O93" s="48">
        <f t="shared" si="11"/>
        <v>6.5681982198700986E-2</v>
      </c>
      <c r="P93" s="9"/>
    </row>
    <row r="94" spans="1:16">
      <c r="A94" s="12"/>
      <c r="B94" s="25">
        <v>348.63</v>
      </c>
      <c r="C94" s="39" t="s">
        <v>163</v>
      </c>
      <c r="D94" s="47">
        <v>0</v>
      </c>
      <c r="E94" s="47">
        <v>18938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18938</v>
      </c>
      <c r="O94" s="48">
        <f t="shared" si="11"/>
        <v>6.0742522652553928E-2</v>
      </c>
      <c r="P94" s="9"/>
    </row>
    <row r="95" spans="1:16">
      <c r="A95" s="12"/>
      <c r="B95" s="25">
        <v>348.71</v>
      </c>
      <c r="C95" s="39" t="s">
        <v>111</v>
      </c>
      <c r="D95" s="47">
        <v>0</v>
      </c>
      <c r="E95" s="47">
        <v>226320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ref="N95:N102" si="12">SUM(D95:M95)</f>
        <v>226320</v>
      </c>
      <c r="O95" s="48">
        <f t="shared" si="11"/>
        <v>0.72590810680779405</v>
      </c>
      <c r="P95" s="9"/>
    </row>
    <row r="96" spans="1:16">
      <c r="A96" s="12"/>
      <c r="B96" s="25">
        <v>348.72</v>
      </c>
      <c r="C96" s="39" t="s">
        <v>112</v>
      </c>
      <c r="D96" s="47">
        <v>0</v>
      </c>
      <c r="E96" s="47">
        <v>52983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52983</v>
      </c>
      <c r="O96" s="48">
        <f t="shared" si="11"/>
        <v>0.16993986047630502</v>
      </c>
      <c r="P96" s="9"/>
    </row>
    <row r="97" spans="1:16">
      <c r="A97" s="12"/>
      <c r="B97" s="25">
        <v>348.73</v>
      </c>
      <c r="C97" s="39" t="s">
        <v>113</v>
      </c>
      <c r="D97" s="47">
        <v>0</v>
      </c>
      <c r="E97" s="47">
        <v>1782671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1782671</v>
      </c>
      <c r="O97" s="48">
        <f t="shared" si="11"/>
        <v>5.7178125250581351</v>
      </c>
      <c r="P97" s="9"/>
    </row>
    <row r="98" spans="1:16">
      <c r="A98" s="12"/>
      <c r="B98" s="25">
        <v>348.92099999999999</v>
      </c>
      <c r="C98" s="20" t="s">
        <v>90</v>
      </c>
      <c r="D98" s="47">
        <v>0</v>
      </c>
      <c r="E98" s="47">
        <v>95250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95250</v>
      </c>
      <c r="O98" s="48">
        <f t="shared" si="11"/>
        <v>0.30550878037045948</v>
      </c>
      <c r="P98" s="9"/>
    </row>
    <row r="99" spans="1:16">
      <c r="A99" s="12"/>
      <c r="B99" s="25">
        <v>348.92200000000003</v>
      </c>
      <c r="C99" s="20" t="s">
        <v>91</v>
      </c>
      <c r="D99" s="47">
        <v>0</v>
      </c>
      <c r="E99" s="47">
        <v>95250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95250</v>
      </c>
      <c r="O99" s="48">
        <f t="shared" si="11"/>
        <v>0.30550878037045948</v>
      </c>
      <c r="P99" s="9"/>
    </row>
    <row r="100" spans="1:16">
      <c r="A100" s="12"/>
      <c r="B100" s="25">
        <v>348.923</v>
      </c>
      <c r="C100" s="20" t="s">
        <v>92</v>
      </c>
      <c r="D100" s="47">
        <v>0</v>
      </c>
      <c r="E100" s="47">
        <v>95250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2"/>
        <v>95250</v>
      </c>
      <c r="O100" s="48">
        <f t="shared" si="11"/>
        <v>0.30550878037045948</v>
      </c>
      <c r="P100" s="9"/>
    </row>
    <row r="101" spans="1:16">
      <c r="A101" s="12"/>
      <c r="B101" s="25">
        <v>348.92399999999998</v>
      </c>
      <c r="C101" s="20" t="s">
        <v>93</v>
      </c>
      <c r="D101" s="47">
        <v>0</v>
      </c>
      <c r="E101" s="47">
        <v>95250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2"/>
        <v>95250</v>
      </c>
      <c r="O101" s="48">
        <f t="shared" ref="O101:O124" si="13">(N101/O$126)</f>
        <v>0.30550878037045948</v>
      </c>
      <c r="P101" s="9"/>
    </row>
    <row r="102" spans="1:16">
      <c r="A102" s="12"/>
      <c r="B102" s="25">
        <v>348.93</v>
      </c>
      <c r="C102" s="20" t="s">
        <v>94</v>
      </c>
      <c r="D102" s="47">
        <v>0</v>
      </c>
      <c r="E102" s="47">
        <v>615775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2"/>
        <v>615775</v>
      </c>
      <c r="O102" s="48">
        <f t="shared" si="13"/>
        <v>1.9750621441744849</v>
      </c>
      <c r="P102" s="9"/>
    </row>
    <row r="103" spans="1:16">
      <c r="A103" s="12"/>
      <c r="B103" s="25">
        <v>349</v>
      </c>
      <c r="C103" s="20" t="s">
        <v>1</v>
      </c>
      <c r="D103" s="47">
        <v>291967</v>
      </c>
      <c r="E103" s="47">
        <v>2163826</v>
      </c>
      <c r="F103" s="47">
        <v>0</v>
      </c>
      <c r="G103" s="47">
        <v>0</v>
      </c>
      <c r="H103" s="47">
        <v>0</v>
      </c>
      <c r="I103" s="47">
        <v>0</v>
      </c>
      <c r="J103" s="47">
        <v>4400404</v>
      </c>
      <c r="K103" s="47">
        <v>0</v>
      </c>
      <c r="L103" s="47">
        <v>0</v>
      </c>
      <c r="M103" s="47">
        <v>0</v>
      </c>
      <c r="N103" s="47">
        <f t="shared" si="10"/>
        <v>6856197</v>
      </c>
      <c r="O103" s="48">
        <f t="shared" si="13"/>
        <v>21.990849170074572</v>
      </c>
      <c r="P103" s="9"/>
    </row>
    <row r="104" spans="1:16" ht="15.75">
      <c r="A104" s="29" t="s">
        <v>67</v>
      </c>
      <c r="B104" s="30"/>
      <c r="C104" s="31"/>
      <c r="D104" s="32">
        <f t="shared" ref="D104:M104" si="14">SUM(D105:D111)</f>
        <v>123543</v>
      </c>
      <c r="E104" s="32">
        <f t="shared" si="14"/>
        <v>2494171</v>
      </c>
      <c r="F104" s="32">
        <f t="shared" si="14"/>
        <v>0</v>
      </c>
      <c r="G104" s="32">
        <f t="shared" si="14"/>
        <v>0</v>
      </c>
      <c r="H104" s="32">
        <f t="shared" si="14"/>
        <v>0</v>
      </c>
      <c r="I104" s="32">
        <f t="shared" si="14"/>
        <v>184442</v>
      </c>
      <c r="J104" s="32">
        <f t="shared" si="14"/>
        <v>0</v>
      </c>
      <c r="K104" s="32">
        <f t="shared" si="14"/>
        <v>0</v>
      </c>
      <c r="L104" s="32">
        <f t="shared" si="14"/>
        <v>0</v>
      </c>
      <c r="M104" s="32">
        <f t="shared" si="14"/>
        <v>0</v>
      </c>
      <c r="N104" s="32">
        <f>SUM(D104:M104)</f>
        <v>2802156</v>
      </c>
      <c r="O104" s="46">
        <f t="shared" si="13"/>
        <v>8.9877507818138085</v>
      </c>
      <c r="P104" s="10"/>
    </row>
    <row r="105" spans="1:16">
      <c r="A105" s="13"/>
      <c r="B105" s="40">
        <v>351.1</v>
      </c>
      <c r="C105" s="21" t="s">
        <v>115</v>
      </c>
      <c r="D105" s="47">
        <v>0</v>
      </c>
      <c r="E105" s="47">
        <v>545277</v>
      </c>
      <c r="F105" s="47">
        <v>0</v>
      </c>
      <c r="G105" s="47">
        <v>0</v>
      </c>
      <c r="H105" s="47">
        <v>0</v>
      </c>
      <c r="I105" s="47">
        <v>2850</v>
      </c>
      <c r="J105" s="47">
        <v>0</v>
      </c>
      <c r="K105" s="47">
        <v>0</v>
      </c>
      <c r="L105" s="47">
        <v>0</v>
      </c>
      <c r="M105" s="47">
        <v>0</v>
      </c>
      <c r="N105" s="47">
        <f>SUM(D105:M105)</f>
        <v>548127</v>
      </c>
      <c r="O105" s="48">
        <f t="shared" si="13"/>
        <v>1.7580851575655521</v>
      </c>
      <c r="P105" s="9"/>
    </row>
    <row r="106" spans="1:16">
      <c r="A106" s="13"/>
      <c r="B106" s="40">
        <v>351.2</v>
      </c>
      <c r="C106" s="21" t="s">
        <v>116</v>
      </c>
      <c r="D106" s="47">
        <v>0</v>
      </c>
      <c r="E106" s="47">
        <v>138547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ref="N106:N111" si="15">SUM(D106:M106)</f>
        <v>138547</v>
      </c>
      <c r="O106" s="48">
        <f t="shared" si="13"/>
        <v>0.44438136476625772</v>
      </c>
      <c r="P106" s="9"/>
    </row>
    <row r="107" spans="1:16">
      <c r="A107" s="13"/>
      <c r="B107" s="40">
        <v>351.3</v>
      </c>
      <c r="C107" s="21" t="s">
        <v>117</v>
      </c>
      <c r="D107" s="47">
        <v>0</v>
      </c>
      <c r="E107" s="47">
        <v>13133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5"/>
        <v>13133</v>
      </c>
      <c r="O107" s="48">
        <f t="shared" si="13"/>
        <v>4.212332611659049E-2</v>
      </c>
      <c r="P107" s="9"/>
    </row>
    <row r="108" spans="1:16">
      <c r="A108" s="13"/>
      <c r="B108" s="40">
        <v>351.5</v>
      </c>
      <c r="C108" s="21" t="s">
        <v>118</v>
      </c>
      <c r="D108" s="47">
        <v>0</v>
      </c>
      <c r="E108" s="47">
        <v>1278169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5"/>
        <v>1278169</v>
      </c>
      <c r="O108" s="48">
        <f t="shared" si="13"/>
        <v>4.0996519926228849</v>
      </c>
      <c r="P108" s="9"/>
    </row>
    <row r="109" spans="1:16">
      <c r="A109" s="13"/>
      <c r="B109" s="40">
        <v>351.6</v>
      </c>
      <c r="C109" s="21" t="s">
        <v>119</v>
      </c>
      <c r="D109" s="47">
        <v>0</v>
      </c>
      <c r="E109" s="47">
        <v>745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5"/>
        <v>745</v>
      </c>
      <c r="O109" s="48">
        <f t="shared" si="13"/>
        <v>2.389543741480234E-3</v>
      </c>
      <c r="P109" s="9"/>
    </row>
    <row r="110" spans="1:16">
      <c r="A110" s="13"/>
      <c r="B110" s="40">
        <v>354</v>
      </c>
      <c r="C110" s="21" t="s">
        <v>120</v>
      </c>
      <c r="D110" s="47">
        <v>94717</v>
      </c>
      <c r="E110" s="47">
        <v>93966</v>
      </c>
      <c r="F110" s="47">
        <v>0</v>
      </c>
      <c r="G110" s="47">
        <v>0</v>
      </c>
      <c r="H110" s="47">
        <v>0</v>
      </c>
      <c r="I110" s="47">
        <v>124912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5"/>
        <v>313595</v>
      </c>
      <c r="O110" s="48">
        <f t="shared" si="13"/>
        <v>1.005837543099992</v>
      </c>
      <c r="P110" s="9"/>
    </row>
    <row r="111" spans="1:16">
      <c r="A111" s="13"/>
      <c r="B111" s="40">
        <v>359</v>
      </c>
      <c r="C111" s="21" t="s">
        <v>121</v>
      </c>
      <c r="D111" s="47">
        <v>28826</v>
      </c>
      <c r="E111" s="47">
        <v>424334</v>
      </c>
      <c r="F111" s="47">
        <v>0</v>
      </c>
      <c r="G111" s="47">
        <v>0</v>
      </c>
      <c r="H111" s="47">
        <v>0</v>
      </c>
      <c r="I111" s="47">
        <v>56680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5"/>
        <v>509840</v>
      </c>
      <c r="O111" s="48">
        <f t="shared" si="13"/>
        <v>1.6352818539010505</v>
      </c>
      <c r="P111" s="9"/>
    </row>
    <row r="112" spans="1:16" ht="15.75">
      <c r="A112" s="29" t="s">
        <v>5</v>
      </c>
      <c r="B112" s="30"/>
      <c r="C112" s="31"/>
      <c r="D112" s="32">
        <f t="shared" ref="D112:M112" si="16">SUM(D113:D120)</f>
        <v>7120305</v>
      </c>
      <c r="E112" s="32">
        <f t="shared" si="16"/>
        <v>28945826</v>
      </c>
      <c r="F112" s="32">
        <f t="shared" si="16"/>
        <v>323715</v>
      </c>
      <c r="G112" s="32">
        <f t="shared" si="16"/>
        <v>4108041</v>
      </c>
      <c r="H112" s="32">
        <f t="shared" si="16"/>
        <v>0</v>
      </c>
      <c r="I112" s="32">
        <f t="shared" si="16"/>
        <v>1171230</v>
      </c>
      <c r="J112" s="32">
        <f t="shared" si="16"/>
        <v>1178673</v>
      </c>
      <c r="K112" s="32">
        <f t="shared" si="16"/>
        <v>0</v>
      </c>
      <c r="L112" s="32">
        <f t="shared" si="16"/>
        <v>0</v>
      </c>
      <c r="M112" s="32">
        <f t="shared" si="16"/>
        <v>1065697</v>
      </c>
      <c r="N112" s="32">
        <f>SUM(D112:M112)</f>
        <v>43913487</v>
      </c>
      <c r="O112" s="46">
        <f t="shared" si="13"/>
        <v>140.84993023815252</v>
      </c>
      <c r="P112" s="10"/>
    </row>
    <row r="113" spans="1:119">
      <c r="A113" s="12"/>
      <c r="B113" s="25">
        <v>361.1</v>
      </c>
      <c r="C113" s="20" t="s">
        <v>122</v>
      </c>
      <c r="D113" s="47">
        <v>3543424</v>
      </c>
      <c r="E113" s="47">
        <v>2840055</v>
      </c>
      <c r="F113" s="47">
        <v>323715</v>
      </c>
      <c r="G113" s="47">
        <v>4014606</v>
      </c>
      <c r="H113" s="47">
        <v>0</v>
      </c>
      <c r="I113" s="47">
        <v>1201668</v>
      </c>
      <c r="J113" s="47">
        <v>942919</v>
      </c>
      <c r="K113" s="47">
        <v>0</v>
      </c>
      <c r="L113" s="47">
        <v>0</v>
      </c>
      <c r="M113" s="47">
        <v>521900</v>
      </c>
      <c r="N113" s="47">
        <f>SUM(D113:M113)</f>
        <v>13388287</v>
      </c>
      <c r="O113" s="48">
        <f t="shared" si="13"/>
        <v>42.942144174484802</v>
      </c>
      <c r="P113" s="9"/>
    </row>
    <row r="114" spans="1:119">
      <c r="A114" s="12"/>
      <c r="B114" s="25">
        <v>362</v>
      </c>
      <c r="C114" s="20" t="s">
        <v>123</v>
      </c>
      <c r="D114" s="47">
        <v>419703</v>
      </c>
      <c r="E114" s="47">
        <v>23184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ref="N114:N120" si="17">SUM(D114:M114)</f>
        <v>442887</v>
      </c>
      <c r="O114" s="48">
        <f t="shared" si="13"/>
        <v>1.4205340389704113</v>
      </c>
      <c r="P114" s="9"/>
    </row>
    <row r="115" spans="1:119">
      <c r="A115" s="12"/>
      <c r="B115" s="25">
        <v>363.11</v>
      </c>
      <c r="C115" s="20" t="s">
        <v>23</v>
      </c>
      <c r="D115" s="47">
        <v>0</v>
      </c>
      <c r="E115" s="47">
        <v>75109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7"/>
        <v>75109</v>
      </c>
      <c r="O115" s="48">
        <f t="shared" si="13"/>
        <v>0.2409077058776361</v>
      </c>
      <c r="P115" s="9"/>
    </row>
    <row r="116" spans="1:119">
      <c r="A116" s="12"/>
      <c r="B116" s="25">
        <v>363.12</v>
      </c>
      <c r="C116" s="20" t="s">
        <v>164</v>
      </c>
      <c r="D116" s="47">
        <v>764007</v>
      </c>
      <c r="E116" s="47">
        <v>11299238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7"/>
        <v>12063245</v>
      </c>
      <c r="O116" s="48">
        <f t="shared" si="13"/>
        <v>38.692149787507013</v>
      </c>
      <c r="P116" s="9"/>
    </row>
    <row r="117" spans="1:119">
      <c r="A117" s="12"/>
      <c r="B117" s="25">
        <v>364</v>
      </c>
      <c r="C117" s="20" t="s">
        <v>203</v>
      </c>
      <c r="D117" s="47">
        <v>125138</v>
      </c>
      <c r="E117" s="47">
        <v>4665494</v>
      </c>
      <c r="F117" s="47">
        <v>0</v>
      </c>
      <c r="G117" s="47">
        <v>68490</v>
      </c>
      <c r="H117" s="47">
        <v>0</v>
      </c>
      <c r="I117" s="47">
        <v>-299489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7"/>
        <v>4559633</v>
      </c>
      <c r="O117" s="48">
        <f t="shared" si="13"/>
        <v>14.624755031673482</v>
      </c>
      <c r="P117" s="9"/>
    </row>
    <row r="118" spans="1:119">
      <c r="A118" s="12"/>
      <c r="B118" s="25">
        <v>365</v>
      </c>
      <c r="C118" s="20" t="s">
        <v>204</v>
      </c>
      <c r="D118" s="47">
        <v>0</v>
      </c>
      <c r="E118" s="47">
        <v>4263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7"/>
        <v>4263</v>
      </c>
      <c r="O118" s="48">
        <f t="shared" si="13"/>
        <v>1.367332210728891E-2</v>
      </c>
      <c r="P118" s="9"/>
    </row>
    <row r="119" spans="1:119">
      <c r="A119" s="12"/>
      <c r="B119" s="25">
        <v>366</v>
      </c>
      <c r="C119" s="20" t="s">
        <v>126</v>
      </c>
      <c r="D119" s="47">
        <v>35748</v>
      </c>
      <c r="E119" s="47">
        <v>51313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7"/>
        <v>87061</v>
      </c>
      <c r="O119" s="48">
        <f t="shared" si="13"/>
        <v>0.2792430438617593</v>
      </c>
      <c r="P119" s="9"/>
    </row>
    <row r="120" spans="1:119">
      <c r="A120" s="12"/>
      <c r="B120" s="25">
        <v>369.9</v>
      </c>
      <c r="C120" s="20" t="s">
        <v>127</v>
      </c>
      <c r="D120" s="47">
        <v>2232285</v>
      </c>
      <c r="E120" s="47">
        <v>9987170</v>
      </c>
      <c r="F120" s="47">
        <v>0</v>
      </c>
      <c r="G120" s="47">
        <v>24945</v>
      </c>
      <c r="H120" s="47">
        <v>0</v>
      </c>
      <c r="I120" s="47">
        <v>269051</v>
      </c>
      <c r="J120" s="47">
        <v>235754</v>
      </c>
      <c r="K120" s="47">
        <v>0</v>
      </c>
      <c r="L120" s="47">
        <v>0</v>
      </c>
      <c r="M120" s="47">
        <v>543797</v>
      </c>
      <c r="N120" s="47">
        <f t="shared" si="17"/>
        <v>13293002</v>
      </c>
      <c r="O120" s="48">
        <f t="shared" si="13"/>
        <v>42.636523133670117</v>
      </c>
      <c r="P120" s="9"/>
    </row>
    <row r="121" spans="1:119" ht="15.75">
      <c r="A121" s="29" t="s">
        <v>68</v>
      </c>
      <c r="B121" s="30"/>
      <c r="C121" s="31"/>
      <c r="D121" s="32">
        <f t="shared" ref="D121:M121" si="18">SUM(D122:D123)</f>
        <v>2079578</v>
      </c>
      <c r="E121" s="32">
        <f t="shared" si="18"/>
        <v>21751372</v>
      </c>
      <c r="F121" s="32">
        <f t="shared" si="18"/>
        <v>13711868</v>
      </c>
      <c r="G121" s="32">
        <f t="shared" si="18"/>
        <v>2597985</v>
      </c>
      <c r="H121" s="32">
        <f t="shared" si="18"/>
        <v>0</v>
      </c>
      <c r="I121" s="32">
        <f t="shared" si="18"/>
        <v>1678330</v>
      </c>
      <c r="J121" s="32">
        <f t="shared" si="18"/>
        <v>476149</v>
      </c>
      <c r="K121" s="32">
        <f t="shared" si="18"/>
        <v>0</v>
      </c>
      <c r="L121" s="32">
        <f t="shared" si="18"/>
        <v>0</v>
      </c>
      <c r="M121" s="32">
        <f t="shared" si="18"/>
        <v>0</v>
      </c>
      <c r="N121" s="32">
        <f>SUM(D121:M121)</f>
        <v>42295282</v>
      </c>
      <c r="O121" s="46">
        <f t="shared" si="13"/>
        <v>135.65963274797531</v>
      </c>
      <c r="P121" s="9"/>
    </row>
    <row r="122" spans="1:119">
      <c r="A122" s="12"/>
      <c r="B122" s="25">
        <v>381</v>
      </c>
      <c r="C122" s="20" t="s">
        <v>128</v>
      </c>
      <c r="D122" s="47">
        <v>2079578</v>
      </c>
      <c r="E122" s="47">
        <v>21751372</v>
      </c>
      <c r="F122" s="47">
        <v>13711868</v>
      </c>
      <c r="G122" s="47">
        <v>2597985</v>
      </c>
      <c r="H122" s="47">
        <v>0</v>
      </c>
      <c r="I122" s="47">
        <v>1054600</v>
      </c>
      <c r="J122" s="47">
        <v>450000</v>
      </c>
      <c r="K122" s="47">
        <v>0</v>
      </c>
      <c r="L122" s="47">
        <v>0</v>
      </c>
      <c r="M122" s="47">
        <v>0</v>
      </c>
      <c r="N122" s="47">
        <f>SUM(D122:M122)</f>
        <v>41645403</v>
      </c>
      <c r="O122" s="48">
        <f t="shared" si="13"/>
        <v>133.57518402694251</v>
      </c>
      <c r="P122" s="9"/>
    </row>
    <row r="123" spans="1:119" ht="15.75" thickBot="1">
      <c r="A123" s="12"/>
      <c r="B123" s="25">
        <v>389.4</v>
      </c>
      <c r="C123" s="20" t="s">
        <v>206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623730</v>
      </c>
      <c r="J123" s="47">
        <v>26149</v>
      </c>
      <c r="K123" s="47">
        <v>0</v>
      </c>
      <c r="L123" s="47">
        <v>0</v>
      </c>
      <c r="M123" s="47">
        <v>0</v>
      </c>
      <c r="N123" s="47">
        <f>SUM(D123:M123)</f>
        <v>649879</v>
      </c>
      <c r="O123" s="48">
        <f t="shared" si="13"/>
        <v>2.0844487210327962</v>
      </c>
      <c r="P123" s="9"/>
    </row>
    <row r="124" spans="1:119" ht="16.5" thickBot="1">
      <c r="A124" s="14" t="s">
        <v>95</v>
      </c>
      <c r="B124" s="23"/>
      <c r="C124" s="22"/>
      <c r="D124" s="15">
        <f t="shared" ref="D124:M124" si="19">SUM(D5,D13,D20,D59,D104,D112,D121)</f>
        <v>187384197</v>
      </c>
      <c r="E124" s="15">
        <f t="shared" si="19"/>
        <v>132823113</v>
      </c>
      <c r="F124" s="15">
        <f t="shared" si="19"/>
        <v>14695583</v>
      </c>
      <c r="G124" s="15">
        <f t="shared" si="19"/>
        <v>50273198</v>
      </c>
      <c r="H124" s="15">
        <f t="shared" si="19"/>
        <v>0</v>
      </c>
      <c r="I124" s="15">
        <f t="shared" si="19"/>
        <v>32829413</v>
      </c>
      <c r="J124" s="15">
        <f t="shared" si="19"/>
        <v>20422186</v>
      </c>
      <c r="K124" s="15">
        <f t="shared" si="19"/>
        <v>0</v>
      </c>
      <c r="L124" s="15">
        <f t="shared" si="19"/>
        <v>0</v>
      </c>
      <c r="M124" s="15">
        <f t="shared" si="19"/>
        <v>13365886</v>
      </c>
      <c r="N124" s="15">
        <f>SUM(D124:M124)</f>
        <v>451793576</v>
      </c>
      <c r="O124" s="38">
        <f t="shared" si="13"/>
        <v>1449.1013583513752</v>
      </c>
      <c r="P124" s="6"/>
      <c r="Q124" s="2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</row>
    <row r="125" spans="1:119">
      <c r="A125" s="16"/>
      <c r="B125" s="18"/>
      <c r="C125" s="18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9"/>
    </row>
    <row r="126" spans="1:119">
      <c r="A126" s="41"/>
      <c r="B126" s="42"/>
      <c r="C126" s="42"/>
      <c r="D126" s="43"/>
      <c r="E126" s="43"/>
      <c r="F126" s="43"/>
      <c r="G126" s="43"/>
      <c r="H126" s="43"/>
      <c r="I126" s="43"/>
      <c r="J126" s="43"/>
      <c r="K126" s="43"/>
      <c r="L126" s="49" t="s">
        <v>240</v>
      </c>
      <c r="M126" s="49"/>
      <c r="N126" s="49"/>
      <c r="O126" s="44">
        <v>311775</v>
      </c>
    </row>
    <row r="127" spans="1:119">
      <c r="A127" s="50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2"/>
    </row>
    <row r="128" spans="1:119" ht="15.75" customHeight="1" thickBot="1">
      <c r="A128" s="53" t="s">
        <v>153</v>
      </c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5"/>
    </row>
  </sheetData>
  <mergeCells count="10">
    <mergeCell ref="L126:N126"/>
    <mergeCell ref="A127:O127"/>
    <mergeCell ref="A128:O1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242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132</v>
      </c>
      <c r="B3" s="63"/>
      <c r="C3" s="64"/>
      <c r="D3" s="68" t="s">
        <v>62</v>
      </c>
      <c r="E3" s="69"/>
      <c r="F3" s="69"/>
      <c r="G3" s="69"/>
      <c r="H3" s="70"/>
      <c r="I3" s="68" t="s">
        <v>63</v>
      </c>
      <c r="J3" s="70"/>
      <c r="K3" s="68" t="s">
        <v>65</v>
      </c>
      <c r="L3" s="70"/>
      <c r="M3" s="36"/>
      <c r="N3" s="37"/>
      <c r="O3" s="71" t="s">
        <v>137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133</v>
      </c>
      <c r="F4" s="34" t="s">
        <v>134</v>
      </c>
      <c r="G4" s="34" t="s">
        <v>135</v>
      </c>
      <c r="H4" s="34" t="s">
        <v>7</v>
      </c>
      <c r="I4" s="34" t="s">
        <v>8</v>
      </c>
      <c r="J4" s="35" t="s">
        <v>136</v>
      </c>
      <c r="K4" s="35" t="s">
        <v>9</v>
      </c>
      <c r="L4" s="35" t="s">
        <v>10</v>
      </c>
      <c r="M4" s="35" t="s">
        <v>11</v>
      </c>
      <c r="N4" s="35" t="s">
        <v>64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112158414</v>
      </c>
      <c r="E5" s="27">
        <f t="shared" si="0"/>
        <v>11914668</v>
      </c>
      <c r="F5" s="27">
        <f t="shared" si="0"/>
        <v>0</v>
      </c>
      <c r="G5" s="27">
        <f t="shared" si="0"/>
        <v>39698796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163771878</v>
      </c>
      <c r="O5" s="33">
        <f t="shared" ref="O5:O36" si="1">(N5/O$119)</f>
        <v>528.89864264791845</v>
      </c>
      <c r="P5" s="6"/>
    </row>
    <row r="6" spans="1:133">
      <c r="A6" s="12"/>
      <c r="B6" s="25">
        <v>311</v>
      </c>
      <c r="C6" s="20" t="s">
        <v>3</v>
      </c>
      <c r="D6" s="47">
        <v>98874775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98874775</v>
      </c>
      <c r="O6" s="48">
        <f t="shared" si="1"/>
        <v>319.31449360077767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4869943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9" si="2">SUM(D7:M7)</f>
        <v>4869943</v>
      </c>
      <c r="O7" s="48">
        <f t="shared" si="1"/>
        <v>15.727402493807464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1688254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1688254</v>
      </c>
      <c r="O8" s="48">
        <f t="shared" si="1"/>
        <v>5.4521891056590244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7044725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7044725</v>
      </c>
      <c r="O9" s="48">
        <f t="shared" si="1"/>
        <v>22.750825940506449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38010542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38010542</v>
      </c>
      <c r="O10" s="48">
        <f t="shared" si="1"/>
        <v>122.75443327401848</v>
      </c>
      <c r="P10" s="9"/>
    </row>
    <row r="11" spans="1:133">
      <c r="A11" s="12"/>
      <c r="B11" s="25">
        <v>313.10000000000002</v>
      </c>
      <c r="C11" s="20" t="s">
        <v>19</v>
      </c>
      <c r="D11" s="47">
        <v>9159224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9159224</v>
      </c>
      <c r="O11" s="48">
        <f t="shared" si="1"/>
        <v>29.579566409492099</v>
      </c>
      <c r="P11" s="9"/>
    </row>
    <row r="12" spans="1:133">
      <c r="A12" s="12"/>
      <c r="B12" s="25">
        <v>313.39999999999998</v>
      </c>
      <c r="C12" s="20" t="s">
        <v>20</v>
      </c>
      <c r="D12" s="47">
        <v>1632734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1632734</v>
      </c>
      <c r="O12" s="48">
        <f t="shared" si="1"/>
        <v>5.2728881597431911</v>
      </c>
      <c r="P12" s="9"/>
    </row>
    <row r="13" spans="1:133">
      <c r="A13" s="12"/>
      <c r="B13" s="25">
        <v>313.89999999999998</v>
      </c>
      <c r="C13" s="20" t="s">
        <v>22</v>
      </c>
      <c r="D13" s="47">
        <v>299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299</v>
      </c>
      <c r="O13" s="48">
        <f t="shared" si="1"/>
        <v>9.65615684957387E-4</v>
      </c>
      <c r="P13" s="9"/>
    </row>
    <row r="14" spans="1:133">
      <c r="A14" s="12"/>
      <c r="B14" s="25">
        <v>315</v>
      </c>
      <c r="C14" s="20" t="s">
        <v>171</v>
      </c>
      <c r="D14" s="47">
        <v>2491382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2491382</v>
      </c>
      <c r="O14" s="48">
        <f t="shared" si="1"/>
        <v>8.0458780482291132</v>
      </c>
      <c r="P14" s="9"/>
    </row>
    <row r="15" spans="1:133" ht="15.75">
      <c r="A15" s="29" t="s">
        <v>244</v>
      </c>
      <c r="B15" s="30"/>
      <c r="C15" s="31"/>
      <c r="D15" s="32">
        <f t="shared" ref="D15:M15" si="3">SUM(D16:D18)</f>
        <v>600978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6107735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5">
        <f t="shared" si="2"/>
        <v>6708713</v>
      </c>
      <c r="O15" s="46">
        <f t="shared" si="1"/>
        <v>21.665680597583702</v>
      </c>
      <c r="P15" s="10"/>
    </row>
    <row r="16" spans="1:133">
      <c r="A16" s="12"/>
      <c r="B16" s="25">
        <v>321</v>
      </c>
      <c r="C16" s="20" t="s">
        <v>245</v>
      </c>
      <c r="D16" s="47">
        <v>600538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600538</v>
      </c>
      <c r="O16" s="48">
        <f t="shared" si="1"/>
        <v>1.939427800043275</v>
      </c>
      <c r="P16" s="9"/>
    </row>
    <row r="17" spans="1:16">
      <c r="A17" s="12"/>
      <c r="B17" s="25">
        <v>322</v>
      </c>
      <c r="C17" s="20" t="s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4263129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4263129</v>
      </c>
      <c r="O17" s="48">
        <f t="shared" si="1"/>
        <v>13.767706452831773</v>
      </c>
      <c r="P17" s="9"/>
    </row>
    <row r="18" spans="1:16">
      <c r="A18" s="12"/>
      <c r="B18" s="25">
        <v>329</v>
      </c>
      <c r="C18" s="20" t="s">
        <v>238</v>
      </c>
      <c r="D18" s="47">
        <v>440</v>
      </c>
      <c r="E18" s="47">
        <v>0</v>
      </c>
      <c r="F18" s="47">
        <v>0</v>
      </c>
      <c r="G18" s="47">
        <v>0</v>
      </c>
      <c r="H18" s="47">
        <v>0</v>
      </c>
      <c r="I18" s="47">
        <v>1844606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1845046</v>
      </c>
      <c r="O18" s="48">
        <f t="shared" si="1"/>
        <v>5.958546344708652</v>
      </c>
      <c r="P18" s="9"/>
    </row>
    <row r="19" spans="1:16" ht="15.75">
      <c r="A19" s="29" t="s">
        <v>28</v>
      </c>
      <c r="B19" s="30"/>
      <c r="C19" s="31"/>
      <c r="D19" s="32">
        <f t="shared" ref="D19:M19" si="4">SUM(D20:D52)</f>
        <v>32646276</v>
      </c>
      <c r="E19" s="32">
        <f t="shared" si="4"/>
        <v>54588663</v>
      </c>
      <c r="F19" s="32">
        <f t="shared" si="4"/>
        <v>640609</v>
      </c>
      <c r="G19" s="32">
        <f t="shared" si="4"/>
        <v>7592539</v>
      </c>
      <c r="H19" s="32">
        <f t="shared" si="4"/>
        <v>0</v>
      </c>
      <c r="I19" s="32">
        <f t="shared" si="4"/>
        <v>55857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1308256</v>
      </c>
      <c r="N19" s="45">
        <f t="shared" si="2"/>
        <v>96832200</v>
      </c>
      <c r="O19" s="46">
        <f t="shared" si="1"/>
        <v>312.71803053154076</v>
      </c>
      <c r="P19" s="10"/>
    </row>
    <row r="20" spans="1:16">
      <c r="A20" s="12"/>
      <c r="B20" s="25">
        <v>331.1</v>
      </c>
      <c r="C20" s="20" t="s">
        <v>26</v>
      </c>
      <c r="D20" s="47">
        <v>0</v>
      </c>
      <c r="E20" s="47">
        <v>1092304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1092304</v>
      </c>
      <c r="O20" s="48">
        <f t="shared" si="1"/>
        <v>3.5275781777314168</v>
      </c>
      <c r="P20" s="9"/>
    </row>
    <row r="21" spans="1:16">
      <c r="A21" s="12"/>
      <c r="B21" s="25">
        <v>331.2</v>
      </c>
      <c r="C21" s="20" t="s">
        <v>27</v>
      </c>
      <c r="D21" s="47">
        <v>0</v>
      </c>
      <c r="E21" s="47">
        <v>10023760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10023760</v>
      </c>
      <c r="O21" s="48">
        <f t="shared" si="1"/>
        <v>32.371571499158719</v>
      </c>
      <c r="P21" s="9"/>
    </row>
    <row r="22" spans="1:16">
      <c r="A22" s="12"/>
      <c r="B22" s="25">
        <v>331.39</v>
      </c>
      <c r="C22" s="20" t="s">
        <v>33</v>
      </c>
      <c r="D22" s="47">
        <v>0</v>
      </c>
      <c r="E22" s="47">
        <v>674436</v>
      </c>
      <c r="F22" s="47">
        <v>0</v>
      </c>
      <c r="G22" s="47">
        <v>74900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749336</v>
      </c>
      <c r="O22" s="48">
        <f t="shared" si="1"/>
        <v>2.4199685448268511</v>
      </c>
      <c r="P22" s="9"/>
    </row>
    <row r="23" spans="1:16">
      <c r="A23" s="12"/>
      <c r="B23" s="25">
        <v>331.42</v>
      </c>
      <c r="C23" s="20" t="s">
        <v>34</v>
      </c>
      <c r="D23" s="47">
        <v>0</v>
      </c>
      <c r="E23" s="47">
        <v>1807950</v>
      </c>
      <c r="F23" s="47">
        <v>0</v>
      </c>
      <c r="G23" s="47">
        <v>1895240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3703190</v>
      </c>
      <c r="O23" s="48">
        <f t="shared" si="1"/>
        <v>11.959392469489451</v>
      </c>
      <c r="P23" s="9"/>
    </row>
    <row r="24" spans="1:16">
      <c r="A24" s="12"/>
      <c r="B24" s="25">
        <v>331.5</v>
      </c>
      <c r="C24" s="20" t="s">
        <v>29</v>
      </c>
      <c r="D24" s="47">
        <v>0</v>
      </c>
      <c r="E24" s="47">
        <v>7291138</v>
      </c>
      <c r="F24" s="47">
        <v>0</v>
      </c>
      <c r="G24" s="47">
        <v>0</v>
      </c>
      <c r="H24" s="47">
        <v>0</v>
      </c>
      <c r="I24" s="47">
        <v>55857</v>
      </c>
      <c r="J24" s="47">
        <v>0</v>
      </c>
      <c r="K24" s="47">
        <v>0</v>
      </c>
      <c r="L24" s="47">
        <v>0</v>
      </c>
      <c r="M24" s="47">
        <v>0</v>
      </c>
      <c r="N24" s="47">
        <f t="shared" si="2"/>
        <v>7346995</v>
      </c>
      <c r="O24" s="48">
        <f t="shared" si="1"/>
        <v>23.72700203780434</v>
      </c>
      <c r="P24" s="9"/>
    </row>
    <row r="25" spans="1:16">
      <c r="A25" s="12"/>
      <c r="B25" s="25">
        <v>331.65</v>
      </c>
      <c r="C25" s="20" t="s">
        <v>36</v>
      </c>
      <c r="D25" s="47">
        <v>667367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2"/>
        <v>667367</v>
      </c>
      <c r="O25" s="48">
        <f t="shared" si="1"/>
        <v>2.1552509793409915</v>
      </c>
      <c r="P25" s="9"/>
    </row>
    <row r="26" spans="1:16">
      <c r="A26" s="12"/>
      <c r="B26" s="25">
        <v>331.69</v>
      </c>
      <c r="C26" s="20" t="s">
        <v>37</v>
      </c>
      <c r="D26" s="47">
        <v>0</v>
      </c>
      <c r="E26" s="47">
        <v>493219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2"/>
        <v>493219</v>
      </c>
      <c r="O26" s="48">
        <f t="shared" si="1"/>
        <v>1.592842817789289</v>
      </c>
      <c r="P26" s="9"/>
    </row>
    <row r="27" spans="1:16">
      <c r="A27" s="12"/>
      <c r="B27" s="25">
        <v>333</v>
      </c>
      <c r="C27" s="20" t="s">
        <v>4</v>
      </c>
      <c r="D27" s="47">
        <v>21890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2"/>
        <v>21890</v>
      </c>
      <c r="O27" s="48">
        <f t="shared" si="1"/>
        <v>7.0693402487348497E-2</v>
      </c>
      <c r="P27" s="9"/>
    </row>
    <row r="28" spans="1:16">
      <c r="A28" s="12"/>
      <c r="B28" s="25">
        <v>334.1</v>
      </c>
      <c r="C28" s="20" t="s">
        <v>31</v>
      </c>
      <c r="D28" s="47">
        <v>54750</v>
      </c>
      <c r="E28" s="47">
        <v>187129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2"/>
        <v>241879</v>
      </c>
      <c r="O28" s="48">
        <f t="shared" si="1"/>
        <v>0.78114433532377192</v>
      </c>
      <c r="P28" s="9"/>
    </row>
    <row r="29" spans="1:16">
      <c r="A29" s="12"/>
      <c r="B29" s="25">
        <v>334.2</v>
      </c>
      <c r="C29" s="20" t="s">
        <v>32</v>
      </c>
      <c r="D29" s="47">
        <v>0</v>
      </c>
      <c r="E29" s="47">
        <v>10606045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2"/>
        <v>10606045</v>
      </c>
      <c r="O29" s="48">
        <f t="shared" si="1"/>
        <v>34.252051529645044</v>
      </c>
      <c r="P29" s="9"/>
    </row>
    <row r="30" spans="1:16">
      <c r="A30" s="12"/>
      <c r="B30" s="25">
        <v>334.39</v>
      </c>
      <c r="C30" s="20" t="s">
        <v>38</v>
      </c>
      <c r="D30" s="47">
        <v>0</v>
      </c>
      <c r="E30" s="47">
        <v>1769091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1308256</v>
      </c>
      <c r="N30" s="47">
        <f t="shared" ref="N30:N46" si="5">SUM(D30:M30)</f>
        <v>3077347</v>
      </c>
      <c r="O30" s="48">
        <f t="shared" si="1"/>
        <v>9.9382425794533784</v>
      </c>
      <c r="P30" s="9"/>
    </row>
    <row r="31" spans="1:16">
      <c r="A31" s="12"/>
      <c r="B31" s="25">
        <v>334.42</v>
      </c>
      <c r="C31" s="20" t="s">
        <v>39</v>
      </c>
      <c r="D31" s="47">
        <v>0</v>
      </c>
      <c r="E31" s="47">
        <v>1884590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1884590</v>
      </c>
      <c r="O31" s="48">
        <f t="shared" si="1"/>
        <v>6.086253055899137</v>
      </c>
      <c r="P31" s="9"/>
    </row>
    <row r="32" spans="1:16">
      <c r="A32" s="12"/>
      <c r="B32" s="25">
        <v>334.49</v>
      </c>
      <c r="C32" s="20" t="s">
        <v>40</v>
      </c>
      <c r="D32" s="47">
        <v>0</v>
      </c>
      <c r="E32" s="47">
        <v>-88568</v>
      </c>
      <c r="F32" s="47">
        <v>0</v>
      </c>
      <c r="G32" s="47">
        <v>3442081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3353513</v>
      </c>
      <c r="O32" s="48">
        <f t="shared" si="1"/>
        <v>10.830116229125423</v>
      </c>
      <c r="P32" s="9"/>
    </row>
    <row r="33" spans="1:16">
      <c r="A33" s="12"/>
      <c r="B33" s="25">
        <v>334.5</v>
      </c>
      <c r="C33" s="20" t="s">
        <v>41</v>
      </c>
      <c r="D33" s="47">
        <v>0</v>
      </c>
      <c r="E33" s="47">
        <v>7741037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7741037</v>
      </c>
      <c r="O33" s="48">
        <f t="shared" si="1"/>
        <v>24.999554331222328</v>
      </c>
      <c r="P33" s="9"/>
    </row>
    <row r="34" spans="1:16">
      <c r="A34" s="12"/>
      <c r="B34" s="25">
        <v>334.61</v>
      </c>
      <c r="C34" s="20" t="s">
        <v>42</v>
      </c>
      <c r="D34" s="47">
        <v>0</v>
      </c>
      <c r="E34" s="47">
        <v>37822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37822</v>
      </c>
      <c r="O34" s="48">
        <f t="shared" si="1"/>
        <v>0.12214553992126519</v>
      </c>
      <c r="P34" s="9"/>
    </row>
    <row r="35" spans="1:16">
      <c r="A35" s="12"/>
      <c r="B35" s="25">
        <v>334.69</v>
      </c>
      <c r="C35" s="20" t="s">
        <v>43</v>
      </c>
      <c r="D35" s="47">
        <v>79724</v>
      </c>
      <c r="E35" s="47">
        <v>290052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369776</v>
      </c>
      <c r="O35" s="48">
        <f t="shared" si="1"/>
        <v>1.1941856371933202</v>
      </c>
      <c r="P35" s="9"/>
    </row>
    <row r="36" spans="1:16">
      <c r="A36" s="12"/>
      <c r="B36" s="25">
        <v>334.7</v>
      </c>
      <c r="C36" s="20" t="s">
        <v>44</v>
      </c>
      <c r="D36" s="47">
        <v>0</v>
      </c>
      <c r="E36" s="47">
        <v>596849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596849</v>
      </c>
      <c r="O36" s="48">
        <f t="shared" si="1"/>
        <v>1.9275142339502724</v>
      </c>
      <c r="P36" s="9"/>
    </row>
    <row r="37" spans="1:16">
      <c r="A37" s="12"/>
      <c r="B37" s="25">
        <v>335.12</v>
      </c>
      <c r="C37" s="20" t="s">
        <v>46</v>
      </c>
      <c r="D37" s="47">
        <v>8001753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8001753</v>
      </c>
      <c r="O37" s="48">
        <f t="shared" ref="O37:O68" si="6">(N37/O$119)</f>
        <v>25.841532454698413</v>
      </c>
      <c r="P37" s="9"/>
    </row>
    <row r="38" spans="1:16">
      <c r="A38" s="12"/>
      <c r="B38" s="25">
        <v>335.13</v>
      </c>
      <c r="C38" s="20" t="s">
        <v>47</v>
      </c>
      <c r="D38" s="47">
        <v>75429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75429</v>
      </c>
      <c r="O38" s="48">
        <f t="shared" si="6"/>
        <v>0.24359674080485197</v>
      </c>
      <c r="P38" s="9"/>
    </row>
    <row r="39" spans="1:16">
      <c r="A39" s="12"/>
      <c r="B39" s="25">
        <v>335.14</v>
      </c>
      <c r="C39" s="20" t="s">
        <v>48</v>
      </c>
      <c r="D39" s="47">
        <v>65860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65860</v>
      </c>
      <c r="O39" s="48">
        <f t="shared" si="6"/>
        <v>0.21269380940231941</v>
      </c>
      <c r="P39" s="9"/>
    </row>
    <row r="40" spans="1:16">
      <c r="A40" s="12"/>
      <c r="B40" s="25">
        <v>335.15</v>
      </c>
      <c r="C40" s="20" t="s">
        <v>49</v>
      </c>
      <c r="D40" s="47">
        <v>131469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131469</v>
      </c>
      <c r="O40" s="48">
        <f t="shared" si="6"/>
        <v>0.42457701834669803</v>
      </c>
      <c r="P40" s="9"/>
    </row>
    <row r="41" spans="1:16">
      <c r="A41" s="12"/>
      <c r="B41" s="25">
        <v>335.18</v>
      </c>
      <c r="C41" s="20" t="s">
        <v>50</v>
      </c>
      <c r="D41" s="47">
        <v>22791235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22791235</v>
      </c>
      <c r="O41" s="48">
        <f t="shared" si="6"/>
        <v>73.603926406520969</v>
      </c>
      <c r="P41" s="9"/>
    </row>
    <row r="42" spans="1:16">
      <c r="A42" s="12"/>
      <c r="B42" s="25">
        <v>335.19</v>
      </c>
      <c r="C42" s="20" t="s">
        <v>69</v>
      </c>
      <c r="D42" s="47">
        <v>108166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108166</v>
      </c>
      <c r="O42" s="48">
        <f t="shared" si="6"/>
        <v>0.34932035511404924</v>
      </c>
      <c r="P42" s="9"/>
    </row>
    <row r="43" spans="1:16">
      <c r="A43" s="12"/>
      <c r="B43" s="25">
        <v>335.2</v>
      </c>
      <c r="C43" s="20" t="s">
        <v>246</v>
      </c>
      <c r="D43" s="47">
        <v>0</v>
      </c>
      <c r="E43" s="47">
        <v>599964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599964</v>
      </c>
      <c r="O43" s="48">
        <f t="shared" si="6"/>
        <v>1.9375740762868685</v>
      </c>
      <c r="P43" s="9"/>
    </row>
    <row r="44" spans="1:16">
      <c r="A44" s="12"/>
      <c r="B44" s="25">
        <v>335.49</v>
      </c>
      <c r="C44" s="20" t="s">
        <v>53</v>
      </c>
      <c r="D44" s="47">
        <v>125054</v>
      </c>
      <c r="E44" s="47">
        <v>4978686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5"/>
        <v>5103740</v>
      </c>
      <c r="O44" s="48">
        <f t="shared" si="6"/>
        <v>16.48244614028232</v>
      </c>
      <c r="P44" s="9"/>
    </row>
    <row r="45" spans="1:16">
      <c r="A45" s="12"/>
      <c r="B45" s="25">
        <v>335.61</v>
      </c>
      <c r="C45" s="20" t="s">
        <v>54</v>
      </c>
      <c r="D45" s="47">
        <v>0</v>
      </c>
      <c r="E45" s="47">
        <v>20733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5"/>
        <v>20733</v>
      </c>
      <c r="O45" s="48">
        <f t="shared" si="6"/>
        <v>6.6956889619469911E-2</v>
      </c>
      <c r="P45" s="9"/>
    </row>
    <row r="46" spans="1:16">
      <c r="A46" s="12"/>
      <c r="B46" s="25">
        <v>335.69</v>
      </c>
      <c r="C46" s="20" t="s">
        <v>55</v>
      </c>
      <c r="D46" s="47">
        <v>0</v>
      </c>
      <c r="E46" s="47">
        <v>2809133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5"/>
        <v>2809133</v>
      </c>
      <c r="O46" s="48">
        <f t="shared" si="6"/>
        <v>9.0720497857237437</v>
      </c>
      <c r="P46" s="9"/>
    </row>
    <row r="47" spans="1:16">
      <c r="A47" s="12"/>
      <c r="B47" s="25">
        <v>337.1</v>
      </c>
      <c r="C47" s="20" t="s">
        <v>56</v>
      </c>
      <c r="D47" s="47">
        <v>335934</v>
      </c>
      <c r="E47" s="47">
        <v>38316</v>
      </c>
      <c r="F47" s="47">
        <v>0</v>
      </c>
      <c r="G47" s="47">
        <v>2172600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54" si="7">SUM(D47:M47)</f>
        <v>2546850</v>
      </c>
      <c r="O47" s="48">
        <f t="shared" si="6"/>
        <v>8.2250110609823448</v>
      </c>
      <c r="P47" s="9"/>
    </row>
    <row r="48" spans="1:16">
      <c r="A48" s="12"/>
      <c r="B48" s="25">
        <v>337.2</v>
      </c>
      <c r="C48" s="20" t="s">
        <v>57</v>
      </c>
      <c r="D48" s="47">
        <v>187645</v>
      </c>
      <c r="E48" s="47">
        <v>155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187800</v>
      </c>
      <c r="O48" s="48">
        <f t="shared" si="6"/>
        <v>0.60649707570233202</v>
      </c>
      <c r="P48" s="9"/>
    </row>
    <row r="49" spans="1:16">
      <c r="A49" s="12"/>
      <c r="B49" s="25">
        <v>337.3</v>
      </c>
      <c r="C49" s="20" t="s">
        <v>58</v>
      </c>
      <c r="D49" s="47">
        <v>0</v>
      </c>
      <c r="E49" s="47">
        <v>0</v>
      </c>
      <c r="F49" s="47">
        <v>0</v>
      </c>
      <c r="G49" s="47">
        <v>7718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7718</v>
      </c>
      <c r="O49" s="48">
        <f t="shared" si="6"/>
        <v>2.492515671070606E-2</v>
      </c>
      <c r="P49" s="9"/>
    </row>
    <row r="50" spans="1:16">
      <c r="A50" s="12"/>
      <c r="B50" s="25">
        <v>337.4</v>
      </c>
      <c r="C50" s="20" t="s">
        <v>59</v>
      </c>
      <c r="D50" s="47">
        <v>0</v>
      </c>
      <c r="E50" s="47">
        <v>1719422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1719422</v>
      </c>
      <c r="O50" s="48">
        <f t="shared" si="6"/>
        <v>5.5528456597351177</v>
      </c>
      <c r="P50" s="9"/>
    </row>
    <row r="51" spans="1:16">
      <c r="A51" s="12"/>
      <c r="B51" s="25">
        <v>337.6</v>
      </c>
      <c r="C51" s="20" t="s">
        <v>146</v>
      </c>
      <c r="D51" s="47">
        <v>0</v>
      </c>
      <c r="E51" s="47">
        <v>10000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10000</v>
      </c>
      <c r="O51" s="48">
        <f t="shared" si="6"/>
        <v>3.2294838961785519E-2</v>
      </c>
      <c r="P51" s="9"/>
    </row>
    <row r="52" spans="1:16">
      <c r="A52" s="12"/>
      <c r="B52" s="25">
        <v>338</v>
      </c>
      <c r="C52" s="20" t="s">
        <v>61</v>
      </c>
      <c r="D52" s="47">
        <v>0</v>
      </c>
      <c r="E52" s="47">
        <v>5400</v>
      </c>
      <c r="F52" s="47">
        <v>640609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646009</v>
      </c>
      <c r="O52" s="48">
        <f t="shared" si="6"/>
        <v>2.0862756622864098</v>
      </c>
      <c r="P52" s="9"/>
    </row>
    <row r="53" spans="1:16" ht="15.75">
      <c r="A53" s="29" t="s">
        <v>66</v>
      </c>
      <c r="B53" s="30"/>
      <c r="C53" s="31"/>
      <c r="D53" s="32">
        <f t="shared" ref="D53:M53" si="8">SUM(D54:D99)</f>
        <v>7931184</v>
      </c>
      <c r="E53" s="32">
        <f t="shared" si="8"/>
        <v>16278469</v>
      </c>
      <c r="F53" s="32">
        <f t="shared" si="8"/>
        <v>0</v>
      </c>
      <c r="G53" s="32">
        <f t="shared" si="8"/>
        <v>150</v>
      </c>
      <c r="H53" s="32">
        <f t="shared" si="8"/>
        <v>0</v>
      </c>
      <c r="I53" s="32">
        <f t="shared" si="8"/>
        <v>25403982</v>
      </c>
      <c r="J53" s="32">
        <f t="shared" si="8"/>
        <v>11013778</v>
      </c>
      <c r="K53" s="32">
        <f t="shared" si="8"/>
        <v>0</v>
      </c>
      <c r="L53" s="32">
        <f t="shared" si="8"/>
        <v>0</v>
      </c>
      <c r="M53" s="32">
        <f t="shared" si="8"/>
        <v>6596727</v>
      </c>
      <c r="N53" s="32">
        <f t="shared" si="7"/>
        <v>67224290</v>
      </c>
      <c r="O53" s="46">
        <f t="shared" si="6"/>
        <v>217.09976198703686</v>
      </c>
      <c r="P53" s="10"/>
    </row>
    <row r="54" spans="1:16">
      <c r="A54" s="12"/>
      <c r="B54" s="25">
        <v>341.1</v>
      </c>
      <c r="C54" s="20" t="s">
        <v>70</v>
      </c>
      <c r="D54" s="47">
        <v>2086166</v>
      </c>
      <c r="E54" s="47">
        <v>2102111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7"/>
        <v>4188277</v>
      </c>
      <c r="O54" s="48">
        <f t="shared" si="6"/>
        <v>13.525973124235016</v>
      </c>
      <c r="P54" s="9"/>
    </row>
    <row r="55" spans="1:16">
      <c r="A55" s="12"/>
      <c r="B55" s="25">
        <v>341.2</v>
      </c>
      <c r="C55" s="20" t="s">
        <v>71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11013778</v>
      </c>
      <c r="K55" s="47">
        <v>0</v>
      </c>
      <c r="L55" s="47">
        <v>0</v>
      </c>
      <c r="M55" s="47">
        <v>0</v>
      </c>
      <c r="N55" s="47">
        <f t="shared" ref="N55:N99" si="9">SUM(D55:M55)</f>
        <v>11013778</v>
      </c>
      <c r="O55" s="48">
        <f t="shared" si="6"/>
        <v>35.568818687085617</v>
      </c>
      <c r="P55" s="9"/>
    </row>
    <row r="56" spans="1:16">
      <c r="A56" s="12"/>
      <c r="B56" s="25">
        <v>341.52</v>
      </c>
      <c r="C56" s="20" t="s">
        <v>72</v>
      </c>
      <c r="D56" s="47">
        <v>316440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316440</v>
      </c>
      <c r="O56" s="48">
        <f t="shared" si="6"/>
        <v>1.0219378841067408</v>
      </c>
      <c r="P56" s="9"/>
    </row>
    <row r="57" spans="1:16">
      <c r="A57" s="12"/>
      <c r="B57" s="25">
        <v>341.53</v>
      </c>
      <c r="C57" s="20" t="s">
        <v>147</v>
      </c>
      <c r="D57" s="47">
        <v>17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17</v>
      </c>
      <c r="O57" s="48">
        <f t="shared" si="6"/>
        <v>5.490122623503538E-5</v>
      </c>
      <c r="P57" s="9"/>
    </row>
    <row r="58" spans="1:16">
      <c r="A58" s="12"/>
      <c r="B58" s="25">
        <v>341.55</v>
      </c>
      <c r="C58" s="20" t="s">
        <v>73</v>
      </c>
      <c r="D58" s="47">
        <v>7067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7067</v>
      </c>
      <c r="O58" s="48">
        <f t="shared" si="6"/>
        <v>2.2822762694293824E-2</v>
      </c>
      <c r="P58" s="9"/>
    </row>
    <row r="59" spans="1:16">
      <c r="A59" s="12"/>
      <c r="B59" s="25">
        <v>341.8</v>
      </c>
      <c r="C59" s="20" t="s">
        <v>74</v>
      </c>
      <c r="D59" s="47">
        <v>2357679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2357679</v>
      </c>
      <c r="O59" s="48">
        <f t="shared" si="6"/>
        <v>7.6140863628583517</v>
      </c>
      <c r="P59" s="9"/>
    </row>
    <row r="60" spans="1:16">
      <c r="A60" s="12"/>
      <c r="B60" s="25">
        <v>341.9</v>
      </c>
      <c r="C60" s="20" t="s">
        <v>75</v>
      </c>
      <c r="D60" s="47">
        <v>612179</v>
      </c>
      <c r="E60" s="47">
        <v>7200</v>
      </c>
      <c r="F60" s="47">
        <v>0</v>
      </c>
      <c r="G60" s="47">
        <v>0</v>
      </c>
      <c r="H60" s="47">
        <v>0</v>
      </c>
      <c r="I60" s="47">
        <v>11398</v>
      </c>
      <c r="J60" s="47">
        <v>0</v>
      </c>
      <c r="K60" s="47">
        <v>0</v>
      </c>
      <c r="L60" s="47">
        <v>0</v>
      </c>
      <c r="M60" s="47">
        <v>5690526</v>
      </c>
      <c r="N60" s="47">
        <f t="shared" si="9"/>
        <v>6321303</v>
      </c>
      <c r="O60" s="48">
        <f t="shared" si="6"/>
        <v>20.414546241365166</v>
      </c>
      <c r="P60" s="9"/>
    </row>
    <row r="61" spans="1:16">
      <c r="A61" s="12"/>
      <c r="B61" s="25">
        <v>342.2</v>
      </c>
      <c r="C61" s="20" t="s">
        <v>76</v>
      </c>
      <c r="D61" s="47">
        <v>0</v>
      </c>
      <c r="E61" s="47">
        <v>200000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200000</v>
      </c>
      <c r="O61" s="48">
        <f t="shared" si="6"/>
        <v>0.64589677923571032</v>
      </c>
      <c r="P61" s="9"/>
    </row>
    <row r="62" spans="1:16">
      <c r="A62" s="12"/>
      <c r="B62" s="25">
        <v>342.3</v>
      </c>
      <c r="C62" s="20" t="s">
        <v>77</v>
      </c>
      <c r="D62" s="47">
        <v>0</v>
      </c>
      <c r="E62" s="47">
        <v>248364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248364</v>
      </c>
      <c r="O62" s="48">
        <f t="shared" si="6"/>
        <v>0.80208753839048985</v>
      </c>
      <c r="P62" s="9"/>
    </row>
    <row r="63" spans="1:16">
      <c r="A63" s="12"/>
      <c r="B63" s="25">
        <v>342.6</v>
      </c>
      <c r="C63" s="20" t="s">
        <v>78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12159802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12159802</v>
      </c>
      <c r="O63" s="48">
        <f t="shared" si="6"/>
        <v>39.269884739719743</v>
      </c>
      <c r="P63" s="9"/>
    </row>
    <row r="64" spans="1:16">
      <c r="A64" s="12"/>
      <c r="B64" s="25">
        <v>342.9</v>
      </c>
      <c r="C64" s="20" t="s">
        <v>79</v>
      </c>
      <c r="D64" s="47">
        <v>423129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423129</v>
      </c>
      <c r="O64" s="48">
        <f t="shared" si="6"/>
        <v>1.3664882915061345</v>
      </c>
      <c r="P64" s="9"/>
    </row>
    <row r="65" spans="1:16">
      <c r="A65" s="12"/>
      <c r="B65" s="25">
        <v>343.4</v>
      </c>
      <c r="C65" s="20" t="s">
        <v>80</v>
      </c>
      <c r="D65" s="47">
        <v>0</v>
      </c>
      <c r="E65" s="47">
        <v>8083</v>
      </c>
      <c r="F65" s="47">
        <v>0</v>
      </c>
      <c r="G65" s="47">
        <v>0</v>
      </c>
      <c r="H65" s="47">
        <v>0</v>
      </c>
      <c r="I65" s="47">
        <v>9386498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9394581</v>
      </c>
      <c r="O65" s="48">
        <f t="shared" si="6"/>
        <v>30.339648050844996</v>
      </c>
      <c r="P65" s="9"/>
    </row>
    <row r="66" spans="1:16">
      <c r="A66" s="12"/>
      <c r="B66" s="25">
        <v>343.7</v>
      </c>
      <c r="C66" s="20" t="s">
        <v>81</v>
      </c>
      <c r="D66" s="47">
        <v>0</v>
      </c>
      <c r="E66" s="47">
        <v>35925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35925</v>
      </c>
      <c r="O66" s="48">
        <f t="shared" si="6"/>
        <v>0.11601920897021448</v>
      </c>
      <c r="P66" s="9"/>
    </row>
    <row r="67" spans="1:16">
      <c r="A67" s="12"/>
      <c r="B67" s="25">
        <v>344.3</v>
      </c>
      <c r="C67" s="20" t="s">
        <v>82</v>
      </c>
      <c r="D67" s="47">
        <v>0</v>
      </c>
      <c r="E67" s="47">
        <v>978602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978602</v>
      </c>
      <c r="O67" s="48">
        <f t="shared" si="6"/>
        <v>3.1603793997681229</v>
      </c>
      <c r="P67" s="9"/>
    </row>
    <row r="68" spans="1:16">
      <c r="A68" s="12"/>
      <c r="B68" s="25">
        <v>344.6</v>
      </c>
      <c r="C68" s="20" t="s">
        <v>83</v>
      </c>
      <c r="D68" s="47">
        <v>0</v>
      </c>
      <c r="E68" s="47">
        <v>2840358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2840358</v>
      </c>
      <c r="O68" s="48">
        <f t="shared" si="6"/>
        <v>9.1728904203819184</v>
      </c>
      <c r="P68" s="9"/>
    </row>
    <row r="69" spans="1:16">
      <c r="A69" s="12"/>
      <c r="B69" s="25">
        <v>344.9</v>
      </c>
      <c r="C69" s="20" t="s">
        <v>84</v>
      </c>
      <c r="D69" s="47">
        <v>0</v>
      </c>
      <c r="E69" s="47">
        <v>52688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52688</v>
      </c>
      <c r="O69" s="48">
        <f t="shared" ref="O69:O100" si="10">(N69/O$119)</f>
        <v>0.17015504752185553</v>
      </c>
      <c r="P69" s="9"/>
    </row>
    <row r="70" spans="1:16">
      <c r="A70" s="12"/>
      <c r="B70" s="25">
        <v>345.1</v>
      </c>
      <c r="C70" s="20" t="s">
        <v>85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800860</v>
      </c>
      <c r="N70" s="47">
        <f t="shared" si="9"/>
        <v>800860</v>
      </c>
      <c r="O70" s="48">
        <f t="shared" si="10"/>
        <v>2.5863644730935551</v>
      </c>
      <c r="P70" s="9"/>
    </row>
    <row r="71" spans="1:16">
      <c r="A71" s="12"/>
      <c r="B71" s="25">
        <v>347.1</v>
      </c>
      <c r="C71" s="20" t="s">
        <v>86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105341</v>
      </c>
      <c r="N71" s="47">
        <f t="shared" si="9"/>
        <v>105341</v>
      </c>
      <c r="O71" s="48">
        <f t="shared" si="10"/>
        <v>0.34019706310734482</v>
      </c>
      <c r="P71" s="9"/>
    </row>
    <row r="72" spans="1:16">
      <c r="A72" s="12"/>
      <c r="B72" s="25">
        <v>347.2</v>
      </c>
      <c r="C72" s="20" t="s">
        <v>87</v>
      </c>
      <c r="D72" s="47">
        <v>57758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57758</v>
      </c>
      <c r="O72" s="48">
        <f t="shared" si="10"/>
        <v>0.1865285308754808</v>
      </c>
      <c r="P72" s="9"/>
    </row>
    <row r="73" spans="1:16">
      <c r="A73" s="12"/>
      <c r="B73" s="25">
        <v>347.5</v>
      </c>
      <c r="C73" s="20" t="s">
        <v>89</v>
      </c>
      <c r="D73" s="47">
        <v>208317</v>
      </c>
      <c r="E73" s="47">
        <v>0</v>
      </c>
      <c r="F73" s="47">
        <v>0</v>
      </c>
      <c r="G73" s="47">
        <v>0</v>
      </c>
      <c r="H73" s="47">
        <v>0</v>
      </c>
      <c r="I73" s="47">
        <v>3846284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4054601</v>
      </c>
      <c r="O73" s="48">
        <f t="shared" si="10"/>
        <v>13.094268634929453</v>
      </c>
      <c r="P73" s="9"/>
    </row>
    <row r="74" spans="1:16">
      <c r="A74" s="12"/>
      <c r="B74" s="25">
        <v>348.11</v>
      </c>
      <c r="C74" s="39" t="s">
        <v>96</v>
      </c>
      <c r="D74" s="47">
        <v>0</v>
      </c>
      <c r="E74" s="47">
        <v>6740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6740</v>
      </c>
      <c r="O74" s="48">
        <f t="shared" si="10"/>
        <v>2.176672146024344E-2</v>
      </c>
      <c r="P74" s="9"/>
    </row>
    <row r="75" spans="1:16">
      <c r="A75" s="12"/>
      <c r="B75" s="25">
        <v>348.12</v>
      </c>
      <c r="C75" s="39" t="s">
        <v>97</v>
      </c>
      <c r="D75" s="47">
        <v>0</v>
      </c>
      <c r="E75" s="47">
        <v>57752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57752</v>
      </c>
      <c r="O75" s="48">
        <f t="shared" si="10"/>
        <v>0.18650915397210371</v>
      </c>
      <c r="P75" s="9"/>
    </row>
    <row r="76" spans="1:16">
      <c r="A76" s="12"/>
      <c r="B76" s="25">
        <v>348.13</v>
      </c>
      <c r="C76" s="39" t="s">
        <v>98</v>
      </c>
      <c r="D76" s="47">
        <v>1073556</v>
      </c>
      <c r="E76" s="47">
        <v>277912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1351468</v>
      </c>
      <c r="O76" s="48">
        <f t="shared" si="10"/>
        <v>4.3645441422006348</v>
      </c>
      <c r="P76" s="9"/>
    </row>
    <row r="77" spans="1:16">
      <c r="A77" s="12"/>
      <c r="B77" s="25">
        <v>348.15</v>
      </c>
      <c r="C77" s="39" t="s">
        <v>247</v>
      </c>
      <c r="D77" s="47">
        <v>0</v>
      </c>
      <c r="E77" s="47">
        <v>0</v>
      </c>
      <c r="F77" s="47">
        <v>0</v>
      </c>
      <c r="G77" s="47">
        <v>150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>SUM(D77:M77)</f>
        <v>150</v>
      </c>
      <c r="O77" s="48">
        <f t="shared" si="10"/>
        <v>4.8442258442678277E-4</v>
      </c>
      <c r="P77" s="9"/>
    </row>
    <row r="78" spans="1:16">
      <c r="A78" s="12"/>
      <c r="B78" s="25">
        <v>348.22</v>
      </c>
      <c r="C78" s="39" t="s">
        <v>99</v>
      </c>
      <c r="D78" s="47">
        <v>0</v>
      </c>
      <c r="E78" s="47">
        <v>33118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33118</v>
      </c>
      <c r="O78" s="48">
        <f t="shared" si="10"/>
        <v>0.10695404767364128</v>
      </c>
      <c r="P78" s="9"/>
    </row>
    <row r="79" spans="1:16">
      <c r="A79" s="12"/>
      <c r="B79" s="25">
        <v>348.23</v>
      </c>
      <c r="C79" s="39" t="s">
        <v>100</v>
      </c>
      <c r="D79" s="47">
        <v>54158</v>
      </c>
      <c r="E79" s="47">
        <v>231798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285956</v>
      </c>
      <c r="O79" s="48">
        <f t="shared" si="10"/>
        <v>0.9234902970156339</v>
      </c>
      <c r="P79" s="9"/>
    </row>
    <row r="80" spans="1:16">
      <c r="A80" s="12"/>
      <c r="B80" s="25">
        <v>348.24</v>
      </c>
      <c r="C80" s="39" t="s">
        <v>248</v>
      </c>
      <c r="D80" s="47">
        <v>1007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>SUM(D80:M80)</f>
        <v>1007</v>
      </c>
      <c r="O80" s="48">
        <f t="shared" si="10"/>
        <v>3.2520902834518015E-3</v>
      </c>
      <c r="P80" s="9"/>
    </row>
    <row r="81" spans="1:16">
      <c r="A81" s="12"/>
      <c r="B81" s="25">
        <v>348.31</v>
      </c>
      <c r="C81" s="39" t="s">
        <v>101</v>
      </c>
      <c r="D81" s="47">
        <v>0</v>
      </c>
      <c r="E81" s="47">
        <v>1030932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1030932</v>
      </c>
      <c r="O81" s="48">
        <f t="shared" si="10"/>
        <v>3.3293782920551465</v>
      </c>
      <c r="P81" s="9"/>
    </row>
    <row r="82" spans="1:16">
      <c r="A82" s="12"/>
      <c r="B82" s="25">
        <v>348.32</v>
      </c>
      <c r="C82" s="39" t="s">
        <v>102</v>
      </c>
      <c r="D82" s="47">
        <v>0</v>
      </c>
      <c r="E82" s="47">
        <v>22881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22881</v>
      </c>
      <c r="O82" s="48">
        <f t="shared" si="10"/>
        <v>7.389382102846144E-2</v>
      </c>
      <c r="P82" s="9"/>
    </row>
    <row r="83" spans="1:16">
      <c r="A83" s="12"/>
      <c r="B83" s="25">
        <v>348.41</v>
      </c>
      <c r="C83" s="39" t="s">
        <v>103</v>
      </c>
      <c r="D83" s="47">
        <v>0</v>
      </c>
      <c r="E83" s="47">
        <v>868325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9"/>
        <v>868325</v>
      </c>
      <c r="O83" s="48">
        <f t="shared" si="10"/>
        <v>2.8042416041492411</v>
      </c>
      <c r="P83" s="9"/>
    </row>
    <row r="84" spans="1:16">
      <c r="A84" s="12"/>
      <c r="B84" s="25">
        <v>348.42</v>
      </c>
      <c r="C84" s="39" t="s">
        <v>104</v>
      </c>
      <c r="D84" s="47">
        <v>0</v>
      </c>
      <c r="E84" s="47">
        <v>217137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9"/>
        <v>217137</v>
      </c>
      <c r="O84" s="48">
        <f t="shared" si="10"/>
        <v>0.70124044476452219</v>
      </c>
      <c r="P84" s="9"/>
    </row>
    <row r="85" spans="1:16">
      <c r="A85" s="12"/>
      <c r="B85" s="25">
        <v>348.48</v>
      </c>
      <c r="C85" s="39" t="s">
        <v>249</v>
      </c>
      <c r="D85" s="47">
        <v>0</v>
      </c>
      <c r="E85" s="47">
        <v>106005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9"/>
        <v>106005</v>
      </c>
      <c r="O85" s="48">
        <f t="shared" si="10"/>
        <v>0.34234144041440739</v>
      </c>
      <c r="P85" s="9"/>
    </row>
    <row r="86" spans="1:16">
      <c r="A86" s="12"/>
      <c r="B86" s="25">
        <v>348.51</v>
      </c>
      <c r="C86" s="39" t="s">
        <v>106</v>
      </c>
      <c r="D86" s="47">
        <v>0</v>
      </c>
      <c r="E86" s="47">
        <v>19110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9"/>
        <v>19110</v>
      </c>
      <c r="O86" s="48">
        <f t="shared" si="10"/>
        <v>6.1715437255972123E-2</v>
      </c>
      <c r="P86" s="9"/>
    </row>
    <row r="87" spans="1:16">
      <c r="A87" s="12"/>
      <c r="B87" s="25">
        <v>348.52</v>
      </c>
      <c r="C87" s="39" t="s">
        <v>107</v>
      </c>
      <c r="D87" s="47">
        <v>362865</v>
      </c>
      <c r="E87" s="47">
        <v>314249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9"/>
        <v>677114</v>
      </c>
      <c r="O87" s="48">
        <f t="shared" si="10"/>
        <v>2.1867287588770439</v>
      </c>
      <c r="P87" s="9"/>
    </row>
    <row r="88" spans="1:16">
      <c r="A88" s="12"/>
      <c r="B88" s="25">
        <v>348.53</v>
      </c>
      <c r="C88" s="39" t="s">
        <v>108</v>
      </c>
      <c r="D88" s="47">
        <v>0</v>
      </c>
      <c r="E88" s="47">
        <v>1540407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9"/>
        <v>1540407</v>
      </c>
      <c r="O88" s="48">
        <f t="shared" si="10"/>
        <v>4.9747196000607143</v>
      </c>
      <c r="P88" s="9"/>
    </row>
    <row r="89" spans="1:16">
      <c r="A89" s="12"/>
      <c r="B89" s="25">
        <v>348.61</v>
      </c>
      <c r="C89" s="39" t="s">
        <v>109</v>
      </c>
      <c r="D89" s="47">
        <v>0</v>
      </c>
      <c r="E89" s="47">
        <v>14005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9"/>
        <v>14005</v>
      </c>
      <c r="O89" s="48">
        <f t="shared" si="10"/>
        <v>4.5228921965980613E-2</v>
      </c>
      <c r="P89" s="9"/>
    </row>
    <row r="90" spans="1:16">
      <c r="A90" s="12"/>
      <c r="B90" s="25">
        <v>348.62</v>
      </c>
      <c r="C90" s="39" t="s">
        <v>110</v>
      </c>
      <c r="D90" s="47">
        <v>0</v>
      </c>
      <c r="E90" s="47">
        <v>18944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9"/>
        <v>18944</v>
      </c>
      <c r="O90" s="48">
        <f t="shared" si="10"/>
        <v>6.117934292920648E-2</v>
      </c>
      <c r="P90" s="9"/>
    </row>
    <row r="91" spans="1:16">
      <c r="A91" s="12"/>
      <c r="B91" s="25">
        <v>348.68</v>
      </c>
      <c r="C91" s="39" t="s">
        <v>250</v>
      </c>
      <c r="D91" s="47">
        <v>0</v>
      </c>
      <c r="E91" s="47">
        <v>1841287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9"/>
        <v>1841287</v>
      </c>
      <c r="O91" s="48">
        <f t="shared" si="10"/>
        <v>5.9464067147429169</v>
      </c>
      <c r="P91" s="9"/>
    </row>
    <row r="92" spans="1:16">
      <c r="A92" s="12"/>
      <c r="B92" s="25">
        <v>348.71</v>
      </c>
      <c r="C92" s="39" t="s">
        <v>111</v>
      </c>
      <c r="D92" s="47">
        <v>0</v>
      </c>
      <c r="E92" s="47">
        <v>239209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9"/>
        <v>239209</v>
      </c>
      <c r="O92" s="48">
        <f t="shared" si="10"/>
        <v>0.77252161332097513</v>
      </c>
      <c r="P92" s="9"/>
    </row>
    <row r="93" spans="1:16">
      <c r="A93" s="12"/>
      <c r="B93" s="25">
        <v>348.72</v>
      </c>
      <c r="C93" s="39" t="s">
        <v>112</v>
      </c>
      <c r="D93" s="47">
        <v>0</v>
      </c>
      <c r="E93" s="47">
        <v>55860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9"/>
        <v>55860</v>
      </c>
      <c r="O93" s="48">
        <f t="shared" si="10"/>
        <v>0.18039897044053391</v>
      </c>
      <c r="P93" s="9"/>
    </row>
    <row r="94" spans="1:16">
      <c r="A94" s="12"/>
      <c r="B94" s="25">
        <v>348.92099999999999</v>
      </c>
      <c r="C94" s="20" t="s">
        <v>90</v>
      </c>
      <c r="D94" s="47">
        <v>0</v>
      </c>
      <c r="E94" s="47">
        <v>96466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>SUM(D94:M94)</f>
        <v>96466</v>
      </c>
      <c r="O94" s="48">
        <f t="shared" si="10"/>
        <v>0.3115353935287602</v>
      </c>
      <c r="P94" s="9"/>
    </row>
    <row r="95" spans="1:16">
      <c r="A95" s="12"/>
      <c r="B95" s="25">
        <v>348.92200000000003</v>
      </c>
      <c r="C95" s="20" t="s">
        <v>91</v>
      </c>
      <c r="D95" s="47">
        <v>0</v>
      </c>
      <c r="E95" s="47">
        <v>96466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96466</v>
      </c>
      <c r="O95" s="48">
        <f t="shared" si="10"/>
        <v>0.3115353935287602</v>
      </c>
      <c r="P95" s="9"/>
    </row>
    <row r="96" spans="1:16">
      <c r="A96" s="12"/>
      <c r="B96" s="25">
        <v>348.923</v>
      </c>
      <c r="C96" s="20" t="s">
        <v>92</v>
      </c>
      <c r="D96" s="47">
        <v>0</v>
      </c>
      <c r="E96" s="47">
        <v>96465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96465</v>
      </c>
      <c r="O96" s="48">
        <f t="shared" si="10"/>
        <v>0.311532164044864</v>
      </c>
      <c r="P96" s="9"/>
    </row>
    <row r="97" spans="1:16">
      <c r="A97" s="12"/>
      <c r="B97" s="25">
        <v>348.92399999999998</v>
      </c>
      <c r="C97" s="20" t="s">
        <v>93</v>
      </c>
      <c r="D97" s="47">
        <v>0</v>
      </c>
      <c r="E97" s="47">
        <v>96466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96466</v>
      </c>
      <c r="O97" s="48">
        <f t="shared" si="10"/>
        <v>0.3115353935287602</v>
      </c>
      <c r="P97" s="9"/>
    </row>
    <row r="98" spans="1:16">
      <c r="A98" s="12"/>
      <c r="B98" s="25">
        <v>348.93</v>
      </c>
      <c r="C98" s="20" t="s">
        <v>94</v>
      </c>
      <c r="D98" s="47">
        <v>0</v>
      </c>
      <c r="E98" s="47">
        <v>640467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>SUM(D98:M98)</f>
        <v>640467</v>
      </c>
      <c r="O98" s="48">
        <f t="shared" si="10"/>
        <v>2.0683778625337883</v>
      </c>
      <c r="P98" s="9"/>
    </row>
    <row r="99" spans="1:16">
      <c r="A99" s="12"/>
      <c r="B99" s="25">
        <v>349</v>
      </c>
      <c r="C99" s="20" t="s">
        <v>1</v>
      </c>
      <c r="D99" s="47">
        <v>370846</v>
      </c>
      <c r="E99" s="47">
        <v>1883137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9"/>
        <v>2253983</v>
      </c>
      <c r="O99" s="48">
        <f t="shared" si="10"/>
        <v>7.2792018007602204</v>
      </c>
      <c r="P99" s="9"/>
    </row>
    <row r="100" spans="1:16" ht="15.75">
      <c r="A100" s="29" t="s">
        <v>67</v>
      </c>
      <c r="B100" s="30"/>
      <c r="C100" s="31"/>
      <c r="D100" s="32">
        <f t="shared" ref="D100:M100" si="11">SUM(D101:D103)</f>
        <v>98060</v>
      </c>
      <c r="E100" s="32">
        <f t="shared" si="11"/>
        <v>3291965</v>
      </c>
      <c r="F100" s="32">
        <f t="shared" si="11"/>
        <v>0</v>
      </c>
      <c r="G100" s="32">
        <f t="shared" si="11"/>
        <v>0</v>
      </c>
      <c r="H100" s="32">
        <f t="shared" si="11"/>
        <v>0</v>
      </c>
      <c r="I100" s="32">
        <f t="shared" si="11"/>
        <v>132693</v>
      </c>
      <c r="J100" s="32">
        <f t="shared" si="11"/>
        <v>0</v>
      </c>
      <c r="K100" s="32">
        <f t="shared" si="11"/>
        <v>0</v>
      </c>
      <c r="L100" s="32">
        <f t="shared" si="11"/>
        <v>0</v>
      </c>
      <c r="M100" s="32">
        <f t="shared" si="11"/>
        <v>0</v>
      </c>
      <c r="N100" s="32">
        <f t="shared" ref="N100:N105" si="12">SUM(D100:M100)</f>
        <v>3522718</v>
      </c>
      <c r="O100" s="46">
        <f t="shared" si="10"/>
        <v>11.376561051778316</v>
      </c>
      <c r="P100" s="10"/>
    </row>
    <row r="101" spans="1:16">
      <c r="A101" s="13"/>
      <c r="B101" s="40">
        <v>351</v>
      </c>
      <c r="C101" s="21" t="s">
        <v>251</v>
      </c>
      <c r="D101" s="47">
        <v>10011</v>
      </c>
      <c r="E101" s="47">
        <v>2132456</v>
      </c>
      <c r="F101" s="47">
        <v>0</v>
      </c>
      <c r="G101" s="47">
        <v>0</v>
      </c>
      <c r="H101" s="47">
        <v>0</v>
      </c>
      <c r="I101" s="47">
        <v>1850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2"/>
        <v>2144317</v>
      </c>
      <c r="O101" s="48">
        <f t="shared" ref="O101:O117" si="13">(N101/O$119)</f>
        <v>6.9250372198019035</v>
      </c>
      <c r="P101" s="9"/>
    </row>
    <row r="102" spans="1:16">
      <c r="A102" s="13"/>
      <c r="B102" s="40">
        <v>354</v>
      </c>
      <c r="C102" s="21" t="s">
        <v>120</v>
      </c>
      <c r="D102" s="47">
        <v>94714</v>
      </c>
      <c r="E102" s="47">
        <v>0</v>
      </c>
      <c r="F102" s="47">
        <v>0</v>
      </c>
      <c r="G102" s="47">
        <v>0</v>
      </c>
      <c r="H102" s="47">
        <v>0</v>
      </c>
      <c r="I102" s="47">
        <v>104268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2"/>
        <v>198982</v>
      </c>
      <c r="O102" s="48">
        <f t="shared" si="13"/>
        <v>0.64260916462940054</v>
      </c>
      <c r="P102" s="9"/>
    </row>
    <row r="103" spans="1:16">
      <c r="A103" s="13"/>
      <c r="B103" s="40">
        <v>359</v>
      </c>
      <c r="C103" s="21" t="s">
        <v>121</v>
      </c>
      <c r="D103" s="47">
        <v>-6665</v>
      </c>
      <c r="E103" s="47">
        <v>1159509</v>
      </c>
      <c r="F103" s="47">
        <v>0</v>
      </c>
      <c r="G103" s="47">
        <v>0</v>
      </c>
      <c r="H103" s="47">
        <v>0</v>
      </c>
      <c r="I103" s="47">
        <v>26575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2"/>
        <v>1179419</v>
      </c>
      <c r="O103" s="48">
        <f t="shared" si="13"/>
        <v>3.8089146673470111</v>
      </c>
      <c r="P103" s="9"/>
    </row>
    <row r="104" spans="1:16" ht="15.75">
      <c r="A104" s="29" t="s">
        <v>5</v>
      </c>
      <c r="B104" s="30"/>
      <c r="C104" s="31"/>
      <c r="D104" s="32">
        <f t="shared" ref="D104:M104" si="14">SUM(D105:D112)</f>
        <v>9369281</v>
      </c>
      <c r="E104" s="32">
        <f t="shared" si="14"/>
        <v>31204479</v>
      </c>
      <c r="F104" s="32">
        <f t="shared" si="14"/>
        <v>405373</v>
      </c>
      <c r="G104" s="32">
        <f t="shared" si="14"/>
        <v>5420826</v>
      </c>
      <c r="H104" s="32">
        <f t="shared" si="14"/>
        <v>0</v>
      </c>
      <c r="I104" s="32">
        <f t="shared" si="14"/>
        <v>1474021</v>
      </c>
      <c r="J104" s="32">
        <f t="shared" si="14"/>
        <v>572962</v>
      </c>
      <c r="K104" s="32">
        <f t="shared" si="14"/>
        <v>0</v>
      </c>
      <c r="L104" s="32">
        <f t="shared" si="14"/>
        <v>0</v>
      </c>
      <c r="M104" s="32">
        <f t="shared" si="14"/>
        <v>1043607</v>
      </c>
      <c r="N104" s="32">
        <f t="shared" si="12"/>
        <v>49490549</v>
      </c>
      <c r="O104" s="46">
        <f t="shared" si="13"/>
        <v>159.82893100853553</v>
      </c>
      <c r="P104" s="10"/>
    </row>
    <row r="105" spans="1:16">
      <c r="A105" s="12"/>
      <c r="B105" s="25">
        <v>361.1</v>
      </c>
      <c r="C105" s="20" t="s">
        <v>122</v>
      </c>
      <c r="D105" s="47">
        <v>2974860</v>
      </c>
      <c r="E105" s="47">
        <v>2578256</v>
      </c>
      <c r="F105" s="47">
        <v>405373</v>
      </c>
      <c r="G105" s="47">
        <v>4518684</v>
      </c>
      <c r="H105" s="47">
        <v>0</v>
      </c>
      <c r="I105" s="47">
        <v>1137154</v>
      </c>
      <c r="J105" s="47">
        <v>681409</v>
      </c>
      <c r="K105" s="47">
        <v>0</v>
      </c>
      <c r="L105" s="47">
        <v>0</v>
      </c>
      <c r="M105" s="47">
        <v>316297</v>
      </c>
      <c r="N105" s="47">
        <f t="shared" si="12"/>
        <v>12612033</v>
      </c>
      <c r="O105" s="48">
        <f t="shared" si="13"/>
        <v>40.730357471572468</v>
      </c>
      <c r="P105" s="9"/>
    </row>
    <row r="106" spans="1:16">
      <c r="A106" s="12"/>
      <c r="B106" s="25">
        <v>362</v>
      </c>
      <c r="C106" s="20" t="s">
        <v>123</v>
      </c>
      <c r="D106" s="47">
        <v>395911</v>
      </c>
      <c r="E106" s="47">
        <v>28980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ref="N106:N112" si="15">SUM(D106:M106)</f>
        <v>424891</v>
      </c>
      <c r="O106" s="48">
        <f t="shared" si="13"/>
        <v>1.372178642131201</v>
      </c>
      <c r="P106" s="9"/>
    </row>
    <row r="107" spans="1:16">
      <c r="A107" s="12"/>
      <c r="B107" s="25">
        <v>363.1</v>
      </c>
      <c r="C107" s="20" t="s">
        <v>252</v>
      </c>
      <c r="D107" s="47">
        <v>980145</v>
      </c>
      <c r="E107" s="47">
        <v>11278734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5"/>
        <v>12258879</v>
      </c>
      <c r="O107" s="48">
        <f t="shared" si="13"/>
        <v>39.589852315701428</v>
      </c>
      <c r="P107" s="9"/>
    </row>
    <row r="108" spans="1:16">
      <c r="A108" s="12"/>
      <c r="B108" s="25">
        <v>364</v>
      </c>
      <c r="C108" s="20" t="s">
        <v>203</v>
      </c>
      <c r="D108" s="47">
        <v>101063</v>
      </c>
      <c r="E108" s="47">
        <v>2931380</v>
      </c>
      <c r="F108" s="47">
        <v>0</v>
      </c>
      <c r="G108" s="47">
        <v>128565</v>
      </c>
      <c r="H108" s="47">
        <v>0</v>
      </c>
      <c r="I108" s="47">
        <v>12188</v>
      </c>
      <c r="J108" s="47">
        <v>-253028</v>
      </c>
      <c r="K108" s="47">
        <v>0</v>
      </c>
      <c r="L108" s="47">
        <v>0</v>
      </c>
      <c r="M108" s="47">
        <v>-11664</v>
      </c>
      <c r="N108" s="47">
        <f t="shared" si="15"/>
        <v>2908504</v>
      </c>
      <c r="O108" s="48">
        <f t="shared" si="13"/>
        <v>9.3929668299709022</v>
      </c>
      <c r="P108" s="9"/>
    </row>
    <row r="109" spans="1:16">
      <c r="A109" s="12"/>
      <c r="B109" s="25">
        <v>365</v>
      </c>
      <c r="C109" s="20" t="s">
        <v>204</v>
      </c>
      <c r="D109" s="47">
        <v>0</v>
      </c>
      <c r="E109" s="47">
        <v>10449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5"/>
        <v>10449</v>
      </c>
      <c r="O109" s="48">
        <f t="shared" si="13"/>
        <v>3.3744877231169687E-2</v>
      </c>
      <c r="P109" s="9"/>
    </row>
    <row r="110" spans="1:16">
      <c r="A110" s="12"/>
      <c r="B110" s="25">
        <v>366</v>
      </c>
      <c r="C110" s="20" t="s">
        <v>126</v>
      </c>
      <c r="D110" s="47">
        <v>51609</v>
      </c>
      <c r="E110" s="47">
        <v>26219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26188</v>
      </c>
      <c r="N110" s="47">
        <f t="shared" si="15"/>
        <v>104016</v>
      </c>
      <c r="O110" s="48">
        <f t="shared" si="13"/>
        <v>0.33591799694490826</v>
      </c>
      <c r="P110" s="9"/>
    </row>
    <row r="111" spans="1:16">
      <c r="A111" s="12"/>
      <c r="B111" s="25">
        <v>367</v>
      </c>
      <c r="C111" s="20" t="s">
        <v>257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29531</v>
      </c>
      <c r="N111" s="47">
        <f t="shared" si="15"/>
        <v>29531</v>
      </c>
      <c r="O111" s="48">
        <f t="shared" si="13"/>
        <v>9.5369888938048805E-2</v>
      </c>
      <c r="P111" s="9"/>
    </row>
    <row r="112" spans="1:16">
      <c r="A112" s="12"/>
      <c r="B112" s="25">
        <v>369.9</v>
      </c>
      <c r="C112" s="20" t="s">
        <v>127</v>
      </c>
      <c r="D112" s="47">
        <v>4865693</v>
      </c>
      <c r="E112" s="47">
        <v>14350461</v>
      </c>
      <c r="F112" s="47">
        <v>0</v>
      </c>
      <c r="G112" s="47">
        <v>773577</v>
      </c>
      <c r="H112" s="47">
        <v>0</v>
      </c>
      <c r="I112" s="47">
        <v>324679</v>
      </c>
      <c r="J112" s="47">
        <v>144581</v>
      </c>
      <c r="K112" s="47">
        <v>0</v>
      </c>
      <c r="L112" s="47">
        <v>0</v>
      </c>
      <c r="M112" s="47">
        <v>683255</v>
      </c>
      <c r="N112" s="47">
        <f t="shared" si="15"/>
        <v>21142246</v>
      </c>
      <c r="O112" s="48">
        <f t="shared" si="13"/>
        <v>68.278542986045395</v>
      </c>
      <c r="P112" s="9"/>
    </row>
    <row r="113" spans="1:119" ht="15.75">
      <c r="A113" s="29" t="s">
        <v>68</v>
      </c>
      <c r="B113" s="30"/>
      <c r="C113" s="31"/>
      <c r="D113" s="32">
        <f t="shared" ref="D113:M113" si="16">SUM(D114:D116)</f>
        <v>1296248</v>
      </c>
      <c r="E113" s="32">
        <f t="shared" si="16"/>
        <v>17843420</v>
      </c>
      <c r="F113" s="32">
        <f t="shared" si="16"/>
        <v>20405833</v>
      </c>
      <c r="G113" s="32">
        <f t="shared" si="16"/>
        <v>4351678</v>
      </c>
      <c r="H113" s="32">
        <f t="shared" si="16"/>
        <v>0</v>
      </c>
      <c r="I113" s="32">
        <f t="shared" si="16"/>
        <v>1550734</v>
      </c>
      <c r="J113" s="32">
        <f t="shared" si="16"/>
        <v>1975</v>
      </c>
      <c r="K113" s="32">
        <f t="shared" si="16"/>
        <v>0</v>
      </c>
      <c r="L113" s="32">
        <f t="shared" si="16"/>
        <v>0</v>
      </c>
      <c r="M113" s="32">
        <f t="shared" si="16"/>
        <v>0</v>
      </c>
      <c r="N113" s="32">
        <f>SUM(D113:M113)</f>
        <v>45449888</v>
      </c>
      <c r="O113" s="46">
        <f t="shared" si="13"/>
        <v>146.77968137911881</v>
      </c>
      <c r="P113" s="9"/>
    </row>
    <row r="114" spans="1:119">
      <c r="A114" s="12"/>
      <c r="B114" s="25">
        <v>381</v>
      </c>
      <c r="C114" s="20" t="s">
        <v>128</v>
      </c>
      <c r="D114" s="47">
        <v>1296248</v>
      </c>
      <c r="E114" s="47">
        <v>17828649</v>
      </c>
      <c r="F114" s="47">
        <v>20405833</v>
      </c>
      <c r="G114" s="47">
        <v>4351678</v>
      </c>
      <c r="H114" s="47">
        <v>0</v>
      </c>
      <c r="I114" s="47">
        <v>820461</v>
      </c>
      <c r="J114" s="47">
        <v>0</v>
      </c>
      <c r="K114" s="47">
        <v>0</v>
      </c>
      <c r="L114" s="47">
        <v>0</v>
      </c>
      <c r="M114" s="47">
        <v>0</v>
      </c>
      <c r="N114" s="47">
        <f>SUM(D114:M114)</f>
        <v>44702869</v>
      </c>
      <c r="O114" s="48">
        <f t="shared" si="13"/>
        <v>144.3671955484794</v>
      </c>
      <c r="P114" s="9"/>
    </row>
    <row r="115" spans="1:119">
      <c r="A115" s="12"/>
      <c r="B115" s="25">
        <v>387.2</v>
      </c>
      <c r="C115" s="20" t="s">
        <v>130</v>
      </c>
      <c r="D115" s="47">
        <v>0</v>
      </c>
      <c r="E115" s="47">
        <v>14771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>SUM(D115:M115)</f>
        <v>14771</v>
      </c>
      <c r="O115" s="48">
        <f t="shared" si="13"/>
        <v>4.7702706630453388E-2</v>
      </c>
      <c r="P115" s="9"/>
    </row>
    <row r="116" spans="1:119" ht="15.75" thickBot="1">
      <c r="A116" s="12"/>
      <c r="B116" s="25">
        <v>389.4</v>
      </c>
      <c r="C116" s="20" t="s">
        <v>206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730273</v>
      </c>
      <c r="J116" s="47">
        <v>1975</v>
      </c>
      <c r="K116" s="47">
        <v>0</v>
      </c>
      <c r="L116" s="47">
        <v>0</v>
      </c>
      <c r="M116" s="47">
        <v>0</v>
      </c>
      <c r="N116" s="47">
        <f>SUM(D116:M116)</f>
        <v>732248</v>
      </c>
      <c r="O116" s="48">
        <f t="shared" si="13"/>
        <v>2.3647831240089521</v>
      </c>
      <c r="P116" s="9"/>
    </row>
    <row r="117" spans="1:119" ht="16.5" thickBot="1">
      <c r="A117" s="14" t="s">
        <v>95</v>
      </c>
      <c r="B117" s="23"/>
      <c r="C117" s="22"/>
      <c r="D117" s="15">
        <f t="shared" ref="D117:M117" si="17">SUM(D5,D15,D19,D53,D100,D104,D113)</f>
        <v>164100441</v>
      </c>
      <c r="E117" s="15">
        <f t="shared" si="17"/>
        <v>135121664</v>
      </c>
      <c r="F117" s="15">
        <f t="shared" si="17"/>
        <v>21451815</v>
      </c>
      <c r="G117" s="15">
        <f t="shared" si="17"/>
        <v>57063989</v>
      </c>
      <c r="H117" s="15">
        <f t="shared" si="17"/>
        <v>0</v>
      </c>
      <c r="I117" s="15">
        <f t="shared" si="17"/>
        <v>34725022</v>
      </c>
      <c r="J117" s="15">
        <f t="shared" si="17"/>
        <v>11588715</v>
      </c>
      <c r="K117" s="15">
        <f t="shared" si="17"/>
        <v>0</v>
      </c>
      <c r="L117" s="15">
        <f t="shared" si="17"/>
        <v>0</v>
      </c>
      <c r="M117" s="15">
        <f t="shared" si="17"/>
        <v>8948590</v>
      </c>
      <c r="N117" s="15">
        <f>SUM(D117:M117)</f>
        <v>433000236</v>
      </c>
      <c r="O117" s="38">
        <f t="shared" si="13"/>
        <v>1398.3672892035124</v>
      </c>
      <c r="P117" s="6"/>
      <c r="Q117" s="2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</row>
    <row r="118" spans="1:119">
      <c r="A118" s="16"/>
      <c r="B118" s="18"/>
      <c r="C118" s="18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9"/>
    </row>
    <row r="119" spans="1:119">
      <c r="A119" s="41"/>
      <c r="B119" s="42"/>
      <c r="C119" s="42"/>
      <c r="D119" s="43"/>
      <c r="E119" s="43"/>
      <c r="F119" s="43"/>
      <c r="G119" s="43"/>
      <c r="H119" s="43"/>
      <c r="I119" s="43"/>
      <c r="J119" s="43"/>
      <c r="K119" s="43"/>
      <c r="L119" s="49" t="s">
        <v>253</v>
      </c>
      <c r="M119" s="49"/>
      <c r="N119" s="49"/>
      <c r="O119" s="44">
        <v>309647</v>
      </c>
    </row>
    <row r="120" spans="1:119">
      <c r="A120" s="50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2"/>
    </row>
    <row r="121" spans="1:119" ht="15.75" customHeight="1" thickBot="1">
      <c r="A121" s="53" t="s">
        <v>153</v>
      </c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5"/>
    </row>
  </sheetData>
  <mergeCells count="10">
    <mergeCell ref="L119:N119"/>
    <mergeCell ref="A120:O120"/>
    <mergeCell ref="A121:O1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300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132</v>
      </c>
      <c r="B3" s="63"/>
      <c r="C3" s="64"/>
      <c r="D3" s="68" t="s">
        <v>62</v>
      </c>
      <c r="E3" s="69"/>
      <c r="F3" s="69"/>
      <c r="G3" s="69"/>
      <c r="H3" s="70"/>
      <c r="I3" s="68" t="s">
        <v>63</v>
      </c>
      <c r="J3" s="70"/>
      <c r="K3" s="68" t="s">
        <v>65</v>
      </c>
      <c r="L3" s="69"/>
      <c r="M3" s="70"/>
      <c r="N3" s="36"/>
      <c r="O3" s="37"/>
      <c r="P3" s="71" t="s">
        <v>278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133</v>
      </c>
      <c r="F4" s="34" t="s">
        <v>134</v>
      </c>
      <c r="G4" s="34" t="s">
        <v>135</v>
      </c>
      <c r="H4" s="34" t="s">
        <v>7</v>
      </c>
      <c r="I4" s="34" t="s">
        <v>8</v>
      </c>
      <c r="J4" s="35" t="s">
        <v>136</v>
      </c>
      <c r="K4" s="35" t="s">
        <v>9</v>
      </c>
      <c r="L4" s="35" t="s">
        <v>10</v>
      </c>
      <c r="M4" s="35" t="s">
        <v>279</v>
      </c>
      <c r="N4" s="35" t="s">
        <v>11</v>
      </c>
      <c r="O4" s="35" t="s">
        <v>280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281</v>
      </c>
      <c r="B5" s="26"/>
      <c r="C5" s="26"/>
      <c r="D5" s="27">
        <f t="shared" ref="D5:N5" si="0">SUM(D6:D13)</f>
        <v>142051088</v>
      </c>
      <c r="E5" s="27">
        <f t="shared" si="0"/>
        <v>47919631</v>
      </c>
      <c r="F5" s="27">
        <f t="shared" si="0"/>
        <v>0</v>
      </c>
      <c r="G5" s="27">
        <f t="shared" si="0"/>
        <v>67902365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257873084</v>
      </c>
      <c r="P5" s="33">
        <f t="shared" ref="P5:P36" si="1">(O5/P$134)</f>
        <v>782.42228512999759</v>
      </c>
      <c r="Q5" s="6"/>
    </row>
    <row r="6" spans="1:134">
      <c r="A6" s="12"/>
      <c r="B6" s="25">
        <v>311</v>
      </c>
      <c r="C6" s="20" t="s">
        <v>3</v>
      </c>
      <c r="D6" s="47">
        <v>139396777</v>
      </c>
      <c r="E6" s="47">
        <v>11606711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151003488</v>
      </c>
      <c r="P6" s="48">
        <f t="shared" si="1"/>
        <v>458.16528158309137</v>
      </c>
      <c r="Q6" s="9"/>
    </row>
    <row r="7" spans="1:134">
      <c r="A7" s="12"/>
      <c r="B7" s="25">
        <v>312.13</v>
      </c>
      <c r="C7" s="20" t="s">
        <v>282</v>
      </c>
      <c r="D7" s="47">
        <v>0</v>
      </c>
      <c r="E7" s="47">
        <v>21816411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3" si="2">SUM(D7:N7)</f>
        <v>21816411</v>
      </c>
      <c r="P7" s="48">
        <f t="shared" si="1"/>
        <v>66.193981485695559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1661823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1661823</v>
      </c>
      <c r="P8" s="48">
        <f t="shared" si="1"/>
        <v>5.0421987784564131</v>
      </c>
      <c r="Q8" s="9"/>
    </row>
    <row r="9" spans="1:134">
      <c r="A9" s="12"/>
      <c r="B9" s="25">
        <v>312.41000000000003</v>
      </c>
      <c r="C9" s="20" t="s">
        <v>283</v>
      </c>
      <c r="D9" s="47">
        <v>0</v>
      </c>
      <c r="E9" s="47">
        <v>7852264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7852264</v>
      </c>
      <c r="P9" s="48">
        <f t="shared" si="1"/>
        <v>23.824845334862538</v>
      </c>
      <c r="Q9" s="9"/>
    </row>
    <row r="10" spans="1:134">
      <c r="A10" s="12"/>
      <c r="B10" s="25">
        <v>312.42</v>
      </c>
      <c r="C10" s="20" t="s">
        <v>284</v>
      </c>
      <c r="D10" s="47">
        <v>0</v>
      </c>
      <c r="E10" s="47">
        <v>4982422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4982422</v>
      </c>
      <c r="P10" s="48">
        <f t="shared" si="1"/>
        <v>15.117351319697921</v>
      </c>
      <c r="Q10" s="9"/>
    </row>
    <row r="11" spans="1:134">
      <c r="A11" s="12"/>
      <c r="B11" s="25">
        <v>312.63</v>
      </c>
      <c r="C11" s="20" t="s">
        <v>285</v>
      </c>
      <c r="D11" s="47">
        <v>0</v>
      </c>
      <c r="E11" s="47">
        <v>0</v>
      </c>
      <c r="F11" s="47">
        <v>0</v>
      </c>
      <c r="G11" s="47">
        <v>67902365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67902365</v>
      </c>
      <c r="P11" s="48">
        <f t="shared" si="1"/>
        <v>206.02508321120931</v>
      </c>
      <c r="Q11" s="9"/>
    </row>
    <row r="12" spans="1:134">
      <c r="A12" s="12"/>
      <c r="B12" s="25">
        <v>315.2</v>
      </c>
      <c r="C12" s="20" t="s">
        <v>286</v>
      </c>
      <c r="D12" s="47">
        <v>2149654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2149654</v>
      </c>
      <c r="P12" s="48">
        <f t="shared" si="1"/>
        <v>6.5223449024980047</v>
      </c>
      <c r="Q12" s="9"/>
    </row>
    <row r="13" spans="1:134">
      <c r="A13" s="12"/>
      <c r="B13" s="25">
        <v>316</v>
      </c>
      <c r="C13" s="20" t="s">
        <v>172</v>
      </c>
      <c r="D13" s="47">
        <v>504657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504657</v>
      </c>
      <c r="P13" s="48">
        <f t="shared" si="1"/>
        <v>1.5311985144864875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SUM(D15:D23)</f>
        <v>15245469</v>
      </c>
      <c r="E14" s="32">
        <f t="shared" si="3"/>
        <v>55542014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5">
        <f>SUM(D14:N14)</f>
        <v>70787483</v>
      </c>
      <c r="P14" s="46">
        <f t="shared" si="1"/>
        <v>214.77892670435065</v>
      </c>
      <c r="Q14" s="10"/>
    </row>
    <row r="15" spans="1:134">
      <c r="A15" s="12"/>
      <c r="B15" s="25">
        <v>322</v>
      </c>
      <c r="C15" s="20" t="s">
        <v>287</v>
      </c>
      <c r="D15" s="47">
        <v>0</v>
      </c>
      <c r="E15" s="47">
        <v>516631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>SUM(D15:N15)</f>
        <v>516631</v>
      </c>
      <c r="P15" s="48">
        <f t="shared" si="1"/>
        <v>1.5675292718374432</v>
      </c>
      <c r="Q15" s="9"/>
    </row>
    <row r="16" spans="1:134">
      <c r="A16" s="12"/>
      <c r="B16" s="25">
        <v>322.89999999999998</v>
      </c>
      <c r="C16" s="20" t="s">
        <v>288</v>
      </c>
      <c r="D16" s="47">
        <v>0</v>
      </c>
      <c r="E16" s="47">
        <v>750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ref="O16:O23" si="4">SUM(D16:N16)</f>
        <v>750</v>
      </c>
      <c r="P16" s="48">
        <f t="shared" si="1"/>
        <v>2.2756028071836227E-3</v>
      </c>
      <c r="Q16" s="9"/>
    </row>
    <row r="17" spans="1:17">
      <c r="A17" s="12"/>
      <c r="B17" s="25">
        <v>323.10000000000002</v>
      </c>
      <c r="C17" s="20" t="s">
        <v>19</v>
      </c>
      <c r="D17" s="47">
        <v>12550831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12550831</v>
      </c>
      <c r="P17" s="48">
        <f t="shared" si="1"/>
        <v>38.080941674782984</v>
      </c>
      <c r="Q17" s="9"/>
    </row>
    <row r="18" spans="1:17">
      <c r="A18" s="12"/>
      <c r="B18" s="25">
        <v>323.39999999999998</v>
      </c>
      <c r="C18" s="20" t="s">
        <v>20</v>
      </c>
      <c r="D18" s="47">
        <v>1788125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1788125</v>
      </c>
      <c r="P18" s="48">
        <f t="shared" si="1"/>
        <v>5.4254163594602876</v>
      </c>
      <c r="Q18" s="9"/>
    </row>
    <row r="19" spans="1:17">
      <c r="A19" s="12"/>
      <c r="B19" s="25">
        <v>323.7</v>
      </c>
      <c r="C19" s="20" t="s">
        <v>21</v>
      </c>
      <c r="D19" s="47">
        <v>0</v>
      </c>
      <c r="E19" s="47">
        <v>2256974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2256974</v>
      </c>
      <c r="P19" s="48">
        <f t="shared" si="1"/>
        <v>6.8479684935206002</v>
      </c>
      <c r="Q19" s="9"/>
    </row>
    <row r="20" spans="1:17">
      <c r="A20" s="12"/>
      <c r="B20" s="25">
        <v>323.89999999999998</v>
      </c>
      <c r="C20" s="20" t="s">
        <v>22</v>
      </c>
      <c r="D20" s="47">
        <v>206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206</v>
      </c>
      <c r="P20" s="48">
        <f t="shared" si="1"/>
        <v>6.2503223770643513E-4</v>
      </c>
      <c r="Q20" s="9"/>
    </row>
    <row r="21" spans="1:17">
      <c r="A21" s="12"/>
      <c r="B21" s="25">
        <v>325.10000000000002</v>
      </c>
      <c r="C21" s="20" t="s">
        <v>23</v>
      </c>
      <c r="D21" s="47">
        <v>0</v>
      </c>
      <c r="E21" s="47">
        <v>802294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802294</v>
      </c>
      <c r="P21" s="48">
        <f t="shared" si="1"/>
        <v>2.4342699714487703</v>
      </c>
      <c r="Q21" s="9"/>
    </row>
    <row r="22" spans="1:17">
      <c r="A22" s="12"/>
      <c r="B22" s="25">
        <v>325.2</v>
      </c>
      <c r="C22" s="20" t="s">
        <v>24</v>
      </c>
      <c r="D22" s="47">
        <v>906307</v>
      </c>
      <c r="E22" s="47">
        <v>51823312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52729619</v>
      </c>
      <c r="P22" s="48">
        <f t="shared" si="1"/>
        <v>159.98889202416387</v>
      </c>
      <c r="Q22" s="9"/>
    </row>
    <row r="23" spans="1:17">
      <c r="A23" s="12"/>
      <c r="B23" s="25">
        <v>329.5</v>
      </c>
      <c r="C23" s="20" t="s">
        <v>289</v>
      </c>
      <c r="D23" s="47">
        <v>0</v>
      </c>
      <c r="E23" s="47">
        <v>142053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142053</v>
      </c>
      <c r="P23" s="48">
        <f t="shared" si="1"/>
        <v>0.43100827409180692</v>
      </c>
      <c r="Q23" s="9"/>
    </row>
    <row r="24" spans="1:17" ht="15.75">
      <c r="A24" s="29" t="s">
        <v>290</v>
      </c>
      <c r="B24" s="30"/>
      <c r="C24" s="31"/>
      <c r="D24" s="32">
        <f t="shared" ref="D24:N24" si="5">SUM(D25:D60)</f>
        <v>50071662</v>
      </c>
      <c r="E24" s="32">
        <f t="shared" si="5"/>
        <v>104631381</v>
      </c>
      <c r="F24" s="32">
        <f t="shared" si="5"/>
        <v>0</v>
      </c>
      <c r="G24" s="32">
        <f t="shared" si="5"/>
        <v>5061312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5">
        <f>SUM(D24:N24)</f>
        <v>159764355</v>
      </c>
      <c r="P24" s="46">
        <f t="shared" si="1"/>
        <v>484.7469529678412</v>
      </c>
      <c r="Q24" s="10"/>
    </row>
    <row r="25" spans="1:17">
      <c r="A25" s="12"/>
      <c r="B25" s="25">
        <v>331.1</v>
      </c>
      <c r="C25" s="20" t="s">
        <v>26</v>
      </c>
      <c r="D25" s="47">
        <v>0</v>
      </c>
      <c r="E25" s="47">
        <v>27245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>SUM(D25:N25)</f>
        <v>27245</v>
      </c>
      <c r="P25" s="48">
        <f t="shared" si="1"/>
        <v>8.2665064642290412E-2</v>
      </c>
      <c r="Q25" s="9"/>
    </row>
    <row r="26" spans="1:17">
      <c r="A26" s="12"/>
      <c r="B26" s="25">
        <v>331.2</v>
      </c>
      <c r="C26" s="20" t="s">
        <v>27</v>
      </c>
      <c r="D26" s="47">
        <v>126763</v>
      </c>
      <c r="E26" s="47">
        <v>64330026</v>
      </c>
      <c r="F26" s="47">
        <v>0</v>
      </c>
      <c r="G26" s="47">
        <v>2229884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>SUM(D26:N26)</f>
        <v>66686673</v>
      </c>
      <c r="P26" s="48">
        <f t="shared" si="1"/>
        <v>202.33650704071508</v>
      </c>
      <c r="Q26" s="9"/>
    </row>
    <row r="27" spans="1:17">
      <c r="A27" s="12"/>
      <c r="B27" s="25">
        <v>331.39</v>
      </c>
      <c r="C27" s="20" t="s">
        <v>33</v>
      </c>
      <c r="D27" s="47">
        <v>0</v>
      </c>
      <c r="E27" s="47">
        <v>2592049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ref="O27:O53" si="6">SUM(D27:N27)</f>
        <v>2592049</v>
      </c>
      <c r="P27" s="48">
        <f t="shared" si="1"/>
        <v>7.8646319743433368</v>
      </c>
      <c r="Q27" s="9"/>
    </row>
    <row r="28" spans="1:17">
      <c r="A28" s="12"/>
      <c r="B28" s="25">
        <v>331.42</v>
      </c>
      <c r="C28" s="20" t="s">
        <v>34</v>
      </c>
      <c r="D28" s="47">
        <v>0</v>
      </c>
      <c r="E28" s="47">
        <v>1767224</v>
      </c>
      <c r="F28" s="47">
        <v>0</v>
      </c>
      <c r="G28" s="47">
        <v>2264136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4031360</v>
      </c>
      <c r="P28" s="48">
        <f t="shared" si="1"/>
        <v>12.23169884369036</v>
      </c>
      <c r="Q28" s="9"/>
    </row>
    <row r="29" spans="1:17">
      <c r="A29" s="12"/>
      <c r="B29" s="25">
        <v>331.49</v>
      </c>
      <c r="C29" s="20" t="s">
        <v>35</v>
      </c>
      <c r="D29" s="47">
        <v>0</v>
      </c>
      <c r="E29" s="47">
        <v>0</v>
      </c>
      <c r="F29" s="47">
        <v>0</v>
      </c>
      <c r="G29" s="47">
        <v>9509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9509</v>
      </c>
      <c r="P29" s="48">
        <f t="shared" si="1"/>
        <v>2.8851609458012094E-2</v>
      </c>
      <c r="Q29" s="9"/>
    </row>
    <row r="30" spans="1:17">
      <c r="A30" s="12"/>
      <c r="B30" s="25">
        <v>331.5</v>
      </c>
      <c r="C30" s="20" t="s">
        <v>29</v>
      </c>
      <c r="D30" s="47">
        <v>0</v>
      </c>
      <c r="E30" s="47">
        <v>1188721</v>
      </c>
      <c r="F30" s="47">
        <v>0</v>
      </c>
      <c r="G30" s="47">
        <v>235198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1423919</v>
      </c>
      <c r="P30" s="48">
        <f t="shared" si="1"/>
        <v>4.3203654314694626</v>
      </c>
      <c r="Q30" s="9"/>
    </row>
    <row r="31" spans="1:17">
      <c r="A31" s="12"/>
      <c r="B31" s="25">
        <v>331.65</v>
      </c>
      <c r="C31" s="20" t="s">
        <v>36</v>
      </c>
      <c r="D31" s="47">
        <v>0</v>
      </c>
      <c r="E31" s="47">
        <v>472189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472189</v>
      </c>
      <c r="P31" s="48">
        <f t="shared" si="1"/>
        <v>1.4326861518949703</v>
      </c>
      <c r="Q31" s="9"/>
    </row>
    <row r="32" spans="1:17">
      <c r="A32" s="12"/>
      <c r="B32" s="25">
        <v>331.7</v>
      </c>
      <c r="C32" s="20" t="s">
        <v>156</v>
      </c>
      <c r="D32" s="47">
        <v>0</v>
      </c>
      <c r="E32" s="47">
        <v>730525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730525</v>
      </c>
      <c r="P32" s="48">
        <f t="shared" si="1"/>
        <v>2.216512987623755</v>
      </c>
      <c r="Q32" s="9"/>
    </row>
    <row r="33" spans="1:17">
      <c r="A33" s="12"/>
      <c r="B33" s="25">
        <v>332</v>
      </c>
      <c r="C33" s="20" t="s">
        <v>273</v>
      </c>
      <c r="D33" s="47">
        <v>0</v>
      </c>
      <c r="E33" s="47">
        <v>12248018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12248018</v>
      </c>
      <c r="P33" s="48">
        <f t="shared" si="1"/>
        <v>37.162165524314055</v>
      </c>
      <c r="Q33" s="9"/>
    </row>
    <row r="34" spans="1:17">
      <c r="A34" s="12"/>
      <c r="B34" s="25">
        <v>333</v>
      </c>
      <c r="C34" s="20" t="s">
        <v>4</v>
      </c>
      <c r="D34" s="47">
        <v>42644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42644</v>
      </c>
      <c r="P34" s="48">
        <f t="shared" si="1"/>
        <v>0.12938774147938456</v>
      </c>
      <c r="Q34" s="9"/>
    </row>
    <row r="35" spans="1:17">
      <c r="A35" s="12"/>
      <c r="B35" s="25">
        <v>334.2</v>
      </c>
      <c r="C35" s="20" t="s">
        <v>32</v>
      </c>
      <c r="D35" s="47">
        <v>0</v>
      </c>
      <c r="E35" s="47">
        <v>4818217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4818217</v>
      </c>
      <c r="P35" s="48">
        <f t="shared" si="1"/>
        <v>14.619130841093138</v>
      </c>
      <c r="Q35" s="9"/>
    </row>
    <row r="36" spans="1:17">
      <c r="A36" s="12"/>
      <c r="B36" s="25">
        <v>334.39</v>
      </c>
      <c r="C36" s="20" t="s">
        <v>38</v>
      </c>
      <c r="D36" s="47">
        <v>0</v>
      </c>
      <c r="E36" s="47">
        <v>580426</v>
      </c>
      <c r="F36" s="47">
        <v>0</v>
      </c>
      <c r="G36" s="47">
        <v>153825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734251</v>
      </c>
      <c r="P36" s="48">
        <f t="shared" si="1"/>
        <v>2.2278181823698433</v>
      </c>
      <c r="Q36" s="9"/>
    </row>
    <row r="37" spans="1:17">
      <c r="A37" s="12"/>
      <c r="B37" s="25">
        <v>334.42</v>
      </c>
      <c r="C37" s="20" t="s">
        <v>39</v>
      </c>
      <c r="D37" s="47">
        <v>0</v>
      </c>
      <c r="E37" s="47">
        <v>2221452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2221452</v>
      </c>
      <c r="P37" s="48">
        <f t="shared" ref="P37:P68" si="7">(O37/P$134)</f>
        <v>6.7401898762982313</v>
      </c>
      <c r="Q37" s="9"/>
    </row>
    <row r="38" spans="1:17">
      <c r="A38" s="12"/>
      <c r="B38" s="25">
        <v>334.49</v>
      </c>
      <c r="C38" s="20" t="s">
        <v>40</v>
      </c>
      <c r="D38" s="47">
        <v>0</v>
      </c>
      <c r="E38" s="47">
        <v>0</v>
      </c>
      <c r="F38" s="47">
        <v>0</v>
      </c>
      <c r="G38" s="47">
        <v>11260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11260</v>
      </c>
      <c r="P38" s="48">
        <f t="shared" si="7"/>
        <v>3.4164383478516795E-2</v>
      </c>
      <c r="Q38" s="9"/>
    </row>
    <row r="39" spans="1:17">
      <c r="A39" s="12"/>
      <c r="B39" s="25">
        <v>334.5</v>
      </c>
      <c r="C39" s="20" t="s">
        <v>41</v>
      </c>
      <c r="D39" s="47">
        <v>0</v>
      </c>
      <c r="E39" s="47">
        <v>3483760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3483760</v>
      </c>
      <c r="P39" s="48">
        <f t="shared" si="7"/>
        <v>10.570205380738692</v>
      </c>
      <c r="Q39" s="9"/>
    </row>
    <row r="40" spans="1:17">
      <c r="A40" s="12"/>
      <c r="B40" s="25">
        <v>334.61</v>
      </c>
      <c r="C40" s="20" t="s">
        <v>42</v>
      </c>
      <c r="D40" s="47">
        <v>0</v>
      </c>
      <c r="E40" s="47">
        <v>38025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38025</v>
      </c>
      <c r="P40" s="48">
        <f t="shared" si="7"/>
        <v>0.11537306232420969</v>
      </c>
      <c r="Q40" s="9"/>
    </row>
    <row r="41" spans="1:17">
      <c r="A41" s="12"/>
      <c r="B41" s="25">
        <v>334.69</v>
      </c>
      <c r="C41" s="20" t="s">
        <v>43</v>
      </c>
      <c r="D41" s="47">
        <v>28961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28961</v>
      </c>
      <c r="P41" s="48">
        <f t="shared" si="7"/>
        <v>8.7871643865126539E-2</v>
      </c>
      <c r="Q41" s="9"/>
    </row>
    <row r="42" spans="1:17">
      <c r="A42" s="12"/>
      <c r="B42" s="25">
        <v>334.7</v>
      </c>
      <c r="C42" s="20" t="s">
        <v>44</v>
      </c>
      <c r="D42" s="47">
        <v>0</v>
      </c>
      <c r="E42" s="47">
        <v>221685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221685</v>
      </c>
      <c r="P42" s="48">
        <f t="shared" si="7"/>
        <v>0.67262267774733531</v>
      </c>
      <c r="Q42" s="9"/>
    </row>
    <row r="43" spans="1:17">
      <c r="A43" s="12"/>
      <c r="B43" s="25">
        <v>334.82</v>
      </c>
      <c r="C43" s="20" t="s">
        <v>301</v>
      </c>
      <c r="D43" s="47">
        <v>188255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188255</v>
      </c>
      <c r="P43" s="48">
        <f t="shared" si="7"/>
        <v>0.57119147528847058</v>
      </c>
      <c r="Q43" s="9"/>
    </row>
    <row r="44" spans="1:17">
      <c r="A44" s="12"/>
      <c r="B44" s="25">
        <v>334.89</v>
      </c>
      <c r="C44" s="20" t="s">
        <v>233</v>
      </c>
      <c r="D44" s="47">
        <v>265861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265861</v>
      </c>
      <c r="P44" s="48">
        <f t="shared" si="7"/>
        <v>0.80665871722752691</v>
      </c>
      <c r="Q44" s="9"/>
    </row>
    <row r="45" spans="1:17">
      <c r="A45" s="12"/>
      <c r="B45" s="25">
        <v>335.12099999999998</v>
      </c>
      <c r="C45" s="20" t="s">
        <v>291</v>
      </c>
      <c r="D45" s="47">
        <v>13127395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13127395</v>
      </c>
      <c r="P45" s="48">
        <f t="shared" si="7"/>
        <v>39.830315884011007</v>
      </c>
      <c r="Q45" s="9"/>
    </row>
    <row r="46" spans="1:17">
      <c r="A46" s="12"/>
      <c r="B46" s="25">
        <v>335.13</v>
      </c>
      <c r="C46" s="20" t="s">
        <v>174</v>
      </c>
      <c r="D46" s="47">
        <v>72806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72806</v>
      </c>
      <c r="P46" s="48">
        <f t="shared" si="7"/>
        <v>0.22090338397308112</v>
      </c>
      <c r="Q46" s="9"/>
    </row>
    <row r="47" spans="1:17">
      <c r="A47" s="12"/>
      <c r="B47" s="25">
        <v>335.14</v>
      </c>
      <c r="C47" s="20" t="s">
        <v>175</v>
      </c>
      <c r="D47" s="47">
        <v>48081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48081</v>
      </c>
      <c r="P47" s="48">
        <f t="shared" si="7"/>
        <v>0.14588434476292769</v>
      </c>
      <c r="Q47" s="9"/>
    </row>
    <row r="48" spans="1:17">
      <c r="A48" s="12"/>
      <c r="B48" s="25">
        <v>335.15</v>
      </c>
      <c r="C48" s="20" t="s">
        <v>176</v>
      </c>
      <c r="D48" s="47">
        <v>31889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31889</v>
      </c>
      <c r="P48" s="48">
        <f t="shared" si="7"/>
        <v>9.6755597224371409E-2</v>
      </c>
      <c r="Q48" s="9"/>
    </row>
    <row r="49" spans="1:17">
      <c r="A49" s="12"/>
      <c r="B49" s="25">
        <v>335.17</v>
      </c>
      <c r="C49" s="20" t="s">
        <v>177</v>
      </c>
      <c r="D49" s="47">
        <v>52099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52099</v>
      </c>
      <c r="P49" s="48">
        <f t="shared" si="7"/>
        <v>0.15807550753527944</v>
      </c>
      <c r="Q49" s="9"/>
    </row>
    <row r="50" spans="1:17">
      <c r="A50" s="12"/>
      <c r="B50" s="25">
        <v>335.18</v>
      </c>
      <c r="C50" s="20" t="s">
        <v>292</v>
      </c>
      <c r="D50" s="47">
        <v>35608618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35608618</v>
      </c>
      <c r="P50" s="48">
        <f t="shared" si="7"/>
        <v>108.04142810763905</v>
      </c>
      <c r="Q50" s="9"/>
    </row>
    <row r="51" spans="1:17">
      <c r="A51" s="12"/>
      <c r="B51" s="25">
        <v>335.19</v>
      </c>
      <c r="C51" s="20" t="s">
        <v>179</v>
      </c>
      <c r="D51" s="47">
        <v>62791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62791</v>
      </c>
      <c r="P51" s="48">
        <f t="shared" si="7"/>
        <v>0.19051650115448915</v>
      </c>
      <c r="Q51" s="9"/>
    </row>
    <row r="52" spans="1:17">
      <c r="A52" s="12"/>
      <c r="B52" s="25">
        <v>335.21</v>
      </c>
      <c r="C52" s="20" t="s">
        <v>51</v>
      </c>
      <c r="D52" s="47">
        <v>0</v>
      </c>
      <c r="E52" s="47">
        <v>14935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14935</v>
      </c>
      <c r="P52" s="48">
        <f t="shared" si="7"/>
        <v>4.5314837233716543E-2</v>
      </c>
      <c r="Q52" s="9"/>
    </row>
    <row r="53" spans="1:17">
      <c r="A53" s="12"/>
      <c r="B53" s="25">
        <v>335.22</v>
      </c>
      <c r="C53" s="20" t="s">
        <v>52</v>
      </c>
      <c r="D53" s="47">
        <v>0</v>
      </c>
      <c r="E53" s="47">
        <v>1579683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1579683</v>
      </c>
      <c r="P53" s="48">
        <f t="shared" si="7"/>
        <v>4.7929747590136627</v>
      </c>
      <c r="Q53" s="9"/>
    </row>
    <row r="54" spans="1:17">
      <c r="A54" s="12"/>
      <c r="B54" s="25">
        <v>335.46</v>
      </c>
      <c r="C54" s="20" t="s">
        <v>293</v>
      </c>
      <c r="D54" s="47">
        <v>86993</v>
      </c>
      <c r="E54" s="47">
        <v>5037703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ref="O54:O60" si="8">SUM(D54:N54)</f>
        <v>5124696</v>
      </c>
      <c r="P54" s="48">
        <f t="shared" si="7"/>
        <v>15.549030138083578</v>
      </c>
      <c r="Q54" s="9"/>
    </row>
    <row r="55" spans="1:17">
      <c r="A55" s="12"/>
      <c r="B55" s="25">
        <v>337.1</v>
      </c>
      <c r="C55" s="20" t="s">
        <v>56</v>
      </c>
      <c r="D55" s="47">
        <v>33197</v>
      </c>
      <c r="E55" s="47">
        <v>1476342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8"/>
        <v>1509539</v>
      </c>
      <c r="P55" s="48">
        <f t="shared" si="7"/>
        <v>4.5801482479375455</v>
      </c>
      <c r="Q55" s="9"/>
    </row>
    <row r="56" spans="1:17">
      <c r="A56" s="12"/>
      <c r="B56" s="25">
        <v>337.2</v>
      </c>
      <c r="C56" s="20" t="s">
        <v>57</v>
      </c>
      <c r="D56" s="47">
        <v>195309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8"/>
        <v>195309</v>
      </c>
      <c r="P56" s="48">
        <f t="shared" si="7"/>
        <v>0.59259427822430166</v>
      </c>
      <c r="Q56" s="9"/>
    </row>
    <row r="57" spans="1:17">
      <c r="A57" s="12"/>
      <c r="B57" s="25">
        <v>337.3</v>
      </c>
      <c r="C57" s="20" t="s">
        <v>58</v>
      </c>
      <c r="D57" s="47">
        <v>0</v>
      </c>
      <c r="E57" s="47">
        <v>146290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8"/>
        <v>146290</v>
      </c>
      <c r="P57" s="48">
        <f t="shared" si="7"/>
        <v>0.44386391288385629</v>
      </c>
      <c r="Q57" s="9"/>
    </row>
    <row r="58" spans="1:17">
      <c r="A58" s="12"/>
      <c r="B58" s="25">
        <v>337.4</v>
      </c>
      <c r="C58" s="20" t="s">
        <v>59</v>
      </c>
      <c r="D58" s="47">
        <v>0</v>
      </c>
      <c r="E58" s="47">
        <v>1605472</v>
      </c>
      <c r="F58" s="47">
        <v>0</v>
      </c>
      <c r="G58" s="47">
        <v>157500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8"/>
        <v>1762972</v>
      </c>
      <c r="P58" s="48">
        <f t="shared" si="7"/>
        <v>5.3490987095815017</v>
      </c>
      <c r="Q58" s="9"/>
    </row>
    <row r="59" spans="1:17">
      <c r="A59" s="12"/>
      <c r="B59" s="25">
        <v>337.6</v>
      </c>
      <c r="C59" s="20" t="s">
        <v>146</v>
      </c>
      <c r="D59" s="47">
        <v>100000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8"/>
        <v>100000</v>
      </c>
      <c r="P59" s="48">
        <f t="shared" si="7"/>
        <v>0.30341370762448305</v>
      </c>
      <c r="Q59" s="9"/>
    </row>
    <row r="60" spans="1:17">
      <c r="A60" s="12"/>
      <c r="B60" s="25">
        <v>337.7</v>
      </c>
      <c r="C60" s="20" t="s">
        <v>60</v>
      </c>
      <c r="D60" s="47">
        <v>0</v>
      </c>
      <c r="E60" s="47">
        <v>51394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8"/>
        <v>51394</v>
      </c>
      <c r="P60" s="48">
        <f t="shared" si="7"/>
        <v>0.15593644089652683</v>
      </c>
      <c r="Q60" s="9"/>
    </row>
    <row r="61" spans="1:17" ht="15.75">
      <c r="A61" s="29" t="s">
        <v>66</v>
      </c>
      <c r="B61" s="30"/>
      <c r="C61" s="31"/>
      <c r="D61" s="32">
        <f t="shared" ref="D61:N61" si="9">SUM(D62:D113)</f>
        <v>13927204</v>
      </c>
      <c r="E61" s="32">
        <f t="shared" si="9"/>
        <v>12072449</v>
      </c>
      <c r="F61" s="32">
        <f t="shared" si="9"/>
        <v>0</v>
      </c>
      <c r="G61" s="32">
        <f t="shared" si="9"/>
        <v>225733</v>
      </c>
      <c r="H61" s="32">
        <f t="shared" si="9"/>
        <v>0</v>
      </c>
      <c r="I61" s="32">
        <f t="shared" si="9"/>
        <v>51753449</v>
      </c>
      <c r="J61" s="32">
        <f t="shared" si="9"/>
        <v>47617211</v>
      </c>
      <c r="K61" s="32">
        <f t="shared" si="9"/>
        <v>0</v>
      </c>
      <c r="L61" s="32">
        <f t="shared" si="9"/>
        <v>0</v>
      </c>
      <c r="M61" s="32">
        <f t="shared" si="9"/>
        <v>410084262</v>
      </c>
      <c r="N61" s="32">
        <f t="shared" si="9"/>
        <v>0</v>
      </c>
      <c r="O61" s="32">
        <f>SUM(D61:N61)</f>
        <v>535680308</v>
      </c>
      <c r="P61" s="46">
        <f t="shared" si="7"/>
        <v>1625.3274835170503</v>
      </c>
      <c r="Q61" s="10"/>
    </row>
    <row r="62" spans="1:17">
      <c r="A62" s="12"/>
      <c r="B62" s="25">
        <v>341.1</v>
      </c>
      <c r="C62" s="20" t="s">
        <v>181</v>
      </c>
      <c r="D62" s="47">
        <v>2182662</v>
      </c>
      <c r="E62" s="47">
        <v>735974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987472</v>
      </c>
      <c r="N62" s="47">
        <v>0</v>
      </c>
      <c r="O62" s="47">
        <f>SUM(D62:N62)</f>
        <v>3906108</v>
      </c>
      <c r="P62" s="48">
        <f t="shared" si="7"/>
        <v>11.851667106616542</v>
      </c>
      <c r="Q62" s="9"/>
    </row>
    <row r="63" spans="1:17">
      <c r="A63" s="12"/>
      <c r="B63" s="25">
        <v>341.2</v>
      </c>
      <c r="C63" s="20" t="s">
        <v>182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41400589</v>
      </c>
      <c r="K63" s="47">
        <v>0</v>
      </c>
      <c r="L63" s="47">
        <v>0</v>
      </c>
      <c r="M63" s="47">
        <v>0</v>
      </c>
      <c r="N63" s="47">
        <v>0</v>
      </c>
      <c r="O63" s="47">
        <f t="shared" ref="O63:O113" si="10">SUM(D63:N63)</f>
        <v>41400589</v>
      </c>
      <c r="P63" s="48">
        <f t="shared" si="7"/>
        <v>125.6150620632739</v>
      </c>
      <c r="Q63" s="9"/>
    </row>
    <row r="64" spans="1:17">
      <c r="A64" s="12"/>
      <c r="B64" s="25">
        <v>341.52</v>
      </c>
      <c r="C64" s="20" t="s">
        <v>183</v>
      </c>
      <c r="D64" s="47">
        <v>223191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223191</v>
      </c>
      <c r="P64" s="48">
        <f t="shared" si="7"/>
        <v>0.67719208818415999</v>
      </c>
      <c r="Q64" s="9"/>
    </row>
    <row r="65" spans="1:17">
      <c r="A65" s="12"/>
      <c r="B65" s="25">
        <v>341.53</v>
      </c>
      <c r="C65" s="20" t="s">
        <v>184</v>
      </c>
      <c r="D65" s="47">
        <v>0</v>
      </c>
      <c r="E65" s="47">
        <v>1002059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1002059</v>
      </c>
      <c r="P65" s="48">
        <f t="shared" si="7"/>
        <v>3.0403843644848187</v>
      </c>
      <c r="Q65" s="9"/>
    </row>
    <row r="66" spans="1:17">
      <c r="A66" s="12"/>
      <c r="B66" s="25">
        <v>341.55</v>
      </c>
      <c r="C66" s="20" t="s">
        <v>185</v>
      </c>
      <c r="D66" s="47">
        <v>10629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10629</v>
      </c>
      <c r="P66" s="48">
        <f t="shared" si="7"/>
        <v>3.2249842983406302E-2</v>
      </c>
      <c r="Q66" s="9"/>
    </row>
    <row r="67" spans="1:17">
      <c r="A67" s="12"/>
      <c r="B67" s="25">
        <v>341.8</v>
      </c>
      <c r="C67" s="20" t="s">
        <v>186</v>
      </c>
      <c r="D67" s="47">
        <v>3834999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3834999</v>
      </c>
      <c r="P67" s="48">
        <f t="shared" si="7"/>
        <v>11.635912653261849</v>
      </c>
      <c r="Q67" s="9"/>
    </row>
    <row r="68" spans="1:17">
      <c r="A68" s="12"/>
      <c r="B68" s="25">
        <v>341.9</v>
      </c>
      <c r="C68" s="20" t="s">
        <v>187</v>
      </c>
      <c r="D68" s="47">
        <v>430420</v>
      </c>
      <c r="E68" s="47">
        <v>0</v>
      </c>
      <c r="F68" s="47">
        <v>0</v>
      </c>
      <c r="G68" s="47">
        <v>0</v>
      </c>
      <c r="H68" s="47">
        <v>0</v>
      </c>
      <c r="I68" s="47">
        <v>221419</v>
      </c>
      <c r="J68" s="47">
        <v>0</v>
      </c>
      <c r="K68" s="47">
        <v>0</v>
      </c>
      <c r="L68" s="47">
        <v>0</v>
      </c>
      <c r="M68" s="47">
        <v>378461697</v>
      </c>
      <c r="N68" s="47">
        <v>0</v>
      </c>
      <c r="O68" s="47">
        <f t="shared" si="10"/>
        <v>379113536</v>
      </c>
      <c r="P68" s="48">
        <f t="shared" si="7"/>
        <v>1150.2824356838794</v>
      </c>
      <c r="Q68" s="9"/>
    </row>
    <row r="69" spans="1:17">
      <c r="A69" s="12"/>
      <c r="B69" s="25">
        <v>342.1</v>
      </c>
      <c r="C69" s="20" t="s">
        <v>275</v>
      </c>
      <c r="D69" s="47">
        <v>979791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728260</v>
      </c>
      <c r="N69" s="47">
        <v>0</v>
      </c>
      <c r="O69" s="47">
        <f t="shared" si="10"/>
        <v>1708051</v>
      </c>
      <c r="P69" s="48">
        <f t="shared" ref="P69:P100" si="11">(O69/P$134)</f>
        <v>5.1824608672170589</v>
      </c>
      <c r="Q69" s="9"/>
    </row>
    <row r="70" spans="1:17">
      <c r="A70" s="12"/>
      <c r="B70" s="25">
        <v>342.2</v>
      </c>
      <c r="C70" s="20" t="s">
        <v>76</v>
      </c>
      <c r="D70" s="47">
        <v>0</v>
      </c>
      <c r="E70" s="47">
        <v>206000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206000</v>
      </c>
      <c r="P70" s="48">
        <f t="shared" si="11"/>
        <v>0.62503223770643512</v>
      </c>
      <c r="Q70" s="9"/>
    </row>
    <row r="71" spans="1:17">
      <c r="A71" s="12"/>
      <c r="B71" s="25">
        <v>342.3</v>
      </c>
      <c r="C71" s="20" t="s">
        <v>77</v>
      </c>
      <c r="D71" s="47">
        <v>25090</v>
      </c>
      <c r="E71" s="47">
        <v>2773603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4311582</v>
      </c>
      <c r="N71" s="47">
        <v>0</v>
      </c>
      <c r="O71" s="47">
        <f t="shared" si="10"/>
        <v>7110275</v>
      </c>
      <c r="P71" s="48">
        <f t="shared" si="11"/>
        <v>21.573548999796714</v>
      </c>
      <c r="Q71" s="9"/>
    </row>
    <row r="72" spans="1:17">
      <c r="A72" s="12"/>
      <c r="B72" s="25">
        <v>342.5</v>
      </c>
      <c r="C72" s="20" t="s">
        <v>188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5223604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5223604</v>
      </c>
      <c r="P72" s="48">
        <f t="shared" si="11"/>
        <v>15.849130568020803</v>
      </c>
      <c r="Q72" s="9"/>
    </row>
    <row r="73" spans="1:17">
      <c r="A73" s="12"/>
      <c r="B73" s="25">
        <v>342.6</v>
      </c>
      <c r="C73" s="20" t="s">
        <v>78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20342793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20342793</v>
      </c>
      <c r="P73" s="48">
        <f t="shared" si="11"/>
        <v>61.722822475673809</v>
      </c>
      <c r="Q73" s="9"/>
    </row>
    <row r="74" spans="1:17">
      <c r="A74" s="12"/>
      <c r="B74" s="25">
        <v>342.9</v>
      </c>
      <c r="C74" s="20" t="s">
        <v>79</v>
      </c>
      <c r="D74" s="47">
        <v>85365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85365</v>
      </c>
      <c r="P74" s="48">
        <f t="shared" si="11"/>
        <v>0.25900911151363998</v>
      </c>
      <c r="Q74" s="9"/>
    </row>
    <row r="75" spans="1:17">
      <c r="A75" s="12"/>
      <c r="B75" s="25">
        <v>343.4</v>
      </c>
      <c r="C75" s="20" t="s">
        <v>80</v>
      </c>
      <c r="D75" s="47">
        <v>754623</v>
      </c>
      <c r="E75" s="47">
        <v>0</v>
      </c>
      <c r="F75" s="47">
        <v>0</v>
      </c>
      <c r="G75" s="47">
        <v>0</v>
      </c>
      <c r="H75" s="47">
        <v>0</v>
      </c>
      <c r="I75" s="47">
        <v>19994283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20748906</v>
      </c>
      <c r="P75" s="48">
        <f t="shared" si="11"/>
        <v>62.955024986118822</v>
      </c>
      <c r="Q75" s="9"/>
    </row>
    <row r="76" spans="1:17">
      <c r="A76" s="12"/>
      <c r="B76" s="25">
        <v>343.7</v>
      </c>
      <c r="C76" s="20" t="s">
        <v>81</v>
      </c>
      <c r="D76" s="47">
        <v>0</v>
      </c>
      <c r="E76" s="47">
        <v>47500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47500</v>
      </c>
      <c r="P76" s="48">
        <f t="shared" si="11"/>
        <v>0.14412151112162946</v>
      </c>
      <c r="Q76" s="9"/>
    </row>
    <row r="77" spans="1:17">
      <c r="A77" s="12"/>
      <c r="B77" s="25">
        <v>343.9</v>
      </c>
      <c r="C77" s="20" t="s">
        <v>265</v>
      </c>
      <c r="D77" s="47">
        <v>0</v>
      </c>
      <c r="E77" s="47">
        <v>65769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65769</v>
      </c>
      <c r="P77" s="48">
        <f t="shared" si="11"/>
        <v>0.19955216136754628</v>
      </c>
      <c r="Q77" s="9"/>
    </row>
    <row r="78" spans="1:17">
      <c r="A78" s="12"/>
      <c r="B78" s="25">
        <v>344.3</v>
      </c>
      <c r="C78" s="20" t="s">
        <v>189</v>
      </c>
      <c r="D78" s="47">
        <v>0</v>
      </c>
      <c r="E78" s="47">
        <v>490559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490559</v>
      </c>
      <c r="P78" s="48">
        <f t="shared" si="11"/>
        <v>1.4884232499855878</v>
      </c>
      <c r="Q78" s="9"/>
    </row>
    <row r="79" spans="1:17">
      <c r="A79" s="12"/>
      <c r="B79" s="25">
        <v>344.6</v>
      </c>
      <c r="C79" s="20" t="s">
        <v>190</v>
      </c>
      <c r="D79" s="47">
        <v>0</v>
      </c>
      <c r="E79" s="47">
        <v>2762018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2762018</v>
      </c>
      <c r="P79" s="48">
        <f t="shared" si="11"/>
        <v>8.3803412190555946</v>
      </c>
      <c r="Q79" s="9"/>
    </row>
    <row r="80" spans="1:17">
      <c r="A80" s="12"/>
      <c r="B80" s="25">
        <v>344.9</v>
      </c>
      <c r="C80" s="20" t="s">
        <v>191</v>
      </c>
      <c r="D80" s="47">
        <v>159254</v>
      </c>
      <c r="E80" s="47">
        <v>494125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653379</v>
      </c>
      <c r="P80" s="48">
        <f t="shared" si="11"/>
        <v>1.9824414487397712</v>
      </c>
      <c r="Q80" s="9"/>
    </row>
    <row r="81" spans="1:17">
      <c r="A81" s="12"/>
      <c r="B81" s="25">
        <v>346.4</v>
      </c>
      <c r="C81" s="20" t="s">
        <v>192</v>
      </c>
      <c r="D81" s="47">
        <v>295058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295058</v>
      </c>
      <c r="P81" s="48">
        <f t="shared" si="11"/>
        <v>0.89524641744264721</v>
      </c>
      <c r="Q81" s="9"/>
    </row>
    <row r="82" spans="1:17">
      <c r="A82" s="12"/>
      <c r="B82" s="25">
        <v>347.1</v>
      </c>
      <c r="C82" s="20" t="s">
        <v>86</v>
      </c>
      <c r="D82" s="47">
        <v>0</v>
      </c>
      <c r="E82" s="47">
        <v>26255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0"/>
        <v>26255</v>
      </c>
      <c r="P82" s="48">
        <f t="shared" si="11"/>
        <v>7.9661268936808027E-2</v>
      </c>
      <c r="Q82" s="9"/>
    </row>
    <row r="83" spans="1:17">
      <c r="A83" s="12"/>
      <c r="B83" s="25">
        <v>347.2</v>
      </c>
      <c r="C83" s="20" t="s">
        <v>87</v>
      </c>
      <c r="D83" s="47">
        <v>64961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0"/>
        <v>64961</v>
      </c>
      <c r="P83" s="48">
        <f t="shared" si="11"/>
        <v>0.19710057860994043</v>
      </c>
      <c r="Q83" s="9"/>
    </row>
    <row r="84" spans="1:17">
      <c r="A84" s="12"/>
      <c r="B84" s="25">
        <v>347.3</v>
      </c>
      <c r="C84" s="20" t="s">
        <v>234</v>
      </c>
      <c r="D84" s="47">
        <v>0</v>
      </c>
      <c r="E84" s="47">
        <v>0</v>
      </c>
      <c r="F84" s="47">
        <v>0</v>
      </c>
      <c r="G84" s="47">
        <v>8335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0"/>
        <v>8335</v>
      </c>
      <c r="P84" s="48">
        <f t="shared" si="11"/>
        <v>2.5289532530500664E-2</v>
      </c>
      <c r="Q84" s="9"/>
    </row>
    <row r="85" spans="1:17">
      <c r="A85" s="12"/>
      <c r="B85" s="25">
        <v>347.4</v>
      </c>
      <c r="C85" s="20" t="s">
        <v>88</v>
      </c>
      <c r="D85" s="47">
        <v>1337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0"/>
        <v>1337</v>
      </c>
      <c r="P85" s="48">
        <f t="shared" si="11"/>
        <v>4.0566412709393384E-3</v>
      </c>
      <c r="Q85" s="9"/>
    </row>
    <row r="86" spans="1:17">
      <c r="A86" s="12"/>
      <c r="B86" s="25">
        <v>347.5</v>
      </c>
      <c r="C86" s="20" t="s">
        <v>89</v>
      </c>
      <c r="D86" s="47">
        <v>55701</v>
      </c>
      <c r="E86" s="47">
        <v>5955</v>
      </c>
      <c r="F86" s="47">
        <v>0</v>
      </c>
      <c r="G86" s="47">
        <v>217398</v>
      </c>
      <c r="H86" s="47">
        <v>0</v>
      </c>
      <c r="I86" s="47">
        <v>5971350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0"/>
        <v>6250404</v>
      </c>
      <c r="P86" s="48">
        <f t="shared" si="11"/>
        <v>18.964582517908994</v>
      </c>
      <c r="Q86" s="9"/>
    </row>
    <row r="87" spans="1:17">
      <c r="A87" s="12"/>
      <c r="B87" s="25">
        <v>348.11</v>
      </c>
      <c r="C87" s="20" t="s">
        <v>212</v>
      </c>
      <c r="D87" s="47">
        <v>3320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>SUM(D87:N87)</f>
        <v>3320</v>
      </c>
      <c r="P87" s="48">
        <f t="shared" si="11"/>
        <v>1.0073335093132837E-2</v>
      </c>
      <c r="Q87" s="9"/>
    </row>
    <row r="88" spans="1:17">
      <c r="A88" s="12"/>
      <c r="B88" s="25">
        <v>348.12</v>
      </c>
      <c r="C88" s="20" t="s">
        <v>213</v>
      </c>
      <c r="D88" s="47">
        <v>34053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206267</v>
      </c>
      <c r="N88" s="47">
        <v>0</v>
      </c>
      <c r="O88" s="47">
        <f t="shared" ref="O88:O104" si="12">SUM(D88:N88)</f>
        <v>240320</v>
      </c>
      <c r="P88" s="48">
        <f t="shared" si="11"/>
        <v>0.72916382216315767</v>
      </c>
      <c r="Q88" s="9"/>
    </row>
    <row r="89" spans="1:17">
      <c r="A89" s="12"/>
      <c r="B89" s="25">
        <v>348.13</v>
      </c>
      <c r="C89" s="20" t="s">
        <v>214</v>
      </c>
      <c r="D89" s="47">
        <v>118528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118528</v>
      </c>
      <c r="P89" s="48">
        <f t="shared" si="11"/>
        <v>0.35963019937314727</v>
      </c>
      <c r="Q89" s="9"/>
    </row>
    <row r="90" spans="1:17">
      <c r="A90" s="12"/>
      <c r="B90" s="25">
        <v>348.21</v>
      </c>
      <c r="C90" s="20" t="s">
        <v>260</v>
      </c>
      <c r="D90" s="47">
        <v>480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480</v>
      </c>
      <c r="P90" s="48">
        <f t="shared" si="11"/>
        <v>1.4563857965975188E-3</v>
      </c>
      <c r="Q90" s="9"/>
    </row>
    <row r="91" spans="1:17">
      <c r="A91" s="12"/>
      <c r="B91" s="25">
        <v>348.22</v>
      </c>
      <c r="C91" s="20" t="s">
        <v>215</v>
      </c>
      <c r="D91" s="47">
        <v>36598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36598</v>
      </c>
      <c r="P91" s="48">
        <f t="shared" si="11"/>
        <v>0.11104334871640831</v>
      </c>
      <c r="Q91" s="9"/>
    </row>
    <row r="92" spans="1:17">
      <c r="A92" s="12"/>
      <c r="B92" s="25">
        <v>348.23</v>
      </c>
      <c r="C92" s="20" t="s">
        <v>216</v>
      </c>
      <c r="D92" s="47">
        <v>515773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2"/>
        <v>515773</v>
      </c>
      <c r="P92" s="48">
        <f t="shared" si="11"/>
        <v>1.5649259822260251</v>
      </c>
      <c r="Q92" s="9"/>
    </row>
    <row r="93" spans="1:17">
      <c r="A93" s="12"/>
      <c r="B93" s="25">
        <v>348.31</v>
      </c>
      <c r="C93" s="20" t="s">
        <v>217</v>
      </c>
      <c r="D93" s="47">
        <v>1472720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1472720</v>
      </c>
      <c r="P93" s="48">
        <f t="shared" si="11"/>
        <v>4.4684343549272869</v>
      </c>
      <c r="Q93" s="9"/>
    </row>
    <row r="94" spans="1:17">
      <c r="A94" s="12"/>
      <c r="B94" s="25">
        <v>348.32</v>
      </c>
      <c r="C94" s="20" t="s">
        <v>218</v>
      </c>
      <c r="D94" s="47">
        <v>1429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1429</v>
      </c>
      <c r="P94" s="48">
        <f t="shared" si="11"/>
        <v>4.3357818819538627E-3</v>
      </c>
      <c r="Q94" s="9"/>
    </row>
    <row r="95" spans="1:17">
      <c r="A95" s="12"/>
      <c r="B95" s="25">
        <v>348.41</v>
      </c>
      <c r="C95" s="20" t="s">
        <v>219</v>
      </c>
      <c r="D95" s="47">
        <v>847973</v>
      </c>
      <c r="E95" s="47">
        <v>1625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849598</v>
      </c>
      <c r="P95" s="48">
        <f t="shared" si="11"/>
        <v>2.5777967917034554</v>
      </c>
      <c r="Q95" s="9"/>
    </row>
    <row r="96" spans="1:17">
      <c r="A96" s="12"/>
      <c r="B96" s="25">
        <v>348.42</v>
      </c>
      <c r="C96" s="20" t="s">
        <v>220</v>
      </c>
      <c r="D96" s="47">
        <v>218243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24670911</v>
      </c>
      <c r="N96" s="47">
        <v>0</v>
      </c>
      <c r="O96" s="47">
        <f t="shared" si="12"/>
        <v>24889154</v>
      </c>
      <c r="P96" s="48">
        <f t="shared" si="11"/>
        <v>75.517104947767336</v>
      </c>
      <c r="Q96" s="9"/>
    </row>
    <row r="97" spans="1:17">
      <c r="A97" s="12"/>
      <c r="B97" s="25">
        <v>348.48</v>
      </c>
      <c r="C97" s="20" t="s">
        <v>221</v>
      </c>
      <c r="D97" s="47">
        <v>40639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40639</v>
      </c>
      <c r="P97" s="48">
        <f t="shared" si="11"/>
        <v>0.12330429664151367</v>
      </c>
      <c r="Q97" s="9"/>
    </row>
    <row r="98" spans="1:17">
      <c r="A98" s="12"/>
      <c r="B98" s="25">
        <v>348.51</v>
      </c>
      <c r="C98" s="20" t="s">
        <v>294</v>
      </c>
      <c r="D98" s="47">
        <v>9730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2"/>
        <v>9730</v>
      </c>
      <c r="P98" s="48">
        <f t="shared" si="11"/>
        <v>2.9522153751862203E-2</v>
      </c>
      <c r="Q98" s="9"/>
    </row>
    <row r="99" spans="1:17">
      <c r="A99" s="12"/>
      <c r="B99" s="25">
        <v>348.52</v>
      </c>
      <c r="C99" s="20" t="s">
        <v>295</v>
      </c>
      <c r="D99" s="47">
        <v>347762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2"/>
        <v>347762</v>
      </c>
      <c r="P99" s="48">
        <f t="shared" si="11"/>
        <v>1.0551575779090547</v>
      </c>
      <c r="Q99" s="9"/>
    </row>
    <row r="100" spans="1:17">
      <c r="A100" s="12"/>
      <c r="B100" s="25">
        <v>348.53</v>
      </c>
      <c r="C100" s="20" t="s">
        <v>296</v>
      </c>
      <c r="D100" s="47">
        <v>623799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2"/>
        <v>623799</v>
      </c>
      <c r="P100" s="48">
        <f t="shared" si="11"/>
        <v>1.892691674024449</v>
      </c>
      <c r="Q100" s="9"/>
    </row>
    <row r="101" spans="1:17">
      <c r="A101" s="12"/>
      <c r="B101" s="25">
        <v>348.61</v>
      </c>
      <c r="C101" s="20" t="s">
        <v>235</v>
      </c>
      <c r="D101" s="47">
        <v>1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2"/>
        <v>1</v>
      </c>
      <c r="P101" s="48">
        <f t="shared" ref="P101:P132" si="13">(O101/P$134)</f>
        <v>3.0341370762448308E-6</v>
      </c>
      <c r="Q101" s="9"/>
    </row>
    <row r="102" spans="1:17">
      <c r="A102" s="12"/>
      <c r="B102" s="25">
        <v>348.62</v>
      </c>
      <c r="C102" s="20" t="s">
        <v>225</v>
      </c>
      <c r="D102" s="47">
        <v>4820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2"/>
        <v>4820</v>
      </c>
      <c r="P102" s="48">
        <f t="shared" si="13"/>
        <v>1.4624540707500083E-2</v>
      </c>
      <c r="Q102" s="9"/>
    </row>
    <row r="103" spans="1:17">
      <c r="A103" s="12"/>
      <c r="B103" s="25">
        <v>348.71</v>
      </c>
      <c r="C103" s="20" t="s">
        <v>227</v>
      </c>
      <c r="D103" s="47">
        <v>297978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2"/>
        <v>297978</v>
      </c>
      <c r="P103" s="48">
        <f t="shared" si="13"/>
        <v>0.90410609770528216</v>
      </c>
      <c r="Q103" s="9"/>
    </row>
    <row r="104" spans="1:17">
      <c r="A104" s="12"/>
      <c r="B104" s="25">
        <v>348.72</v>
      </c>
      <c r="C104" s="20" t="s">
        <v>228</v>
      </c>
      <c r="D104" s="47">
        <v>27284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2"/>
        <v>27284</v>
      </c>
      <c r="P104" s="48">
        <f t="shared" si="13"/>
        <v>8.2783395988263953E-2</v>
      </c>
      <c r="Q104" s="9"/>
    </row>
    <row r="105" spans="1:17">
      <c r="A105" s="12"/>
      <c r="B105" s="25">
        <v>348.85</v>
      </c>
      <c r="C105" s="20" t="s">
        <v>276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71545</v>
      </c>
      <c r="N105" s="47">
        <v>0</v>
      </c>
      <c r="O105" s="47">
        <f t="shared" si="10"/>
        <v>71545</v>
      </c>
      <c r="P105" s="48">
        <f t="shared" si="13"/>
        <v>0.2170773371199364</v>
      </c>
      <c r="Q105" s="9"/>
    </row>
    <row r="106" spans="1:17">
      <c r="A106" s="12"/>
      <c r="B106" s="25">
        <v>348.88</v>
      </c>
      <c r="C106" s="20" t="s">
        <v>193</v>
      </c>
      <c r="D106" s="47">
        <v>0</v>
      </c>
      <c r="E106" s="47">
        <v>808435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0"/>
        <v>808435</v>
      </c>
      <c r="P106" s="48">
        <f t="shared" si="13"/>
        <v>2.4529026072339897</v>
      </c>
      <c r="Q106" s="9"/>
    </row>
    <row r="107" spans="1:17">
      <c r="A107" s="12"/>
      <c r="B107" s="25">
        <v>348.92099999999999</v>
      </c>
      <c r="C107" s="20" t="s">
        <v>194</v>
      </c>
      <c r="D107" s="47">
        <v>0</v>
      </c>
      <c r="E107" s="47">
        <v>105363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ref="O107:O112" si="14">SUM(D107:N107)</f>
        <v>105363</v>
      </c>
      <c r="P107" s="48">
        <f t="shared" si="13"/>
        <v>0.31968578476438408</v>
      </c>
      <c r="Q107" s="9"/>
    </row>
    <row r="108" spans="1:17">
      <c r="A108" s="12"/>
      <c r="B108" s="25">
        <v>348.92200000000003</v>
      </c>
      <c r="C108" s="20" t="s">
        <v>195</v>
      </c>
      <c r="D108" s="47">
        <v>0</v>
      </c>
      <c r="E108" s="47">
        <v>105363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4"/>
        <v>105363</v>
      </c>
      <c r="P108" s="48">
        <f t="shared" si="13"/>
        <v>0.31968578476438408</v>
      </c>
      <c r="Q108" s="9"/>
    </row>
    <row r="109" spans="1:17">
      <c r="A109" s="12"/>
      <c r="B109" s="25">
        <v>348.923</v>
      </c>
      <c r="C109" s="20" t="s">
        <v>229</v>
      </c>
      <c r="D109" s="47">
        <v>0</v>
      </c>
      <c r="E109" s="47">
        <v>105363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4"/>
        <v>105363</v>
      </c>
      <c r="P109" s="48">
        <f t="shared" si="13"/>
        <v>0.31968578476438408</v>
      </c>
      <c r="Q109" s="9"/>
    </row>
    <row r="110" spans="1:17">
      <c r="A110" s="12"/>
      <c r="B110" s="25">
        <v>348.92399999999998</v>
      </c>
      <c r="C110" s="20" t="s">
        <v>196</v>
      </c>
      <c r="D110" s="47">
        <v>0</v>
      </c>
      <c r="E110" s="47">
        <v>105363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4"/>
        <v>105363</v>
      </c>
      <c r="P110" s="48">
        <f t="shared" si="13"/>
        <v>0.31968578476438408</v>
      </c>
      <c r="Q110" s="9"/>
    </row>
    <row r="111" spans="1:17">
      <c r="A111" s="12"/>
      <c r="B111" s="25">
        <v>348.93</v>
      </c>
      <c r="C111" s="20" t="s">
        <v>197</v>
      </c>
      <c r="D111" s="47">
        <v>0</v>
      </c>
      <c r="E111" s="47">
        <v>614392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4"/>
        <v>614392</v>
      </c>
      <c r="P111" s="48">
        <f t="shared" si="13"/>
        <v>1.8641495465482139</v>
      </c>
      <c r="Q111" s="9"/>
    </row>
    <row r="112" spans="1:17">
      <c r="A112" s="12"/>
      <c r="B112" s="25">
        <v>348.99</v>
      </c>
      <c r="C112" s="20" t="s">
        <v>200</v>
      </c>
      <c r="D112" s="47">
        <v>0</v>
      </c>
      <c r="E112" s="47">
        <v>297386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4"/>
        <v>297386</v>
      </c>
      <c r="P112" s="48">
        <f t="shared" si="13"/>
        <v>0.90230988855614513</v>
      </c>
      <c r="Q112" s="9"/>
    </row>
    <row r="113" spans="1:17">
      <c r="A113" s="12"/>
      <c r="B113" s="25">
        <v>349</v>
      </c>
      <c r="C113" s="20" t="s">
        <v>297</v>
      </c>
      <c r="D113" s="47">
        <v>222993</v>
      </c>
      <c r="E113" s="47">
        <v>1319342</v>
      </c>
      <c r="F113" s="47">
        <v>0</v>
      </c>
      <c r="G113" s="47">
        <v>0</v>
      </c>
      <c r="H113" s="47">
        <v>0</v>
      </c>
      <c r="I113" s="47">
        <v>0</v>
      </c>
      <c r="J113" s="47">
        <v>6216622</v>
      </c>
      <c r="K113" s="47">
        <v>0</v>
      </c>
      <c r="L113" s="47">
        <v>0</v>
      </c>
      <c r="M113" s="47">
        <v>646528</v>
      </c>
      <c r="N113" s="47">
        <v>0</v>
      </c>
      <c r="O113" s="47">
        <f t="shared" si="10"/>
        <v>8405485</v>
      </c>
      <c r="P113" s="48">
        <f t="shared" si="13"/>
        <v>25.503393682319778</v>
      </c>
      <c r="Q113" s="9"/>
    </row>
    <row r="114" spans="1:17" ht="15.75">
      <c r="A114" s="29" t="s">
        <v>67</v>
      </c>
      <c r="B114" s="30"/>
      <c r="C114" s="31"/>
      <c r="D114" s="32">
        <f t="shared" ref="D114:N114" si="15">SUM(D115:D121)</f>
        <v>1683124</v>
      </c>
      <c r="E114" s="32">
        <f t="shared" si="15"/>
        <v>1217499</v>
      </c>
      <c r="F114" s="32">
        <f t="shared" si="15"/>
        <v>0</v>
      </c>
      <c r="G114" s="32">
        <f t="shared" si="15"/>
        <v>0</v>
      </c>
      <c r="H114" s="32">
        <f t="shared" si="15"/>
        <v>0</v>
      </c>
      <c r="I114" s="32">
        <f t="shared" si="15"/>
        <v>0</v>
      </c>
      <c r="J114" s="32">
        <f t="shared" si="15"/>
        <v>0</v>
      </c>
      <c r="K114" s="32">
        <f t="shared" si="15"/>
        <v>0</v>
      </c>
      <c r="L114" s="32">
        <f t="shared" si="15"/>
        <v>0</v>
      </c>
      <c r="M114" s="32">
        <f t="shared" si="15"/>
        <v>0</v>
      </c>
      <c r="N114" s="32">
        <f t="shared" si="15"/>
        <v>0</v>
      </c>
      <c r="O114" s="32">
        <f>SUM(D114:N114)</f>
        <v>2900623</v>
      </c>
      <c r="P114" s="46">
        <f t="shared" si="13"/>
        <v>8.8008877885085095</v>
      </c>
      <c r="Q114" s="10"/>
    </row>
    <row r="115" spans="1:17">
      <c r="A115" s="13"/>
      <c r="B115" s="40">
        <v>351.1</v>
      </c>
      <c r="C115" s="21" t="s">
        <v>115</v>
      </c>
      <c r="D115" s="47">
        <v>565408</v>
      </c>
      <c r="E115" s="47">
        <v>506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>SUM(D115:N115)</f>
        <v>565914</v>
      </c>
      <c r="P115" s="48">
        <f t="shared" si="13"/>
        <v>1.717060649366017</v>
      </c>
      <c r="Q115" s="9"/>
    </row>
    <row r="116" spans="1:17">
      <c r="A116" s="13"/>
      <c r="B116" s="40">
        <v>351.2</v>
      </c>
      <c r="C116" s="21" t="s">
        <v>116</v>
      </c>
      <c r="D116" s="47">
        <v>447436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ref="O116:O121" si="16">SUM(D116:N116)</f>
        <v>447436</v>
      </c>
      <c r="P116" s="48">
        <f t="shared" si="13"/>
        <v>1.3575821568466819</v>
      </c>
      <c r="Q116" s="9"/>
    </row>
    <row r="117" spans="1:17">
      <c r="A117" s="13"/>
      <c r="B117" s="40">
        <v>351.5</v>
      </c>
      <c r="C117" s="21" t="s">
        <v>118</v>
      </c>
      <c r="D117" s="47">
        <v>614472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si="16"/>
        <v>614472</v>
      </c>
      <c r="P117" s="48">
        <f t="shared" si="13"/>
        <v>1.8643922775143136</v>
      </c>
      <c r="Q117" s="9"/>
    </row>
    <row r="118" spans="1:17">
      <c r="A118" s="13"/>
      <c r="B118" s="40">
        <v>352</v>
      </c>
      <c r="C118" s="21" t="s">
        <v>230</v>
      </c>
      <c r="D118" s="47">
        <v>0</v>
      </c>
      <c r="E118" s="47">
        <v>26737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16"/>
        <v>26737</v>
      </c>
      <c r="P118" s="48">
        <f t="shared" si="13"/>
        <v>8.1123723007558032E-2</v>
      </c>
      <c r="Q118" s="9"/>
    </row>
    <row r="119" spans="1:17">
      <c r="A119" s="13"/>
      <c r="B119" s="40">
        <v>354</v>
      </c>
      <c r="C119" s="21" t="s">
        <v>120</v>
      </c>
      <c r="D119" s="47">
        <v>54262</v>
      </c>
      <c r="E119" s="47">
        <v>848830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si="16"/>
        <v>903092</v>
      </c>
      <c r="P119" s="48">
        <f t="shared" si="13"/>
        <v>2.7401049204600967</v>
      </c>
      <c r="Q119" s="9"/>
    </row>
    <row r="120" spans="1:17">
      <c r="A120" s="13"/>
      <c r="B120" s="40">
        <v>358.1</v>
      </c>
      <c r="C120" s="21" t="s">
        <v>255</v>
      </c>
      <c r="D120" s="47">
        <v>0</v>
      </c>
      <c r="E120" s="47">
        <v>14157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si="16"/>
        <v>14157</v>
      </c>
      <c r="P120" s="48">
        <f t="shared" si="13"/>
        <v>4.2954278588398065E-2</v>
      </c>
      <c r="Q120" s="9"/>
    </row>
    <row r="121" spans="1:17">
      <c r="A121" s="13"/>
      <c r="B121" s="40">
        <v>359</v>
      </c>
      <c r="C121" s="21" t="s">
        <v>121</v>
      </c>
      <c r="D121" s="47">
        <v>1546</v>
      </c>
      <c r="E121" s="47">
        <v>327269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si="16"/>
        <v>328815</v>
      </c>
      <c r="P121" s="48">
        <f t="shared" si="13"/>
        <v>0.99766978272544393</v>
      </c>
      <c r="Q121" s="9"/>
    </row>
    <row r="122" spans="1:17" ht="15.75">
      <c r="A122" s="29" t="s">
        <v>5</v>
      </c>
      <c r="B122" s="30"/>
      <c r="C122" s="31"/>
      <c r="D122" s="32">
        <f t="shared" ref="D122:N122" si="17">SUM(D123:D128)</f>
        <v>1422648</v>
      </c>
      <c r="E122" s="32">
        <f t="shared" si="17"/>
        <v>8864245</v>
      </c>
      <c r="F122" s="32">
        <f t="shared" si="17"/>
        <v>21559</v>
      </c>
      <c r="G122" s="32">
        <f t="shared" si="17"/>
        <v>1963726</v>
      </c>
      <c r="H122" s="32">
        <f t="shared" si="17"/>
        <v>0</v>
      </c>
      <c r="I122" s="32">
        <f t="shared" si="17"/>
        <v>184284</v>
      </c>
      <c r="J122" s="32">
        <f t="shared" si="17"/>
        <v>0</v>
      </c>
      <c r="K122" s="32">
        <f t="shared" si="17"/>
        <v>0</v>
      </c>
      <c r="L122" s="32">
        <f t="shared" si="17"/>
        <v>0</v>
      </c>
      <c r="M122" s="32">
        <f t="shared" si="17"/>
        <v>0</v>
      </c>
      <c r="N122" s="32">
        <f t="shared" si="17"/>
        <v>0</v>
      </c>
      <c r="O122" s="32">
        <f t="shared" ref="O122:O132" si="18">SUM(D122:N122)</f>
        <v>12456462</v>
      </c>
      <c r="P122" s="46">
        <f t="shared" si="13"/>
        <v>37.794613193034834</v>
      </c>
      <c r="Q122" s="10"/>
    </row>
    <row r="123" spans="1:17">
      <c r="A123" s="12"/>
      <c r="B123" s="25">
        <v>361.1</v>
      </c>
      <c r="C123" s="20" t="s">
        <v>122</v>
      </c>
      <c r="D123" s="47">
        <v>-725137</v>
      </c>
      <c r="E123" s="47">
        <v>-447598</v>
      </c>
      <c r="F123" s="47">
        <v>21559</v>
      </c>
      <c r="G123" s="47">
        <v>-507378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si="18"/>
        <v>-1658554</v>
      </c>
      <c r="P123" s="48">
        <f t="shared" si="13"/>
        <v>-5.0322801843541685</v>
      </c>
      <c r="Q123" s="9"/>
    </row>
    <row r="124" spans="1:17">
      <c r="A124" s="12"/>
      <c r="B124" s="25">
        <v>362</v>
      </c>
      <c r="C124" s="20" t="s">
        <v>123</v>
      </c>
      <c r="D124" s="47">
        <v>714314</v>
      </c>
      <c r="E124" s="47">
        <v>10319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18"/>
        <v>724633</v>
      </c>
      <c r="P124" s="48">
        <f t="shared" si="13"/>
        <v>2.1986358519705202</v>
      </c>
      <c r="Q124" s="9"/>
    </row>
    <row r="125" spans="1:17">
      <c r="A125" s="12"/>
      <c r="B125" s="25">
        <v>364</v>
      </c>
      <c r="C125" s="20" t="s">
        <v>203</v>
      </c>
      <c r="D125" s="47">
        <v>203473</v>
      </c>
      <c r="E125" s="47">
        <v>799918</v>
      </c>
      <c r="F125" s="47">
        <v>0</v>
      </c>
      <c r="G125" s="47">
        <v>2088899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f t="shared" si="18"/>
        <v>3092290</v>
      </c>
      <c r="P125" s="48">
        <f t="shared" si="13"/>
        <v>9.3824317395011274</v>
      </c>
      <c r="Q125" s="9"/>
    </row>
    <row r="126" spans="1:17">
      <c r="A126" s="12"/>
      <c r="B126" s="25">
        <v>365</v>
      </c>
      <c r="C126" s="20" t="s">
        <v>204</v>
      </c>
      <c r="D126" s="47">
        <v>2575</v>
      </c>
      <c r="E126" s="47">
        <v>12488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f t="shared" si="18"/>
        <v>15063</v>
      </c>
      <c r="P126" s="48">
        <f t="shared" si="13"/>
        <v>4.5703206779475883E-2</v>
      </c>
      <c r="Q126" s="9"/>
    </row>
    <row r="127" spans="1:17">
      <c r="A127" s="12"/>
      <c r="B127" s="25">
        <v>366</v>
      </c>
      <c r="C127" s="20" t="s">
        <v>126</v>
      </c>
      <c r="D127" s="47">
        <v>0</v>
      </c>
      <c r="E127" s="47">
        <v>559345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f t="shared" si="18"/>
        <v>559345</v>
      </c>
      <c r="P127" s="48">
        <f t="shared" si="13"/>
        <v>1.6971294029121649</v>
      </c>
      <c r="Q127" s="9"/>
    </row>
    <row r="128" spans="1:17">
      <c r="A128" s="12"/>
      <c r="B128" s="25">
        <v>369.9</v>
      </c>
      <c r="C128" s="20" t="s">
        <v>127</v>
      </c>
      <c r="D128" s="47">
        <v>1227423</v>
      </c>
      <c r="E128" s="47">
        <v>7929773</v>
      </c>
      <c r="F128" s="47">
        <v>0</v>
      </c>
      <c r="G128" s="47">
        <v>382205</v>
      </c>
      <c r="H128" s="47">
        <v>0</v>
      </c>
      <c r="I128" s="47">
        <v>184284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f t="shared" si="18"/>
        <v>9723685</v>
      </c>
      <c r="P128" s="48">
        <f t="shared" si="13"/>
        <v>29.502993176225715</v>
      </c>
      <c r="Q128" s="9"/>
    </row>
    <row r="129" spans="1:120" ht="15.75">
      <c r="A129" s="29" t="s">
        <v>68</v>
      </c>
      <c r="B129" s="30"/>
      <c r="C129" s="31"/>
      <c r="D129" s="32">
        <f t="shared" ref="D129:N129" si="19">SUM(D130:D131)</f>
        <v>4495072</v>
      </c>
      <c r="E129" s="32">
        <f t="shared" si="19"/>
        <v>17201092</v>
      </c>
      <c r="F129" s="32">
        <f t="shared" si="19"/>
        <v>11944533</v>
      </c>
      <c r="G129" s="32">
        <f t="shared" si="19"/>
        <v>0</v>
      </c>
      <c r="H129" s="32">
        <f t="shared" si="19"/>
        <v>0</v>
      </c>
      <c r="I129" s="32">
        <f t="shared" si="19"/>
        <v>3724192</v>
      </c>
      <c r="J129" s="32">
        <f t="shared" si="19"/>
        <v>0</v>
      </c>
      <c r="K129" s="32">
        <f t="shared" si="19"/>
        <v>0</v>
      </c>
      <c r="L129" s="32">
        <f t="shared" si="19"/>
        <v>0</v>
      </c>
      <c r="M129" s="32">
        <f t="shared" si="19"/>
        <v>0</v>
      </c>
      <c r="N129" s="32">
        <f t="shared" si="19"/>
        <v>0</v>
      </c>
      <c r="O129" s="32">
        <f t="shared" si="18"/>
        <v>37364889</v>
      </c>
      <c r="P129" s="46">
        <f t="shared" si="13"/>
        <v>113.37019506467263</v>
      </c>
      <c r="Q129" s="9"/>
    </row>
    <row r="130" spans="1:120">
      <c r="A130" s="12"/>
      <c r="B130" s="25">
        <v>381</v>
      </c>
      <c r="C130" s="20" t="s">
        <v>128</v>
      </c>
      <c r="D130" s="47">
        <v>4495072</v>
      </c>
      <c r="E130" s="47">
        <v>17201092</v>
      </c>
      <c r="F130" s="47">
        <v>11944533</v>
      </c>
      <c r="G130" s="47">
        <v>0</v>
      </c>
      <c r="H130" s="47">
        <v>0</v>
      </c>
      <c r="I130" s="47">
        <v>1500000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f t="shared" si="18"/>
        <v>35140697</v>
      </c>
      <c r="P130" s="48">
        <f t="shared" si="13"/>
        <v>106.62169165278549</v>
      </c>
      <c r="Q130" s="9"/>
    </row>
    <row r="131" spans="1:120" ht="15.75" thickBot="1">
      <c r="A131" s="12"/>
      <c r="B131" s="25">
        <v>389.7</v>
      </c>
      <c r="C131" s="20" t="s">
        <v>299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2224192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f t="shared" si="18"/>
        <v>2224192</v>
      </c>
      <c r="P131" s="48">
        <f t="shared" si="13"/>
        <v>6.7485034118871425</v>
      </c>
      <c r="Q131" s="9"/>
    </row>
    <row r="132" spans="1:120" ht="16.5" thickBot="1">
      <c r="A132" s="14" t="s">
        <v>95</v>
      </c>
      <c r="B132" s="23"/>
      <c r="C132" s="22"/>
      <c r="D132" s="15">
        <f t="shared" ref="D132:N132" si="20">SUM(D5,D14,D24,D61,D114,D122,D129)</f>
        <v>228896267</v>
      </c>
      <c r="E132" s="15">
        <f t="shared" si="20"/>
        <v>247448311</v>
      </c>
      <c r="F132" s="15">
        <f t="shared" si="20"/>
        <v>11966092</v>
      </c>
      <c r="G132" s="15">
        <f t="shared" si="20"/>
        <v>75153136</v>
      </c>
      <c r="H132" s="15">
        <f t="shared" si="20"/>
        <v>0</v>
      </c>
      <c r="I132" s="15">
        <f t="shared" si="20"/>
        <v>55661925</v>
      </c>
      <c r="J132" s="15">
        <f t="shared" si="20"/>
        <v>47617211</v>
      </c>
      <c r="K132" s="15">
        <f t="shared" si="20"/>
        <v>0</v>
      </c>
      <c r="L132" s="15">
        <f t="shared" si="20"/>
        <v>0</v>
      </c>
      <c r="M132" s="15">
        <f t="shared" si="20"/>
        <v>410084262</v>
      </c>
      <c r="N132" s="15">
        <f t="shared" si="20"/>
        <v>0</v>
      </c>
      <c r="O132" s="15">
        <f t="shared" si="18"/>
        <v>1076827204</v>
      </c>
      <c r="P132" s="38">
        <f t="shared" si="13"/>
        <v>3267.2413443654559</v>
      </c>
      <c r="Q132" s="6"/>
      <c r="R132" s="2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</row>
    <row r="133" spans="1:120">
      <c r="A133" s="16"/>
      <c r="B133" s="18"/>
      <c r="C133" s="18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9"/>
    </row>
    <row r="134" spans="1:120">
      <c r="A134" s="41"/>
      <c r="B134" s="42"/>
      <c r="C134" s="42"/>
      <c r="D134" s="43"/>
      <c r="E134" s="43"/>
      <c r="F134" s="43"/>
      <c r="G134" s="43"/>
      <c r="H134" s="43"/>
      <c r="I134" s="43"/>
      <c r="J134" s="43"/>
      <c r="K134" s="43"/>
      <c r="L134" s="43"/>
      <c r="M134" s="49" t="s">
        <v>302</v>
      </c>
      <c r="N134" s="49"/>
      <c r="O134" s="49"/>
      <c r="P134" s="44">
        <v>329583</v>
      </c>
    </row>
    <row r="135" spans="1:120">
      <c r="A135" s="50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2"/>
    </row>
    <row r="136" spans="1:120" ht="15.75" customHeight="1" thickBot="1">
      <c r="A136" s="53" t="s">
        <v>153</v>
      </c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5"/>
    </row>
  </sheetData>
  <mergeCells count="10">
    <mergeCell ref="M134:O134"/>
    <mergeCell ref="A135:P135"/>
    <mergeCell ref="A136:P1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274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132</v>
      </c>
      <c r="B3" s="63"/>
      <c r="C3" s="64"/>
      <c r="D3" s="68" t="s">
        <v>62</v>
      </c>
      <c r="E3" s="69"/>
      <c r="F3" s="69"/>
      <c r="G3" s="69"/>
      <c r="H3" s="70"/>
      <c r="I3" s="68" t="s">
        <v>63</v>
      </c>
      <c r="J3" s="70"/>
      <c r="K3" s="68" t="s">
        <v>65</v>
      </c>
      <c r="L3" s="69"/>
      <c r="M3" s="70"/>
      <c r="N3" s="36"/>
      <c r="O3" s="37"/>
      <c r="P3" s="71" t="s">
        <v>278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133</v>
      </c>
      <c r="F4" s="34" t="s">
        <v>134</v>
      </c>
      <c r="G4" s="34" t="s">
        <v>135</v>
      </c>
      <c r="H4" s="34" t="s">
        <v>7</v>
      </c>
      <c r="I4" s="34" t="s">
        <v>8</v>
      </c>
      <c r="J4" s="35" t="s">
        <v>136</v>
      </c>
      <c r="K4" s="35" t="s">
        <v>9</v>
      </c>
      <c r="L4" s="35" t="s">
        <v>10</v>
      </c>
      <c r="M4" s="35" t="s">
        <v>279</v>
      </c>
      <c r="N4" s="35" t="s">
        <v>11</v>
      </c>
      <c r="O4" s="35" t="s">
        <v>280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281</v>
      </c>
      <c r="B5" s="26"/>
      <c r="C5" s="26"/>
      <c r="D5" s="27">
        <f t="shared" ref="D5:N5" si="0">SUM(D6:D13)</f>
        <v>134492650</v>
      </c>
      <c r="E5" s="27">
        <f t="shared" si="0"/>
        <v>42738057</v>
      </c>
      <c r="F5" s="27">
        <f t="shared" si="0"/>
        <v>0</v>
      </c>
      <c r="G5" s="27">
        <f t="shared" si="0"/>
        <v>58513941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235744648</v>
      </c>
      <c r="P5" s="33">
        <f t="shared" ref="P5:P36" si="1">(O5/P$136)</f>
        <v>726.5798593346442</v>
      </c>
      <c r="Q5" s="6"/>
    </row>
    <row r="6" spans="1:134">
      <c r="A6" s="12"/>
      <c r="B6" s="25">
        <v>311</v>
      </c>
      <c r="C6" s="20" t="s">
        <v>3</v>
      </c>
      <c r="D6" s="47">
        <v>131704720</v>
      </c>
      <c r="E6" s="47">
        <v>10493289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142198009</v>
      </c>
      <c r="P6" s="48">
        <f t="shared" si="1"/>
        <v>438.26322359134309</v>
      </c>
      <c r="Q6" s="9"/>
    </row>
    <row r="7" spans="1:134">
      <c r="A7" s="12"/>
      <c r="B7" s="25">
        <v>312.13</v>
      </c>
      <c r="C7" s="20" t="s">
        <v>282</v>
      </c>
      <c r="D7" s="47">
        <v>0</v>
      </c>
      <c r="E7" s="47">
        <v>17671461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3" si="2">SUM(D7:N7)</f>
        <v>17671461</v>
      </c>
      <c r="P7" s="48">
        <f t="shared" si="1"/>
        <v>54.464556275388496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1659491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1659491</v>
      </c>
      <c r="P8" s="48">
        <f t="shared" si="1"/>
        <v>5.1146558260237072</v>
      </c>
      <c r="Q8" s="9"/>
    </row>
    <row r="9" spans="1:134">
      <c r="A9" s="12"/>
      <c r="B9" s="25">
        <v>312.41000000000003</v>
      </c>
      <c r="C9" s="20" t="s">
        <v>283</v>
      </c>
      <c r="D9" s="47">
        <v>0</v>
      </c>
      <c r="E9" s="47">
        <v>7942124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7942124</v>
      </c>
      <c r="P9" s="48">
        <f t="shared" si="1"/>
        <v>24.478126598820186</v>
      </c>
      <c r="Q9" s="9"/>
    </row>
    <row r="10" spans="1:134">
      <c r="A10" s="12"/>
      <c r="B10" s="25">
        <v>312.42</v>
      </c>
      <c r="C10" s="20" t="s">
        <v>284</v>
      </c>
      <c r="D10" s="47">
        <v>0</v>
      </c>
      <c r="E10" s="47">
        <v>4971692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4971692</v>
      </c>
      <c r="P10" s="48">
        <f t="shared" si="1"/>
        <v>15.323068008802371</v>
      </c>
      <c r="Q10" s="9"/>
    </row>
    <row r="11" spans="1:134">
      <c r="A11" s="12"/>
      <c r="B11" s="25">
        <v>312.63</v>
      </c>
      <c r="C11" s="20" t="s">
        <v>285</v>
      </c>
      <c r="D11" s="47">
        <v>0</v>
      </c>
      <c r="E11" s="47">
        <v>0</v>
      </c>
      <c r="F11" s="47">
        <v>0</v>
      </c>
      <c r="G11" s="47">
        <v>58513941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58513941</v>
      </c>
      <c r="P11" s="48">
        <f t="shared" si="1"/>
        <v>180.34365310764414</v>
      </c>
      <c r="Q11" s="9"/>
    </row>
    <row r="12" spans="1:134">
      <c r="A12" s="12"/>
      <c r="B12" s="25">
        <v>315.2</v>
      </c>
      <c r="C12" s="20" t="s">
        <v>286</v>
      </c>
      <c r="D12" s="47">
        <v>2092537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2092537</v>
      </c>
      <c r="P12" s="48">
        <f t="shared" si="1"/>
        <v>6.4493308841205952</v>
      </c>
      <c r="Q12" s="9"/>
    </row>
    <row r="13" spans="1:134">
      <c r="A13" s="12"/>
      <c r="B13" s="25">
        <v>316</v>
      </c>
      <c r="C13" s="20" t="s">
        <v>172</v>
      </c>
      <c r="D13" s="47">
        <v>695393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695393</v>
      </c>
      <c r="P13" s="48">
        <f t="shared" si="1"/>
        <v>2.1432450425016487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SUM(D15:D23)</f>
        <v>14862376</v>
      </c>
      <c r="E14" s="32">
        <f t="shared" si="3"/>
        <v>21949856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5">
        <f>SUM(D14:N14)</f>
        <v>36812232</v>
      </c>
      <c r="P14" s="46">
        <f t="shared" si="1"/>
        <v>113.45761855155367</v>
      </c>
      <c r="Q14" s="10"/>
    </row>
    <row r="15" spans="1:134">
      <c r="A15" s="12"/>
      <c r="B15" s="25">
        <v>322</v>
      </c>
      <c r="C15" s="20" t="s">
        <v>287</v>
      </c>
      <c r="D15" s="47">
        <v>0</v>
      </c>
      <c r="E15" s="47">
        <v>502589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>SUM(D15:N15)</f>
        <v>502589</v>
      </c>
      <c r="P15" s="48">
        <f t="shared" si="1"/>
        <v>1.5490109659801885</v>
      </c>
      <c r="Q15" s="9"/>
    </row>
    <row r="16" spans="1:134">
      <c r="A16" s="12"/>
      <c r="B16" s="25">
        <v>322.89999999999998</v>
      </c>
      <c r="C16" s="20" t="s">
        <v>288</v>
      </c>
      <c r="D16" s="47">
        <v>0</v>
      </c>
      <c r="E16" s="47">
        <v>375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ref="O16:O23" si="4">SUM(D16:N16)</f>
        <v>375</v>
      </c>
      <c r="P16" s="48">
        <f t="shared" si="1"/>
        <v>1.1557736286360639E-3</v>
      </c>
      <c r="Q16" s="9"/>
    </row>
    <row r="17" spans="1:17">
      <c r="A17" s="12"/>
      <c r="B17" s="25">
        <v>323.10000000000002</v>
      </c>
      <c r="C17" s="20" t="s">
        <v>19</v>
      </c>
      <c r="D17" s="47">
        <v>12303491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12303491</v>
      </c>
      <c r="P17" s="48">
        <f t="shared" si="1"/>
        <v>37.920134501229747</v>
      </c>
      <c r="Q17" s="9"/>
    </row>
    <row r="18" spans="1:17">
      <c r="A18" s="12"/>
      <c r="B18" s="25">
        <v>323.39999999999998</v>
      </c>
      <c r="C18" s="20" t="s">
        <v>20</v>
      </c>
      <c r="D18" s="47">
        <v>1618890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1618890</v>
      </c>
      <c r="P18" s="48">
        <f t="shared" si="1"/>
        <v>4.9895209857670331</v>
      </c>
      <c r="Q18" s="9"/>
    </row>
    <row r="19" spans="1:17">
      <c r="A19" s="12"/>
      <c r="B19" s="25">
        <v>323.7</v>
      </c>
      <c r="C19" s="20" t="s">
        <v>21</v>
      </c>
      <c r="D19" s="47">
        <v>0</v>
      </c>
      <c r="E19" s="47">
        <v>2135039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2135039</v>
      </c>
      <c r="P19" s="48">
        <f t="shared" si="1"/>
        <v>6.5803247261587012</v>
      </c>
      <c r="Q19" s="9"/>
    </row>
    <row r="20" spans="1:17">
      <c r="A20" s="12"/>
      <c r="B20" s="25">
        <v>323.89999999999998</v>
      </c>
      <c r="C20" s="20" t="s">
        <v>22</v>
      </c>
      <c r="D20" s="47">
        <v>197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197</v>
      </c>
      <c r="P20" s="48">
        <f t="shared" si="1"/>
        <v>6.0716641291014555E-4</v>
      </c>
      <c r="Q20" s="9"/>
    </row>
    <row r="21" spans="1:17">
      <c r="A21" s="12"/>
      <c r="B21" s="25">
        <v>325.10000000000002</v>
      </c>
      <c r="C21" s="20" t="s">
        <v>23</v>
      </c>
      <c r="D21" s="47">
        <v>0</v>
      </c>
      <c r="E21" s="47">
        <v>224630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224630</v>
      </c>
      <c r="P21" s="48">
        <f t="shared" si="1"/>
        <v>0.69232381386805075</v>
      </c>
      <c r="Q21" s="9"/>
    </row>
    <row r="22" spans="1:17">
      <c r="A22" s="12"/>
      <c r="B22" s="25">
        <v>325.2</v>
      </c>
      <c r="C22" s="20" t="s">
        <v>24</v>
      </c>
      <c r="D22" s="47">
        <v>939798</v>
      </c>
      <c r="E22" s="47">
        <v>18549836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19489634</v>
      </c>
      <c r="P22" s="48">
        <f t="shared" si="1"/>
        <v>60.068280023916806</v>
      </c>
      <c r="Q22" s="9"/>
    </row>
    <row r="23" spans="1:17">
      <c r="A23" s="12"/>
      <c r="B23" s="25">
        <v>329.5</v>
      </c>
      <c r="C23" s="20" t="s">
        <v>289</v>
      </c>
      <c r="D23" s="47">
        <v>0</v>
      </c>
      <c r="E23" s="47">
        <v>537387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537387</v>
      </c>
      <c r="P23" s="48">
        <f t="shared" si="1"/>
        <v>1.6562605945915958</v>
      </c>
      <c r="Q23" s="9"/>
    </row>
    <row r="24" spans="1:17" ht="15.75">
      <c r="A24" s="29" t="s">
        <v>290</v>
      </c>
      <c r="B24" s="30"/>
      <c r="C24" s="31"/>
      <c r="D24" s="32">
        <f t="shared" ref="D24:N24" si="5">SUM(D25:D60)</f>
        <v>44897063</v>
      </c>
      <c r="E24" s="32">
        <f t="shared" si="5"/>
        <v>64451075</v>
      </c>
      <c r="F24" s="32">
        <f t="shared" si="5"/>
        <v>0</v>
      </c>
      <c r="G24" s="32">
        <f t="shared" si="5"/>
        <v>4265554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342944</v>
      </c>
      <c r="O24" s="45">
        <f>SUM(D24:N24)</f>
        <v>113956636</v>
      </c>
      <c r="P24" s="46">
        <f t="shared" si="1"/>
        <v>351.22153252501096</v>
      </c>
      <c r="Q24" s="10"/>
    </row>
    <row r="25" spans="1:17">
      <c r="A25" s="12"/>
      <c r="B25" s="25">
        <v>331.1</v>
      </c>
      <c r="C25" s="20" t="s">
        <v>26</v>
      </c>
      <c r="D25" s="47">
        <v>0</v>
      </c>
      <c r="E25" s="47">
        <v>12007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>SUM(D25:N25)</f>
        <v>12007</v>
      </c>
      <c r="P25" s="48">
        <f t="shared" si="1"/>
        <v>3.7006330557421918E-2</v>
      </c>
      <c r="Q25" s="9"/>
    </row>
    <row r="26" spans="1:17">
      <c r="A26" s="12"/>
      <c r="B26" s="25">
        <v>331.2</v>
      </c>
      <c r="C26" s="20" t="s">
        <v>27</v>
      </c>
      <c r="D26" s="47">
        <v>123980</v>
      </c>
      <c r="E26" s="47">
        <v>6752517</v>
      </c>
      <c r="F26" s="47">
        <v>0</v>
      </c>
      <c r="G26" s="47">
        <v>13740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>SUM(D26:N26)</f>
        <v>6890237</v>
      </c>
      <c r="P26" s="48">
        <f t="shared" si="1"/>
        <v>21.236144585739911</v>
      </c>
      <c r="Q26" s="9"/>
    </row>
    <row r="27" spans="1:17">
      <c r="A27" s="12"/>
      <c r="B27" s="25">
        <v>331.39</v>
      </c>
      <c r="C27" s="20" t="s">
        <v>33</v>
      </c>
      <c r="D27" s="47">
        <v>0</v>
      </c>
      <c r="E27" s="47">
        <v>771619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ref="O27:O53" si="6">SUM(D27:N27)</f>
        <v>771619</v>
      </c>
      <c r="P27" s="48">
        <f t="shared" si="1"/>
        <v>2.3781783774787493</v>
      </c>
      <c r="Q27" s="9"/>
    </row>
    <row r="28" spans="1:17">
      <c r="A28" s="12"/>
      <c r="B28" s="25">
        <v>331.42</v>
      </c>
      <c r="C28" s="20" t="s">
        <v>34</v>
      </c>
      <c r="D28" s="47">
        <v>0</v>
      </c>
      <c r="E28" s="47">
        <v>547211</v>
      </c>
      <c r="F28" s="47">
        <v>0</v>
      </c>
      <c r="G28" s="47">
        <v>582366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1129577</v>
      </c>
      <c r="P28" s="48">
        <f t="shared" si="1"/>
        <v>3.481427488303571</v>
      </c>
      <c r="Q28" s="9"/>
    </row>
    <row r="29" spans="1:17">
      <c r="A29" s="12"/>
      <c r="B29" s="25">
        <v>331.49</v>
      </c>
      <c r="C29" s="20" t="s">
        <v>35</v>
      </c>
      <c r="D29" s="47">
        <v>0</v>
      </c>
      <c r="E29" s="47">
        <v>0</v>
      </c>
      <c r="F29" s="47">
        <v>0</v>
      </c>
      <c r="G29" s="47">
        <v>143285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143285</v>
      </c>
      <c r="P29" s="48">
        <f t="shared" si="1"/>
        <v>0.44161339834431573</v>
      </c>
      <c r="Q29" s="9"/>
    </row>
    <row r="30" spans="1:17">
      <c r="A30" s="12"/>
      <c r="B30" s="25">
        <v>331.5</v>
      </c>
      <c r="C30" s="20" t="s">
        <v>29</v>
      </c>
      <c r="D30" s="47">
        <v>0</v>
      </c>
      <c r="E30" s="47">
        <v>808851</v>
      </c>
      <c r="F30" s="47">
        <v>0</v>
      </c>
      <c r="G30" s="47">
        <v>1039865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1848716</v>
      </c>
      <c r="P30" s="48">
        <f t="shared" si="1"/>
        <v>5.6978591990334646</v>
      </c>
      <c r="Q30" s="9"/>
    </row>
    <row r="31" spans="1:17">
      <c r="A31" s="12"/>
      <c r="B31" s="25">
        <v>331.65</v>
      </c>
      <c r="C31" s="20" t="s">
        <v>36</v>
      </c>
      <c r="D31" s="47">
        <v>0</v>
      </c>
      <c r="E31" s="47">
        <v>407695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407695</v>
      </c>
      <c r="P31" s="48">
        <f t="shared" si="1"/>
        <v>1.2565416787380801</v>
      </c>
      <c r="Q31" s="9"/>
    </row>
    <row r="32" spans="1:17">
      <c r="A32" s="12"/>
      <c r="B32" s="25">
        <v>331.7</v>
      </c>
      <c r="C32" s="20" t="s">
        <v>156</v>
      </c>
      <c r="D32" s="47">
        <v>0</v>
      </c>
      <c r="E32" s="47">
        <v>642210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642210</v>
      </c>
      <c r="P32" s="48">
        <f t="shared" si="1"/>
        <v>1.9793316854569776</v>
      </c>
      <c r="Q32" s="9"/>
    </row>
    <row r="33" spans="1:17">
      <c r="A33" s="12"/>
      <c r="B33" s="25">
        <v>331.9</v>
      </c>
      <c r="C33" s="20" t="s">
        <v>30</v>
      </c>
      <c r="D33" s="47">
        <v>0</v>
      </c>
      <c r="E33" s="47">
        <v>83898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83898</v>
      </c>
      <c r="P33" s="48">
        <f t="shared" si="1"/>
        <v>0.25857892238748931</v>
      </c>
      <c r="Q33" s="9"/>
    </row>
    <row r="34" spans="1:17">
      <c r="A34" s="12"/>
      <c r="B34" s="25">
        <v>332</v>
      </c>
      <c r="C34" s="20" t="s">
        <v>273</v>
      </c>
      <c r="D34" s="47">
        <v>185249</v>
      </c>
      <c r="E34" s="47">
        <v>38239501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38424750</v>
      </c>
      <c r="P34" s="48">
        <f t="shared" si="1"/>
        <v>118.42750063182292</v>
      </c>
      <c r="Q34" s="9"/>
    </row>
    <row r="35" spans="1:17">
      <c r="A35" s="12"/>
      <c r="B35" s="25">
        <v>333</v>
      </c>
      <c r="C35" s="20" t="s">
        <v>4</v>
      </c>
      <c r="D35" s="47">
        <v>26290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26290</v>
      </c>
      <c r="P35" s="48">
        <f t="shared" si="1"/>
        <v>8.1027436524912316E-2</v>
      </c>
      <c r="Q35" s="9"/>
    </row>
    <row r="36" spans="1:17">
      <c r="A36" s="12"/>
      <c r="B36" s="25">
        <v>334.2</v>
      </c>
      <c r="C36" s="20" t="s">
        <v>32</v>
      </c>
      <c r="D36" s="47">
        <v>0</v>
      </c>
      <c r="E36" s="47">
        <v>2630607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2630607</v>
      </c>
      <c r="P36" s="48">
        <f t="shared" si="1"/>
        <v>8.1076965277478141</v>
      </c>
      <c r="Q36" s="9"/>
    </row>
    <row r="37" spans="1:17">
      <c r="A37" s="12"/>
      <c r="B37" s="25">
        <v>334.39</v>
      </c>
      <c r="C37" s="20" t="s">
        <v>38</v>
      </c>
      <c r="D37" s="47">
        <v>0</v>
      </c>
      <c r="E37" s="47">
        <v>851774</v>
      </c>
      <c r="F37" s="47">
        <v>0</v>
      </c>
      <c r="G37" s="47">
        <v>116835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342944</v>
      </c>
      <c r="O37" s="47">
        <f t="shared" si="6"/>
        <v>1311553</v>
      </c>
      <c r="P37" s="48">
        <f t="shared" ref="P37:P68" si="7">(O37/P$136)</f>
        <v>4.0422889865560414</v>
      </c>
      <c r="Q37" s="9"/>
    </row>
    <row r="38" spans="1:17">
      <c r="A38" s="12"/>
      <c r="B38" s="25">
        <v>334.42</v>
      </c>
      <c r="C38" s="20" t="s">
        <v>39</v>
      </c>
      <c r="D38" s="47">
        <v>0</v>
      </c>
      <c r="E38" s="47">
        <v>1778035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1778035</v>
      </c>
      <c r="P38" s="48">
        <f t="shared" si="7"/>
        <v>5.4800159034451301</v>
      </c>
      <c r="Q38" s="9"/>
    </row>
    <row r="39" spans="1:17">
      <c r="A39" s="12"/>
      <c r="B39" s="25">
        <v>334.49</v>
      </c>
      <c r="C39" s="20" t="s">
        <v>40</v>
      </c>
      <c r="D39" s="47">
        <v>0</v>
      </c>
      <c r="E39" s="47">
        <v>0</v>
      </c>
      <c r="F39" s="47">
        <v>0</v>
      </c>
      <c r="G39" s="47">
        <v>16724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16724</v>
      </c>
      <c r="P39" s="48">
        <f t="shared" si="7"/>
        <v>5.1544421774158751E-2</v>
      </c>
      <c r="Q39" s="9"/>
    </row>
    <row r="40" spans="1:17">
      <c r="A40" s="12"/>
      <c r="B40" s="25">
        <v>334.5</v>
      </c>
      <c r="C40" s="20" t="s">
        <v>41</v>
      </c>
      <c r="D40" s="47">
        <v>0</v>
      </c>
      <c r="E40" s="47">
        <v>746469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746469</v>
      </c>
      <c r="P40" s="48">
        <f t="shared" si="7"/>
        <v>2.3006644927848905</v>
      </c>
      <c r="Q40" s="9"/>
    </row>
    <row r="41" spans="1:17">
      <c r="A41" s="12"/>
      <c r="B41" s="25">
        <v>334.61</v>
      </c>
      <c r="C41" s="20" t="s">
        <v>42</v>
      </c>
      <c r="D41" s="47">
        <v>0</v>
      </c>
      <c r="E41" s="47">
        <v>62331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62331</v>
      </c>
      <c r="P41" s="48">
        <f t="shared" si="7"/>
        <v>0.19210806945737199</v>
      </c>
      <c r="Q41" s="9"/>
    </row>
    <row r="42" spans="1:17">
      <c r="A42" s="12"/>
      <c r="B42" s="25">
        <v>334.69</v>
      </c>
      <c r="C42" s="20" t="s">
        <v>43</v>
      </c>
      <c r="D42" s="47">
        <v>38484</v>
      </c>
      <c r="E42" s="47">
        <v>251048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289532</v>
      </c>
      <c r="P42" s="48">
        <f t="shared" si="7"/>
        <v>0.89235586732335159</v>
      </c>
      <c r="Q42" s="9"/>
    </row>
    <row r="43" spans="1:17">
      <c r="A43" s="12"/>
      <c r="B43" s="25">
        <v>334.7</v>
      </c>
      <c r="C43" s="20" t="s">
        <v>44</v>
      </c>
      <c r="D43" s="47">
        <v>0</v>
      </c>
      <c r="E43" s="47">
        <v>288732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288732</v>
      </c>
      <c r="P43" s="48">
        <f t="shared" si="7"/>
        <v>0.88989021691559467</v>
      </c>
      <c r="Q43" s="9"/>
    </row>
    <row r="44" spans="1:17">
      <c r="A44" s="12"/>
      <c r="B44" s="25">
        <v>334.89</v>
      </c>
      <c r="C44" s="20" t="s">
        <v>233</v>
      </c>
      <c r="D44" s="47">
        <v>189956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189956</v>
      </c>
      <c r="P44" s="48">
        <f t="shared" si="7"/>
        <v>0.58545636106984567</v>
      </c>
      <c r="Q44" s="9"/>
    </row>
    <row r="45" spans="1:17">
      <c r="A45" s="12"/>
      <c r="B45" s="25">
        <v>335.12099999999998</v>
      </c>
      <c r="C45" s="20" t="s">
        <v>291</v>
      </c>
      <c r="D45" s="47">
        <v>10248190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10248190</v>
      </c>
      <c r="P45" s="48">
        <f t="shared" si="7"/>
        <v>31.585567315338196</v>
      </c>
      <c r="Q45" s="9"/>
    </row>
    <row r="46" spans="1:17">
      <c r="A46" s="12"/>
      <c r="B46" s="25">
        <v>335.13</v>
      </c>
      <c r="C46" s="20" t="s">
        <v>174</v>
      </c>
      <c r="D46" s="47">
        <v>89846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89846</v>
      </c>
      <c r="P46" s="48">
        <f t="shared" si="7"/>
        <v>0.2769110331691621</v>
      </c>
      <c r="Q46" s="9"/>
    </row>
    <row r="47" spans="1:17">
      <c r="A47" s="12"/>
      <c r="B47" s="25">
        <v>335.14</v>
      </c>
      <c r="C47" s="20" t="s">
        <v>175</v>
      </c>
      <c r="D47" s="47">
        <v>47441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47441</v>
      </c>
      <c r="P47" s="48">
        <f t="shared" si="7"/>
        <v>0.146216151242996</v>
      </c>
      <c r="Q47" s="9"/>
    </row>
    <row r="48" spans="1:17">
      <c r="A48" s="12"/>
      <c r="B48" s="25">
        <v>335.15</v>
      </c>
      <c r="C48" s="20" t="s">
        <v>176</v>
      </c>
      <c r="D48" s="47">
        <v>168450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168450</v>
      </c>
      <c r="P48" s="48">
        <f t="shared" si="7"/>
        <v>0.5191735139833199</v>
      </c>
      <c r="Q48" s="9"/>
    </row>
    <row r="49" spans="1:17">
      <c r="A49" s="12"/>
      <c r="B49" s="25">
        <v>335.17</v>
      </c>
      <c r="C49" s="20" t="s">
        <v>177</v>
      </c>
      <c r="D49" s="47">
        <v>36572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36572</v>
      </c>
      <c r="P49" s="48">
        <f t="shared" si="7"/>
        <v>0.11271720839060834</v>
      </c>
      <c r="Q49" s="9"/>
    </row>
    <row r="50" spans="1:17">
      <c r="A50" s="12"/>
      <c r="B50" s="25">
        <v>335.18</v>
      </c>
      <c r="C50" s="20" t="s">
        <v>292</v>
      </c>
      <c r="D50" s="47">
        <v>32604337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32604337</v>
      </c>
      <c r="P50" s="48">
        <f t="shared" si="7"/>
        <v>100.4886210233682</v>
      </c>
      <c r="Q50" s="9"/>
    </row>
    <row r="51" spans="1:17">
      <c r="A51" s="12"/>
      <c r="B51" s="25">
        <v>335.19</v>
      </c>
      <c r="C51" s="20" t="s">
        <v>179</v>
      </c>
      <c r="D51" s="47">
        <v>48709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48709</v>
      </c>
      <c r="P51" s="48">
        <f t="shared" si="7"/>
        <v>0.15012420713929076</v>
      </c>
      <c r="Q51" s="9"/>
    </row>
    <row r="52" spans="1:17">
      <c r="A52" s="12"/>
      <c r="B52" s="25">
        <v>335.21</v>
      </c>
      <c r="C52" s="20" t="s">
        <v>51</v>
      </c>
      <c r="D52" s="47">
        <v>0</v>
      </c>
      <c r="E52" s="47">
        <v>40500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40500</v>
      </c>
      <c r="P52" s="48">
        <f t="shared" si="7"/>
        <v>0.1248235518926949</v>
      </c>
      <c r="Q52" s="9"/>
    </row>
    <row r="53" spans="1:17">
      <c r="A53" s="12"/>
      <c r="B53" s="25">
        <v>335.22</v>
      </c>
      <c r="C53" s="20" t="s">
        <v>52</v>
      </c>
      <c r="D53" s="47">
        <v>0</v>
      </c>
      <c r="E53" s="47">
        <v>1461039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1461039</v>
      </c>
      <c r="P53" s="48">
        <f t="shared" si="7"/>
        <v>4.5030142576234828</v>
      </c>
      <c r="Q53" s="9"/>
    </row>
    <row r="54" spans="1:17">
      <c r="A54" s="12"/>
      <c r="B54" s="25">
        <v>335.46</v>
      </c>
      <c r="C54" s="20" t="s">
        <v>293</v>
      </c>
      <c r="D54" s="47">
        <v>20437</v>
      </c>
      <c r="E54" s="47">
        <v>4769994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ref="O54:O60" si="8">SUM(D54:N54)</f>
        <v>4790431</v>
      </c>
      <c r="P54" s="48">
        <f t="shared" si="7"/>
        <v>14.764410185601834</v>
      </c>
      <c r="Q54" s="9"/>
    </row>
    <row r="55" spans="1:17">
      <c r="A55" s="12"/>
      <c r="B55" s="25">
        <v>337.1</v>
      </c>
      <c r="C55" s="20" t="s">
        <v>56</v>
      </c>
      <c r="D55" s="47">
        <v>737296</v>
      </c>
      <c r="E55" s="47">
        <v>1573084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8"/>
        <v>2310380</v>
      </c>
      <c r="P55" s="48">
        <f t="shared" si="7"/>
        <v>7.1207367363418381</v>
      </c>
      <c r="Q55" s="9"/>
    </row>
    <row r="56" spans="1:17">
      <c r="A56" s="12"/>
      <c r="B56" s="25">
        <v>337.2</v>
      </c>
      <c r="C56" s="20" t="s">
        <v>57</v>
      </c>
      <c r="D56" s="47">
        <v>231826</v>
      </c>
      <c r="E56" s="47">
        <v>16278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8"/>
        <v>248104</v>
      </c>
      <c r="P56" s="48">
        <f t="shared" si="7"/>
        <v>0.76467216095765866</v>
      </c>
      <c r="Q56" s="9"/>
    </row>
    <row r="57" spans="1:17">
      <c r="A57" s="12"/>
      <c r="B57" s="25">
        <v>337.3</v>
      </c>
      <c r="C57" s="20" t="s">
        <v>58</v>
      </c>
      <c r="D57" s="47">
        <v>0</v>
      </c>
      <c r="E57" s="47">
        <v>198204</v>
      </c>
      <c r="F57" s="47">
        <v>0</v>
      </c>
      <c r="G57" s="47">
        <v>2352739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8"/>
        <v>2550943</v>
      </c>
      <c r="P57" s="48">
        <f t="shared" si="7"/>
        <v>7.8621670601433777</v>
      </c>
      <c r="Q57" s="9"/>
    </row>
    <row r="58" spans="1:17">
      <c r="A58" s="12"/>
      <c r="B58" s="25">
        <v>337.4</v>
      </c>
      <c r="C58" s="20" t="s">
        <v>59</v>
      </c>
      <c r="D58" s="47">
        <v>0</v>
      </c>
      <c r="E58" s="47">
        <v>1481190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8"/>
        <v>1481190</v>
      </c>
      <c r="P58" s="48">
        <f t="shared" si="7"/>
        <v>4.5651209093318705</v>
      </c>
      <c r="Q58" s="9"/>
    </row>
    <row r="59" spans="1:17">
      <c r="A59" s="12"/>
      <c r="B59" s="25">
        <v>337.6</v>
      </c>
      <c r="C59" s="20" t="s">
        <v>146</v>
      </c>
      <c r="D59" s="47">
        <v>100000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8"/>
        <v>100000</v>
      </c>
      <c r="P59" s="48">
        <f t="shared" si="7"/>
        <v>0.30820630096961704</v>
      </c>
      <c r="Q59" s="9"/>
    </row>
    <row r="60" spans="1:17">
      <c r="A60" s="12"/>
      <c r="B60" s="25">
        <v>337.7</v>
      </c>
      <c r="C60" s="20" t="s">
        <v>60</v>
      </c>
      <c r="D60" s="47">
        <v>0</v>
      </c>
      <c r="E60" s="47">
        <v>36281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8"/>
        <v>36281</v>
      </c>
      <c r="P60" s="48">
        <f t="shared" si="7"/>
        <v>0.11182032805478676</v>
      </c>
      <c r="Q60" s="9"/>
    </row>
    <row r="61" spans="1:17" ht="15.75">
      <c r="A61" s="29" t="s">
        <v>66</v>
      </c>
      <c r="B61" s="30"/>
      <c r="C61" s="31"/>
      <c r="D61" s="32">
        <f t="shared" ref="D61:N61" si="9">SUM(D62:D114)</f>
        <v>14225751</v>
      </c>
      <c r="E61" s="32">
        <f t="shared" si="9"/>
        <v>11376639</v>
      </c>
      <c r="F61" s="32">
        <f t="shared" si="9"/>
        <v>0</v>
      </c>
      <c r="G61" s="32">
        <f t="shared" si="9"/>
        <v>253576</v>
      </c>
      <c r="H61" s="32">
        <f t="shared" si="9"/>
        <v>0</v>
      </c>
      <c r="I61" s="32">
        <f t="shared" si="9"/>
        <v>48243445</v>
      </c>
      <c r="J61" s="32">
        <f t="shared" si="9"/>
        <v>42860154</v>
      </c>
      <c r="K61" s="32">
        <f t="shared" si="9"/>
        <v>0</v>
      </c>
      <c r="L61" s="32">
        <f t="shared" si="9"/>
        <v>0</v>
      </c>
      <c r="M61" s="32">
        <f t="shared" si="9"/>
        <v>384642470</v>
      </c>
      <c r="N61" s="32">
        <f t="shared" si="9"/>
        <v>5028396</v>
      </c>
      <c r="O61" s="32">
        <f>SUM(D61:N61)</f>
        <v>506630431</v>
      </c>
      <c r="P61" s="46">
        <f t="shared" si="7"/>
        <v>1561.4669109715278</v>
      </c>
      <c r="Q61" s="10"/>
    </row>
    <row r="62" spans="1:17">
      <c r="A62" s="12"/>
      <c r="B62" s="25">
        <v>341.1</v>
      </c>
      <c r="C62" s="20" t="s">
        <v>181</v>
      </c>
      <c r="D62" s="47">
        <v>2148871</v>
      </c>
      <c r="E62" s="47">
        <v>804113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783215</v>
      </c>
      <c r="N62" s="47">
        <v>0</v>
      </c>
      <c r="O62" s="47">
        <f>SUM(D62:N62)</f>
        <v>3736199</v>
      </c>
      <c r="P62" s="48">
        <f t="shared" si="7"/>
        <v>11.515200734763821</v>
      </c>
      <c r="Q62" s="9"/>
    </row>
    <row r="63" spans="1:17">
      <c r="A63" s="12"/>
      <c r="B63" s="25">
        <v>341.2</v>
      </c>
      <c r="C63" s="20" t="s">
        <v>182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37875449</v>
      </c>
      <c r="K63" s="47">
        <v>0</v>
      </c>
      <c r="L63" s="47">
        <v>0</v>
      </c>
      <c r="M63" s="47">
        <v>0</v>
      </c>
      <c r="N63" s="47">
        <v>0</v>
      </c>
      <c r="O63" s="47">
        <f t="shared" ref="O63:O114" si="10">SUM(D63:N63)</f>
        <v>37875449</v>
      </c>
      <c r="P63" s="48">
        <f t="shared" si="7"/>
        <v>116.7345203385338</v>
      </c>
      <c r="Q63" s="9"/>
    </row>
    <row r="64" spans="1:17">
      <c r="A64" s="12"/>
      <c r="B64" s="25">
        <v>341.52</v>
      </c>
      <c r="C64" s="20" t="s">
        <v>183</v>
      </c>
      <c r="D64" s="47">
        <v>202718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202718</v>
      </c>
      <c r="P64" s="48">
        <f t="shared" si="7"/>
        <v>0.62478964919958824</v>
      </c>
      <c r="Q64" s="9"/>
    </row>
    <row r="65" spans="1:17">
      <c r="A65" s="12"/>
      <c r="B65" s="25">
        <v>341.53</v>
      </c>
      <c r="C65" s="20" t="s">
        <v>184</v>
      </c>
      <c r="D65" s="47">
        <v>0</v>
      </c>
      <c r="E65" s="47">
        <v>1086077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1086077</v>
      </c>
      <c r="P65" s="48">
        <f t="shared" si="7"/>
        <v>3.3473577473817873</v>
      </c>
      <c r="Q65" s="9"/>
    </row>
    <row r="66" spans="1:17">
      <c r="A66" s="12"/>
      <c r="B66" s="25">
        <v>341.55</v>
      </c>
      <c r="C66" s="20" t="s">
        <v>185</v>
      </c>
      <c r="D66" s="47">
        <v>6382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6382</v>
      </c>
      <c r="P66" s="48">
        <f t="shared" si="7"/>
        <v>1.9669726127880958E-2</v>
      </c>
      <c r="Q66" s="9"/>
    </row>
    <row r="67" spans="1:17">
      <c r="A67" s="12"/>
      <c r="B67" s="25">
        <v>341.8</v>
      </c>
      <c r="C67" s="20" t="s">
        <v>186</v>
      </c>
      <c r="D67" s="47">
        <v>3796697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3796697</v>
      </c>
      <c r="P67" s="48">
        <f t="shared" si="7"/>
        <v>11.70165938272442</v>
      </c>
      <c r="Q67" s="9"/>
    </row>
    <row r="68" spans="1:17">
      <c r="A68" s="12"/>
      <c r="B68" s="25">
        <v>341.9</v>
      </c>
      <c r="C68" s="20" t="s">
        <v>187</v>
      </c>
      <c r="D68" s="47">
        <v>431058</v>
      </c>
      <c r="E68" s="47">
        <v>0</v>
      </c>
      <c r="F68" s="47">
        <v>0</v>
      </c>
      <c r="G68" s="47">
        <v>0</v>
      </c>
      <c r="H68" s="47">
        <v>0</v>
      </c>
      <c r="I68" s="47">
        <v>252387</v>
      </c>
      <c r="J68" s="47">
        <v>0</v>
      </c>
      <c r="K68" s="47">
        <v>0</v>
      </c>
      <c r="L68" s="47">
        <v>0</v>
      </c>
      <c r="M68" s="47">
        <v>356466763</v>
      </c>
      <c r="N68" s="47">
        <v>5028396</v>
      </c>
      <c r="O68" s="47">
        <f t="shared" si="10"/>
        <v>362178604</v>
      </c>
      <c r="P68" s="48">
        <f t="shared" si="7"/>
        <v>1116.2572782917973</v>
      </c>
      <c r="Q68" s="9"/>
    </row>
    <row r="69" spans="1:17">
      <c r="A69" s="12"/>
      <c r="B69" s="25">
        <v>342.1</v>
      </c>
      <c r="C69" s="20" t="s">
        <v>275</v>
      </c>
      <c r="D69" s="47">
        <v>1005751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1518064</v>
      </c>
      <c r="N69" s="47">
        <v>0</v>
      </c>
      <c r="O69" s="47">
        <f t="shared" si="10"/>
        <v>2523815</v>
      </c>
      <c r="P69" s="48">
        <f t="shared" ref="P69:P100" si="11">(O69/P$136)</f>
        <v>7.7785568548163395</v>
      </c>
      <c r="Q69" s="9"/>
    </row>
    <row r="70" spans="1:17">
      <c r="A70" s="12"/>
      <c r="B70" s="25">
        <v>342.2</v>
      </c>
      <c r="C70" s="20" t="s">
        <v>76</v>
      </c>
      <c r="D70" s="47">
        <v>0</v>
      </c>
      <c r="E70" s="47">
        <v>206000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206000</v>
      </c>
      <c r="P70" s="48">
        <f t="shared" si="11"/>
        <v>0.63490497999741102</v>
      </c>
      <c r="Q70" s="9"/>
    </row>
    <row r="71" spans="1:17">
      <c r="A71" s="12"/>
      <c r="B71" s="25">
        <v>342.3</v>
      </c>
      <c r="C71" s="20" t="s">
        <v>77</v>
      </c>
      <c r="D71" s="47">
        <v>26369</v>
      </c>
      <c r="E71" s="47">
        <v>2719162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4482528</v>
      </c>
      <c r="N71" s="47">
        <v>0</v>
      </c>
      <c r="O71" s="47">
        <f t="shared" si="10"/>
        <v>7228059</v>
      </c>
      <c r="P71" s="48">
        <f t="shared" si="11"/>
        <v>22.277333275801489</v>
      </c>
      <c r="Q71" s="9"/>
    </row>
    <row r="72" spans="1:17">
      <c r="A72" s="12"/>
      <c r="B72" s="25">
        <v>342.5</v>
      </c>
      <c r="C72" s="20" t="s">
        <v>188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5580115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5580115</v>
      </c>
      <c r="P72" s="48">
        <f t="shared" si="11"/>
        <v>17.198266031350744</v>
      </c>
      <c r="Q72" s="9"/>
    </row>
    <row r="73" spans="1:17">
      <c r="A73" s="12"/>
      <c r="B73" s="25">
        <v>342.6</v>
      </c>
      <c r="C73" s="20" t="s">
        <v>78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16501789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16501789</v>
      </c>
      <c r="P73" s="48">
        <f t="shared" si="11"/>
        <v>50.859553470711155</v>
      </c>
      <c r="Q73" s="9"/>
    </row>
    <row r="74" spans="1:17">
      <c r="A74" s="12"/>
      <c r="B74" s="25">
        <v>342.9</v>
      </c>
      <c r="C74" s="20" t="s">
        <v>79</v>
      </c>
      <c r="D74" s="47">
        <v>68850</v>
      </c>
      <c r="E74" s="47">
        <v>75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68925</v>
      </c>
      <c r="P74" s="48">
        <f t="shared" si="11"/>
        <v>0.21243119294330853</v>
      </c>
      <c r="Q74" s="9"/>
    </row>
    <row r="75" spans="1:17">
      <c r="A75" s="12"/>
      <c r="B75" s="25">
        <v>343.4</v>
      </c>
      <c r="C75" s="20" t="s">
        <v>80</v>
      </c>
      <c r="D75" s="47">
        <v>902582</v>
      </c>
      <c r="E75" s="47">
        <v>0</v>
      </c>
      <c r="F75" s="47">
        <v>0</v>
      </c>
      <c r="G75" s="47">
        <v>0</v>
      </c>
      <c r="H75" s="47">
        <v>0</v>
      </c>
      <c r="I75" s="47">
        <v>23265630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24168212</v>
      </c>
      <c r="P75" s="48">
        <f t="shared" si="11"/>
        <v>74.487952215695103</v>
      </c>
      <c r="Q75" s="9"/>
    </row>
    <row r="76" spans="1:17">
      <c r="A76" s="12"/>
      <c r="B76" s="25">
        <v>343.5</v>
      </c>
      <c r="C76" s="20" t="s">
        <v>211</v>
      </c>
      <c r="D76" s="47">
        <v>0</v>
      </c>
      <c r="E76" s="47">
        <v>28063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28063</v>
      </c>
      <c r="P76" s="48">
        <f t="shared" si="11"/>
        <v>8.649193424110363E-2</v>
      </c>
      <c r="Q76" s="9"/>
    </row>
    <row r="77" spans="1:17">
      <c r="A77" s="12"/>
      <c r="B77" s="25">
        <v>343.7</v>
      </c>
      <c r="C77" s="20" t="s">
        <v>81</v>
      </c>
      <c r="D77" s="47">
        <v>0</v>
      </c>
      <c r="E77" s="47">
        <v>43550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43550</v>
      </c>
      <c r="P77" s="48">
        <f t="shared" si="11"/>
        <v>0.1342238440722682</v>
      </c>
      <c r="Q77" s="9"/>
    </row>
    <row r="78" spans="1:17">
      <c r="A78" s="12"/>
      <c r="B78" s="25">
        <v>343.9</v>
      </c>
      <c r="C78" s="20" t="s">
        <v>265</v>
      </c>
      <c r="D78" s="47">
        <v>0</v>
      </c>
      <c r="E78" s="47">
        <v>33754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33754</v>
      </c>
      <c r="P78" s="48">
        <f t="shared" si="11"/>
        <v>0.10403195482928453</v>
      </c>
      <c r="Q78" s="9"/>
    </row>
    <row r="79" spans="1:17">
      <c r="A79" s="12"/>
      <c r="B79" s="25">
        <v>344.3</v>
      </c>
      <c r="C79" s="20" t="s">
        <v>189</v>
      </c>
      <c r="D79" s="47">
        <v>0</v>
      </c>
      <c r="E79" s="47">
        <v>814416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814416</v>
      </c>
      <c r="P79" s="48">
        <f t="shared" si="11"/>
        <v>2.5100814281047161</v>
      </c>
      <c r="Q79" s="9"/>
    </row>
    <row r="80" spans="1:17">
      <c r="A80" s="12"/>
      <c r="B80" s="25">
        <v>344.6</v>
      </c>
      <c r="C80" s="20" t="s">
        <v>190</v>
      </c>
      <c r="D80" s="47">
        <v>0</v>
      </c>
      <c r="E80" s="47">
        <v>2244988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2244988</v>
      </c>
      <c r="P80" s="48">
        <f t="shared" si="11"/>
        <v>6.9191944720117862</v>
      </c>
      <c r="Q80" s="9"/>
    </row>
    <row r="81" spans="1:17">
      <c r="A81" s="12"/>
      <c r="B81" s="25">
        <v>344.9</v>
      </c>
      <c r="C81" s="20" t="s">
        <v>191</v>
      </c>
      <c r="D81" s="47">
        <v>0</v>
      </c>
      <c r="E81" s="47">
        <v>531657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531657</v>
      </c>
      <c r="P81" s="48">
        <f t="shared" si="11"/>
        <v>1.6386003735460368</v>
      </c>
      <c r="Q81" s="9"/>
    </row>
    <row r="82" spans="1:17">
      <c r="A82" s="12"/>
      <c r="B82" s="25">
        <v>346.4</v>
      </c>
      <c r="C82" s="20" t="s">
        <v>192</v>
      </c>
      <c r="D82" s="47">
        <v>652381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0"/>
        <v>652381</v>
      </c>
      <c r="P82" s="48">
        <f t="shared" si="11"/>
        <v>2.0106793483285972</v>
      </c>
      <c r="Q82" s="9"/>
    </row>
    <row r="83" spans="1:17">
      <c r="A83" s="12"/>
      <c r="B83" s="25">
        <v>347.1</v>
      </c>
      <c r="C83" s="20" t="s">
        <v>86</v>
      </c>
      <c r="D83" s="47">
        <v>0</v>
      </c>
      <c r="E83" s="47">
        <v>26127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0"/>
        <v>26127</v>
      </c>
      <c r="P83" s="48">
        <f t="shared" si="11"/>
        <v>8.0525060254331843E-2</v>
      </c>
      <c r="Q83" s="9"/>
    </row>
    <row r="84" spans="1:17">
      <c r="A84" s="12"/>
      <c r="B84" s="25">
        <v>347.2</v>
      </c>
      <c r="C84" s="20" t="s">
        <v>87</v>
      </c>
      <c r="D84" s="47">
        <v>72181</v>
      </c>
      <c r="E84" s="47">
        <v>-38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0"/>
        <v>72143</v>
      </c>
      <c r="P84" s="48">
        <f t="shared" si="11"/>
        <v>0.22234927170851082</v>
      </c>
      <c r="Q84" s="9"/>
    </row>
    <row r="85" spans="1:17">
      <c r="A85" s="12"/>
      <c r="B85" s="25">
        <v>347.3</v>
      </c>
      <c r="C85" s="20" t="s">
        <v>234</v>
      </c>
      <c r="D85" s="47">
        <v>0</v>
      </c>
      <c r="E85" s="47">
        <v>0</v>
      </c>
      <c r="F85" s="47">
        <v>0</v>
      </c>
      <c r="G85" s="47">
        <v>6275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0"/>
        <v>6275</v>
      </c>
      <c r="P85" s="48">
        <f t="shared" si="11"/>
        <v>1.9339945385843469E-2</v>
      </c>
      <c r="Q85" s="9"/>
    </row>
    <row r="86" spans="1:17">
      <c r="A86" s="12"/>
      <c r="B86" s="25">
        <v>347.4</v>
      </c>
      <c r="C86" s="20" t="s">
        <v>88</v>
      </c>
      <c r="D86" s="47">
        <v>2674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0"/>
        <v>2674</v>
      </c>
      <c r="P86" s="48">
        <f t="shared" si="11"/>
        <v>8.241436487927559E-3</v>
      </c>
      <c r="Q86" s="9"/>
    </row>
    <row r="87" spans="1:17">
      <c r="A87" s="12"/>
      <c r="B87" s="25">
        <v>347.5</v>
      </c>
      <c r="C87" s="20" t="s">
        <v>89</v>
      </c>
      <c r="D87" s="47">
        <v>73560</v>
      </c>
      <c r="E87" s="47">
        <v>3585</v>
      </c>
      <c r="F87" s="47">
        <v>0</v>
      </c>
      <c r="G87" s="47">
        <v>247301</v>
      </c>
      <c r="H87" s="47">
        <v>0</v>
      </c>
      <c r="I87" s="47">
        <v>2643524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0"/>
        <v>2967970</v>
      </c>
      <c r="P87" s="48">
        <f t="shared" si="11"/>
        <v>9.1474705508879417</v>
      </c>
      <c r="Q87" s="9"/>
    </row>
    <row r="88" spans="1:17">
      <c r="A88" s="12"/>
      <c r="B88" s="25">
        <v>348.11</v>
      </c>
      <c r="C88" s="20" t="s">
        <v>212</v>
      </c>
      <c r="D88" s="47">
        <v>3870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>SUM(D88:N88)</f>
        <v>3870</v>
      </c>
      <c r="P88" s="48">
        <f t="shared" si="11"/>
        <v>1.192758384752418E-2</v>
      </c>
      <c r="Q88" s="9"/>
    </row>
    <row r="89" spans="1:17">
      <c r="A89" s="12"/>
      <c r="B89" s="25">
        <v>348.12</v>
      </c>
      <c r="C89" s="20" t="s">
        <v>213</v>
      </c>
      <c r="D89" s="47">
        <v>40691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186666</v>
      </c>
      <c r="N89" s="47">
        <v>0</v>
      </c>
      <c r="O89" s="47">
        <f t="shared" ref="O89:O105" si="12">SUM(D89:N89)</f>
        <v>227357</v>
      </c>
      <c r="P89" s="48">
        <f t="shared" si="11"/>
        <v>0.70072859969549217</v>
      </c>
      <c r="Q89" s="9"/>
    </row>
    <row r="90" spans="1:17">
      <c r="A90" s="12"/>
      <c r="B90" s="25">
        <v>348.13</v>
      </c>
      <c r="C90" s="20" t="s">
        <v>214</v>
      </c>
      <c r="D90" s="47">
        <v>130027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130027</v>
      </c>
      <c r="P90" s="48">
        <f t="shared" si="11"/>
        <v>0.40075140696176392</v>
      </c>
      <c r="Q90" s="9"/>
    </row>
    <row r="91" spans="1:17">
      <c r="A91" s="12"/>
      <c r="B91" s="25">
        <v>348.21</v>
      </c>
      <c r="C91" s="20" t="s">
        <v>260</v>
      </c>
      <c r="D91" s="47">
        <v>320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320</v>
      </c>
      <c r="P91" s="48">
        <f t="shared" si="11"/>
        <v>9.8626016310277443E-4</v>
      </c>
      <c r="Q91" s="9"/>
    </row>
    <row r="92" spans="1:17">
      <c r="A92" s="12"/>
      <c r="B92" s="25">
        <v>348.22</v>
      </c>
      <c r="C92" s="20" t="s">
        <v>215</v>
      </c>
      <c r="D92" s="47">
        <v>43879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2"/>
        <v>43879</v>
      </c>
      <c r="P92" s="48">
        <f t="shared" si="11"/>
        <v>0.13523784280245826</v>
      </c>
      <c r="Q92" s="9"/>
    </row>
    <row r="93" spans="1:17">
      <c r="A93" s="12"/>
      <c r="B93" s="25">
        <v>348.23</v>
      </c>
      <c r="C93" s="20" t="s">
        <v>216</v>
      </c>
      <c r="D93" s="47">
        <v>566628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566628</v>
      </c>
      <c r="P93" s="48">
        <f t="shared" si="11"/>
        <v>1.7463831990581216</v>
      </c>
      <c r="Q93" s="9"/>
    </row>
    <row r="94" spans="1:17">
      <c r="A94" s="12"/>
      <c r="B94" s="25">
        <v>348.31</v>
      </c>
      <c r="C94" s="20" t="s">
        <v>217</v>
      </c>
      <c r="D94" s="47">
        <v>1440758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1440758</v>
      </c>
      <c r="P94" s="48">
        <f t="shared" si="11"/>
        <v>4.4405069377238346</v>
      </c>
      <c r="Q94" s="9"/>
    </row>
    <row r="95" spans="1:17">
      <c r="A95" s="12"/>
      <c r="B95" s="25">
        <v>348.32</v>
      </c>
      <c r="C95" s="20" t="s">
        <v>218</v>
      </c>
      <c r="D95" s="47">
        <v>2325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2325</v>
      </c>
      <c r="P95" s="48">
        <f t="shared" si="11"/>
        <v>7.1657964975435961E-3</v>
      </c>
      <c r="Q95" s="9"/>
    </row>
    <row r="96" spans="1:17">
      <c r="A96" s="12"/>
      <c r="B96" s="25">
        <v>348.41</v>
      </c>
      <c r="C96" s="20" t="s">
        <v>219</v>
      </c>
      <c r="D96" s="47">
        <v>1009069</v>
      </c>
      <c r="E96" s="47">
        <v>759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1009828</v>
      </c>
      <c r="P96" s="48">
        <f t="shared" si="11"/>
        <v>3.1123535249554641</v>
      </c>
      <c r="Q96" s="9"/>
    </row>
    <row r="97" spans="1:17">
      <c r="A97" s="12"/>
      <c r="B97" s="25">
        <v>348.42</v>
      </c>
      <c r="C97" s="20" t="s">
        <v>220</v>
      </c>
      <c r="D97" s="47">
        <v>212786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20640982</v>
      </c>
      <c r="N97" s="47">
        <v>0</v>
      </c>
      <c r="O97" s="47">
        <f t="shared" si="12"/>
        <v>20853768</v>
      </c>
      <c r="P97" s="48">
        <f t="shared" si="11"/>
        <v>64.272626965585687</v>
      </c>
      <c r="Q97" s="9"/>
    </row>
    <row r="98" spans="1:17">
      <c r="A98" s="12"/>
      <c r="B98" s="25">
        <v>348.48</v>
      </c>
      <c r="C98" s="20" t="s">
        <v>221</v>
      </c>
      <c r="D98" s="47">
        <v>46178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2"/>
        <v>46178</v>
      </c>
      <c r="P98" s="48">
        <f t="shared" si="11"/>
        <v>0.14232350566174976</v>
      </c>
      <c r="Q98" s="9"/>
    </row>
    <row r="99" spans="1:17">
      <c r="A99" s="12"/>
      <c r="B99" s="25">
        <v>348.51</v>
      </c>
      <c r="C99" s="20" t="s">
        <v>294</v>
      </c>
      <c r="D99" s="47">
        <v>7900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2"/>
        <v>7900</v>
      </c>
      <c r="P99" s="48">
        <f t="shared" si="11"/>
        <v>2.4348297776599744E-2</v>
      </c>
      <c r="Q99" s="9"/>
    </row>
    <row r="100" spans="1:17">
      <c r="A100" s="12"/>
      <c r="B100" s="25">
        <v>348.52</v>
      </c>
      <c r="C100" s="20" t="s">
        <v>295</v>
      </c>
      <c r="D100" s="47">
        <v>340178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2"/>
        <v>340178</v>
      </c>
      <c r="P100" s="48">
        <f t="shared" si="11"/>
        <v>1.0484500305124238</v>
      </c>
      <c r="Q100" s="9"/>
    </row>
    <row r="101" spans="1:17">
      <c r="A101" s="12"/>
      <c r="B101" s="25">
        <v>348.53</v>
      </c>
      <c r="C101" s="20" t="s">
        <v>296</v>
      </c>
      <c r="D101" s="47">
        <v>582408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2"/>
        <v>582408</v>
      </c>
      <c r="P101" s="48">
        <f t="shared" ref="P101:P132" si="13">(O101/P$136)</f>
        <v>1.7950181533511271</v>
      </c>
      <c r="Q101" s="9"/>
    </row>
    <row r="102" spans="1:17">
      <c r="A102" s="12"/>
      <c r="B102" s="25">
        <v>348.61</v>
      </c>
      <c r="C102" s="20" t="s">
        <v>235</v>
      </c>
      <c r="D102" s="47">
        <v>9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2"/>
        <v>9</v>
      </c>
      <c r="P102" s="48">
        <f t="shared" si="13"/>
        <v>2.7738567087265531E-5</v>
      </c>
      <c r="Q102" s="9"/>
    </row>
    <row r="103" spans="1:17">
      <c r="A103" s="12"/>
      <c r="B103" s="25">
        <v>348.62</v>
      </c>
      <c r="C103" s="20" t="s">
        <v>225</v>
      </c>
      <c r="D103" s="47">
        <v>5706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2"/>
        <v>5706</v>
      </c>
      <c r="P103" s="48">
        <f t="shared" si="13"/>
        <v>1.7586251533326349E-2</v>
      </c>
      <c r="Q103" s="9"/>
    </row>
    <row r="104" spans="1:17">
      <c r="A104" s="12"/>
      <c r="B104" s="25">
        <v>348.71</v>
      </c>
      <c r="C104" s="20" t="s">
        <v>227</v>
      </c>
      <c r="D104" s="47">
        <v>279349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2"/>
        <v>279349</v>
      </c>
      <c r="P104" s="48">
        <f t="shared" si="13"/>
        <v>0.86097121969561541</v>
      </c>
      <c r="Q104" s="9"/>
    </row>
    <row r="105" spans="1:17">
      <c r="A105" s="12"/>
      <c r="B105" s="25">
        <v>348.72</v>
      </c>
      <c r="C105" s="20" t="s">
        <v>228</v>
      </c>
      <c r="D105" s="47">
        <v>23563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2"/>
        <v>23563</v>
      </c>
      <c r="P105" s="48">
        <f t="shared" si="13"/>
        <v>7.2622650697470856E-2</v>
      </c>
      <c r="Q105" s="9"/>
    </row>
    <row r="106" spans="1:17">
      <c r="A106" s="12"/>
      <c r="B106" s="25">
        <v>348.85</v>
      </c>
      <c r="C106" s="20" t="s">
        <v>276</v>
      </c>
      <c r="D106" s="47">
        <v>0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8544</v>
      </c>
      <c r="N106" s="47">
        <v>0</v>
      </c>
      <c r="O106" s="47">
        <f t="shared" si="10"/>
        <v>8544</v>
      </c>
      <c r="P106" s="48">
        <f t="shared" si="13"/>
        <v>2.6333146354844079E-2</v>
      </c>
      <c r="Q106" s="9"/>
    </row>
    <row r="107" spans="1:17">
      <c r="A107" s="12"/>
      <c r="B107" s="25">
        <v>348.88</v>
      </c>
      <c r="C107" s="20" t="s">
        <v>193</v>
      </c>
      <c r="D107" s="47">
        <v>0</v>
      </c>
      <c r="E107" s="47">
        <v>849523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0"/>
        <v>849523</v>
      </c>
      <c r="P107" s="48">
        <f t="shared" si="13"/>
        <v>2.6182834141861195</v>
      </c>
      <c r="Q107" s="9"/>
    </row>
    <row r="108" spans="1:17">
      <c r="A108" s="12"/>
      <c r="B108" s="25">
        <v>348.92099999999999</v>
      </c>
      <c r="C108" s="20" t="s">
        <v>194</v>
      </c>
      <c r="D108" s="47">
        <v>0</v>
      </c>
      <c r="E108" s="47">
        <v>115364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ref="O108:O113" si="14">SUM(D108:N108)</f>
        <v>115364</v>
      </c>
      <c r="P108" s="48">
        <f t="shared" si="13"/>
        <v>0.35555911705058896</v>
      </c>
      <c r="Q108" s="9"/>
    </row>
    <row r="109" spans="1:17">
      <c r="A109" s="12"/>
      <c r="B109" s="25">
        <v>348.92200000000003</v>
      </c>
      <c r="C109" s="20" t="s">
        <v>195</v>
      </c>
      <c r="D109" s="47">
        <v>0</v>
      </c>
      <c r="E109" s="47">
        <v>115364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4"/>
        <v>115364</v>
      </c>
      <c r="P109" s="48">
        <f t="shared" si="13"/>
        <v>0.35555911705058896</v>
      </c>
      <c r="Q109" s="9"/>
    </row>
    <row r="110" spans="1:17">
      <c r="A110" s="12"/>
      <c r="B110" s="25">
        <v>348.923</v>
      </c>
      <c r="C110" s="20" t="s">
        <v>229</v>
      </c>
      <c r="D110" s="47">
        <v>0</v>
      </c>
      <c r="E110" s="47">
        <v>115364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4"/>
        <v>115364</v>
      </c>
      <c r="P110" s="48">
        <f t="shared" si="13"/>
        <v>0.35555911705058896</v>
      </c>
      <c r="Q110" s="9"/>
    </row>
    <row r="111" spans="1:17">
      <c r="A111" s="12"/>
      <c r="B111" s="25">
        <v>348.92399999999998</v>
      </c>
      <c r="C111" s="20" t="s">
        <v>196</v>
      </c>
      <c r="D111" s="47">
        <v>0</v>
      </c>
      <c r="E111" s="47">
        <v>115364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4"/>
        <v>115364</v>
      </c>
      <c r="P111" s="48">
        <f t="shared" si="13"/>
        <v>0.35555911705058896</v>
      </c>
      <c r="Q111" s="9"/>
    </row>
    <row r="112" spans="1:17">
      <c r="A112" s="12"/>
      <c r="B112" s="25">
        <v>348.93</v>
      </c>
      <c r="C112" s="20" t="s">
        <v>197</v>
      </c>
      <c r="D112" s="47">
        <v>0</v>
      </c>
      <c r="E112" s="47">
        <v>565358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4"/>
        <v>565358</v>
      </c>
      <c r="P112" s="48">
        <f t="shared" si="13"/>
        <v>1.7424689790358074</v>
      </c>
      <c r="Q112" s="9"/>
    </row>
    <row r="113" spans="1:17">
      <c r="A113" s="12"/>
      <c r="B113" s="25">
        <v>348.99</v>
      </c>
      <c r="C113" s="20" t="s">
        <v>200</v>
      </c>
      <c r="D113" s="47">
        <v>0</v>
      </c>
      <c r="E113" s="47">
        <v>311953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4"/>
        <v>311953</v>
      </c>
      <c r="P113" s="48">
        <f t="shared" si="13"/>
        <v>0.96145880206374934</v>
      </c>
      <c r="Q113" s="9"/>
    </row>
    <row r="114" spans="1:17">
      <c r="A114" s="12"/>
      <c r="B114" s="25">
        <v>349</v>
      </c>
      <c r="C114" s="20" t="s">
        <v>297</v>
      </c>
      <c r="D114" s="47">
        <v>100033</v>
      </c>
      <c r="E114" s="47">
        <v>646061</v>
      </c>
      <c r="F114" s="47">
        <v>0</v>
      </c>
      <c r="G114" s="47">
        <v>0</v>
      </c>
      <c r="H114" s="47">
        <v>0</v>
      </c>
      <c r="I114" s="47">
        <v>0</v>
      </c>
      <c r="J114" s="47">
        <v>4984705</v>
      </c>
      <c r="K114" s="47">
        <v>0</v>
      </c>
      <c r="L114" s="47">
        <v>0</v>
      </c>
      <c r="M114" s="47">
        <v>555708</v>
      </c>
      <c r="N114" s="47">
        <v>0</v>
      </c>
      <c r="O114" s="47">
        <f t="shared" si="10"/>
        <v>6286507</v>
      </c>
      <c r="P114" s="48">
        <f t="shared" si="13"/>
        <v>19.375410684896043</v>
      </c>
      <c r="Q114" s="9"/>
    </row>
    <row r="115" spans="1:17" ht="15.75">
      <c r="A115" s="29" t="s">
        <v>67</v>
      </c>
      <c r="B115" s="30"/>
      <c r="C115" s="31"/>
      <c r="D115" s="32">
        <f t="shared" ref="D115:N115" si="15">SUM(D116:D121)</f>
        <v>1782760</v>
      </c>
      <c r="E115" s="32">
        <f t="shared" si="15"/>
        <v>1060993</v>
      </c>
      <c r="F115" s="32">
        <f t="shared" si="15"/>
        <v>0</v>
      </c>
      <c r="G115" s="32">
        <f t="shared" si="15"/>
        <v>0</v>
      </c>
      <c r="H115" s="32">
        <f t="shared" si="15"/>
        <v>0</v>
      </c>
      <c r="I115" s="32">
        <f t="shared" si="15"/>
        <v>0</v>
      </c>
      <c r="J115" s="32">
        <f t="shared" si="15"/>
        <v>0</v>
      </c>
      <c r="K115" s="32">
        <f t="shared" si="15"/>
        <v>0</v>
      </c>
      <c r="L115" s="32">
        <f t="shared" si="15"/>
        <v>0</v>
      </c>
      <c r="M115" s="32">
        <f t="shared" si="15"/>
        <v>0</v>
      </c>
      <c r="N115" s="32">
        <f t="shared" si="15"/>
        <v>0</v>
      </c>
      <c r="O115" s="32">
        <f t="shared" ref="O115:O134" si="16">SUM(D115:N115)</f>
        <v>2843753</v>
      </c>
      <c r="P115" s="46">
        <f t="shared" si="13"/>
        <v>8.7646259300125138</v>
      </c>
      <c r="Q115" s="10"/>
    </row>
    <row r="116" spans="1:17">
      <c r="A116" s="13"/>
      <c r="B116" s="40">
        <v>351.1</v>
      </c>
      <c r="C116" s="21" t="s">
        <v>115</v>
      </c>
      <c r="D116" s="47">
        <v>555194</v>
      </c>
      <c r="E116" s="47">
        <v>1005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6"/>
        <v>556199</v>
      </c>
      <c r="P116" s="48">
        <f t="shared" si="13"/>
        <v>1.7142403639300001</v>
      </c>
      <c r="Q116" s="9"/>
    </row>
    <row r="117" spans="1:17">
      <c r="A117" s="13"/>
      <c r="B117" s="40">
        <v>351.2</v>
      </c>
      <c r="C117" s="21" t="s">
        <v>116</v>
      </c>
      <c r="D117" s="47">
        <v>590020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si="16"/>
        <v>590020</v>
      </c>
      <c r="P117" s="48">
        <f t="shared" si="13"/>
        <v>1.8184788169809343</v>
      </c>
      <c r="Q117" s="9"/>
    </row>
    <row r="118" spans="1:17">
      <c r="A118" s="13"/>
      <c r="B118" s="40">
        <v>351.5</v>
      </c>
      <c r="C118" s="21" t="s">
        <v>118</v>
      </c>
      <c r="D118" s="47">
        <v>570313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16"/>
        <v>570313</v>
      </c>
      <c r="P118" s="48">
        <f t="shared" si="13"/>
        <v>1.7577406012488519</v>
      </c>
      <c r="Q118" s="9"/>
    </row>
    <row r="119" spans="1:17">
      <c r="A119" s="13"/>
      <c r="B119" s="40">
        <v>352</v>
      </c>
      <c r="C119" s="21" t="s">
        <v>230</v>
      </c>
      <c r="D119" s="47">
        <v>0</v>
      </c>
      <c r="E119" s="47">
        <v>36699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si="16"/>
        <v>36699</v>
      </c>
      <c r="P119" s="48">
        <f t="shared" si="13"/>
        <v>0.11310863039283975</v>
      </c>
      <c r="Q119" s="9"/>
    </row>
    <row r="120" spans="1:17">
      <c r="A120" s="13"/>
      <c r="B120" s="40">
        <v>354</v>
      </c>
      <c r="C120" s="21" t="s">
        <v>120</v>
      </c>
      <c r="D120" s="47">
        <v>63397</v>
      </c>
      <c r="E120" s="47">
        <v>515493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si="16"/>
        <v>578890</v>
      </c>
      <c r="P120" s="48">
        <f t="shared" si="13"/>
        <v>1.7841754556830161</v>
      </c>
      <c r="Q120" s="9"/>
    </row>
    <row r="121" spans="1:17">
      <c r="A121" s="13"/>
      <c r="B121" s="40">
        <v>359</v>
      </c>
      <c r="C121" s="21" t="s">
        <v>121</v>
      </c>
      <c r="D121" s="47">
        <v>3836</v>
      </c>
      <c r="E121" s="47">
        <v>507796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si="16"/>
        <v>511632</v>
      </c>
      <c r="P121" s="48">
        <f t="shared" si="13"/>
        <v>1.5768820617768711</v>
      </c>
      <c r="Q121" s="9"/>
    </row>
    <row r="122" spans="1:17" ht="15.75">
      <c r="A122" s="29" t="s">
        <v>5</v>
      </c>
      <c r="B122" s="30"/>
      <c r="C122" s="31"/>
      <c r="D122" s="32">
        <f t="shared" ref="D122:N122" si="17">SUM(D123:D128)</f>
        <v>5744684</v>
      </c>
      <c r="E122" s="32">
        <f t="shared" si="17"/>
        <v>6306623</v>
      </c>
      <c r="F122" s="32">
        <f t="shared" si="17"/>
        <v>24242</v>
      </c>
      <c r="G122" s="32">
        <f t="shared" si="17"/>
        <v>2222676</v>
      </c>
      <c r="H122" s="32">
        <f t="shared" si="17"/>
        <v>0</v>
      </c>
      <c r="I122" s="32">
        <f t="shared" si="17"/>
        <v>275487</v>
      </c>
      <c r="J122" s="32">
        <f t="shared" si="17"/>
        <v>16043</v>
      </c>
      <c r="K122" s="32">
        <f t="shared" si="17"/>
        <v>0</v>
      </c>
      <c r="L122" s="32">
        <f t="shared" si="17"/>
        <v>0</v>
      </c>
      <c r="M122" s="32">
        <f t="shared" si="17"/>
        <v>0</v>
      </c>
      <c r="N122" s="32">
        <f t="shared" si="17"/>
        <v>299331</v>
      </c>
      <c r="O122" s="32">
        <f t="shared" si="16"/>
        <v>14889086</v>
      </c>
      <c r="P122" s="46">
        <f t="shared" si="13"/>
        <v>45.889101208785114</v>
      </c>
      <c r="Q122" s="10"/>
    </row>
    <row r="123" spans="1:17">
      <c r="A123" s="12"/>
      <c r="B123" s="25">
        <v>361.1</v>
      </c>
      <c r="C123" s="20" t="s">
        <v>122</v>
      </c>
      <c r="D123" s="47">
        <v>648744</v>
      </c>
      <c r="E123" s="47">
        <v>249209</v>
      </c>
      <c r="F123" s="47">
        <v>24242</v>
      </c>
      <c r="G123" s="47">
        <v>602980</v>
      </c>
      <c r="H123" s="47">
        <v>0</v>
      </c>
      <c r="I123" s="47">
        <v>110777</v>
      </c>
      <c r="J123" s="47">
        <v>16043</v>
      </c>
      <c r="K123" s="47">
        <v>0</v>
      </c>
      <c r="L123" s="47">
        <v>0</v>
      </c>
      <c r="M123" s="47">
        <v>0</v>
      </c>
      <c r="N123" s="47">
        <v>13101</v>
      </c>
      <c r="O123" s="47">
        <f t="shared" si="16"/>
        <v>1665096</v>
      </c>
      <c r="P123" s="48">
        <f t="shared" si="13"/>
        <v>5.1319307891930546</v>
      </c>
      <c r="Q123" s="9"/>
    </row>
    <row r="124" spans="1:17">
      <c r="A124" s="12"/>
      <c r="B124" s="25">
        <v>362</v>
      </c>
      <c r="C124" s="20" t="s">
        <v>123</v>
      </c>
      <c r="D124" s="47">
        <v>767286</v>
      </c>
      <c r="E124" s="47">
        <v>6840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16"/>
        <v>774126</v>
      </c>
      <c r="P124" s="48">
        <f t="shared" si="13"/>
        <v>2.3859051094440575</v>
      </c>
      <c r="Q124" s="9"/>
    </row>
    <row r="125" spans="1:17">
      <c r="A125" s="12"/>
      <c r="B125" s="25">
        <v>364</v>
      </c>
      <c r="C125" s="20" t="s">
        <v>203</v>
      </c>
      <c r="D125" s="47">
        <v>1378401</v>
      </c>
      <c r="E125" s="47">
        <v>2755499</v>
      </c>
      <c r="F125" s="47">
        <v>0</v>
      </c>
      <c r="G125" s="47">
        <v>118995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f t="shared" si="16"/>
        <v>4252895</v>
      </c>
      <c r="P125" s="48">
        <f t="shared" si="13"/>
        <v>13.107690363621794</v>
      </c>
      <c r="Q125" s="9"/>
    </row>
    <row r="126" spans="1:17">
      <c r="A126" s="12"/>
      <c r="B126" s="25">
        <v>365</v>
      </c>
      <c r="C126" s="20" t="s">
        <v>204</v>
      </c>
      <c r="D126" s="47">
        <v>0</v>
      </c>
      <c r="E126" s="47">
        <v>9190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f t="shared" si="16"/>
        <v>9190</v>
      </c>
      <c r="P126" s="48">
        <f t="shared" si="13"/>
        <v>2.8324159059107804E-2</v>
      </c>
      <c r="Q126" s="9"/>
    </row>
    <row r="127" spans="1:17">
      <c r="A127" s="12"/>
      <c r="B127" s="25">
        <v>366</v>
      </c>
      <c r="C127" s="20" t="s">
        <v>126</v>
      </c>
      <c r="D127" s="47">
        <v>1300</v>
      </c>
      <c r="E127" s="47">
        <v>425895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f t="shared" si="16"/>
        <v>427195</v>
      </c>
      <c r="P127" s="48">
        <f t="shared" si="13"/>
        <v>1.3166419074271554</v>
      </c>
      <c r="Q127" s="9"/>
    </row>
    <row r="128" spans="1:17">
      <c r="A128" s="12"/>
      <c r="B128" s="25">
        <v>369.9</v>
      </c>
      <c r="C128" s="20" t="s">
        <v>127</v>
      </c>
      <c r="D128" s="47">
        <v>2948953</v>
      </c>
      <c r="E128" s="47">
        <v>2859990</v>
      </c>
      <c r="F128" s="47">
        <v>0</v>
      </c>
      <c r="G128" s="47">
        <v>1500701</v>
      </c>
      <c r="H128" s="47">
        <v>0</v>
      </c>
      <c r="I128" s="47">
        <v>164710</v>
      </c>
      <c r="J128" s="47">
        <v>0</v>
      </c>
      <c r="K128" s="47">
        <v>0</v>
      </c>
      <c r="L128" s="47">
        <v>0</v>
      </c>
      <c r="M128" s="47">
        <v>0</v>
      </c>
      <c r="N128" s="47">
        <v>286230</v>
      </c>
      <c r="O128" s="47">
        <f t="shared" si="16"/>
        <v>7760584</v>
      </c>
      <c r="P128" s="48">
        <f t="shared" si="13"/>
        <v>23.918608880039944</v>
      </c>
      <c r="Q128" s="9"/>
    </row>
    <row r="129" spans="1:120" ht="15.75">
      <c r="A129" s="29" t="s">
        <v>68</v>
      </c>
      <c r="B129" s="30"/>
      <c r="C129" s="31"/>
      <c r="D129" s="32">
        <f t="shared" ref="D129:N129" si="18">SUM(D130:D133)</f>
        <v>2195936</v>
      </c>
      <c r="E129" s="32">
        <f t="shared" si="18"/>
        <v>22944169</v>
      </c>
      <c r="F129" s="32">
        <f t="shared" si="18"/>
        <v>13244268</v>
      </c>
      <c r="G129" s="32">
        <f t="shared" si="18"/>
        <v>1704493</v>
      </c>
      <c r="H129" s="32">
        <f t="shared" si="18"/>
        <v>0</v>
      </c>
      <c r="I129" s="32">
        <f t="shared" si="18"/>
        <v>3239894</v>
      </c>
      <c r="J129" s="32">
        <f t="shared" si="18"/>
        <v>1028436</v>
      </c>
      <c r="K129" s="32">
        <f t="shared" si="18"/>
        <v>0</v>
      </c>
      <c r="L129" s="32">
        <f t="shared" si="18"/>
        <v>0</v>
      </c>
      <c r="M129" s="32">
        <f t="shared" si="18"/>
        <v>0</v>
      </c>
      <c r="N129" s="32">
        <f t="shared" si="18"/>
        <v>0</v>
      </c>
      <c r="O129" s="32">
        <f t="shared" si="16"/>
        <v>44357196</v>
      </c>
      <c r="P129" s="46">
        <f t="shared" si="13"/>
        <v>136.71167300544292</v>
      </c>
      <c r="Q129" s="9"/>
    </row>
    <row r="130" spans="1:120">
      <c r="A130" s="12"/>
      <c r="B130" s="25">
        <v>381</v>
      </c>
      <c r="C130" s="20" t="s">
        <v>128</v>
      </c>
      <c r="D130" s="47">
        <v>2195936</v>
      </c>
      <c r="E130" s="47">
        <v>22944169</v>
      </c>
      <c r="F130" s="47">
        <v>13244268</v>
      </c>
      <c r="G130" s="47">
        <v>1704493</v>
      </c>
      <c r="H130" s="47">
        <v>0</v>
      </c>
      <c r="I130" s="47">
        <v>1850000</v>
      </c>
      <c r="J130" s="47">
        <v>1028436</v>
      </c>
      <c r="K130" s="47">
        <v>0</v>
      </c>
      <c r="L130" s="47">
        <v>0</v>
      </c>
      <c r="M130" s="47">
        <v>0</v>
      </c>
      <c r="N130" s="47">
        <v>0</v>
      </c>
      <c r="O130" s="47">
        <f t="shared" si="16"/>
        <v>42967302</v>
      </c>
      <c r="P130" s="48">
        <f t="shared" si="13"/>
        <v>132.42793212064427</v>
      </c>
      <c r="Q130" s="9"/>
    </row>
    <row r="131" spans="1:120">
      <c r="A131" s="12"/>
      <c r="B131" s="25">
        <v>389.2</v>
      </c>
      <c r="C131" s="20" t="s">
        <v>298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295793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f t="shared" si="16"/>
        <v>295793</v>
      </c>
      <c r="P131" s="48">
        <f t="shared" si="13"/>
        <v>0.91165266382705923</v>
      </c>
      <c r="Q131" s="9"/>
    </row>
    <row r="132" spans="1:120">
      <c r="A132" s="12"/>
      <c r="B132" s="25">
        <v>389.4</v>
      </c>
      <c r="C132" s="20" t="s">
        <v>131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157920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f t="shared" si="16"/>
        <v>157920</v>
      </c>
      <c r="P132" s="48">
        <f t="shared" si="13"/>
        <v>0.48671939049121921</v>
      </c>
      <c r="Q132" s="9"/>
    </row>
    <row r="133" spans="1:120" ht="15.75" thickBot="1">
      <c r="A133" s="12"/>
      <c r="B133" s="25">
        <v>389.7</v>
      </c>
      <c r="C133" s="20" t="s">
        <v>299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936181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47">
        <f t="shared" si="16"/>
        <v>936181</v>
      </c>
      <c r="P133" s="48">
        <f>(O133/P$136)</f>
        <v>2.8853688304803704</v>
      </c>
      <c r="Q133" s="9"/>
    </row>
    <row r="134" spans="1:120" ht="16.5" thickBot="1">
      <c r="A134" s="14" t="s">
        <v>95</v>
      </c>
      <c r="B134" s="23"/>
      <c r="C134" s="22"/>
      <c r="D134" s="15">
        <f t="shared" ref="D134:N134" si="19">SUM(D5,D14,D24,D61,D115,D122,D129)</f>
        <v>218201220</v>
      </c>
      <c r="E134" s="15">
        <f t="shared" si="19"/>
        <v>170827412</v>
      </c>
      <c r="F134" s="15">
        <f t="shared" si="19"/>
        <v>13268510</v>
      </c>
      <c r="G134" s="15">
        <f t="shared" si="19"/>
        <v>66960240</v>
      </c>
      <c r="H134" s="15">
        <f t="shared" si="19"/>
        <v>0</v>
      </c>
      <c r="I134" s="15">
        <f t="shared" si="19"/>
        <v>51758826</v>
      </c>
      <c r="J134" s="15">
        <f t="shared" si="19"/>
        <v>43904633</v>
      </c>
      <c r="K134" s="15">
        <f t="shared" si="19"/>
        <v>0</v>
      </c>
      <c r="L134" s="15">
        <f t="shared" si="19"/>
        <v>0</v>
      </c>
      <c r="M134" s="15">
        <f t="shared" si="19"/>
        <v>384642470</v>
      </c>
      <c r="N134" s="15">
        <f t="shared" si="19"/>
        <v>5670671</v>
      </c>
      <c r="O134" s="15">
        <f t="shared" si="16"/>
        <v>955233982</v>
      </c>
      <c r="P134" s="38">
        <f>(O134/P$136)</f>
        <v>2944.0913215269775</v>
      </c>
      <c r="Q134" s="6"/>
      <c r="R134" s="2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</row>
    <row r="135" spans="1:120">
      <c r="A135" s="16"/>
      <c r="B135" s="18"/>
      <c r="C135" s="18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9"/>
    </row>
    <row r="136" spans="1:120">
      <c r="A136" s="41"/>
      <c r="B136" s="42"/>
      <c r="C136" s="42"/>
      <c r="D136" s="43"/>
      <c r="E136" s="43"/>
      <c r="F136" s="43"/>
      <c r="G136" s="43"/>
      <c r="H136" s="43"/>
      <c r="I136" s="43"/>
      <c r="J136" s="43"/>
      <c r="K136" s="43"/>
      <c r="L136" s="43"/>
      <c r="M136" s="49" t="s">
        <v>277</v>
      </c>
      <c r="N136" s="49"/>
      <c r="O136" s="49"/>
      <c r="P136" s="44">
        <v>324458</v>
      </c>
    </row>
    <row r="137" spans="1:120">
      <c r="A137" s="50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2"/>
    </row>
    <row r="138" spans="1:120" ht="15.75" customHeight="1" thickBot="1">
      <c r="A138" s="53" t="s">
        <v>153</v>
      </c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5"/>
    </row>
  </sheetData>
  <mergeCells count="10">
    <mergeCell ref="M136:O136"/>
    <mergeCell ref="A137:P137"/>
    <mergeCell ref="A138:P1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270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132</v>
      </c>
      <c r="B3" s="63"/>
      <c r="C3" s="64"/>
      <c r="D3" s="68" t="s">
        <v>62</v>
      </c>
      <c r="E3" s="69"/>
      <c r="F3" s="69"/>
      <c r="G3" s="69"/>
      <c r="H3" s="70"/>
      <c r="I3" s="68" t="s">
        <v>63</v>
      </c>
      <c r="J3" s="70"/>
      <c r="K3" s="68" t="s">
        <v>65</v>
      </c>
      <c r="L3" s="70"/>
      <c r="M3" s="36"/>
      <c r="N3" s="37"/>
      <c r="O3" s="71" t="s">
        <v>137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133</v>
      </c>
      <c r="F4" s="34" t="s">
        <v>134</v>
      </c>
      <c r="G4" s="34" t="s">
        <v>135</v>
      </c>
      <c r="H4" s="34" t="s">
        <v>7</v>
      </c>
      <c r="I4" s="34" t="s">
        <v>8</v>
      </c>
      <c r="J4" s="35" t="s">
        <v>136</v>
      </c>
      <c r="K4" s="35" t="s">
        <v>9</v>
      </c>
      <c r="L4" s="35" t="s">
        <v>10</v>
      </c>
      <c r="M4" s="35" t="s">
        <v>11</v>
      </c>
      <c r="N4" s="35" t="s">
        <v>64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126496843</v>
      </c>
      <c r="E5" s="27">
        <f t="shared" si="0"/>
        <v>32631452</v>
      </c>
      <c r="F5" s="27">
        <f t="shared" si="0"/>
        <v>0</v>
      </c>
      <c r="G5" s="27">
        <f t="shared" si="0"/>
        <v>47472728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206601023</v>
      </c>
      <c r="O5" s="33">
        <f t="shared" ref="O5:O36" si="1">(N5/O$131)</f>
        <v>638.22084617903454</v>
      </c>
      <c r="P5" s="6"/>
    </row>
    <row r="6" spans="1:133">
      <c r="A6" s="12"/>
      <c r="B6" s="25">
        <v>311</v>
      </c>
      <c r="C6" s="20" t="s">
        <v>3</v>
      </c>
      <c r="D6" s="47">
        <v>123817801</v>
      </c>
      <c r="E6" s="47">
        <v>9422241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133240042</v>
      </c>
      <c r="O6" s="48">
        <f t="shared" si="1"/>
        <v>411.59802171052223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9758958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9758958</v>
      </c>
      <c r="O7" s="48">
        <f t="shared" si="1"/>
        <v>30.146851850707723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1554283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1554283</v>
      </c>
      <c r="O8" s="48">
        <f t="shared" si="1"/>
        <v>4.8014080330167985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7218397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7218397</v>
      </c>
      <c r="O9" s="48">
        <f t="shared" si="1"/>
        <v>22.298686494868928</v>
      </c>
      <c r="P9" s="9"/>
    </row>
    <row r="10" spans="1:133">
      <c r="A10" s="12"/>
      <c r="B10" s="25">
        <v>312.42</v>
      </c>
      <c r="C10" s="20" t="s">
        <v>243</v>
      </c>
      <c r="D10" s="47">
        <v>0</v>
      </c>
      <c r="E10" s="47">
        <v>4677573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4677573</v>
      </c>
      <c r="O10" s="48">
        <f t="shared" si="1"/>
        <v>14.449708693476341</v>
      </c>
      <c r="P10" s="9"/>
    </row>
    <row r="11" spans="1:133">
      <c r="A11" s="12"/>
      <c r="B11" s="25">
        <v>312.60000000000002</v>
      </c>
      <c r="C11" s="20" t="s">
        <v>15</v>
      </c>
      <c r="D11" s="47">
        <v>0</v>
      </c>
      <c r="E11" s="47">
        <v>0</v>
      </c>
      <c r="F11" s="47">
        <v>0</v>
      </c>
      <c r="G11" s="47">
        <v>47472728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47472728</v>
      </c>
      <c r="O11" s="48">
        <f t="shared" si="1"/>
        <v>146.65021593134679</v>
      </c>
      <c r="P11" s="9"/>
    </row>
    <row r="12" spans="1:133">
      <c r="A12" s="12"/>
      <c r="B12" s="25">
        <v>315</v>
      </c>
      <c r="C12" s="20" t="s">
        <v>171</v>
      </c>
      <c r="D12" s="47">
        <v>2181677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2181677</v>
      </c>
      <c r="O12" s="48">
        <f t="shared" si="1"/>
        <v>6.739520070185411</v>
      </c>
      <c r="P12" s="9"/>
    </row>
    <row r="13" spans="1:133">
      <c r="A13" s="12"/>
      <c r="B13" s="25">
        <v>316</v>
      </c>
      <c r="C13" s="20" t="s">
        <v>172</v>
      </c>
      <c r="D13" s="47">
        <v>497365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497365</v>
      </c>
      <c r="O13" s="48">
        <f t="shared" si="1"/>
        <v>1.5364333949103222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SUM(D15:D22)</f>
        <v>14457754</v>
      </c>
      <c r="E14" s="32">
        <f t="shared" si="3"/>
        <v>21156360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35614114</v>
      </c>
      <c r="O14" s="46">
        <f t="shared" si="1"/>
        <v>110.01721890310583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418600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418600</v>
      </c>
      <c r="O15" s="48">
        <f t="shared" si="1"/>
        <v>1.2931167635628982</v>
      </c>
      <c r="P15" s="9"/>
    </row>
    <row r="16" spans="1:133">
      <c r="A16" s="12"/>
      <c r="B16" s="25">
        <v>323.10000000000002</v>
      </c>
      <c r="C16" s="20" t="s">
        <v>19</v>
      </c>
      <c r="D16" s="47">
        <v>11998983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1" si="4">SUM(D16:M16)</f>
        <v>11998983</v>
      </c>
      <c r="O16" s="48">
        <f t="shared" si="1"/>
        <v>37.066617446264296</v>
      </c>
      <c r="P16" s="9"/>
    </row>
    <row r="17" spans="1:16">
      <c r="A17" s="12"/>
      <c r="B17" s="25">
        <v>323.39999999999998</v>
      </c>
      <c r="C17" s="20" t="s">
        <v>20</v>
      </c>
      <c r="D17" s="47">
        <v>1539054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1539054</v>
      </c>
      <c r="O17" s="48">
        <f t="shared" si="1"/>
        <v>4.7543634195617122</v>
      </c>
      <c r="P17" s="9"/>
    </row>
    <row r="18" spans="1:16">
      <c r="A18" s="12"/>
      <c r="B18" s="25">
        <v>323.7</v>
      </c>
      <c r="C18" s="20" t="s">
        <v>21</v>
      </c>
      <c r="D18" s="47">
        <v>0</v>
      </c>
      <c r="E18" s="47">
        <v>2059182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2059182</v>
      </c>
      <c r="O18" s="48">
        <f t="shared" si="1"/>
        <v>6.3611150583539793</v>
      </c>
      <c r="P18" s="9"/>
    </row>
    <row r="19" spans="1:16">
      <c r="A19" s="12"/>
      <c r="B19" s="25">
        <v>323.89999999999998</v>
      </c>
      <c r="C19" s="20" t="s">
        <v>22</v>
      </c>
      <c r="D19" s="47">
        <v>180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180</v>
      </c>
      <c r="O19" s="48">
        <f t="shared" si="1"/>
        <v>5.5604638662523089E-4</v>
      </c>
      <c r="P19" s="9"/>
    </row>
    <row r="20" spans="1:16">
      <c r="A20" s="12"/>
      <c r="B20" s="25">
        <v>325.10000000000002</v>
      </c>
      <c r="C20" s="20" t="s">
        <v>23</v>
      </c>
      <c r="D20" s="47">
        <v>0</v>
      </c>
      <c r="E20" s="47">
        <v>270661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270661</v>
      </c>
      <c r="O20" s="48">
        <f t="shared" si="1"/>
        <v>0.83611150583539795</v>
      </c>
      <c r="P20" s="9"/>
    </row>
    <row r="21" spans="1:16">
      <c r="A21" s="12"/>
      <c r="B21" s="25">
        <v>325.2</v>
      </c>
      <c r="C21" s="20" t="s">
        <v>24</v>
      </c>
      <c r="D21" s="47">
        <v>919537</v>
      </c>
      <c r="E21" s="47">
        <v>18407617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19327154</v>
      </c>
      <c r="O21" s="48">
        <f t="shared" si="1"/>
        <v>59.704411919163213</v>
      </c>
      <c r="P21" s="9"/>
    </row>
    <row r="22" spans="1:16">
      <c r="A22" s="12"/>
      <c r="B22" s="25">
        <v>329</v>
      </c>
      <c r="C22" s="20" t="s">
        <v>25</v>
      </c>
      <c r="D22" s="47">
        <v>0</v>
      </c>
      <c r="E22" s="47">
        <v>300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300</v>
      </c>
      <c r="O22" s="48">
        <f t="shared" si="1"/>
        <v>9.2674397770871819E-4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SUM(D24:D59)</f>
        <v>37584177</v>
      </c>
      <c r="E23" s="32">
        <f t="shared" si="5"/>
        <v>47324643</v>
      </c>
      <c r="F23" s="32">
        <f t="shared" si="5"/>
        <v>0</v>
      </c>
      <c r="G23" s="32">
        <f t="shared" si="5"/>
        <v>13576394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476516</v>
      </c>
      <c r="N23" s="45">
        <f>SUM(D23:M23)</f>
        <v>98961730</v>
      </c>
      <c r="O23" s="46">
        <f t="shared" si="1"/>
        <v>305.7072910037873</v>
      </c>
      <c r="P23" s="10"/>
    </row>
    <row r="24" spans="1:16">
      <c r="A24" s="12"/>
      <c r="B24" s="25">
        <v>331.1</v>
      </c>
      <c r="C24" s="20" t="s">
        <v>26</v>
      </c>
      <c r="D24" s="47">
        <v>0</v>
      </c>
      <c r="E24" s="47">
        <v>51501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51501</v>
      </c>
      <c r="O24" s="48">
        <f t="shared" si="1"/>
        <v>0.15909413865325564</v>
      </c>
      <c r="P24" s="9"/>
    </row>
    <row r="25" spans="1:16">
      <c r="A25" s="12"/>
      <c r="B25" s="25">
        <v>331.2</v>
      </c>
      <c r="C25" s="20" t="s">
        <v>27</v>
      </c>
      <c r="D25" s="47">
        <v>130043</v>
      </c>
      <c r="E25" s="47">
        <v>1867577</v>
      </c>
      <c r="F25" s="47">
        <v>0</v>
      </c>
      <c r="G25" s="47">
        <v>11003812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13001432</v>
      </c>
      <c r="O25" s="48">
        <f t="shared" si="1"/>
        <v>40.163329358631387</v>
      </c>
      <c r="P25" s="9"/>
    </row>
    <row r="26" spans="1:16">
      <c r="A26" s="12"/>
      <c r="B26" s="25">
        <v>331.39</v>
      </c>
      <c r="C26" s="20" t="s">
        <v>33</v>
      </c>
      <c r="D26" s="47">
        <v>0</v>
      </c>
      <c r="E26" s="47">
        <v>549732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5" si="6">SUM(D26:M26)</f>
        <v>549732</v>
      </c>
      <c r="O26" s="48">
        <f t="shared" si="1"/>
        <v>1.6982027345125636</v>
      </c>
      <c r="P26" s="9"/>
    </row>
    <row r="27" spans="1:16">
      <c r="A27" s="12"/>
      <c r="B27" s="25">
        <v>331.42</v>
      </c>
      <c r="C27" s="20" t="s">
        <v>34</v>
      </c>
      <c r="D27" s="47">
        <v>0</v>
      </c>
      <c r="E27" s="47">
        <v>4488875</v>
      </c>
      <c r="F27" s="47">
        <v>0</v>
      </c>
      <c r="G27" s="47">
        <v>232165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4721040</v>
      </c>
      <c r="O27" s="48">
        <f t="shared" si="1"/>
        <v>14.583984628406556</v>
      </c>
      <c r="P27" s="9"/>
    </row>
    <row r="28" spans="1:16">
      <c r="A28" s="12"/>
      <c r="B28" s="25">
        <v>331.49</v>
      </c>
      <c r="C28" s="20" t="s">
        <v>35</v>
      </c>
      <c r="D28" s="47">
        <v>0</v>
      </c>
      <c r="E28" s="47">
        <v>0</v>
      </c>
      <c r="F28" s="47">
        <v>0</v>
      </c>
      <c r="G28" s="47">
        <v>463502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463502</v>
      </c>
      <c r="O28" s="48">
        <f t="shared" si="1"/>
        <v>1.4318256238531544</v>
      </c>
      <c r="P28" s="9"/>
    </row>
    <row r="29" spans="1:16">
      <c r="A29" s="12"/>
      <c r="B29" s="25">
        <v>331.5</v>
      </c>
      <c r="C29" s="20" t="s">
        <v>29</v>
      </c>
      <c r="D29" s="47">
        <v>0</v>
      </c>
      <c r="E29" s="47">
        <v>1213436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1213436</v>
      </c>
      <c r="O29" s="48">
        <f t="shared" si="1"/>
        <v>3.7484816844498541</v>
      </c>
      <c r="P29" s="9"/>
    </row>
    <row r="30" spans="1:16">
      <c r="A30" s="12"/>
      <c r="B30" s="25">
        <v>331.65</v>
      </c>
      <c r="C30" s="20" t="s">
        <v>36</v>
      </c>
      <c r="D30" s="47">
        <v>0</v>
      </c>
      <c r="E30" s="47">
        <v>495404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495404</v>
      </c>
      <c r="O30" s="48">
        <f t="shared" si="1"/>
        <v>1.5303755784426993</v>
      </c>
      <c r="P30" s="9"/>
    </row>
    <row r="31" spans="1:16">
      <c r="A31" s="12"/>
      <c r="B31" s="25">
        <v>331.7</v>
      </c>
      <c r="C31" s="20" t="s">
        <v>156</v>
      </c>
      <c r="D31" s="47">
        <v>0</v>
      </c>
      <c r="E31" s="47">
        <v>386195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386195</v>
      </c>
      <c r="O31" s="48">
        <f t="shared" si="1"/>
        <v>1.1930129682373947</v>
      </c>
      <c r="P31" s="9"/>
    </row>
    <row r="32" spans="1:16">
      <c r="A32" s="12"/>
      <c r="B32" s="25">
        <v>331.9</v>
      </c>
      <c r="C32" s="20" t="s">
        <v>30</v>
      </c>
      <c r="D32" s="47">
        <v>0</v>
      </c>
      <c r="E32" s="47">
        <v>59799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59799</v>
      </c>
      <c r="O32" s="48">
        <f t="shared" si="1"/>
        <v>0.18472787707667879</v>
      </c>
      <c r="P32" s="9"/>
    </row>
    <row r="33" spans="1:16">
      <c r="A33" s="12"/>
      <c r="B33" s="25">
        <v>332</v>
      </c>
      <c r="C33" s="20" t="s">
        <v>273</v>
      </c>
      <c r="D33" s="47">
        <v>357066</v>
      </c>
      <c r="E33" s="47">
        <v>25990671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26347737</v>
      </c>
      <c r="O33" s="48">
        <f t="shared" si="1"/>
        <v>81.39202197001056</v>
      </c>
      <c r="P33" s="9"/>
    </row>
    <row r="34" spans="1:16">
      <c r="A34" s="12"/>
      <c r="B34" s="25">
        <v>333</v>
      </c>
      <c r="C34" s="20" t="s">
        <v>4</v>
      </c>
      <c r="D34" s="47">
        <v>33918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33918</v>
      </c>
      <c r="O34" s="48">
        <f t="shared" si="1"/>
        <v>0.10477767411974769</v>
      </c>
      <c r="P34" s="9"/>
    </row>
    <row r="35" spans="1:16">
      <c r="A35" s="12"/>
      <c r="B35" s="25">
        <v>334.2</v>
      </c>
      <c r="C35" s="20" t="s">
        <v>32</v>
      </c>
      <c r="D35" s="47">
        <v>35025</v>
      </c>
      <c r="E35" s="47">
        <v>1016460</v>
      </c>
      <c r="F35" s="47">
        <v>0</v>
      </c>
      <c r="G35" s="47">
        <v>1504373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2555858</v>
      </c>
      <c r="O35" s="48">
        <f t="shared" si="1"/>
        <v>7.8954200312621632</v>
      </c>
      <c r="P35" s="9"/>
    </row>
    <row r="36" spans="1:16">
      <c r="A36" s="12"/>
      <c r="B36" s="25">
        <v>334.39</v>
      </c>
      <c r="C36" s="20" t="s">
        <v>38</v>
      </c>
      <c r="D36" s="47">
        <v>0</v>
      </c>
      <c r="E36" s="47">
        <v>80743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476516</v>
      </c>
      <c r="N36" s="47">
        <f t="shared" ref="N36:N53" si="7">SUM(D36:M36)</f>
        <v>557259</v>
      </c>
      <c r="O36" s="48">
        <f t="shared" si="1"/>
        <v>1.7214547409132752</v>
      </c>
      <c r="P36" s="9"/>
    </row>
    <row r="37" spans="1:16">
      <c r="A37" s="12"/>
      <c r="B37" s="25">
        <v>334.42</v>
      </c>
      <c r="C37" s="20" t="s">
        <v>39</v>
      </c>
      <c r="D37" s="47">
        <v>0</v>
      </c>
      <c r="E37" s="47">
        <v>2306466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2306466</v>
      </c>
      <c r="O37" s="48">
        <f t="shared" ref="O37:O68" si="8">(N37/O$131)</f>
        <v>7.1250115842997213</v>
      </c>
      <c r="P37" s="9"/>
    </row>
    <row r="38" spans="1:16">
      <c r="A38" s="12"/>
      <c r="B38" s="25">
        <v>334.49</v>
      </c>
      <c r="C38" s="20" t="s">
        <v>40</v>
      </c>
      <c r="D38" s="47">
        <v>0</v>
      </c>
      <c r="E38" s="47">
        <v>0</v>
      </c>
      <c r="F38" s="47">
        <v>0</v>
      </c>
      <c r="G38" s="47">
        <v>304622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304622</v>
      </c>
      <c r="O38" s="48">
        <f t="shared" si="8"/>
        <v>0.94102201325861723</v>
      </c>
      <c r="P38" s="9"/>
    </row>
    <row r="39" spans="1:16">
      <c r="A39" s="12"/>
      <c r="B39" s="25">
        <v>334.61</v>
      </c>
      <c r="C39" s="20" t="s">
        <v>42</v>
      </c>
      <c r="D39" s="47">
        <v>0</v>
      </c>
      <c r="E39" s="47">
        <v>78433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78433</v>
      </c>
      <c r="O39" s="48">
        <f t="shared" si="8"/>
        <v>0.24229103467875965</v>
      </c>
      <c r="P39" s="9"/>
    </row>
    <row r="40" spans="1:16">
      <c r="A40" s="12"/>
      <c r="B40" s="25">
        <v>334.69</v>
      </c>
      <c r="C40" s="20" t="s">
        <v>43</v>
      </c>
      <c r="D40" s="47">
        <v>36720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36720</v>
      </c>
      <c r="O40" s="48">
        <f t="shared" si="8"/>
        <v>0.11343346287154711</v>
      </c>
      <c r="P40" s="9"/>
    </row>
    <row r="41" spans="1:16">
      <c r="A41" s="12"/>
      <c r="B41" s="25">
        <v>334.7</v>
      </c>
      <c r="C41" s="20" t="s">
        <v>44</v>
      </c>
      <c r="D41" s="47">
        <v>0</v>
      </c>
      <c r="E41" s="47">
        <v>467892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467892</v>
      </c>
      <c r="O41" s="48">
        <f t="shared" si="8"/>
        <v>1.4453869773936252</v>
      </c>
      <c r="P41" s="9"/>
    </row>
    <row r="42" spans="1:16">
      <c r="A42" s="12"/>
      <c r="B42" s="25">
        <v>334.89</v>
      </c>
      <c r="C42" s="20" t="s">
        <v>233</v>
      </c>
      <c r="D42" s="47">
        <v>817390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817390</v>
      </c>
      <c r="O42" s="48">
        <f t="shared" si="8"/>
        <v>2.5250375331310972</v>
      </c>
      <c r="P42" s="9"/>
    </row>
    <row r="43" spans="1:16">
      <c r="A43" s="12"/>
      <c r="B43" s="25">
        <v>334.9</v>
      </c>
      <c r="C43" s="20" t="s">
        <v>45</v>
      </c>
      <c r="D43" s="47">
        <v>0</v>
      </c>
      <c r="E43" s="47">
        <v>374282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374282</v>
      </c>
      <c r="O43" s="48">
        <f t="shared" si="8"/>
        <v>1.1562119648825815</v>
      </c>
      <c r="P43" s="9"/>
    </row>
    <row r="44" spans="1:16">
      <c r="A44" s="12"/>
      <c r="B44" s="25">
        <v>335.12</v>
      </c>
      <c r="C44" s="20" t="s">
        <v>173</v>
      </c>
      <c r="D44" s="47">
        <v>8785697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8785697</v>
      </c>
      <c r="O44" s="48">
        <f t="shared" si="8"/>
        <v>27.140305949078506</v>
      </c>
      <c r="P44" s="9"/>
    </row>
    <row r="45" spans="1:16">
      <c r="A45" s="12"/>
      <c r="B45" s="25">
        <v>335.13</v>
      </c>
      <c r="C45" s="20" t="s">
        <v>174</v>
      </c>
      <c r="D45" s="47">
        <v>93370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93370</v>
      </c>
      <c r="O45" s="48">
        <f t="shared" si="8"/>
        <v>0.28843361732887673</v>
      </c>
      <c r="P45" s="9"/>
    </row>
    <row r="46" spans="1:16">
      <c r="A46" s="12"/>
      <c r="B46" s="25">
        <v>335.14</v>
      </c>
      <c r="C46" s="20" t="s">
        <v>175</v>
      </c>
      <c r="D46" s="47">
        <v>45390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45390</v>
      </c>
      <c r="O46" s="48">
        <f t="shared" si="8"/>
        <v>0.14021636382732905</v>
      </c>
      <c r="P46" s="9"/>
    </row>
    <row r="47" spans="1:16">
      <c r="A47" s="12"/>
      <c r="B47" s="25">
        <v>335.15</v>
      </c>
      <c r="C47" s="20" t="s">
        <v>176</v>
      </c>
      <c r="D47" s="47">
        <v>129373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129373</v>
      </c>
      <c r="O47" s="48">
        <f t="shared" si="8"/>
        <v>0.39965216209369997</v>
      </c>
      <c r="P47" s="9"/>
    </row>
    <row r="48" spans="1:16">
      <c r="A48" s="12"/>
      <c r="B48" s="25">
        <v>335.17</v>
      </c>
      <c r="C48" s="20" t="s">
        <v>177</v>
      </c>
      <c r="D48" s="47">
        <v>35697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35697</v>
      </c>
      <c r="O48" s="48">
        <f t="shared" si="8"/>
        <v>0.11027326590756038</v>
      </c>
      <c r="P48" s="9"/>
    </row>
    <row r="49" spans="1:16">
      <c r="A49" s="12"/>
      <c r="B49" s="25">
        <v>335.18</v>
      </c>
      <c r="C49" s="20" t="s">
        <v>178</v>
      </c>
      <c r="D49" s="47">
        <v>26703051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26703051</v>
      </c>
      <c r="O49" s="48">
        <f t="shared" si="8"/>
        <v>82.489639002329213</v>
      </c>
      <c r="P49" s="9"/>
    </row>
    <row r="50" spans="1:16">
      <c r="A50" s="12"/>
      <c r="B50" s="25">
        <v>335.19</v>
      </c>
      <c r="C50" s="20" t="s">
        <v>179</v>
      </c>
      <c r="D50" s="47">
        <v>134212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134212</v>
      </c>
      <c r="O50" s="48">
        <f t="shared" si="8"/>
        <v>0.41460054245414163</v>
      </c>
      <c r="P50" s="9"/>
    </row>
    <row r="51" spans="1:16">
      <c r="A51" s="12"/>
      <c r="B51" s="25">
        <v>335.21</v>
      </c>
      <c r="C51" s="20" t="s">
        <v>51</v>
      </c>
      <c r="D51" s="47">
        <v>0</v>
      </c>
      <c r="E51" s="47">
        <v>28852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28852</v>
      </c>
      <c r="O51" s="48">
        <f t="shared" si="8"/>
        <v>8.9128057482839793E-2</v>
      </c>
      <c r="P51" s="9"/>
    </row>
    <row r="52" spans="1:16">
      <c r="A52" s="12"/>
      <c r="B52" s="25">
        <v>335.22</v>
      </c>
      <c r="C52" s="20" t="s">
        <v>52</v>
      </c>
      <c r="D52" s="47">
        <v>0</v>
      </c>
      <c r="E52" s="47">
        <v>1467676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1467676</v>
      </c>
      <c r="O52" s="48">
        <f t="shared" si="8"/>
        <v>4.5338663140920685</v>
      </c>
      <c r="P52" s="9"/>
    </row>
    <row r="53" spans="1:16">
      <c r="A53" s="12"/>
      <c r="B53" s="25">
        <v>335.49</v>
      </c>
      <c r="C53" s="20" t="s">
        <v>53</v>
      </c>
      <c r="D53" s="47">
        <v>22636</v>
      </c>
      <c r="E53" s="47">
        <v>4447491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7"/>
        <v>4470127</v>
      </c>
      <c r="O53" s="48">
        <f t="shared" si="8"/>
        <v>13.808877589477131</v>
      </c>
      <c r="P53" s="9"/>
    </row>
    <row r="54" spans="1:16">
      <c r="A54" s="12"/>
      <c r="B54" s="25">
        <v>337.1</v>
      </c>
      <c r="C54" s="20" t="s">
        <v>56</v>
      </c>
      <c r="D54" s="47">
        <v>28311</v>
      </c>
      <c r="E54" s="47">
        <v>1315009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ref="N54:N61" si="9">SUM(D54:M54)</f>
        <v>1343320</v>
      </c>
      <c r="O54" s="48">
        <f t="shared" si="8"/>
        <v>4.149712400452251</v>
      </c>
      <c r="P54" s="9"/>
    </row>
    <row r="55" spans="1:16">
      <c r="A55" s="12"/>
      <c r="B55" s="25">
        <v>337.2</v>
      </c>
      <c r="C55" s="20" t="s">
        <v>57</v>
      </c>
      <c r="D55" s="47">
        <v>96278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96278</v>
      </c>
      <c r="O55" s="48">
        <f t="shared" si="8"/>
        <v>0.29741685561946657</v>
      </c>
      <c r="P55" s="9"/>
    </row>
    <row r="56" spans="1:16">
      <c r="A56" s="12"/>
      <c r="B56" s="25">
        <v>337.3</v>
      </c>
      <c r="C56" s="20" t="s">
        <v>58</v>
      </c>
      <c r="D56" s="47">
        <v>0</v>
      </c>
      <c r="E56" s="47">
        <v>132679</v>
      </c>
      <c r="F56" s="47">
        <v>0</v>
      </c>
      <c r="G56" s="47">
        <v>67920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200599</v>
      </c>
      <c r="O56" s="48">
        <f t="shared" si="8"/>
        <v>0.61967971728130389</v>
      </c>
      <c r="P56" s="9"/>
    </row>
    <row r="57" spans="1:16">
      <c r="A57" s="12"/>
      <c r="B57" s="25">
        <v>337.4</v>
      </c>
      <c r="C57" s="20" t="s">
        <v>59</v>
      </c>
      <c r="D57" s="47">
        <v>0</v>
      </c>
      <c r="E57" s="47">
        <v>494371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494371</v>
      </c>
      <c r="O57" s="48">
        <f t="shared" si="8"/>
        <v>1.5271844900127891</v>
      </c>
      <c r="P57" s="9"/>
    </row>
    <row r="58" spans="1:16">
      <c r="A58" s="12"/>
      <c r="B58" s="25">
        <v>337.6</v>
      </c>
      <c r="C58" s="20" t="s">
        <v>146</v>
      </c>
      <c r="D58" s="47">
        <v>100000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100000</v>
      </c>
      <c r="O58" s="48">
        <f t="shared" si="8"/>
        <v>0.3089146592362394</v>
      </c>
      <c r="P58" s="9"/>
    </row>
    <row r="59" spans="1:16">
      <c r="A59" s="12"/>
      <c r="B59" s="25">
        <v>337.7</v>
      </c>
      <c r="C59" s="20" t="s">
        <v>60</v>
      </c>
      <c r="D59" s="47">
        <v>0</v>
      </c>
      <c r="E59" s="47">
        <v>11099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11099</v>
      </c>
      <c r="O59" s="48">
        <f t="shared" si="8"/>
        <v>3.4286438028630212E-2</v>
      </c>
      <c r="P59" s="9"/>
    </row>
    <row r="60" spans="1:16" ht="15.75">
      <c r="A60" s="29" t="s">
        <v>66</v>
      </c>
      <c r="B60" s="30"/>
      <c r="C60" s="31"/>
      <c r="D60" s="32">
        <f t="shared" ref="D60:M60" si="10">SUM(D61:D110)</f>
        <v>10915808</v>
      </c>
      <c r="E60" s="32">
        <f t="shared" si="10"/>
        <v>9645909</v>
      </c>
      <c r="F60" s="32">
        <f t="shared" si="10"/>
        <v>0</v>
      </c>
      <c r="G60" s="32">
        <f t="shared" si="10"/>
        <v>169583</v>
      </c>
      <c r="H60" s="32">
        <f t="shared" si="10"/>
        <v>0</v>
      </c>
      <c r="I60" s="32">
        <f t="shared" si="10"/>
        <v>39175811</v>
      </c>
      <c r="J60" s="32">
        <f t="shared" si="10"/>
        <v>39386785</v>
      </c>
      <c r="K60" s="32">
        <f t="shared" si="10"/>
        <v>0</v>
      </c>
      <c r="L60" s="32">
        <f t="shared" si="10"/>
        <v>0</v>
      </c>
      <c r="M60" s="32">
        <f t="shared" si="10"/>
        <v>4461862</v>
      </c>
      <c r="N60" s="32">
        <f t="shared" si="9"/>
        <v>103755758</v>
      </c>
      <c r="O60" s="46">
        <f t="shared" si="8"/>
        <v>320.51674626367719</v>
      </c>
      <c r="P60" s="10"/>
    </row>
    <row r="61" spans="1:16">
      <c r="A61" s="12"/>
      <c r="B61" s="25">
        <v>341.1</v>
      </c>
      <c r="C61" s="20" t="s">
        <v>181</v>
      </c>
      <c r="D61" s="47">
        <v>1646702</v>
      </c>
      <c r="E61" s="47">
        <v>603104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2249806</v>
      </c>
      <c r="O61" s="48">
        <f t="shared" si="8"/>
        <v>6.9499805383764679</v>
      </c>
      <c r="P61" s="9"/>
    </row>
    <row r="62" spans="1:16">
      <c r="A62" s="12"/>
      <c r="B62" s="25">
        <v>341.2</v>
      </c>
      <c r="C62" s="20" t="s">
        <v>182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36140134</v>
      </c>
      <c r="K62" s="47">
        <v>0</v>
      </c>
      <c r="L62" s="47">
        <v>0</v>
      </c>
      <c r="M62" s="47">
        <v>0</v>
      </c>
      <c r="N62" s="47">
        <f t="shared" ref="N62:N110" si="11">SUM(D62:M62)</f>
        <v>36140134</v>
      </c>
      <c r="O62" s="48">
        <f t="shared" si="8"/>
        <v>111.64217179362029</v>
      </c>
      <c r="P62" s="9"/>
    </row>
    <row r="63" spans="1:16">
      <c r="A63" s="12"/>
      <c r="B63" s="25">
        <v>341.52</v>
      </c>
      <c r="C63" s="20" t="s">
        <v>183</v>
      </c>
      <c r="D63" s="47">
        <v>172148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172148</v>
      </c>
      <c r="O63" s="48">
        <f t="shared" si="8"/>
        <v>0.53179040758200136</v>
      </c>
      <c r="P63" s="9"/>
    </row>
    <row r="64" spans="1:16">
      <c r="A64" s="12"/>
      <c r="B64" s="25">
        <v>341.53</v>
      </c>
      <c r="C64" s="20" t="s">
        <v>184</v>
      </c>
      <c r="D64" s="47">
        <v>0</v>
      </c>
      <c r="E64" s="47">
        <v>826042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826042</v>
      </c>
      <c r="O64" s="48">
        <f t="shared" si="8"/>
        <v>2.5517648294482167</v>
      </c>
      <c r="P64" s="9"/>
    </row>
    <row r="65" spans="1:16">
      <c r="A65" s="12"/>
      <c r="B65" s="25">
        <v>341.55</v>
      </c>
      <c r="C65" s="20" t="s">
        <v>185</v>
      </c>
      <c r="D65" s="47">
        <v>7178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7178</v>
      </c>
      <c r="O65" s="48">
        <f t="shared" si="8"/>
        <v>2.2173894239977263E-2</v>
      </c>
      <c r="P65" s="9"/>
    </row>
    <row r="66" spans="1:16">
      <c r="A66" s="12"/>
      <c r="B66" s="25">
        <v>341.8</v>
      </c>
      <c r="C66" s="20" t="s">
        <v>186</v>
      </c>
      <c r="D66" s="47">
        <v>3621674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3621674</v>
      </c>
      <c r="O66" s="48">
        <f t="shared" si="8"/>
        <v>11.187881895747481</v>
      </c>
      <c r="P66" s="9"/>
    </row>
    <row r="67" spans="1:16">
      <c r="A67" s="12"/>
      <c r="B67" s="25">
        <v>341.9</v>
      </c>
      <c r="C67" s="20" t="s">
        <v>187</v>
      </c>
      <c r="D67" s="47">
        <v>318003</v>
      </c>
      <c r="E67" s="47">
        <v>0</v>
      </c>
      <c r="F67" s="47">
        <v>0</v>
      </c>
      <c r="G67" s="47">
        <v>0</v>
      </c>
      <c r="H67" s="47">
        <v>0</v>
      </c>
      <c r="I67" s="47">
        <v>162662</v>
      </c>
      <c r="J67" s="47">
        <v>0</v>
      </c>
      <c r="K67" s="47">
        <v>0</v>
      </c>
      <c r="L67" s="47">
        <v>0</v>
      </c>
      <c r="M67" s="47">
        <v>4461862</v>
      </c>
      <c r="N67" s="47">
        <f t="shared" si="11"/>
        <v>4942527</v>
      </c>
      <c r="O67" s="48">
        <f t="shared" si="8"/>
        <v>15.268190439709127</v>
      </c>
      <c r="P67" s="9"/>
    </row>
    <row r="68" spans="1:16">
      <c r="A68" s="12"/>
      <c r="B68" s="25">
        <v>342.2</v>
      </c>
      <c r="C68" s="20" t="s">
        <v>76</v>
      </c>
      <c r="D68" s="47">
        <v>0</v>
      </c>
      <c r="E68" s="47">
        <v>206000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206000</v>
      </c>
      <c r="O68" s="48">
        <f t="shared" si="8"/>
        <v>0.63636419802665312</v>
      </c>
      <c r="P68" s="9"/>
    </row>
    <row r="69" spans="1:16">
      <c r="A69" s="12"/>
      <c r="B69" s="25">
        <v>342.3</v>
      </c>
      <c r="C69" s="20" t="s">
        <v>77</v>
      </c>
      <c r="D69" s="47">
        <v>20475</v>
      </c>
      <c r="E69" s="47">
        <v>1809556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1830031</v>
      </c>
      <c r="O69" s="48">
        <f t="shared" ref="O69:O100" si="12">(N69/O$131)</f>
        <v>5.6532340275675441</v>
      </c>
      <c r="P69" s="9"/>
    </row>
    <row r="70" spans="1:16">
      <c r="A70" s="12"/>
      <c r="B70" s="25">
        <v>342.5</v>
      </c>
      <c r="C70" s="20" t="s">
        <v>188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3687363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3687363</v>
      </c>
      <c r="O70" s="48">
        <f t="shared" si="12"/>
        <v>11.390804846253173</v>
      </c>
      <c r="P70" s="9"/>
    </row>
    <row r="71" spans="1:16">
      <c r="A71" s="12"/>
      <c r="B71" s="25">
        <v>342.6</v>
      </c>
      <c r="C71" s="20" t="s">
        <v>78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15010480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15010480</v>
      </c>
      <c r="O71" s="48">
        <f t="shared" si="12"/>
        <v>46.369573141723869</v>
      </c>
      <c r="P71" s="9"/>
    </row>
    <row r="72" spans="1:16">
      <c r="A72" s="12"/>
      <c r="B72" s="25">
        <v>342.9</v>
      </c>
      <c r="C72" s="20" t="s">
        <v>79</v>
      </c>
      <c r="D72" s="47">
        <v>309098</v>
      </c>
      <c r="E72" s="47">
        <v>100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309198</v>
      </c>
      <c r="O72" s="48">
        <f t="shared" si="12"/>
        <v>0.95515794806526744</v>
      </c>
      <c r="P72" s="9"/>
    </row>
    <row r="73" spans="1:16">
      <c r="A73" s="12"/>
      <c r="B73" s="25">
        <v>343.4</v>
      </c>
      <c r="C73" s="20" t="s">
        <v>80</v>
      </c>
      <c r="D73" s="47">
        <v>820807</v>
      </c>
      <c r="E73" s="47">
        <v>0</v>
      </c>
      <c r="F73" s="47">
        <v>0</v>
      </c>
      <c r="G73" s="47">
        <v>0</v>
      </c>
      <c r="H73" s="47">
        <v>0</v>
      </c>
      <c r="I73" s="47">
        <v>17070350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17891157</v>
      </c>
      <c r="O73" s="48">
        <f t="shared" si="12"/>
        <v>55.268406679970589</v>
      </c>
      <c r="P73" s="9"/>
    </row>
    <row r="74" spans="1:16">
      <c r="A74" s="12"/>
      <c r="B74" s="25">
        <v>343.5</v>
      </c>
      <c r="C74" s="20" t="s">
        <v>211</v>
      </c>
      <c r="D74" s="47">
        <v>0</v>
      </c>
      <c r="E74" s="47">
        <v>98104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98104</v>
      </c>
      <c r="O74" s="48">
        <f t="shared" si="12"/>
        <v>0.30305763729712032</v>
      </c>
      <c r="P74" s="9"/>
    </row>
    <row r="75" spans="1:16">
      <c r="A75" s="12"/>
      <c r="B75" s="25">
        <v>343.7</v>
      </c>
      <c r="C75" s="20" t="s">
        <v>81</v>
      </c>
      <c r="D75" s="47">
        <v>0</v>
      </c>
      <c r="E75" s="47">
        <v>40750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40750</v>
      </c>
      <c r="O75" s="48">
        <f t="shared" si="12"/>
        <v>0.12588272363876754</v>
      </c>
      <c r="P75" s="9"/>
    </row>
    <row r="76" spans="1:16">
      <c r="A76" s="12"/>
      <c r="B76" s="25">
        <v>343.9</v>
      </c>
      <c r="C76" s="20" t="s">
        <v>265</v>
      </c>
      <c r="D76" s="47">
        <v>0</v>
      </c>
      <c r="E76" s="47">
        <v>6620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6620</v>
      </c>
      <c r="O76" s="48">
        <f t="shared" si="12"/>
        <v>2.0450150441439049E-2</v>
      </c>
      <c r="P76" s="9"/>
    </row>
    <row r="77" spans="1:16">
      <c r="A77" s="12"/>
      <c r="B77" s="25">
        <v>344.3</v>
      </c>
      <c r="C77" s="20" t="s">
        <v>189</v>
      </c>
      <c r="D77" s="47">
        <v>0</v>
      </c>
      <c r="E77" s="47">
        <v>506928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506928</v>
      </c>
      <c r="O77" s="48">
        <f t="shared" si="12"/>
        <v>1.5659749037730837</v>
      </c>
      <c r="P77" s="9"/>
    </row>
    <row r="78" spans="1:16">
      <c r="A78" s="12"/>
      <c r="B78" s="25">
        <v>344.6</v>
      </c>
      <c r="C78" s="20" t="s">
        <v>190</v>
      </c>
      <c r="D78" s="47">
        <v>0</v>
      </c>
      <c r="E78" s="47">
        <v>2173387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2173387</v>
      </c>
      <c r="O78" s="48">
        <f t="shared" si="12"/>
        <v>6.7139110449347266</v>
      </c>
      <c r="P78" s="9"/>
    </row>
    <row r="79" spans="1:16">
      <c r="A79" s="12"/>
      <c r="B79" s="25">
        <v>344.9</v>
      </c>
      <c r="C79" s="20" t="s">
        <v>191</v>
      </c>
      <c r="D79" s="47">
        <v>31156</v>
      </c>
      <c r="E79" s="47">
        <v>512841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543997</v>
      </c>
      <c r="O79" s="48">
        <f t="shared" si="12"/>
        <v>1.6804864788053653</v>
      </c>
      <c r="P79" s="9"/>
    </row>
    <row r="80" spans="1:16">
      <c r="A80" s="12"/>
      <c r="B80" s="25">
        <v>347.1</v>
      </c>
      <c r="C80" s="20" t="s">
        <v>86</v>
      </c>
      <c r="D80" s="47">
        <v>0</v>
      </c>
      <c r="E80" s="47">
        <v>20418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20418</v>
      </c>
      <c r="O80" s="48">
        <f t="shared" si="12"/>
        <v>6.3074195122855364E-2</v>
      </c>
      <c r="P80" s="9"/>
    </row>
    <row r="81" spans="1:16">
      <c r="A81" s="12"/>
      <c r="B81" s="25">
        <v>347.2</v>
      </c>
      <c r="C81" s="20" t="s">
        <v>87</v>
      </c>
      <c r="D81" s="47">
        <v>78867</v>
      </c>
      <c r="E81" s="47">
        <v>6891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85758</v>
      </c>
      <c r="O81" s="48">
        <f t="shared" si="12"/>
        <v>0.2649190334678142</v>
      </c>
      <c r="P81" s="9"/>
    </row>
    <row r="82" spans="1:16">
      <c r="A82" s="12"/>
      <c r="B82" s="25">
        <v>347.3</v>
      </c>
      <c r="C82" s="20" t="s">
        <v>234</v>
      </c>
      <c r="D82" s="47">
        <v>0</v>
      </c>
      <c r="E82" s="47">
        <v>0</v>
      </c>
      <c r="F82" s="47">
        <v>0</v>
      </c>
      <c r="G82" s="47">
        <v>605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605</v>
      </c>
      <c r="O82" s="48">
        <f t="shared" si="12"/>
        <v>1.8689336883792483E-3</v>
      </c>
      <c r="P82" s="9"/>
    </row>
    <row r="83" spans="1:16">
      <c r="A83" s="12"/>
      <c r="B83" s="25">
        <v>347.5</v>
      </c>
      <c r="C83" s="20" t="s">
        <v>89</v>
      </c>
      <c r="D83" s="47">
        <v>30920</v>
      </c>
      <c r="E83" s="47">
        <v>2668</v>
      </c>
      <c r="F83" s="47">
        <v>0</v>
      </c>
      <c r="G83" s="47">
        <v>168978</v>
      </c>
      <c r="H83" s="47">
        <v>0</v>
      </c>
      <c r="I83" s="47">
        <v>3244956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3447522</v>
      </c>
      <c r="O83" s="48">
        <f t="shared" si="12"/>
        <v>10.649900838394386</v>
      </c>
      <c r="P83" s="9"/>
    </row>
    <row r="84" spans="1:16">
      <c r="A84" s="12"/>
      <c r="B84" s="25">
        <v>348.11</v>
      </c>
      <c r="C84" s="20" t="s">
        <v>212</v>
      </c>
      <c r="D84" s="47">
        <v>3990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3990</v>
      </c>
      <c r="O84" s="48">
        <f t="shared" si="12"/>
        <v>1.2325694903525952E-2</v>
      </c>
      <c r="P84" s="9"/>
    </row>
    <row r="85" spans="1:16">
      <c r="A85" s="12"/>
      <c r="B85" s="25">
        <v>348.12</v>
      </c>
      <c r="C85" s="20" t="s">
        <v>213</v>
      </c>
      <c r="D85" s="47">
        <v>33408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ref="N85:N102" si="13">SUM(D85:M85)</f>
        <v>33408</v>
      </c>
      <c r="O85" s="48">
        <f t="shared" si="12"/>
        <v>0.10320220935764286</v>
      </c>
      <c r="P85" s="9"/>
    </row>
    <row r="86" spans="1:16">
      <c r="A86" s="12"/>
      <c r="B86" s="25">
        <v>348.13</v>
      </c>
      <c r="C86" s="20" t="s">
        <v>214</v>
      </c>
      <c r="D86" s="47">
        <v>105843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105843</v>
      </c>
      <c r="O86" s="48">
        <f t="shared" si="12"/>
        <v>0.32696454277541287</v>
      </c>
      <c r="P86" s="9"/>
    </row>
    <row r="87" spans="1:16">
      <c r="A87" s="12"/>
      <c r="B87" s="25">
        <v>348.21</v>
      </c>
      <c r="C87" s="20" t="s">
        <v>260</v>
      </c>
      <c r="D87" s="47">
        <v>320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320</v>
      </c>
      <c r="O87" s="48">
        <f t="shared" si="12"/>
        <v>9.8852690955596612E-4</v>
      </c>
      <c r="P87" s="9"/>
    </row>
    <row r="88" spans="1:16">
      <c r="A88" s="12"/>
      <c r="B88" s="25">
        <v>348.22</v>
      </c>
      <c r="C88" s="20" t="s">
        <v>215</v>
      </c>
      <c r="D88" s="47">
        <v>32035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32035</v>
      </c>
      <c r="O88" s="48">
        <f t="shared" si="12"/>
        <v>9.8960811086329287E-2</v>
      </c>
      <c r="P88" s="9"/>
    </row>
    <row r="89" spans="1:16">
      <c r="A89" s="12"/>
      <c r="B89" s="25">
        <v>348.23</v>
      </c>
      <c r="C89" s="20" t="s">
        <v>216</v>
      </c>
      <c r="D89" s="47">
        <v>442372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442372</v>
      </c>
      <c r="O89" s="48">
        <f t="shared" si="12"/>
        <v>1.3665519563565369</v>
      </c>
      <c r="P89" s="9"/>
    </row>
    <row r="90" spans="1:16">
      <c r="A90" s="12"/>
      <c r="B90" s="25">
        <v>348.31</v>
      </c>
      <c r="C90" s="20" t="s">
        <v>217</v>
      </c>
      <c r="D90" s="47">
        <v>1088402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1088402</v>
      </c>
      <c r="O90" s="48">
        <f t="shared" si="12"/>
        <v>3.3622333294204143</v>
      </c>
      <c r="P90" s="9"/>
    </row>
    <row r="91" spans="1:16">
      <c r="A91" s="12"/>
      <c r="B91" s="25">
        <v>348.32</v>
      </c>
      <c r="C91" s="20" t="s">
        <v>218</v>
      </c>
      <c r="D91" s="47">
        <v>1440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1440</v>
      </c>
      <c r="O91" s="48">
        <f t="shared" si="12"/>
        <v>4.4483710930018471E-3</v>
      </c>
      <c r="P91" s="9"/>
    </row>
    <row r="92" spans="1:16">
      <c r="A92" s="12"/>
      <c r="B92" s="25">
        <v>348.41</v>
      </c>
      <c r="C92" s="20" t="s">
        <v>219</v>
      </c>
      <c r="D92" s="47">
        <v>677455</v>
      </c>
      <c r="E92" s="47">
        <v>696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678151</v>
      </c>
      <c r="O92" s="48">
        <f t="shared" si="12"/>
        <v>2.0949078507571497</v>
      </c>
      <c r="P92" s="9"/>
    </row>
    <row r="93" spans="1:16">
      <c r="A93" s="12"/>
      <c r="B93" s="25">
        <v>348.42</v>
      </c>
      <c r="C93" s="20" t="s">
        <v>220</v>
      </c>
      <c r="D93" s="47">
        <v>154658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154658</v>
      </c>
      <c r="O93" s="48">
        <f t="shared" si="12"/>
        <v>0.47776123368158313</v>
      </c>
      <c r="P93" s="9"/>
    </row>
    <row r="94" spans="1:16">
      <c r="A94" s="12"/>
      <c r="B94" s="25">
        <v>348.48</v>
      </c>
      <c r="C94" s="20" t="s">
        <v>221</v>
      </c>
      <c r="D94" s="47">
        <v>46989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46989</v>
      </c>
      <c r="O94" s="48">
        <f t="shared" si="12"/>
        <v>0.14515590922851654</v>
      </c>
      <c r="P94" s="9"/>
    </row>
    <row r="95" spans="1:16">
      <c r="A95" s="12"/>
      <c r="B95" s="25">
        <v>348.51</v>
      </c>
      <c r="C95" s="20" t="s">
        <v>222</v>
      </c>
      <c r="D95" s="47">
        <v>9890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9890</v>
      </c>
      <c r="O95" s="48">
        <f t="shared" si="12"/>
        <v>3.0551659798464078E-2</v>
      </c>
      <c r="P95" s="9"/>
    </row>
    <row r="96" spans="1:16">
      <c r="A96" s="12"/>
      <c r="B96" s="25">
        <v>348.52</v>
      </c>
      <c r="C96" s="20" t="s">
        <v>223</v>
      </c>
      <c r="D96" s="47">
        <v>349936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349936</v>
      </c>
      <c r="O96" s="48">
        <f t="shared" si="12"/>
        <v>1.0810036019449267</v>
      </c>
      <c r="P96" s="9"/>
    </row>
    <row r="97" spans="1:16">
      <c r="A97" s="12"/>
      <c r="B97" s="25">
        <v>348.53</v>
      </c>
      <c r="C97" s="20" t="s">
        <v>224</v>
      </c>
      <c r="D97" s="47">
        <v>603052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603052</v>
      </c>
      <c r="O97" s="48">
        <f t="shared" si="12"/>
        <v>1.8629160308173265</v>
      </c>
      <c r="P97" s="9"/>
    </row>
    <row r="98" spans="1:16">
      <c r="A98" s="12"/>
      <c r="B98" s="25">
        <v>348.61</v>
      </c>
      <c r="C98" s="20" t="s">
        <v>235</v>
      </c>
      <c r="D98" s="47">
        <v>2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2</v>
      </c>
      <c r="O98" s="48">
        <f t="shared" si="12"/>
        <v>6.1782931847247879E-6</v>
      </c>
      <c r="P98" s="9"/>
    </row>
    <row r="99" spans="1:16">
      <c r="A99" s="12"/>
      <c r="B99" s="25">
        <v>348.62</v>
      </c>
      <c r="C99" s="20" t="s">
        <v>225</v>
      </c>
      <c r="D99" s="47">
        <v>6805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6805</v>
      </c>
      <c r="O99" s="48">
        <f t="shared" si="12"/>
        <v>2.102164256102609E-2</v>
      </c>
      <c r="P99" s="9"/>
    </row>
    <row r="100" spans="1:16">
      <c r="A100" s="12"/>
      <c r="B100" s="25">
        <v>348.63</v>
      </c>
      <c r="C100" s="20" t="s">
        <v>226</v>
      </c>
      <c r="D100" s="47">
        <v>66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66</v>
      </c>
      <c r="O100" s="48">
        <f t="shared" si="12"/>
        <v>2.03883675095918E-4</v>
      </c>
      <c r="P100" s="9"/>
    </row>
    <row r="101" spans="1:16">
      <c r="A101" s="12"/>
      <c r="B101" s="25">
        <v>348.71</v>
      </c>
      <c r="C101" s="20" t="s">
        <v>227</v>
      </c>
      <c r="D101" s="47">
        <v>225350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225350</v>
      </c>
      <c r="O101" s="48">
        <f t="shared" ref="O101:O129" si="14">(N101/O$131)</f>
        <v>0.69613918458886548</v>
      </c>
      <c r="P101" s="9"/>
    </row>
    <row r="102" spans="1:16">
      <c r="A102" s="12"/>
      <c r="B102" s="25">
        <v>348.72</v>
      </c>
      <c r="C102" s="20" t="s">
        <v>228</v>
      </c>
      <c r="D102" s="47">
        <v>16213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16213</v>
      </c>
      <c r="O102" s="48">
        <f t="shared" si="14"/>
        <v>5.0084333701971497E-2</v>
      </c>
      <c r="P102" s="9"/>
    </row>
    <row r="103" spans="1:16">
      <c r="A103" s="12"/>
      <c r="B103" s="25">
        <v>348.88</v>
      </c>
      <c r="C103" s="20" t="s">
        <v>193</v>
      </c>
      <c r="D103" s="47">
        <v>0</v>
      </c>
      <c r="E103" s="47">
        <v>858329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1"/>
        <v>858329</v>
      </c>
      <c r="O103" s="48">
        <f t="shared" si="14"/>
        <v>2.651504105475821</v>
      </c>
      <c r="P103" s="9"/>
    </row>
    <row r="104" spans="1:16">
      <c r="A104" s="12"/>
      <c r="B104" s="25">
        <v>348.92099999999999</v>
      </c>
      <c r="C104" s="20" t="s">
        <v>194</v>
      </c>
      <c r="D104" s="47">
        <v>0</v>
      </c>
      <c r="E104" s="47">
        <v>98326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1"/>
        <v>98326</v>
      </c>
      <c r="O104" s="48">
        <f t="shared" si="14"/>
        <v>0.30374342784062475</v>
      </c>
      <c r="P104" s="9"/>
    </row>
    <row r="105" spans="1:16">
      <c r="A105" s="12"/>
      <c r="B105" s="25">
        <v>348.92200000000003</v>
      </c>
      <c r="C105" s="20" t="s">
        <v>195</v>
      </c>
      <c r="D105" s="47">
        <v>0</v>
      </c>
      <c r="E105" s="47">
        <v>98326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1"/>
        <v>98326</v>
      </c>
      <c r="O105" s="48">
        <f t="shared" si="14"/>
        <v>0.30374342784062475</v>
      </c>
      <c r="P105" s="9"/>
    </row>
    <row r="106" spans="1:16">
      <c r="A106" s="12"/>
      <c r="B106" s="25">
        <v>348.923</v>
      </c>
      <c r="C106" s="20" t="s">
        <v>229</v>
      </c>
      <c r="D106" s="47">
        <v>0</v>
      </c>
      <c r="E106" s="47">
        <v>98326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1"/>
        <v>98326</v>
      </c>
      <c r="O106" s="48">
        <f t="shared" si="14"/>
        <v>0.30374342784062475</v>
      </c>
      <c r="P106" s="9"/>
    </row>
    <row r="107" spans="1:16">
      <c r="A107" s="12"/>
      <c r="B107" s="25">
        <v>348.92399999999998</v>
      </c>
      <c r="C107" s="20" t="s">
        <v>196</v>
      </c>
      <c r="D107" s="47">
        <v>0</v>
      </c>
      <c r="E107" s="47">
        <v>98326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1"/>
        <v>98326</v>
      </c>
      <c r="O107" s="48">
        <f t="shared" si="14"/>
        <v>0.30374342784062475</v>
      </c>
      <c r="P107" s="9"/>
    </row>
    <row r="108" spans="1:16">
      <c r="A108" s="12"/>
      <c r="B108" s="25">
        <v>348.93</v>
      </c>
      <c r="C108" s="20" t="s">
        <v>197</v>
      </c>
      <c r="D108" s="47">
        <v>0</v>
      </c>
      <c r="E108" s="47">
        <v>602662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1"/>
        <v>602662</v>
      </c>
      <c r="O108" s="48">
        <f t="shared" si="14"/>
        <v>1.8617112636463051</v>
      </c>
      <c r="P108" s="9"/>
    </row>
    <row r="109" spans="1:16">
      <c r="A109" s="12"/>
      <c r="B109" s="25">
        <v>348.99</v>
      </c>
      <c r="C109" s="20" t="s">
        <v>200</v>
      </c>
      <c r="D109" s="47">
        <v>0</v>
      </c>
      <c r="E109" s="47">
        <v>279220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1"/>
        <v>279220</v>
      </c>
      <c r="O109" s="48">
        <f t="shared" si="14"/>
        <v>0.86255151151942766</v>
      </c>
      <c r="P109" s="9"/>
    </row>
    <row r="110" spans="1:16">
      <c r="A110" s="12"/>
      <c r="B110" s="25">
        <v>349</v>
      </c>
      <c r="C110" s="20" t="s">
        <v>1</v>
      </c>
      <c r="D110" s="47">
        <v>60554</v>
      </c>
      <c r="E110" s="47">
        <v>698289</v>
      </c>
      <c r="F110" s="47">
        <v>0</v>
      </c>
      <c r="G110" s="47">
        <v>0</v>
      </c>
      <c r="H110" s="47">
        <v>0</v>
      </c>
      <c r="I110" s="47">
        <v>0</v>
      </c>
      <c r="J110" s="47">
        <v>3246651</v>
      </c>
      <c r="K110" s="47">
        <v>0</v>
      </c>
      <c r="L110" s="47">
        <v>0</v>
      </c>
      <c r="M110" s="47">
        <v>0</v>
      </c>
      <c r="N110" s="47">
        <f t="shared" si="11"/>
        <v>4005494</v>
      </c>
      <c r="O110" s="48">
        <f t="shared" si="14"/>
        <v>12.373558140828015</v>
      </c>
      <c r="P110" s="9"/>
    </row>
    <row r="111" spans="1:16" ht="15.75">
      <c r="A111" s="29" t="s">
        <v>67</v>
      </c>
      <c r="B111" s="30"/>
      <c r="C111" s="31"/>
      <c r="D111" s="32">
        <f t="shared" ref="D111:M111" si="15">SUM(D112:D117)</f>
        <v>1378142</v>
      </c>
      <c r="E111" s="32">
        <f t="shared" si="15"/>
        <v>1062856</v>
      </c>
      <c r="F111" s="32">
        <f t="shared" si="15"/>
        <v>0</v>
      </c>
      <c r="G111" s="32">
        <f t="shared" si="15"/>
        <v>0</v>
      </c>
      <c r="H111" s="32">
        <f t="shared" si="15"/>
        <v>0</v>
      </c>
      <c r="I111" s="32">
        <f t="shared" si="15"/>
        <v>0</v>
      </c>
      <c r="J111" s="32">
        <f t="shared" si="15"/>
        <v>0</v>
      </c>
      <c r="K111" s="32">
        <f t="shared" si="15"/>
        <v>0</v>
      </c>
      <c r="L111" s="32">
        <f t="shared" si="15"/>
        <v>0</v>
      </c>
      <c r="M111" s="32">
        <f t="shared" si="15"/>
        <v>0</v>
      </c>
      <c r="N111" s="32">
        <f t="shared" ref="N111:N129" si="16">SUM(D111:M111)</f>
        <v>2440998</v>
      </c>
      <c r="O111" s="46">
        <f t="shared" si="14"/>
        <v>7.5406006536634189</v>
      </c>
      <c r="P111" s="10"/>
    </row>
    <row r="112" spans="1:16">
      <c r="A112" s="13"/>
      <c r="B112" s="40">
        <v>351.1</v>
      </c>
      <c r="C112" s="21" t="s">
        <v>115</v>
      </c>
      <c r="D112" s="47">
        <v>498933</v>
      </c>
      <c r="E112" s="47">
        <v>552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6"/>
        <v>499485</v>
      </c>
      <c r="O112" s="48">
        <f t="shared" si="14"/>
        <v>1.5429823856861304</v>
      </c>
      <c r="P112" s="9"/>
    </row>
    <row r="113" spans="1:16">
      <c r="A113" s="13"/>
      <c r="B113" s="40">
        <v>351.2</v>
      </c>
      <c r="C113" s="21" t="s">
        <v>116</v>
      </c>
      <c r="D113" s="47">
        <v>236824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6"/>
        <v>236824</v>
      </c>
      <c r="O113" s="48">
        <f t="shared" si="14"/>
        <v>0.73158405258963155</v>
      </c>
      <c r="P113" s="9"/>
    </row>
    <row r="114" spans="1:16">
      <c r="A114" s="13"/>
      <c r="B114" s="40">
        <v>351.5</v>
      </c>
      <c r="C114" s="21" t="s">
        <v>118</v>
      </c>
      <c r="D114" s="47">
        <v>579502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579502</v>
      </c>
      <c r="O114" s="48">
        <f t="shared" si="14"/>
        <v>1.790166628567192</v>
      </c>
      <c r="P114" s="9"/>
    </row>
    <row r="115" spans="1:16">
      <c r="A115" s="13"/>
      <c r="B115" s="40">
        <v>352</v>
      </c>
      <c r="C115" s="21" t="s">
        <v>230</v>
      </c>
      <c r="D115" s="47">
        <v>0</v>
      </c>
      <c r="E115" s="47">
        <v>30998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30998</v>
      </c>
      <c r="O115" s="48">
        <f t="shared" si="14"/>
        <v>9.5757366070049491E-2</v>
      </c>
      <c r="P115" s="9"/>
    </row>
    <row r="116" spans="1:16">
      <c r="A116" s="13"/>
      <c r="B116" s="40">
        <v>354</v>
      </c>
      <c r="C116" s="21" t="s">
        <v>120</v>
      </c>
      <c r="D116" s="47">
        <v>58959</v>
      </c>
      <c r="E116" s="47">
        <v>488602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6"/>
        <v>547561</v>
      </c>
      <c r="O116" s="48">
        <f t="shared" si="14"/>
        <v>1.6914961972605449</v>
      </c>
      <c r="P116" s="9"/>
    </row>
    <row r="117" spans="1:16">
      <c r="A117" s="13"/>
      <c r="B117" s="40">
        <v>359</v>
      </c>
      <c r="C117" s="21" t="s">
        <v>121</v>
      </c>
      <c r="D117" s="47">
        <v>3924</v>
      </c>
      <c r="E117" s="47">
        <v>542704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6"/>
        <v>546628</v>
      </c>
      <c r="O117" s="48">
        <f t="shared" si="14"/>
        <v>1.6886140234898708</v>
      </c>
      <c r="P117" s="9"/>
    </row>
    <row r="118" spans="1:16" ht="15.75">
      <c r="A118" s="29" t="s">
        <v>5</v>
      </c>
      <c r="B118" s="30"/>
      <c r="C118" s="31"/>
      <c r="D118" s="32">
        <f t="shared" ref="D118:M118" si="17">SUM(D119:D124)</f>
        <v>13296583</v>
      </c>
      <c r="E118" s="32">
        <f t="shared" si="17"/>
        <v>4550535</v>
      </c>
      <c r="F118" s="32">
        <f t="shared" si="17"/>
        <v>72133</v>
      </c>
      <c r="G118" s="32">
        <f t="shared" si="17"/>
        <v>7827952</v>
      </c>
      <c r="H118" s="32">
        <f t="shared" si="17"/>
        <v>0</v>
      </c>
      <c r="I118" s="32">
        <f t="shared" si="17"/>
        <v>1329644</v>
      </c>
      <c r="J118" s="32">
        <f t="shared" si="17"/>
        <v>286244</v>
      </c>
      <c r="K118" s="32">
        <f t="shared" si="17"/>
        <v>0</v>
      </c>
      <c r="L118" s="32">
        <f t="shared" si="17"/>
        <v>0</v>
      </c>
      <c r="M118" s="32">
        <f t="shared" si="17"/>
        <v>96574</v>
      </c>
      <c r="N118" s="32">
        <f t="shared" si="16"/>
        <v>27459665</v>
      </c>
      <c r="O118" s="46">
        <f t="shared" si="14"/>
        <v>84.8269305621629</v>
      </c>
      <c r="P118" s="10"/>
    </row>
    <row r="119" spans="1:16">
      <c r="A119" s="12"/>
      <c r="B119" s="25">
        <v>361.1</v>
      </c>
      <c r="C119" s="20" t="s">
        <v>122</v>
      </c>
      <c r="D119" s="47">
        <v>1898858</v>
      </c>
      <c r="E119" s="47">
        <v>1263132</v>
      </c>
      <c r="F119" s="47">
        <v>72133</v>
      </c>
      <c r="G119" s="47">
        <v>3127413</v>
      </c>
      <c r="H119" s="47">
        <v>0</v>
      </c>
      <c r="I119" s="47">
        <v>1167982</v>
      </c>
      <c r="J119" s="47">
        <v>286244</v>
      </c>
      <c r="K119" s="47">
        <v>0</v>
      </c>
      <c r="L119" s="47">
        <v>0</v>
      </c>
      <c r="M119" s="47">
        <v>10570</v>
      </c>
      <c r="N119" s="47">
        <f t="shared" si="16"/>
        <v>7826332</v>
      </c>
      <c r="O119" s="48">
        <f t="shared" si="14"/>
        <v>24.176686828496759</v>
      </c>
      <c r="P119" s="9"/>
    </row>
    <row r="120" spans="1:16">
      <c r="A120" s="12"/>
      <c r="B120" s="25">
        <v>362</v>
      </c>
      <c r="C120" s="20" t="s">
        <v>123</v>
      </c>
      <c r="D120" s="47">
        <v>782944</v>
      </c>
      <c r="E120" s="47">
        <v>5680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6"/>
        <v>788624</v>
      </c>
      <c r="O120" s="48">
        <f t="shared" si="14"/>
        <v>2.4361751422552005</v>
      </c>
      <c r="P120" s="9"/>
    </row>
    <row r="121" spans="1:16">
      <c r="A121" s="12"/>
      <c r="B121" s="25">
        <v>364</v>
      </c>
      <c r="C121" s="20" t="s">
        <v>203</v>
      </c>
      <c r="D121" s="47">
        <v>90456</v>
      </c>
      <c r="E121" s="47">
        <v>1064705</v>
      </c>
      <c r="F121" s="47">
        <v>0</v>
      </c>
      <c r="G121" s="47">
        <v>4434295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6"/>
        <v>5589456</v>
      </c>
      <c r="O121" s="48">
        <f t="shared" si="14"/>
        <v>17.266648955559535</v>
      </c>
      <c r="P121" s="9"/>
    </row>
    <row r="122" spans="1:16">
      <c r="A122" s="12"/>
      <c r="B122" s="25">
        <v>365</v>
      </c>
      <c r="C122" s="20" t="s">
        <v>204</v>
      </c>
      <c r="D122" s="47">
        <v>0</v>
      </c>
      <c r="E122" s="47">
        <v>6688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6"/>
        <v>6688</v>
      </c>
      <c r="O122" s="48">
        <f t="shared" si="14"/>
        <v>2.0660212409719689E-2</v>
      </c>
      <c r="P122" s="9"/>
    </row>
    <row r="123" spans="1:16">
      <c r="A123" s="12"/>
      <c r="B123" s="25">
        <v>366</v>
      </c>
      <c r="C123" s="20" t="s">
        <v>126</v>
      </c>
      <c r="D123" s="47">
        <v>2500</v>
      </c>
      <c r="E123" s="47">
        <v>97952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6"/>
        <v>100452</v>
      </c>
      <c r="O123" s="48">
        <f t="shared" si="14"/>
        <v>0.3103109534959872</v>
      </c>
      <c r="P123" s="9"/>
    </row>
    <row r="124" spans="1:16">
      <c r="A124" s="12"/>
      <c r="B124" s="25">
        <v>369.9</v>
      </c>
      <c r="C124" s="20" t="s">
        <v>127</v>
      </c>
      <c r="D124" s="47">
        <v>10521825</v>
      </c>
      <c r="E124" s="47">
        <v>2112378</v>
      </c>
      <c r="F124" s="47">
        <v>0</v>
      </c>
      <c r="G124" s="47">
        <v>266244</v>
      </c>
      <c r="H124" s="47">
        <v>0</v>
      </c>
      <c r="I124" s="47">
        <v>161662</v>
      </c>
      <c r="J124" s="47">
        <v>0</v>
      </c>
      <c r="K124" s="47">
        <v>0</v>
      </c>
      <c r="L124" s="47">
        <v>0</v>
      </c>
      <c r="M124" s="47">
        <v>86004</v>
      </c>
      <c r="N124" s="47">
        <f t="shared" si="16"/>
        <v>13148113</v>
      </c>
      <c r="O124" s="48">
        <f t="shared" si="14"/>
        <v>40.616448469945695</v>
      </c>
      <c r="P124" s="9"/>
    </row>
    <row r="125" spans="1:16" ht="15.75">
      <c r="A125" s="29" t="s">
        <v>68</v>
      </c>
      <c r="B125" s="30"/>
      <c r="C125" s="31"/>
      <c r="D125" s="32">
        <f t="shared" ref="D125:M125" si="18">SUM(D126:D128)</f>
        <v>4811779</v>
      </c>
      <c r="E125" s="32">
        <f t="shared" si="18"/>
        <v>12140815</v>
      </c>
      <c r="F125" s="32">
        <f t="shared" si="18"/>
        <v>13272809</v>
      </c>
      <c r="G125" s="32">
        <f t="shared" si="18"/>
        <v>22233</v>
      </c>
      <c r="H125" s="32">
        <f t="shared" si="18"/>
        <v>0</v>
      </c>
      <c r="I125" s="32">
        <f t="shared" si="18"/>
        <v>2419050</v>
      </c>
      <c r="J125" s="32">
        <f t="shared" si="18"/>
        <v>0</v>
      </c>
      <c r="K125" s="32">
        <f t="shared" si="18"/>
        <v>0</v>
      </c>
      <c r="L125" s="32">
        <f t="shared" si="18"/>
        <v>0</v>
      </c>
      <c r="M125" s="32">
        <f t="shared" si="18"/>
        <v>0</v>
      </c>
      <c r="N125" s="32">
        <f t="shared" si="16"/>
        <v>32666686</v>
      </c>
      <c r="O125" s="46">
        <f t="shared" si="14"/>
        <v>100.91218174067232</v>
      </c>
      <c r="P125" s="9"/>
    </row>
    <row r="126" spans="1:16">
      <c r="A126" s="12"/>
      <c r="B126" s="25">
        <v>381</v>
      </c>
      <c r="C126" s="20" t="s">
        <v>128</v>
      </c>
      <c r="D126" s="47">
        <v>4811779</v>
      </c>
      <c r="E126" s="47">
        <v>12140815</v>
      </c>
      <c r="F126" s="47">
        <v>13272809</v>
      </c>
      <c r="G126" s="47">
        <v>22233</v>
      </c>
      <c r="H126" s="47">
        <v>0</v>
      </c>
      <c r="I126" s="47">
        <v>1713190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6"/>
        <v>31960826</v>
      </c>
      <c r="O126" s="48">
        <f t="shared" si="14"/>
        <v>98.731676726987402</v>
      </c>
      <c r="P126" s="9"/>
    </row>
    <row r="127" spans="1:16">
      <c r="A127" s="12"/>
      <c r="B127" s="25">
        <v>389.3</v>
      </c>
      <c r="C127" s="20" t="s">
        <v>266</v>
      </c>
      <c r="D127" s="47">
        <v>0</v>
      </c>
      <c r="E127" s="47">
        <v>0</v>
      </c>
      <c r="F127" s="47">
        <v>0</v>
      </c>
      <c r="G127" s="47">
        <v>0</v>
      </c>
      <c r="H127" s="47">
        <v>0</v>
      </c>
      <c r="I127" s="47">
        <v>113636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6"/>
        <v>113636</v>
      </c>
      <c r="O127" s="48">
        <f t="shared" si="14"/>
        <v>0.35103826216969303</v>
      </c>
      <c r="P127" s="9"/>
    </row>
    <row r="128" spans="1:16" ht="15.75" thickBot="1">
      <c r="A128" s="12"/>
      <c r="B128" s="25">
        <v>389.7</v>
      </c>
      <c r="C128" s="20" t="s">
        <v>271</v>
      </c>
      <c r="D128" s="47">
        <v>0</v>
      </c>
      <c r="E128" s="47">
        <v>0</v>
      </c>
      <c r="F128" s="47">
        <v>0</v>
      </c>
      <c r="G128" s="47">
        <v>0</v>
      </c>
      <c r="H128" s="47">
        <v>0</v>
      </c>
      <c r="I128" s="47">
        <v>592224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6"/>
        <v>592224</v>
      </c>
      <c r="O128" s="48">
        <f t="shared" si="14"/>
        <v>1.8294667515152263</v>
      </c>
      <c r="P128" s="9"/>
    </row>
    <row r="129" spans="1:119" ht="16.5" thickBot="1">
      <c r="A129" s="14" t="s">
        <v>95</v>
      </c>
      <c r="B129" s="23"/>
      <c r="C129" s="22"/>
      <c r="D129" s="15">
        <f t="shared" ref="D129:M129" si="19">SUM(D5,D14,D23,D60,D111,D118,D125)</f>
        <v>208941086</v>
      </c>
      <c r="E129" s="15">
        <f t="shared" si="19"/>
        <v>128512570</v>
      </c>
      <c r="F129" s="15">
        <f t="shared" si="19"/>
        <v>13344942</v>
      </c>
      <c r="G129" s="15">
        <f t="shared" si="19"/>
        <v>69068890</v>
      </c>
      <c r="H129" s="15">
        <f t="shared" si="19"/>
        <v>0</v>
      </c>
      <c r="I129" s="15">
        <f t="shared" si="19"/>
        <v>42924505</v>
      </c>
      <c r="J129" s="15">
        <f t="shared" si="19"/>
        <v>39673029</v>
      </c>
      <c r="K129" s="15">
        <f t="shared" si="19"/>
        <v>0</v>
      </c>
      <c r="L129" s="15">
        <f t="shared" si="19"/>
        <v>0</v>
      </c>
      <c r="M129" s="15">
        <f t="shared" si="19"/>
        <v>5034952</v>
      </c>
      <c r="N129" s="15">
        <f t="shared" si="16"/>
        <v>507499974</v>
      </c>
      <c r="O129" s="38">
        <f t="shared" si="14"/>
        <v>1567.7418153061035</v>
      </c>
      <c r="P129" s="6"/>
      <c r="Q129" s="2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</row>
    <row r="130" spans="1:119">
      <c r="A130" s="16"/>
      <c r="B130" s="18"/>
      <c r="C130" s="18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9"/>
    </row>
    <row r="131" spans="1:119">
      <c r="A131" s="41"/>
      <c r="B131" s="42"/>
      <c r="C131" s="42"/>
      <c r="D131" s="43"/>
      <c r="E131" s="43"/>
      <c r="F131" s="43"/>
      <c r="G131" s="43"/>
      <c r="H131" s="43"/>
      <c r="I131" s="43"/>
      <c r="J131" s="43"/>
      <c r="K131" s="43"/>
      <c r="L131" s="49" t="s">
        <v>272</v>
      </c>
      <c r="M131" s="49"/>
      <c r="N131" s="49"/>
      <c r="O131" s="44">
        <v>323714</v>
      </c>
    </row>
    <row r="132" spans="1:119">
      <c r="A132" s="50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2"/>
    </row>
    <row r="133" spans="1:119" ht="15.75" customHeight="1" thickBot="1">
      <c r="A133" s="53" t="s">
        <v>153</v>
      </c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5"/>
    </row>
  </sheetData>
  <mergeCells count="10">
    <mergeCell ref="L131:N131"/>
    <mergeCell ref="A132:O132"/>
    <mergeCell ref="A133:O1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268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132</v>
      </c>
      <c r="B3" s="63"/>
      <c r="C3" s="64"/>
      <c r="D3" s="68" t="s">
        <v>62</v>
      </c>
      <c r="E3" s="69"/>
      <c r="F3" s="69"/>
      <c r="G3" s="69"/>
      <c r="H3" s="70"/>
      <c r="I3" s="68" t="s">
        <v>63</v>
      </c>
      <c r="J3" s="70"/>
      <c r="K3" s="68" t="s">
        <v>65</v>
      </c>
      <c r="L3" s="70"/>
      <c r="M3" s="36"/>
      <c r="N3" s="37"/>
      <c r="O3" s="71" t="s">
        <v>137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133</v>
      </c>
      <c r="F4" s="34" t="s">
        <v>134</v>
      </c>
      <c r="G4" s="34" t="s">
        <v>135</v>
      </c>
      <c r="H4" s="34" t="s">
        <v>7</v>
      </c>
      <c r="I4" s="34" t="s">
        <v>8</v>
      </c>
      <c r="J4" s="35" t="s">
        <v>136</v>
      </c>
      <c r="K4" s="35" t="s">
        <v>9</v>
      </c>
      <c r="L4" s="35" t="s">
        <v>10</v>
      </c>
      <c r="M4" s="35" t="s">
        <v>11</v>
      </c>
      <c r="N4" s="35" t="s">
        <v>64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119157202</v>
      </c>
      <c r="E5" s="27">
        <f t="shared" si="0"/>
        <v>34919208</v>
      </c>
      <c r="F5" s="27">
        <f t="shared" si="0"/>
        <v>0</v>
      </c>
      <c r="G5" s="27">
        <f t="shared" si="0"/>
        <v>48140106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202216516</v>
      </c>
      <c r="O5" s="33">
        <f t="shared" ref="O5:O36" si="1">(N5/O$134)</f>
        <v>629.69513038170976</v>
      </c>
      <c r="P5" s="6"/>
    </row>
    <row r="6" spans="1:133">
      <c r="A6" s="12"/>
      <c r="B6" s="25">
        <v>311</v>
      </c>
      <c r="C6" s="20" t="s">
        <v>3</v>
      </c>
      <c r="D6" s="47">
        <v>116421333</v>
      </c>
      <c r="E6" s="47">
        <v>8494451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124915784</v>
      </c>
      <c r="O6" s="48">
        <f t="shared" si="1"/>
        <v>388.983365199574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12333148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12333148</v>
      </c>
      <c r="O7" s="48">
        <f t="shared" si="1"/>
        <v>38.404989817334823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1625923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1625923</v>
      </c>
      <c r="O8" s="48">
        <f t="shared" si="1"/>
        <v>5.0630671308550328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7567737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7567737</v>
      </c>
      <c r="O9" s="48">
        <f t="shared" si="1"/>
        <v>23.565667291535622</v>
      </c>
      <c r="P9" s="9"/>
    </row>
    <row r="10" spans="1:133">
      <c r="A10" s="12"/>
      <c r="B10" s="25">
        <v>312.42</v>
      </c>
      <c r="C10" s="20" t="s">
        <v>243</v>
      </c>
      <c r="D10" s="47">
        <v>0</v>
      </c>
      <c r="E10" s="47">
        <v>4897949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4897949</v>
      </c>
      <c r="O10" s="48">
        <f t="shared" si="1"/>
        <v>15.252041203983383</v>
      </c>
      <c r="P10" s="9"/>
    </row>
    <row r="11" spans="1:133">
      <c r="A11" s="12"/>
      <c r="B11" s="25">
        <v>312.60000000000002</v>
      </c>
      <c r="C11" s="20" t="s">
        <v>15</v>
      </c>
      <c r="D11" s="47">
        <v>0</v>
      </c>
      <c r="E11" s="47">
        <v>0</v>
      </c>
      <c r="F11" s="47">
        <v>0</v>
      </c>
      <c r="G11" s="47">
        <v>48140106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48140106</v>
      </c>
      <c r="O11" s="48">
        <f t="shared" si="1"/>
        <v>149.90659973718135</v>
      </c>
      <c r="P11" s="9"/>
    </row>
    <row r="12" spans="1:133">
      <c r="A12" s="12"/>
      <c r="B12" s="25">
        <v>315</v>
      </c>
      <c r="C12" s="20" t="s">
        <v>171</v>
      </c>
      <c r="D12" s="47">
        <v>2225150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2225150</v>
      </c>
      <c r="O12" s="48">
        <f t="shared" si="1"/>
        <v>6.9290389681565951</v>
      </c>
      <c r="P12" s="9"/>
    </row>
    <row r="13" spans="1:133">
      <c r="A13" s="12"/>
      <c r="B13" s="25">
        <v>316</v>
      </c>
      <c r="C13" s="20" t="s">
        <v>172</v>
      </c>
      <c r="D13" s="47">
        <v>510719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510719</v>
      </c>
      <c r="O13" s="48">
        <f t="shared" si="1"/>
        <v>1.5903610330889908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SUM(D15:D22)</f>
        <v>14311645</v>
      </c>
      <c r="E14" s="32">
        <f t="shared" si="3"/>
        <v>20544364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34856009</v>
      </c>
      <c r="O14" s="46">
        <f t="shared" si="1"/>
        <v>108.5403881245835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361822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361822</v>
      </c>
      <c r="O15" s="48">
        <f t="shared" si="1"/>
        <v>1.1267010033194866</v>
      </c>
      <c r="P15" s="9"/>
    </row>
    <row r="16" spans="1:133">
      <c r="A16" s="12"/>
      <c r="B16" s="25">
        <v>323.10000000000002</v>
      </c>
      <c r="C16" s="20" t="s">
        <v>19</v>
      </c>
      <c r="D16" s="47">
        <v>11813944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1" si="4">SUM(D16:M16)</f>
        <v>11813944</v>
      </c>
      <c r="O16" s="48">
        <f t="shared" si="1"/>
        <v>36.788206792180212</v>
      </c>
      <c r="P16" s="9"/>
    </row>
    <row r="17" spans="1:16">
      <c r="A17" s="12"/>
      <c r="B17" s="25">
        <v>323.39999999999998</v>
      </c>
      <c r="C17" s="20" t="s">
        <v>20</v>
      </c>
      <c r="D17" s="47">
        <v>1612434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1612434</v>
      </c>
      <c r="O17" s="48">
        <f t="shared" si="1"/>
        <v>5.0210628584952079</v>
      </c>
      <c r="P17" s="9"/>
    </row>
    <row r="18" spans="1:16">
      <c r="A18" s="12"/>
      <c r="B18" s="25">
        <v>323.7</v>
      </c>
      <c r="C18" s="20" t="s">
        <v>21</v>
      </c>
      <c r="D18" s="47">
        <v>0</v>
      </c>
      <c r="E18" s="47">
        <v>2036924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2036924</v>
      </c>
      <c r="O18" s="48">
        <f t="shared" si="1"/>
        <v>6.3429098133489443</v>
      </c>
      <c r="P18" s="9"/>
    </row>
    <row r="19" spans="1:16">
      <c r="A19" s="12"/>
      <c r="B19" s="25">
        <v>323.89999999999998</v>
      </c>
      <c r="C19" s="20" t="s">
        <v>22</v>
      </c>
      <c r="D19" s="47">
        <v>148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148</v>
      </c>
      <c r="O19" s="48">
        <f t="shared" si="1"/>
        <v>4.6086680326592636E-4</v>
      </c>
      <c r="P19" s="9"/>
    </row>
    <row r="20" spans="1:16">
      <c r="A20" s="12"/>
      <c r="B20" s="25">
        <v>325.10000000000002</v>
      </c>
      <c r="C20" s="20" t="s">
        <v>23</v>
      </c>
      <c r="D20" s="47">
        <v>0</v>
      </c>
      <c r="E20" s="47">
        <v>153069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153069</v>
      </c>
      <c r="O20" s="48">
        <f t="shared" si="1"/>
        <v>0.47665149127778433</v>
      </c>
      <c r="P20" s="9"/>
    </row>
    <row r="21" spans="1:16">
      <c r="A21" s="12"/>
      <c r="B21" s="25">
        <v>325.2</v>
      </c>
      <c r="C21" s="20" t="s">
        <v>24</v>
      </c>
      <c r="D21" s="47">
        <v>885119</v>
      </c>
      <c r="E21" s="47">
        <v>17992024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18877143</v>
      </c>
      <c r="O21" s="48">
        <f t="shared" si="1"/>
        <v>58.782760467592965</v>
      </c>
      <c r="P21" s="9"/>
    </row>
    <row r="22" spans="1:16">
      <c r="A22" s="12"/>
      <c r="B22" s="25">
        <v>329</v>
      </c>
      <c r="C22" s="20" t="s">
        <v>25</v>
      </c>
      <c r="D22" s="47">
        <v>0</v>
      </c>
      <c r="E22" s="47">
        <v>525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525</v>
      </c>
      <c r="O22" s="48">
        <f t="shared" si="1"/>
        <v>1.6348315656392659E-3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SUM(D24:D59)</f>
        <v>37978250</v>
      </c>
      <c r="E23" s="32">
        <f t="shared" si="5"/>
        <v>26544083</v>
      </c>
      <c r="F23" s="32">
        <f t="shared" si="5"/>
        <v>60000</v>
      </c>
      <c r="G23" s="32">
        <f t="shared" si="5"/>
        <v>30274552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1874128</v>
      </c>
      <c r="N23" s="45">
        <f>SUM(D23:M23)</f>
        <v>96731013</v>
      </c>
      <c r="O23" s="46">
        <f t="shared" si="1"/>
        <v>301.21697795935654</v>
      </c>
      <c r="P23" s="10"/>
    </row>
    <row r="24" spans="1:16">
      <c r="A24" s="12"/>
      <c r="B24" s="25">
        <v>331.1</v>
      </c>
      <c r="C24" s="20" t="s">
        <v>26</v>
      </c>
      <c r="D24" s="47">
        <v>5640</v>
      </c>
      <c r="E24" s="47">
        <v>114763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120403</v>
      </c>
      <c r="O24" s="48">
        <f t="shared" si="1"/>
        <v>0.37493071428126579</v>
      </c>
      <c r="P24" s="9"/>
    </row>
    <row r="25" spans="1:16">
      <c r="A25" s="12"/>
      <c r="B25" s="25">
        <v>331.2</v>
      </c>
      <c r="C25" s="20" t="s">
        <v>27</v>
      </c>
      <c r="D25" s="47">
        <v>129966</v>
      </c>
      <c r="E25" s="47">
        <v>3982958</v>
      </c>
      <c r="F25" s="47">
        <v>0</v>
      </c>
      <c r="G25" s="47">
        <v>23675353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27788277</v>
      </c>
      <c r="O25" s="48">
        <f t="shared" si="1"/>
        <v>86.531718846338293</v>
      </c>
      <c r="P25" s="9"/>
    </row>
    <row r="26" spans="1:16">
      <c r="A26" s="12"/>
      <c r="B26" s="25">
        <v>331.39</v>
      </c>
      <c r="C26" s="20" t="s">
        <v>33</v>
      </c>
      <c r="D26" s="47">
        <v>0</v>
      </c>
      <c r="E26" s="47">
        <v>47949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4" si="6">SUM(D26:M26)</f>
        <v>47949</v>
      </c>
      <c r="O26" s="48">
        <f t="shared" si="1"/>
        <v>0.14931150236349935</v>
      </c>
      <c r="P26" s="9"/>
    </row>
    <row r="27" spans="1:16">
      <c r="A27" s="12"/>
      <c r="B27" s="25">
        <v>331.42</v>
      </c>
      <c r="C27" s="20" t="s">
        <v>34</v>
      </c>
      <c r="D27" s="47">
        <v>0</v>
      </c>
      <c r="E27" s="47">
        <v>4170398</v>
      </c>
      <c r="F27" s="47">
        <v>0</v>
      </c>
      <c r="G27" s="47">
        <v>384362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4554760</v>
      </c>
      <c r="O27" s="48">
        <f t="shared" si="1"/>
        <v>14.1833627084021</v>
      </c>
      <c r="P27" s="9"/>
    </row>
    <row r="28" spans="1:16">
      <c r="A28" s="12"/>
      <c r="B28" s="25">
        <v>331.49</v>
      </c>
      <c r="C28" s="20" t="s">
        <v>35</v>
      </c>
      <c r="D28" s="47">
        <v>0</v>
      </c>
      <c r="E28" s="47">
        <v>0</v>
      </c>
      <c r="F28" s="47">
        <v>0</v>
      </c>
      <c r="G28" s="47">
        <v>271812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271812</v>
      </c>
      <c r="O28" s="48">
        <f t="shared" si="1"/>
        <v>0.84641302384674311</v>
      </c>
      <c r="P28" s="9"/>
    </row>
    <row r="29" spans="1:16">
      <c r="A29" s="12"/>
      <c r="B29" s="25">
        <v>331.5</v>
      </c>
      <c r="C29" s="20" t="s">
        <v>29</v>
      </c>
      <c r="D29" s="47">
        <v>0</v>
      </c>
      <c r="E29" s="47">
        <v>1771307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1771307</v>
      </c>
      <c r="O29" s="48">
        <f t="shared" si="1"/>
        <v>5.515787801976745</v>
      </c>
      <c r="P29" s="9"/>
    </row>
    <row r="30" spans="1:16">
      <c r="A30" s="12"/>
      <c r="B30" s="25">
        <v>331.65</v>
      </c>
      <c r="C30" s="20" t="s">
        <v>36</v>
      </c>
      <c r="D30" s="47">
        <v>0</v>
      </c>
      <c r="E30" s="47">
        <v>402164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402164</v>
      </c>
      <c r="O30" s="48">
        <f t="shared" si="1"/>
        <v>1.2523245747880947</v>
      </c>
      <c r="P30" s="9"/>
    </row>
    <row r="31" spans="1:16">
      <c r="A31" s="12"/>
      <c r="B31" s="25">
        <v>331.7</v>
      </c>
      <c r="C31" s="20" t="s">
        <v>156</v>
      </c>
      <c r="D31" s="47">
        <v>0</v>
      </c>
      <c r="E31" s="47">
        <v>116527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116527</v>
      </c>
      <c r="O31" s="48">
        <f t="shared" si="1"/>
        <v>0.36286098637951758</v>
      </c>
      <c r="P31" s="9"/>
    </row>
    <row r="32" spans="1:16">
      <c r="A32" s="12"/>
      <c r="B32" s="25">
        <v>331.9</v>
      </c>
      <c r="C32" s="20" t="s">
        <v>30</v>
      </c>
      <c r="D32" s="47">
        <v>0</v>
      </c>
      <c r="E32" s="47">
        <v>50391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50391</v>
      </c>
      <c r="O32" s="48">
        <f t="shared" si="1"/>
        <v>0.15691580461738713</v>
      </c>
      <c r="P32" s="9"/>
    </row>
    <row r="33" spans="1:16">
      <c r="A33" s="12"/>
      <c r="B33" s="25">
        <v>333</v>
      </c>
      <c r="C33" s="20" t="s">
        <v>4</v>
      </c>
      <c r="D33" s="47">
        <v>70067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70067</v>
      </c>
      <c r="O33" s="48">
        <f t="shared" si="1"/>
        <v>0.21818617773265989</v>
      </c>
      <c r="P33" s="9"/>
    </row>
    <row r="34" spans="1:16">
      <c r="A34" s="12"/>
      <c r="B34" s="25">
        <v>334.2</v>
      </c>
      <c r="C34" s="20" t="s">
        <v>32</v>
      </c>
      <c r="D34" s="47">
        <v>0</v>
      </c>
      <c r="E34" s="47">
        <v>982208</v>
      </c>
      <c r="F34" s="47">
        <v>0</v>
      </c>
      <c r="G34" s="47">
        <v>3842355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4824563</v>
      </c>
      <c r="O34" s="48">
        <f t="shared" si="1"/>
        <v>15.023519776790996</v>
      </c>
      <c r="P34" s="9"/>
    </row>
    <row r="35" spans="1:16">
      <c r="A35" s="12"/>
      <c r="B35" s="25">
        <v>334.35</v>
      </c>
      <c r="C35" s="20" t="s">
        <v>264</v>
      </c>
      <c r="D35" s="47">
        <v>0</v>
      </c>
      <c r="E35" s="47">
        <v>0</v>
      </c>
      <c r="F35" s="47">
        <v>0</v>
      </c>
      <c r="G35" s="47">
        <v>101850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101850</v>
      </c>
      <c r="O35" s="48">
        <f t="shared" si="1"/>
        <v>0.31715732373401756</v>
      </c>
      <c r="P35" s="9"/>
    </row>
    <row r="36" spans="1:16">
      <c r="A36" s="12"/>
      <c r="B36" s="25">
        <v>334.39</v>
      </c>
      <c r="C36" s="20" t="s">
        <v>38</v>
      </c>
      <c r="D36" s="47">
        <v>0</v>
      </c>
      <c r="E36" s="47">
        <v>303944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1874128</v>
      </c>
      <c r="N36" s="47">
        <f t="shared" ref="N36:N53" si="7">SUM(D36:M36)</f>
        <v>2178072</v>
      </c>
      <c r="O36" s="48">
        <f t="shared" si="1"/>
        <v>6.7824397292096137</v>
      </c>
      <c r="P36" s="9"/>
    </row>
    <row r="37" spans="1:16">
      <c r="A37" s="12"/>
      <c r="B37" s="25">
        <v>334.42</v>
      </c>
      <c r="C37" s="20" t="s">
        <v>39</v>
      </c>
      <c r="D37" s="47">
        <v>0</v>
      </c>
      <c r="E37" s="47">
        <v>2112265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2112265</v>
      </c>
      <c r="O37" s="48">
        <f t="shared" ref="O37:O68" si="8">(N37/O$134)</f>
        <v>6.5775190418952834</v>
      </c>
      <c r="P37" s="9"/>
    </row>
    <row r="38" spans="1:16">
      <c r="A38" s="12"/>
      <c r="B38" s="25">
        <v>334.49</v>
      </c>
      <c r="C38" s="20" t="s">
        <v>40</v>
      </c>
      <c r="D38" s="47">
        <v>0</v>
      </c>
      <c r="E38" s="47">
        <v>0</v>
      </c>
      <c r="F38" s="47">
        <v>0</v>
      </c>
      <c r="G38" s="47">
        <v>1543578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1543578</v>
      </c>
      <c r="O38" s="48">
        <f t="shared" si="8"/>
        <v>4.806647692240622</v>
      </c>
      <c r="P38" s="9"/>
    </row>
    <row r="39" spans="1:16">
      <c r="A39" s="12"/>
      <c r="B39" s="25">
        <v>334.61</v>
      </c>
      <c r="C39" s="20" t="s">
        <v>42</v>
      </c>
      <c r="D39" s="47">
        <v>0</v>
      </c>
      <c r="E39" s="47">
        <v>78452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78452</v>
      </c>
      <c r="O39" s="48">
        <f t="shared" si="8"/>
        <v>0.24429677330958416</v>
      </c>
      <c r="P39" s="9"/>
    </row>
    <row r="40" spans="1:16">
      <c r="A40" s="12"/>
      <c r="B40" s="25">
        <v>334.69</v>
      </c>
      <c r="C40" s="20" t="s">
        <v>43</v>
      </c>
      <c r="D40" s="47">
        <v>48503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48503</v>
      </c>
      <c r="O40" s="48">
        <f t="shared" si="8"/>
        <v>0.15103663891085964</v>
      </c>
      <c r="P40" s="9"/>
    </row>
    <row r="41" spans="1:16">
      <c r="A41" s="12"/>
      <c r="B41" s="25">
        <v>334.7</v>
      </c>
      <c r="C41" s="20" t="s">
        <v>44</v>
      </c>
      <c r="D41" s="47">
        <v>0</v>
      </c>
      <c r="E41" s="47">
        <v>2109454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2109454</v>
      </c>
      <c r="O41" s="48">
        <f t="shared" si="8"/>
        <v>6.5687656865981179</v>
      </c>
      <c r="P41" s="9"/>
    </row>
    <row r="42" spans="1:16">
      <c r="A42" s="12"/>
      <c r="B42" s="25">
        <v>334.89</v>
      </c>
      <c r="C42" s="20" t="s">
        <v>233</v>
      </c>
      <c r="D42" s="47">
        <v>289560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289560</v>
      </c>
      <c r="O42" s="48">
        <f t="shared" si="8"/>
        <v>0.90167967266001103</v>
      </c>
      <c r="P42" s="9"/>
    </row>
    <row r="43" spans="1:16">
      <c r="A43" s="12"/>
      <c r="B43" s="25">
        <v>334.9</v>
      </c>
      <c r="C43" s="20" t="s">
        <v>45</v>
      </c>
      <c r="D43" s="47">
        <v>0</v>
      </c>
      <c r="E43" s="47">
        <v>521800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521800</v>
      </c>
      <c r="O43" s="48">
        <f t="shared" si="8"/>
        <v>1.6248668780010838</v>
      </c>
      <c r="P43" s="9"/>
    </row>
    <row r="44" spans="1:16">
      <c r="A44" s="12"/>
      <c r="B44" s="25">
        <v>335.12</v>
      </c>
      <c r="C44" s="20" t="s">
        <v>173</v>
      </c>
      <c r="D44" s="47">
        <v>9343600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9343600</v>
      </c>
      <c r="O44" s="48">
        <f t="shared" si="8"/>
        <v>29.095642317537227</v>
      </c>
      <c r="P44" s="9"/>
    </row>
    <row r="45" spans="1:16">
      <c r="A45" s="12"/>
      <c r="B45" s="25">
        <v>335.13</v>
      </c>
      <c r="C45" s="20" t="s">
        <v>174</v>
      </c>
      <c r="D45" s="47">
        <v>74470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74470</v>
      </c>
      <c r="O45" s="48">
        <f t="shared" si="8"/>
        <v>0.23189696512982119</v>
      </c>
      <c r="P45" s="9"/>
    </row>
    <row r="46" spans="1:16">
      <c r="A46" s="12"/>
      <c r="B46" s="25">
        <v>335.14</v>
      </c>
      <c r="C46" s="20" t="s">
        <v>175</v>
      </c>
      <c r="D46" s="47">
        <v>42804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42804</v>
      </c>
      <c r="O46" s="48">
        <f t="shared" si="8"/>
        <v>0.13329015302023453</v>
      </c>
      <c r="P46" s="9"/>
    </row>
    <row r="47" spans="1:16">
      <c r="A47" s="12"/>
      <c r="B47" s="25">
        <v>335.15</v>
      </c>
      <c r="C47" s="20" t="s">
        <v>176</v>
      </c>
      <c r="D47" s="47">
        <v>150771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150771</v>
      </c>
      <c r="O47" s="48">
        <f t="shared" si="8"/>
        <v>0.46949559996761475</v>
      </c>
      <c r="P47" s="9"/>
    </row>
    <row r="48" spans="1:16">
      <c r="A48" s="12"/>
      <c r="B48" s="25">
        <v>335.17</v>
      </c>
      <c r="C48" s="20" t="s">
        <v>177</v>
      </c>
      <c r="D48" s="47">
        <v>50266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50266</v>
      </c>
      <c r="O48" s="48">
        <f t="shared" si="8"/>
        <v>0.15652655900652065</v>
      </c>
      <c r="P48" s="9"/>
    </row>
    <row r="49" spans="1:16">
      <c r="A49" s="12"/>
      <c r="B49" s="25">
        <v>335.18</v>
      </c>
      <c r="C49" s="20" t="s">
        <v>178</v>
      </c>
      <c r="D49" s="47">
        <v>27392846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27392846</v>
      </c>
      <c r="O49" s="48">
        <f t="shared" si="8"/>
        <v>85.300360597133903</v>
      </c>
      <c r="P49" s="9"/>
    </row>
    <row r="50" spans="1:16">
      <c r="A50" s="12"/>
      <c r="B50" s="25">
        <v>335.19</v>
      </c>
      <c r="C50" s="20" t="s">
        <v>179</v>
      </c>
      <c r="D50" s="47">
        <v>155438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155438</v>
      </c>
      <c r="O50" s="48">
        <f t="shared" si="8"/>
        <v>0.48402847409492611</v>
      </c>
      <c r="P50" s="9"/>
    </row>
    <row r="51" spans="1:16">
      <c r="A51" s="12"/>
      <c r="B51" s="25">
        <v>335.21</v>
      </c>
      <c r="C51" s="20" t="s">
        <v>51</v>
      </c>
      <c r="D51" s="47">
        <v>0</v>
      </c>
      <c r="E51" s="47">
        <v>30661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30661</v>
      </c>
      <c r="O51" s="48">
        <f t="shared" si="8"/>
        <v>9.5477277398220053E-2</v>
      </c>
      <c r="P51" s="9"/>
    </row>
    <row r="52" spans="1:16">
      <c r="A52" s="12"/>
      <c r="B52" s="25">
        <v>335.22</v>
      </c>
      <c r="C52" s="20" t="s">
        <v>52</v>
      </c>
      <c r="D52" s="47">
        <v>0</v>
      </c>
      <c r="E52" s="47">
        <v>1439639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1439639</v>
      </c>
      <c r="O52" s="48">
        <f t="shared" si="8"/>
        <v>4.4829852958578043</v>
      </c>
      <c r="P52" s="9"/>
    </row>
    <row r="53" spans="1:16">
      <c r="A53" s="12"/>
      <c r="B53" s="25">
        <v>335.49</v>
      </c>
      <c r="C53" s="20" t="s">
        <v>53</v>
      </c>
      <c r="D53" s="47">
        <v>53967</v>
      </c>
      <c r="E53" s="47">
        <v>4948788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7"/>
        <v>5002755</v>
      </c>
      <c r="O53" s="48">
        <f t="shared" si="8"/>
        <v>15.578403407923172</v>
      </c>
      <c r="P53" s="9"/>
    </row>
    <row r="54" spans="1:16">
      <c r="A54" s="12"/>
      <c r="B54" s="25">
        <v>337.1</v>
      </c>
      <c r="C54" s="20" t="s">
        <v>56</v>
      </c>
      <c r="D54" s="47">
        <v>65352</v>
      </c>
      <c r="E54" s="47">
        <v>1131140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ref="N54:N61" si="9">SUM(D54:M54)</f>
        <v>1196492</v>
      </c>
      <c r="O54" s="48">
        <f t="shared" si="8"/>
        <v>3.7258340754949648</v>
      </c>
      <c r="P54" s="9"/>
    </row>
    <row r="55" spans="1:16">
      <c r="A55" s="12"/>
      <c r="B55" s="25">
        <v>337.2</v>
      </c>
      <c r="C55" s="20" t="s">
        <v>57</v>
      </c>
      <c r="D55" s="47">
        <v>0</v>
      </c>
      <c r="E55" s="47">
        <v>10000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10000</v>
      </c>
      <c r="O55" s="48">
        <f t="shared" si="8"/>
        <v>3.1139648869319348E-2</v>
      </c>
      <c r="P55" s="9"/>
    </row>
    <row r="56" spans="1:16">
      <c r="A56" s="12"/>
      <c r="B56" s="25">
        <v>337.3</v>
      </c>
      <c r="C56" s="20" t="s">
        <v>58</v>
      </c>
      <c r="D56" s="47">
        <v>0</v>
      </c>
      <c r="E56" s="47">
        <v>1530440</v>
      </c>
      <c r="F56" s="47">
        <v>0</v>
      </c>
      <c r="G56" s="47">
        <v>240292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1770732</v>
      </c>
      <c r="O56" s="48">
        <f t="shared" si="8"/>
        <v>5.5139972721667592</v>
      </c>
      <c r="P56" s="9"/>
    </row>
    <row r="57" spans="1:16">
      <c r="A57" s="12"/>
      <c r="B57" s="25">
        <v>337.4</v>
      </c>
      <c r="C57" s="20" t="s">
        <v>59</v>
      </c>
      <c r="D57" s="47">
        <v>0</v>
      </c>
      <c r="E57" s="47">
        <v>688835</v>
      </c>
      <c r="F57" s="47">
        <v>0</v>
      </c>
      <c r="G57" s="47">
        <v>214950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903785</v>
      </c>
      <c r="O57" s="48">
        <f t="shared" si="8"/>
        <v>2.8143547553357786</v>
      </c>
      <c r="P57" s="9"/>
    </row>
    <row r="58" spans="1:16">
      <c r="A58" s="12"/>
      <c r="B58" s="25">
        <v>337.6</v>
      </c>
      <c r="C58" s="20" t="s">
        <v>146</v>
      </c>
      <c r="D58" s="47">
        <v>105000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105000</v>
      </c>
      <c r="O58" s="48">
        <f t="shared" si="8"/>
        <v>0.32696631312785318</v>
      </c>
      <c r="P58" s="9"/>
    </row>
    <row r="59" spans="1:16">
      <c r="A59" s="12"/>
      <c r="B59" s="25">
        <v>338</v>
      </c>
      <c r="C59" s="20" t="s">
        <v>61</v>
      </c>
      <c r="D59" s="47">
        <v>0</v>
      </c>
      <c r="E59" s="47">
        <v>0</v>
      </c>
      <c r="F59" s="47">
        <v>60000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60000</v>
      </c>
      <c r="O59" s="48">
        <f t="shared" si="8"/>
        <v>0.1868378932159161</v>
      </c>
      <c r="P59" s="9"/>
    </row>
    <row r="60" spans="1:16" ht="15.75">
      <c r="A60" s="29" t="s">
        <v>66</v>
      </c>
      <c r="B60" s="30"/>
      <c r="C60" s="31"/>
      <c r="D60" s="32">
        <f t="shared" ref="D60:M60" si="10">SUM(D61:D112)</f>
        <v>12185178</v>
      </c>
      <c r="E60" s="32">
        <f t="shared" si="10"/>
        <v>12571952</v>
      </c>
      <c r="F60" s="32">
        <f t="shared" si="10"/>
        <v>0</v>
      </c>
      <c r="G60" s="32">
        <f t="shared" si="10"/>
        <v>192265</v>
      </c>
      <c r="H60" s="32">
        <f t="shared" si="10"/>
        <v>0</v>
      </c>
      <c r="I60" s="32">
        <f t="shared" si="10"/>
        <v>36403702</v>
      </c>
      <c r="J60" s="32">
        <f t="shared" si="10"/>
        <v>38204467</v>
      </c>
      <c r="K60" s="32">
        <f t="shared" si="10"/>
        <v>0</v>
      </c>
      <c r="L60" s="32">
        <f t="shared" si="10"/>
        <v>0</v>
      </c>
      <c r="M60" s="32">
        <f t="shared" si="10"/>
        <v>4870396</v>
      </c>
      <c r="N60" s="32">
        <f t="shared" si="9"/>
        <v>104427960</v>
      </c>
      <c r="O60" s="46">
        <f t="shared" si="8"/>
        <v>325.1850006539326</v>
      </c>
      <c r="P60" s="10"/>
    </row>
    <row r="61" spans="1:16">
      <c r="A61" s="12"/>
      <c r="B61" s="25">
        <v>341.1</v>
      </c>
      <c r="C61" s="20" t="s">
        <v>181</v>
      </c>
      <c r="D61" s="47">
        <v>1551179</v>
      </c>
      <c r="E61" s="47">
        <v>501384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2052563</v>
      </c>
      <c r="O61" s="48">
        <f t="shared" si="8"/>
        <v>6.3916091102156729</v>
      </c>
      <c r="P61" s="9"/>
    </row>
    <row r="62" spans="1:16">
      <c r="A62" s="12"/>
      <c r="B62" s="25">
        <v>341.2</v>
      </c>
      <c r="C62" s="20" t="s">
        <v>182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34265670</v>
      </c>
      <c r="K62" s="47">
        <v>0</v>
      </c>
      <c r="L62" s="47">
        <v>0</v>
      </c>
      <c r="M62" s="47">
        <v>0</v>
      </c>
      <c r="N62" s="47">
        <f t="shared" ref="N62:N112" si="11">SUM(D62:M62)</f>
        <v>34265670</v>
      </c>
      <c r="O62" s="48">
        <f t="shared" si="8"/>
        <v>106.702093207197</v>
      </c>
      <c r="P62" s="9"/>
    </row>
    <row r="63" spans="1:16">
      <c r="A63" s="12"/>
      <c r="B63" s="25">
        <v>341.52</v>
      </c>
      <c r="C63" s="20" t="s">
        <v>183</v>
      </c>
      <c r="D63" s="47">
        <v>306749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306749</v>
      </c>
      <c r="O63" s="48">
        <f t="shared" si="8"/>
        <v>0.95520561510148416</v>
      </c>
      <c r="P63" s="9"/>
    </row>
    <row r="64" spans="1:16">
      <c r="A64" s="12"/>
      <c r="B64" s="25">
        <v>341.53</v>
      </c>
      <c r="C64" s="20" t="s">
        <v>184</v>
      </c>
      <c r="D64" s="47">
        <v>0</v>
      </c>
      <c r="E64" s="47">
        <v>716009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716009</v>
      </c>
      <c r="O64" s="48">
        <f t="shared" si="8"/>
        <v>2.229626884727248</v>
      </c>
      <c r="P64" s="9"/>
    </row>
    <row r="65" spans="1:16">
      <c r="A65" s="12"/>
      <c r="B65" s="25">
        <v>341.55</v>
      </c>
      <c r="C65" s="20" t="s">
        <v>185</v>
      </c>
      <c r="D65" s="47">
        <v>6036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6036</v>
      </c>
      <c r="O65" s="48">
        <f t="shared" si="8"/>
        <v>1.879589205752116E-2</v>
      </c>
      <c r="P65" s="9"/>
    </row>
    <row r="66" spans="1:16">
      <c r="A66" s="12"/>
      <c r="B66" s="25">
        <v>341.8</v>
      </c>
      <c r="C66" s="20" t="s">
        <v>186</v>
      </c>
      <c r="D66" s="47">
        <v>3769220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3769220</v>
      </c>
      <c r="O66" s="48">
        <f t="shared" si="8"/>
        <v>11.737218731121589</v>
      </c>
      <c r="P66" s="9"/>
    </row>
    <row r="67" spans="1:16">
      <c r="A67" s="12"/>
      <c r="B67" s="25">
        <v>341.9</v>
      </c>
      <c r="C67" s="20" t="s">
        <v>187</v>
      </c>
      <c r="D67" s="47">
        <v>355564</v>
      </c>
      <c r="E67" s="47">
        <v>0</v>
      </c>
      <c r="F67" s="47">
        <v>0</v>
      </c>
      <c r="G67" s="47">
        <v>0</v>
      </c>
      <c r="H67" s="47">
        <v>0</v>
      </c>
      <c r="I67" s="47">
        <v>141526</v>
      </c>
      <c r="J67" s="47">
        <v>0</v>
      </c>
      <c r="K67" s="47">
        <v>0</v>
      </c>
      <c r="L67" s="47">
        <v>0</v>
      </c>
      <c r="M67" s="47">
        <v>4870396</v>
      </c>
      <c r="N67" s="47">
        <f t="shared" si="11"/>
        <v>5367486</v>
      </c>
      <c r="O67" s="48">
        <f t="shared" si="8"/>
        <v>16.714162935098745</v>
      </c>
      <c r="P67" s="9"/>
    </row>
    <row r="68" spans="1:16">
      <c r="A68" s="12"/>
      <c r="B68" s="25">
        <v>342.2</v>
      </c>
      <c r="C68" s="20" t="s">
        <v>76</v>
      </c>
      <c r="D68" s="47">
        <v>0</v>
      </c>
      <c r="E68" s="47">
        <v>206000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206000</v>
      </c>
      <c r="O68" s="48">
        <f t="shared" si="8"/>
        <v>0.6414767667079786</v>
      </c>
      <c r="P68" s="9"/>
    </row>
    <row r="69" spans="1:16">
      <c r="A69" s="12"/>
      <c r="B69" s="25">
        <v>342.3</v>
      </c>
      <c r="C69" s="20" t="s">
        <v>77</v>
      </c>
      <c r="D69" s="47">
        <v>20087</v>
      </c>
      <c r="E69" s="47">
        <v>1815538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1835625</v>
      </c>
      <c r="O69" s="48">
        <f t="shared" ref="O69:O100" si="12">(N69/O$134)</f>
        <v>5.7160717955744333</v>
      </c>
      <c r="P69" s="9"/>
    </row>
    <row r="70" spans="1:16">
      <c r="A70" s="12"/>
      <c r="B70" s="25">
        <v>342.5</v>
      </c>
      <c r="C70" s="20" t="s">
        <v>188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2835000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2835000</v>
      </c>
      <c r="O70" s="48">
        <f t="shared" si="12"/>
        <v>8.8280904544520364</v>
      </c>
      <c r="P70" s="9"/>
    </row>
    <row r="71" spans="1:16">
      <c r="A71" s="12"/>
      <c r="B71" s="25">
        <v>342.6</v>
      </c>
      <c r="C71" s="20" t="s">
        <v>78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11863120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11863120</v>
      </c>
      <c r="O71" s="48">
        <f t="shared" si="12"/>
        <v>36.941339129459976</v>
      </c>
      <c r="P71" s="9"/>
    </row>
    <row r="72" spans="1:16">
      <c r="A72" s="12"/>
      <c r="B72" s="25">
        <v>342.9</v>
      </c>
      <c r="C72" s="20" t="s">
        <v>79</v>
      </c>
      <c r="D72" s="47">
        <v>506029</v>
      </c>
      <c r="E72" s="47">
        <v>500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506529</v>
      </c>
      <c r="O72" s="48">
        <f t="shared" si="12"/>
        <v>1.5773135202127462</v>
      </c>
      <c r="P72" s="9"/>
    </row>
    <row r="73" spans="1:16">
      <c r="A73" s="12"/>
      <c r="B73" s="25">
        <v>343.3</v>
      </c>
      <c r="C73" s="20" t="s">
        <v>210</v>
      </c>
      <c r="D73" s="47">
        <v>0</v>
      </c>
      <c r="E73" s="47">
        <v>226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226</v>
      </c>
      <c r="O73" s="48">
        <f t="shared" si="12"/>
        <v>7.0375606444661725E-4</v>
      </c>
      <c r="P73" s="9"/>
    </row>
    <row r="74" spans="1:16">
      <c r="A74" s="12"/>
      <c r="B74" s="25">
        <v>343.4</v>
      </c>
      <c r="C74" s="20" t="s">
        <v>80</v>
      </c>
      <c r="D74" s="47">
        <v>798264</v>
      </c>
      <c r="E74" s="47">
        <v>0</v>
      </c>
      <c r="F74" s="47">
        <v>0</v>
      </c>
      <c r="G74" s="47">
        <v>0</v>
      </c>
      <c r="H74" s="47">
        <v>0</v>
      </c>
      <c r="I74" s="47">
        <v>16074867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16873131</v>
      </c>
      <c r="O74" s="48">
        <f t="shared" si="12"/>
        <v>52.542337466602724</v>
      </c>
      <c r="P74" s="9"/>
    </row>
    <row r="75" spans="1:16">
      <c r="A75" s="12"/>
      <c r="B75" s="25">
        <v>343.5</v>
      </c>
      <c r="C75" s="20" t="s">
        <v>211</v>
      </c>
      <c r="D75" s="47">
        <v>0</v>
      </c>
      <c r="E75" s="47">
        <v>104983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104983</v>
      </c>
      <c r="O75" s="48">
        <f t="shared" si="12"/>
        <v>0.3269133757247753</v>
      </c>
      <c r="P75" s="9"/>
    </row>
    <row r="76" spans="1:16">
      <c r="A76" s="12"/>
      <c r="B76" s="25">
        <v>343.7</v>
      </c>
      <c r="C76" s="20" t="s">
        <v>81</v>
      </c>
      <c r="D76" s="47">
        <v>0</v>
      </c>
      <c r="E76" s="47">
        <v>12500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12500</v>
      </c>
      <c r="O76" s="48">
        <f t="shared" si="12"/>
        <v>3.8924561086649184E-2</v>
      </c>
      <c r="P76" s="9"/>
    </row>
    <row r="77" spans="1:16">
      <c r="A77" s="12"/>
      <c r="B77" s="25">
        <v>343.9</v>
      </c>
      <c r="C77" s="20" t="s">
        <v>265</v>
      </c>
      <c r="D77" s="47">
        <v>0</v>
      </c>
      <c r="E77" s="47">
        <v>4605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4605</v>
      </c>
      <c r="O77" s="48">
        <f t="shared" si="12"/>
        <v>1.433980830432156E-2</v>
      </c>
      <c r="P77" s="9"/>
    </row>
    <row r="78" spans="1:16">
      <c r="A78" s="12"/>
      <c r="B78" s="25">
        <v>344.3</v>
      </c>
      <c r="C78" s="20" t="s">
        <v>189</v>
      </c>
      <c r="D78" s="47">
        <v>0</v>
      </c>
      <c r="E78" s="47">
        <v>1033733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1033733</v>
      </c>
      <c r="O78" s="48">
        <f t="shared" si="12"/>
        <v>3.21900826446281</v>
      </c>
      <c r="P78" s="9"/>
    </row>
    <row r="79" spans="1:16">
      <c r="A79" s="12"/>
      <c r="B79" s="25">
        <v>344.6</v>
      </c>
      <c r="C79" s="20" t="s">
        <v>190</v>
      </c>
      <c r="D79" s="47">
        <v>0</v>
      </c>
      <c r="E79" s="47">
        <v>3277699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3277699</v>
      </c>
      <c r="O79" s="48">
        <f t="shared" si="12"/>
        <v>10.206639595931916</v>
      </c>
      <c r="P79" s="9"/>
    </row>
    <row r="80" spans="1:16">
      <c r="A80" s="12"/>
      <c r="B80" s="25">
        <v>344.9</v>
      </c>
      <c r="C80" s="20" t="s">
        <v>191</v>
      </c>
      <c r="D80" s="47">
        <v>77605</v>
      </c>
      <c r="E80" s="47">
        <v>784328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861933</v>
      </c>
      <c r="O80" s="48">
        <f t="shared" si="12"/>
        <v>2.6840290968879037</v>
      </c>
      <c r="P80" s="9"/>
    </row>
    <row r="81" spans="1:16">
      <c r="A81" s="12"/>
      <c r="B81" s="25">
        <v>347.1</v>
      </c>
      <c r="C81" s="20" t="s">
        <v>86</v>
      </c>
      <c r="D81" s="47">
        <v>0</v>
      </c>
      <c r="E81" s="47">
        <v>37280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37280</v>
      </c>
      <c r="O81" s="48">
        <f t="shared" si="12"/>
        <v>0.11608861098482254</v>
      </c>
      <c r="P81" s="9"/>
    </row>
    <row r="82" spans="1:16">
      <c r="A82" s="12"/>
      <c r="B82" s="25">
        <v>347.2</v>
      </c>
      <c r="C82" s="20" t="s">
        <v>87</v>
      </c>
      <c r="D82" s="47">
        <v>56243</v>
      </c>
      <c r="E82" s="47">
        <v>28722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84965</v>
      </c>
      <c r="O82" s="48">
        <f t="shared" si="12"/>
        <v>0.26457802661817187</v>
      </c>
      <c r="P82" s="9"/>
    </row>
    <row r="83" spans="1:16">
      <c r="A83" s="12"/>
      <c r="B83" s="25">
        <v>347.3</v>
      </c>
      <c r="C83" s="20" t="s">
        <v>234</v>
      </c>
      <c r="D83" s="47">
        <v>0</v>
      </c>
      <c r="E83" s="47">
        <v>0</v>
      </c>
      <c r="F83" s="47">
        <v>0</v>
      </c>
      <c r="G83" s="47">
        <v>11945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11945</v>
      </c>
      <c r="O83" s="48">
        <f t="shared" si="12"/>
        <v>3.719631057440196E-2</v>
      </c>
      <c r="P83" s="9"/>
    </row>
    <row r="84" spans="1:16">
      <c r="A84" s="12"/>
      <c r="B84" s="25">
        <v>347.4</v>
      </c>
      <c r="C84" s="20" t="s">
        <v>88</v>
      </c>
      <c r="D84" s="47">
        <v>1337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1337</v>
      </c>
      <c r="O84" s="48">
        <f t="shared" si="12"/>
        <v>4.1633710538279967E-3</v>
      </c>
      <c r="P84" s="9"/>
    </row>
    <row r="85" spans="1:16">
      <c r="A85" s="12"/>
      <c r="B85" s="25">
        <v>347.5</v>
      </c>
      <c r="C85" s="20" t="s">
        <v>89</v>
      </c>
      <c r="D85" s="47">
        <v>53008</v>
      </c>
      <c r="E85" s="47">
        <v>4382</v>
      </c>
      <c r="F85" s="47">
        <v>0</v>
      </c>
      <c r="G85" s="47">
        <v>180320</v>
      </c>
      <c r="H85" s="47">
        <v>0</v>
      </c>
      <c r="I85" s="47">
        <v>5489189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5726899</v>
      </c>
      <c r="O85" s="48">
        <f t="shared" si="12"/>
        <v>17.833362397005612</v>
      </c>
      <c r="P85" s="9"/>
    </row>
    <row r="86" spans="1:16">
      <c r="A86" s="12"/>
      <c r="B86" s="25">
        <v>348.11</v>
      </c>
      <c r="C86" s="20" t="s">
        <v>212</v>
      </c>
      <c r="D86" s="47">
        <v>4913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4913</v>
      </c>
      <c r="O86" s="48">
        <f t="shared" si="12"/>
        <v>1.5298909489496597E-2</v>
      </c>
      <c r="P86" s="9"/>
    </row>
    <row r="87" spans="1:16">
      <c r="A87" s="12"/>
      <c r="B87" s="25">
        <v>348.12</v>
      </c>
      <c r="C87" s="20" t="s">
        <v>213</v>
      </c>
      <c r="D87" s="47">
        <v>34215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ref="N87:N104" si="13">SUM(D87:M87)</f>
        <v>34215</v>
      </c>
      <c r="O87" s="48">
        <f t="shared" si="12"/>
        <v>0.10654430860637615</v>
      </c>
      <c r="P87" s="9"/>
    </row>
    <row r="88" spans="1:16">
      <c r="A88" s="12"/>
      <c r="B88" s="25">
        <v>348.13</v>
      </c>
      <c r="C88" s="20" t="s">
        <v>214</v>
      </c>
      <c r="D88" s="47">
        <v>117418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117418</v>
      </c>
      <c r="O88" s="48">
        <f t="shared" si="12"/>
        <v>0.36563552909377395</v>
      </c>
      <c r="P88" s="9"/>
    </row>
    <row r="89" spans="1:16">
      <c r="A89" s="12"/>
      <c r="B89" s="25">
        <v>348.21</v>
      </c>
      <c r="C89" s="20" t="s">
        <v>260</v>
      </c>
      <c r="D89" s="47">
        <v>560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560</v>
      </c>
      <c r="O89" s="48">
        <f t="shared" si="12"/>
        <v>1.7438203366818836E-3</v>
      </c>
      <c r="P89" s="9"/>
    </row>
    <row r="90" spans="1:16">
      <c r="A90" s="12"/>
      <c r="B90" s="25">
        <v>348.22</v>
      </c>
      <c r="C90" s="20" t="s">
        <v>215</v>
      </c>
      <c r="D90" s="47">
        <v>33247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33247</v>
      </c>
      <c r="O90" s="48">
        <f t="shared" si="12"/>
        <v>0.10352999059582604</v>
      </c>
      <c r="P90" s="9"/>
    </row>
    <row r="91" spans="1:16">
      <c r="A91" s="12"/>
      <c r="B91" s="25">
        <v>348.23</v>
      </c>
      <c r="C91" s="20" t="s">
        <v>216</v>
      </c>
      <c r="D91" s="47">
        <v>462914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462914</v>
      </c>
      <c r="O91" s="48">
        <f t="shared" si="12"/>
        <v>1.4414979416692097</v>
      </c>
      <c r="P91" s="9"/>
    </row>
    <row r="92" spans="1:16">
      <c r="A92" s="12"/>
      <c r="B92" s="25">
        <v>348.31</v>
      </c>
      <c r="C92" s="20" t="s">
        <v>217</v>
      </c>
      <c r="D92" s="47">
        <v>1277224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1277224</v>
      </c>
      <c r="O92" s="48">
        <f t="shared" si="12"/>
        <v>3.9772306887467539</v>
      </c>
      <c r="P92" s="9"/>
    </row>
    <row r="93" spans="1:16">
      <c r="A93" s="12"/>
      <c r="B93" s="25">
        <v>348.32</v>
      </c>
      <c r="C93" s="20" t="s">
        <v>218</v>
      </c>
      <c r="D93" s="47">
        <v>1578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1578</v>
      </c>
      <c r="O93" s="48">
        <f t="shared" si="12"/>
        <v>4.913836591578593E-3</v>
      </c>
      <c r="P93" s="9"/>
    </row>
    <row r="94" spans="1:16">
      <c r="A94" s="12"/>
      <c r="B94" s="25">
        <v>348.41</v>
      </c>
      <c r="C94" s="20" t="s">
        <v>219</v>
      </c>
      <c r="D94" s="47">
        <v>802463</v>
      </c>
      <c r="E94" s="47">
        <v>1075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803538</v>
      </c>
      <c r="O94" s="48">
        <f t="shared" si="12"/>
        <v>2.5021891173155133</v>
      </c>
      <c r="P94" s="9"/>
    </row>
    <row r="95" spans="1:16">
      <c r="A95" s="12"/>
      <c r="B95" s="25">
        <v>348.42</v>
      </c>
      <c r="C95" s="20" t="s">
        <v>220</v>
      </c>
      <c r="D95" s="47">
        <v>254408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254408</v>
      </c>
      <c r="O95" s="48">
        <f t="shared" si="12"/>
        <v>0.79221757895457967</v>
      </c>
      <c r="P95" s="9"/>
    </row>
    <row r="96" spans="1:16">
      <c r="A96" s="12"/>
      <c r="B96" s="25">
        <v>348.48</v>
      </c>
      <c r="C96" s="20" t="s">
        <v>221</v>
      </c>
      <c r="D96" s="47">
        <v>48346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48346</v>
      </c>
      <c r="O96" s="48">
        <f t="shared" si="12"/>
        <v>0.15054774642361132</v>
      </c>
      <c r="P96" s="9"/>
    </row>
    <row r="97" spans="1:16">
      <c r="A97" s="12"/>
      <c r="B97" s="25">
        <v>348.51</v>
      </c>
      <c r="C97" s="20" t="s">
        <v>222</v>
      </c>
      <c r="D97" s="47">
        <v>9600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9600</v>
      </c>
      <c r="O97" s="48">
        <f t="shared" si="12"/>
        <v>2.9894062914546576E-2</v>
      </c>
      <c r="P97" s="9"/>
    </row>
    <row r="98" spans="1:16">
      <c r="A98" s="12"/>
      <c r="B98" s="25">
        <v>348.52</v>
      </c>
      <c r="C98" s="20" t="s">
        <v>223</v>
      </c>
      <c r="D98" s="47">
        <v>479217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479217</v>
      </c>
      <c r="O98" s="48">
        <f t="shared" si="12"/>
        <v>1.492264911220861</v>
      </c>
      <c r="P98" s="9"/>
    </row>
    <row r="99" spans="1:16">
      <c r="A99" s="12"/>
      <c r="B99" s="25">
        <v>348.53</v>
      </c>
      <c r="C99" s="20" t="s">
        <v>224</v>
      </c>
      <c r="D99" s="47">
        <v>791866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791866</v>
      </c>
      <c r="O99" s="48">
        <f t="shared" si="12"/>
        <v>2.4658429191552438</v>
      </c>
      <c r="P99" s="9"/>
    </row>
    <row r="100" spans="1:16">
      <c r="A100" s="12"/>
      <c r="B100" s="25">
        <v>348.61</v>
      </c>
      <c r="C100" s="20" t="s">
        <v>235</v>
      </c>
      <c r="D100" s="47">
        <v>-7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-7</v>
      </c>
      <c r="O100" s="48">
        <f t="shared" si="12"/>
        <v>-2.1797754208523544E-5</v>
      </c>
      <c r="P100" s="9"/>
    </row>
    <row r="101" spans="1:16">
      <c r="A101" s="12"/>
      <c r="B101" s="25">
        <v>348.62</v>
      </c>
      <c r="C101" s="20" t="s">
        <v>225</v>
      </c>
      <c r="D101" s="47">
        <v>10844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10844</v>
      </c>
      <c r="O101" s="48">
        <f t="shared" ref="O101:O132" si="14">(N101/O$134)</f>
        <v>3.3767835233889903E-2</v>
      </c>
      <c r="P101" s="9"/>
    </row>
    <row r="102" spans="1:16">
      <c r="A102" s="12"/>
      <c r="B102" s="25">
        <v>348.63</v>
      </c>
      <c r="C102" s="20" t="s">
        <v>226</v>
      </c>
      <c r="D102" s="47">
        <v>195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195</v>
      </c>
      <c r="O102" s="48">
        <f t="shared" si="14"/>
        <v>6.0722315295172729E-4</v>
      </c>
      <c r="P102" s="9"/>
    </row>
    <row r="103" spans="1:16">
      <c r="A103" s="12"/>
      <c r="B103" s="25">
        <v>348.71</v>
      </c>
      <c r="C103" s="20" t="s">
        <v>227</v>
      </c>
      <c r="D103" s="47">
        <v>239134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239134</v>
      </c>
      <c r="O103" s="48">
        <f t="shared" si="14"/>
        <v>0.74465487927158136</v>
      </c>
      <c r="P103" s="9"/>
    </row>
    <row r="104" spans="1:16">
      <c r="A104" s="12"/>
      <c r="B104" s="25">
        <v>348.72</v>
      </c>
      <c r="C104" s="20" t="s">
        <v>228</v>
      </c>
      <c r="D104" s="47">
        <v>23068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23068</v>
      </c>
      <c r="O104" s="48">
        <f t="shared" si="14"/>
        <v>7.1832942011745879E-2</v>
      </c>
      <c r="P104" s="9"/>
    </row>
    <row r="105" spans="1:16">
      <c r="A105" s="12"/>
      <c r="B105" s="25">
        <v>348.88</v>
      </c>
      <c r="C105" s="20" t="s">
        <v>193</v>
      </c>
      <c r="D105" s="47">
        <v>0</v>
      </c>
      <c r="E105" s="47">
        <v>1103081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1"/>
        <v>1103081</v>
      </c>
      <c r="O105" s="48">
        <f t="shared" si="14"/>
        <v>3.4349555014417659</v>
      </c>
      <c r="P105" s="9"/>
    </row>
    <row r="106" spans="1:16">
      <c r="A106" s="12"/>
      <c r="B106" s="25">
        <v>348.92099999999999</v>
      </c>
      <c r="C106" s="20" t="s">
        <v>194</v>
      </c>
      <c r="D106" s="47">
        <v>0</v>
      </c>
      <c r="E106" s="47">
        <v>107341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1"/>
        <v>107341</v>
      </c>
      <c r="O106" s="48">
        <f t="shared" si="14"/>
        <v>0.33425610492816082</v>
      </c>
      <c r="P106" s="9"/>
    </row>
    <row r="107" spans="1:16">
      <c r="A107" s="12"/>
      <c r="B107" s="25">
        <v>348.92200000000003</v>
      </c>
      <c r="C107" s="20" t="s">
        <v>195</v>
      </c>
      <c r="D107" s="47">
        <v>0</v>
      </c>
      <c r="E107" s="47">
        <v>107341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1"/>
        <v>107341</v>
      </c>
      <c r="O107" s="48">
        <f t="shared" si="14"/>
        <v>0.33425610492816082</v>
      </c>
      <c r="P107" s="9"/>
    </row>
    <row r="108" spans="1:16">
      <c r="A108" s="12"/>
      <c r="B108" s="25">
        <v>348.923</v>
      </c>
      <c r="C108" s="20" t="s">
        <v>229</v>
      </c>
      <c r="D108" s="47">
        <v>0</v>
      </c>
      <c r="E108" s="47">
        <v>107341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1"/>
        <v>107341</v>
      </c>
      <c r="O108" s="48">
        <f t="shared" si="14"/>
        <v>0.33425610492816082</v>
      </c>
      <c r="P108" s="9"/>
    </row>
    <row r="109" spans="1:16">
      <c r="A109" s="12"/>
      <c r="B109" s="25">
        <v>348.92399999999998</v>
      </c>
      <c r="C109" s="20" t="s">
        <v>196</v>
      </c>
      <c r="D109" s="47">
        <v>0</v>
      </c>
      <c r="E109" s="47">
        <v>107341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1"/>
        <v>107341</v>
      </c>
      <c r="O109" s="48">
        <f t="shared" si="14"/>
        <v>0.33425610492816082</v>
      </c>
      <c r="P109" s="9"/>
    </row>
    <row r="110" spans="1:16">
      <c r="A110" s="12"/>
      <c r="B110" s="25">
        <v>348.93</v>
      </c>
      <c r="C110" s="20" t="s">
        <v>197</v>
      </c>
      <c r="D110" s="47">
        <v>0</v>
      </c>
      <c r="E110" s="47">
        <v>802927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1"/>
        <v>802927</v>
      </c>
      <c r="O110" s="48">
        <f t="shared" si="14"/>
        <v>2.5002864847695978</v>
      </c>
      <c r="P110" s="9"/>
    </row>
    <row r="111" spans="1:16">
      <c r="A111" s="12"/>
      <c r="B111" s="25">
        <v>348.99</v>
      </c>
      <c r="C111" s="20" t="s">
        <v>200</v>
      </c>
      <c r="D111" s="47">
        <v>0</v>
      </c>
      <c r="E111" s="47">
        <v>320256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1"/>
        <v>320256</v>
      </c>
      <c r="O111" s="48">
        <f t="shared" si="14"/>
        <v>0.99726593882927372</v>
      </c>
      <c r="P111" s="9"/>
    </row>
    <row r="112" spans="1:16">
      <c r="A112" s="12"/>
      <c r="B112" s="25">
        <v>349</v>
      </c>
      <c r="C112" s="20" t="s">
        <v>1</v>
      </c>
      <c r="D112" s="47">
        <v>92654</v>
      </c>
      <c r="E112" s="47">
        <v>1387360</v>
      </c>
      <c r="F112" s="47">
        <v>0</v>
      </c>
      <c r="G112" s="47">
        <v>0</v>
      </c>
      <c r="H112" s="47">
        <v>0</v>
      </c>
      <c r="I112" s="47">
        <v>0</v>
      </c>
      <c r="J112" s="47">
        <v>3938797</v>
      </c>
      <c r="K112" s="47">
        <v>0</v>
      </c>
      <c r="L112" s="47">
        <v>0</v>
      </c>
      <c r="M112" s="47">
        <v>0</v>
      </c>
      <c r="N112" s="47">
        <f t="shared" si="11"/>
        <v>5418811</v>
      </c>
      <c r="O112" s="48">
        <f t="shared" si="14"/>
        <v>16.873987182920526</v>
      </c>
      <c r="P112" s="9"/>
    </row>
    <row r="113" spans="1:16" ht="15.75">
      <c r="A113" s="29" t="s">
        <v>67</v>
      </c>
      <c r="B113" s="30"/>
      <c r="C113" s="31"/>
      <c r="D113" s="32">
        <f t="shared" ref="D113:M113" si="15">SUM(D114:D119)</f>
        <v>1617697</v>
      </c>
      <c r="E113" s="32">
        <f t="shared" si="15"/>
        <v>898068</v>
      </c>
      <c r="F113" s="32">
        <f t="shared" si="15"/>
        <v>0</v>
      </c>
      <c r="G113" s="32">
        <f t="shared" si="15"/>
        <v>0</v>
      </c>
      <c r="H113" s="32">
        <f t="shared" si="15"/>
        <v>0</v>
      </c>
      <c r="I113" s="32">
        <f t="shared" si="15"/>
        <v>0</v>
      </c>
      <c r="J113" s="32">
        <f t="shared" si="15"/>
        <v>0</v>
      </c>
      <c r="K113" s="32">
        <f t="shared" si="15"/>
        <v>0</v>
      </c>
      <c r="L113" s="32">
        <f t="shared" si="15"/>
        <v>0</v>
      </c>
      <c r="M113" s="32">
        <f t="shared" si="15"/>
        <v>0</v>
      </c>
      <c r="N113" s="32">
        <f t="shared" ref="N113:N132" si="16">SUM(D113:M113)</f>
        <v>2515765</v>
      </c>
      <c r="O113" s="46">
        <f t="shared" si="14"/>
        <v>7.8340038737723194</v>
      </c>
      <c r="P113" s="10"/>
    </row>
    <row r="114" spans="1:16">
      <c r="A114" s="13"/>
      <c r="B114" s="40">
        <v>351.1</v>
      </c>
      <c r="C114" s="21" t="s">
        <v>115</v>
      </c>
      <c r="D114" s="47">
        <v>535506</v>
      </c>
      <c r="E114" s="47">
        <v>913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536419</v>
      </c>
      <c r="O114" s="48">
        <f t="shared" si="14"/>
        <v>1.6703899306831416</v>
      </c>
      <c r="P114" s="9"/>
    </row>
    <row r="115" spans="1:16">
      <c r="A115" s="13"/>
      <c r="B115" s="40">
        <v>351.2</v>
      </c>
      <c r="C115" s="21" t="s">
        <v>116</v>
      </c>
      <c r="D115" s="47">
        <v>270439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270439</v>
      </c>
      <c r="O115" s="48">
        <f t="shared" si="14"/>
        <v>0.84213755005698554</v>
      </c>
      <c r="P115" s="9"/>
    </row>
    <row r="116" spans="1:16">
      <c r="A116" s="13"/>
      <c r="B116" s="40">
        <v>351.5</v>
      </c>
      <c r="C116" s="21" t="s">
        <v>118</v>
      </c>
      <c r="D116" s="47">
        <v>726912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6"/>
        <v>726912</v>
      </c>
      <c r="O116" s="48">
        <f t="shared" si="14"/>
        <v>2.2635784438894668</v>
      </c>
      <c r="P116" s="9"/>
    </row>
    <row r="117" spans="1:16">
      <c r="A117" s="13"/>
      <c r="B117" s="40">
        <v>352</v>
      </c>
      <c r="C117" s="21" t="s">
        <v>230</v>
      </c>
      <c r="D117" s="47">
        <v>0</v>
      </c>
      <c r="E117" s="47">
        <v>81490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6"/>
        <v>81490</v>
      </c>
      <c r="O117" s="48">
        <f t="shared" si="14"/>
        <v>0.25375699863608336</v>
      </c>
      <c r="P117" s="9"/>
    </row>
    <row r="118" spans="1:16">
      <c r="A118" s="13"/>
      <c r="B118" s="40">
        <v>354</v>
      </c>
      <c r="C118" s="21" t="s">
        <v>120</v>
      </c>
      <c r="D118" s="47">
        <v>79217</v>
      </c>
      <c r="E118" s="47">
        <v>389843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6"/>
        <v>469060</v>
      </c>
      <c r="O118" s="48">
        <f t="shared" si="14"/>
        <v>1.4606363698642935</v>
      </c>
      <c r="P118" s="9"/>
    </row>
    <row r="119" spans="1:16">
      <c r="A119" s="13"/>
      <c r="B119" s="40">
        <v>359</v>
      </c>
      <c r="C119" s="21" t="s">
        <v>121</v>
      </c>
      <c r="D119" s="47">
        <v>5623</v>
      </c>
      <c r="E119" s="47">
        <v>425822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6"/>
        <v>431445</v>
      </c>
      <c r="O119" s="48">
        <f t="shared" si="14"/>
        <v>1.3435045806423487</v>
      </c>
      <c r="P119" s="9"/>
    </row>
    <row r="120" spans="1:16" ht="15.75">
      <c r="A120" s="29" t="s">
        <v>5</v>
      </c>
      <c r="B120" s="30"/>
      <c r="C120" s="31"/>
      <c r="D120" s="32">
        <f t="shared" ref="D120:M120" si="17">SUM(D121:D126)</f>
        <v>5898939</v>
      </c>
      <c r="E120" s="32">
        <f t="shared" si="17"/>
        <v>3996831</v>
      </c>
      <c r="F120" s="32">
        <f t="shared" si="17"/>
        <v>139594</v>
      </c>
      <c r="G120" s="32">
        <f t="shared" si="17"/>
        <v>5101733</v>
      </c>
      <c r="H120" s="32">
        <f t="shared" si="17"/>
        <v>0</v>
      </c>
      <c r="I120" s="32">
        <f t="shared" si="17"/>
        <v>1607473</v>
      </c>
      <c r="J120" s="32">
        <f t="shared" si="17"/>
        <v>441578</v>
      </c>
      <c r="K120" s="32">
        <f t="shared" si="17"/>
        <v>0</v>
      </c>
      <c r="L120" s="32">
        <f t="shared" si="17"/>
        <v>0</v>
      </c>
      <c r="M120" s="32">
        <f t="shared" si="17"/>
        <v>88464</v>
      </c>
      <c r="N120" s="32">
        <f t="shared" si="16"/>
        <v>17274612</v>
      </c>
      <c r="O120" s="46">
        <f t="shared" si="14"/>
        <v>53.792535203373049</v>
      </c>
      <c r="P120" s="10"/>
    </row>
    <row r="121" spans="1:16">
      <c r="A121" s="12"/>
      <c r="B121" s="25">
        <v>361.1</v>
      </c>
      <c r="C121" s="20" t="s">
        <v>122</v>
      </c>
      <c r="D121" s="47">
        <v>2479479</v>
      </c>
      <c r="E121" s="47">
        <v>1702868</v>
      </c>
      <c r="F121" s="47">
        <v>139594</v>
      </c>
      <c r="G121" s="47">
        <v>4761049</v>
      </c>
      <c r="H121" s="47">
        <v>0</v>
      </c>
      <c r="I121" s="47">
        <v>1416478</v>
      </c>
      <c r="J121" s="47">
        <v>441578</v>
      </c>
      <c r="K121" s="47">
        <v>0</v>
      </c>
      <c r="L121" s="47">
        <v>0</v>
      </c>
      <c r="M121" s="47">
        <v>11644</v>
      </c>
      <c r="N121" s="47">
        <f t="shared" si="16"/>
        <v>10952690</v>
      </c>
      <c r="O121" s="48">
        <f t="shared" si="14"/>
        <v>34.106292077450533</v>
      </c>
      <c r="P121" s="9"/>
    </row>
    <row r="122" spans="1:16">
      <c r="A122" s="12"/>
      <c r="B122" s="25">
        <v>362</v>
      </c>
      <c r="C122" s="20" t="s">
        <v>123</v>
      </c>
      <c r="D122" s="47">
        <v>746998</v>
      </c>
      <c r="E122" s="47">
        <v>12677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6"/>
        <v>759675</v>
      </c>
      <c r="O122" s="48">
        <f t="shared" si="14"/>
        <v>2.3656012754800178</v>
      </c>
      <c r="P122" s="9"/>
    </row>
    <row r="123" spans="1:16">
      <c r="A123" s="12"/>
      <c r="B123" s="25">
        <v>364</v>
      </c>
      <c r="C123" s="20" t="s">
        <v>203</v>
      </c>
      <c r="D123" s="47">
        <v>35678</v>
      </c>
      <c r="E123" s="47">
        <v>18420</v>
      </c>
      <c r="F123" s="47">
        <v>0</v>
      </c>
      <c r="G123" s="47">
        <v>230322</v>
      </c>
      <c r="H123" s="47">
        <v>0</v>
      </c>
      <c r="I123" s="47">
        <v>21733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6"/>
        <v>306153</v>
      </c>
      <c r="O123" s="48">
        <f t="shared" si="14"/>
        <v>0.95334969202887265</v>
      </c>
      <c r="P123" s="9"/>
    </row>
    <row r="124" spans="1:16">
      <c r="A124" s="12"/>
      <c r="B124" s="25">
        <v>365</v>
      </c>
      <c r="C124" s="20" t="s">
        <v>204</v>
      </c>
      <c r="D124" s="47">
        <v>0</v>
      </c>
      <c r="E124" s="47">
        <v>6558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6"/>
        <v>6558</v>
      </c>
      <c r="O124" s="48">
        <f t="shared" si="14"/>
        <v>2.0421381728499631E-2</v>
      </c>
      <c r="P124" s="9"/>
    </row>
    <row r="125" spans="1:16">
      <c r="A125" s="12"/>
      <c r="B125" s="25">
        <v>366</v>
      </c>
      <c r="C125" s="20" t="s">
        <v>126</v>
      </c>
      <c r="D125" s="47">
        <v>2050</v>
      </c>
      <c r="E125" s="47">
        <v>69070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6"/>
        <v>71120</v>
      </c>
      <c r="O125" s="48">
        <f t="shared" si="14"/>
        <v>0.22146518275859922</v>
      </c>
      <c r="P125" s="9"/>
    </row>
    <row r="126" spans="1:16">
      <c r="A126" s="12"/>
      <c r="B126" s="25">
        <v>369.9</v>
      </c>
      <c r="C126" s="20" t="s">
        <v>127</v>
      </c>
      <c r="D126" s="47">
        <v>2634734</v>
      </c>
      <c r="E126" s="47">
        <v>2187238</v>
      </c>
      <c r="F126" s="47">
        <v>0</v>
      </c>
      <c r="G126" s="47">
        <v>110362</v>
      </c>
      <c r="H126" s="47">
        <v>0</v>
      </c>
      <c r="I126" s="47">
        <v>169262</v>
      </c>
      <c r="J126" s="47">
        <v>0</v>
      </c>
      <c r="K126" s="47">
        <v>0</v>
      </c>
      <c r="L126" s="47">
        <v>0</v>
      </c>
      <c r="M126" s="47">
        <v>76820</v>
      </c>
      <c r="N126" s="47">
        <f t="shared" si="16"/>
        <v>5178416</v>
      </c>
      <c r="O126" s="48">
        <f t="shared" si="14"/>
        <v>16.125405593926523</v>
      </c>
      <c r="P126" s="9"/>
    </row>
    <row r="127" spans="1:16" ht="15.75">
      <c r="A127" s="29" t="s">
        <v>68</v>
      </c>
      <c r="B127" s="30"/>
      <c r="C127" s="31"/>
      <c r="D127" s="32">
        <f t="shared" ref="D127:M127" si="18">SUM(D128:D131)</f>
        <v>4349231</v>
      </c>
      <c r="E127" s="32">
        <f t="shared" si="18"/>
        <v>9409526</v>
      </c>
      <c r="F127" s="32">
        <f t="shared" si="18"/>
        <v>59967940</v>
      </c>
      <c r="G127" s="32">
        <f t="shared" si="18"/>
        <v>0</v>
      </c>
      <c r="H127" s="32">
        <f t="shared" si="18"/>
        <v>0</v>
      </c>
      <c r="I127" s="32">
        <f t="shared" si="18"/>
        <v>2005263</v>
      </c>
      <c r="J127" s="32">
        <f t="shared" si="18"/>
        <v>0</v>
      </c>
      <c r="K127" s="32">
        <f t="shared" si="18"/>
        <v>0</v>
      </c>
      <c r="L127" s="32">
        <f t="shared" si="18"/>
        <v>0</v>
      </c>
      <c r="M127" s="32">
        <f t="shared" si="18"/>
        <v>0</v>
      </c>
      <c r="N127" s="32">
        <f t="shared" si="16"/>
        <v>75731960</v>
      </c>
      <c r="O127" s="46">
        <f t="shared" si="14"/>
        <v>235.82666425853381</v>
      </c>
      <c r="P127" s="9"/>
    </row>
    <row r="128" spans="1:16">
      <c r="A128" s="12"/>
      <c r="B128" s="25">
        <v>381</v>
      </c>
      <c r="C128" s="20" t="s">
        <v>128</v>
      </c>
      <c r="D128" s="47">
        <v>4349231</v>
      </c>
      <c r="E128" s="47">
        <v>9409526</v>
      </c>
      <c r="F128" s="47">
        <v>13104058</v>
      </c>
      <c r="G128" s="47">
        <v>0</v>
      </c>
      <c r="H128" s="47">
        <v>0</v>
      </c>
      <c r="I128" s="47">
        <v>1700000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6"/>
        <v>28562815</v>
      </c>
      <c r="O128" s="48">
        <f t="shared" si="14"/>
        <v>88.94360298193277</v>
      </c>
      <c r="P128" s="9"/>
    </row>
    <row r="129" spans="1:119">
      <c r="A129" s="12"/>
      <c r="B129" s="25">
        <v>385</v>
      </c>
      <c r="C129" s="20" t="s">
        <v>168</v>
      </c>
      <c r="D129" s="47">
        <v>0</v>
      </c>
      <c r="E129" s="47">
        <v>0</v>
      </c>
      <c r="F129" s="47">
        <v>46863882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6"/>
        <v>46863882</v>
      </c>
      <c r="O129" s="48">
        <f t="shared" si="14"/>
        <v>145.93248301332153</v>
      </c>
      <c r="P129" s="9"/>
    </row>
    <row r="130" spans="1:119">
      <c r="A130" s="12"/>
      <c r="B130" s="25">
        <v>389.3</v>
      </c>
      <c r="C130" s="20" t="s">
        <v>266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I130" s="47">
        <v>54120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6"/>
        <v>54120</v>
      </c>
      <c r="O130" s="48">
        <f t="shared" si="14"/>
        <v>0.16852777968075633</v>
      </c>
      <c r="P130" s="9"/>
    </row>
    <row r="131" spans="1:119" ht="15.75" thickBot="1">
      <c r="A131" s="12"/>
      <c r="B131" s="25">
        <v>389.4</v>
      </c>
      <c r="C131" s="20" t="s">
        <v>206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251143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16"/>
        <v>251143</v>
      </c>
      <c r="O131" s="48">
        <f t="shared" si="14"/>
        <v>0.78205048359874696</v>
      </c>
      <c r="P131" s="9"/>
    </row>
    <row r="132" spans="1:119" ht="16.5" thickBot="1">
      <c r="A132" s="14" t="s">
        <v>95</v>
      </c>
      <c r="B132" s="23"/>
      <c r="C132" s="22"/>
      <c r="D132" s="15">
        <f t="shared" ref="D132:M132" si="19">SUM(D5,D14,D23,D60,D113,D120,D127)</f>
        <v>195498142</v>
      </c>
      <c r="E132" s="15">
        <f t="shared" si="19"/>
        <v>108884032</v>
      </c>
      <c r="F132" s="15">
        <f t="shared" si="19"/>
        <v>60167534</v>
      </c>
      <c r="G132" s="15">
        <f t="shared" si="19"/>
        <v>83708656</v>
      </c>
      <c r="H132" s="15">
        <f t="shared" si="19"/>
        <v>0</v>
      </c>
      <c r="I132" s="15">
        <f t="shared" si="19"/>
        <v>40016438</v>
      </c>
      <c r="J132" s="15">
        <f t="shared" si="19"/>
        <v>38646045</v>
      </c>
      <c r="K132" s="15">
        <f t="shared" si="19"/>
        <v>0</v>
      </c>
      <c r="L132" s="15">
        <f t="shared" si="19"/>
        <v>0</v>
      </c>
      <c r="M132" s="15">
        <f t="shared" si="19"/>
        <v>6832988</v>
      </c>
      <c r="N132" s="15">
        <f t="shared" si="16"/>
        <v>533753835</v>
      </c>
      <c r="O132" s="38">
        <f t="shared" si="14"/>
        <v>1662.0907004552616</v>
      </c>
      <c r="P132" s="6"/>
      <c r="Q132" s="2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</row>
    <row r="133" spans="1:119">
      <c r="A133" s="16"/>
      <c r="B133" s="18"/>
      <c r="C133" s="18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9"/>
    </row>
    <row r="134" spans="1:119">
      <c r="A134" s="41"/>
      <c r="B134" s="42"/>
      <c r="C134" s="42"/>
      <c r="D134" s="43"/>
      <c r="E134" s="43"/>
      <c r="F134" s="43"/>
      <c r="G134" s="43"/>
      <c r="H134" s="43"/>
      <c r="I134" s="43"/>
      <c r="J134" s="43"/>
      <c r="K134" s="43"/>
      <c r="L134" s="49" t="s">
        <v>269</v>
      </c>
      <c r="M134" s="49"/>
      <c r="N134" s="49"/>
      <c r="O134" s="44">
        <v>321134</v>
      </c>
    </row>
    <row r="135" spans="1:119">
      <c r="A135" s="50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2"/>
    </row>
    <row r="136" spans="1:119" ht="15.75" customHeight="1" thickBot="1">
      <c r="A136" s="53" t="s">
        <v>153</v>
      </c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5"/>
    </row>
  </sheetData>
  <mergeCells count="10">
    <mergeCell ref="L134:N134"/>
    <mergeCell ref="A135:O135"/>
    <mergeCell ref="A136:O1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262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132</v>
      </c>
      <c r="B3" s="63"/>
      <c r="C3" s="64"/>
      <c r="D3" s="68" t="s">
        <v>62</v>
      </c>
      <c r="E3" s="69"/>
      <c r="F3" s="69"/>
      <c r="G3" s="69"/>
      <c r="H3" s="70"/>
      <c r="I3" s="68" t="s">
        <v>63</v>
      </c>
      <c r="J3" s="70"/>
      <c r="K3" s="68" t="s">
        <v>65</v>
      </c>
      <c r="L3" s="70"/>
      <c r="M3" s="36"/>
      <c r="N3" s="37"/>
      <c r="O3" s="71" t="s">
        <v>137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133</v>
      </c>
      <c r="F4" s="34" t="s">
        <v>134</v>
      </c>
      <c r="G4" s="34" t="s">
        <v>135</v>
      </c>
      <c r="H4" s="34" t="s">
        <v>7</v>
      </c>
      <c r="I4" s="34" t="s">
        <v>8</v>
      </c>
      <c r="J4" s="35" t="s">
        <v>136</v>
      </c>
      <c r="K4" s="35" t="s">
        <v>9</v>
      </c>
      <c r="L4" s="35" t="s">
        <v>10</v>
      </c>
      <c r="M4" s="35" t="s">
        <v>11</v>
      </c>
      <c r="N4" s="35" t="s">
        <v>64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111760143</v>
      </c>
      <c r="E5" s="27">
        <f t="shared" si="0"/>
        <v>32938564</v>
      </c>
      <c r="F5" s="27">
        <f t="shared" si="0"/>
        <v>0</v>
      </c>
      <c r="G5" s="27">
        <f t="shared" si="0"/>
        <v>46083486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190782193</v>
      </c>
      <c r="O5" s="33">
        <f t="shared" ref="O5:O36" si="1">(N5/O$131)</f>
        <v>598.88935522350573</v>
      </c>
      <c r="P5" s="6"/>
    </row>
    <row r="6" spans="1:133">
      <c r="A6" s="12"/>
      <c r="B6" s="25">
        <v>311</v>
      </c>
      <c r="C6" s="20" t="s">
        <v>3</v>
      </c>
      <c r="D6" s="47">
        <v>108804940</v>
      </c>
      <c r="E6" s="47">
        <v>7519936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116324876</v>
      </c>
      <c r="O6" s="48">
        <f t="shared" si="1"/>
        <v>365.15845052737319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11361080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11361080</v>
      </c>
      <c r="O7" s="48">
        <f t="shared" si="1"/>
        <v>35.663862380713212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1622957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1622957</v>
      </c>
      <c r="O8" s="48">
        <f t="shared" si="1"/>
        <v>5.0946666248116523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7575321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7575321</v>
      </c>
      <c r="O9" s="48">
        <f t="shared" si="1"/>
        <v>23.779887619286789</v>
      </c>
      <c r="P9" s="9"/>
    </row>
    <row r="10" spans="1:133">
      <c r="A10" s="12"/>
      <c r="B10" s="25">
        <v>312.42</v>
      </c>
      <c r="C10" s="20" t="s">
        <v>243</v>
      </c>
      <c r="D10" s="47">
        <v>0</v>
      </c>
      <c r="E10" s="47">
        <v>4859270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4859270</v>
      </c>
      <c r="O10" s="48">
        <f t="shared" si="1"/>
        <v>15.253861125062782</v>
      </c>
      <c r="P10" s="9"/>
    </row>
    <row r="11" spans="1:133">
      <c r="A11" s="12"/>
      <c r="B11" s="25">
        <v>312.60000000000002</v>
      </c>
      <c r="C11" s="20" t="s">
        <v>15</v>
      </c>
      <c r="D11" s="47">
        <v>0</v>
      </c>
      <c r="E11" s="47">
        <v>0</v>
      </c>
      <c r="F11" s="47">
        <v>0</v>
      </c>
      <c r="G11" s="47">
        <v>46083486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46083486</v>
      </c>
      <c r="O11" s="48">
        <f t="shared" si="1"/>
        <v>144.66187217478654</v>
      </c>
      <c r="P11" s="9"/>
    </row>
    <row r="12" spans="1:133">
      <c r="A12" s="12"/>
      <c r="B12" s="25">
        <v>315</v>
      </c>
      <c r="C12" s="20" t="s">
        <v>171</v>
      </c>
      <c r="D12" s="47">
        <v>2467752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2467752</v>
      </c>
      <c r="O12" s="48">
        <f t="shared" si="1"/>
        <v>7.7465846308387745</v>
      </c>
      <c r="P12" s="9"/>
    </row>
    <row r="13" spans="1:133">
      <c r="A13" s="12"/>
      <c r="B13" s="25">
        <v>316</v>
      </c>
      <c r="C13" s="20" t="s">
        <v>172</v>
      </c>
      <c r="D13" s="47">
        <v>487451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487451</v>
      </c>
      <c r="O13" s="48">
        <f t="shared" si="1"/>
        <v>1.5301701406328478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SUM(D15:D22)</f>
        <v>14352586</v>
      </c>
      <c r="E14" s="32">
        <f t="shared" si="3"/>
        <v>20234449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34587035</v>
      </c>
      <c r="O14" s="46">
        <f t="shared" si="1"/>
        <v>108.57306315921647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380343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380343</v>
      </c>
      <c r="O15" s="48">
        <f t="shared" si="1"/>
        <v>1.1939446258161728</v>
      </c>
      <c r="P15" s="9"/>
    </row>
    <row r="16" spans="1:133">
      <c r="A16" s="12"/>
      <c r="B16" s="25">
        <v>323.10000000000002</v>
      </c>
      <c r="C16" s="20" t="s">
        <v>19</v>
      </c>
      <c r="D16" s="47">
        <v>11877216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1" si="4">SUM(D16:M16)</f>
        <v>11877216</v>
      </c>
      <c r="O16" s="48">
        <f t="shared" si="1"/>
        <v>37.28407835258664</v>
      </c>
      <c r="P16" s="9"/>
    </row>
    <row r="17" spans="1:16">
      <c r="A17" s="12"/>
      <c r="B17" s="25">
        <v>323.39999999999998</v>
      </c>
      <c r="C17" s="20" t="s">
        <v>20</v>
      </c>
      <c r="D17" s="47">
        <v>1589612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1589612</v>
      </c>
      <c r="O17" s="48">
        <f t="shared" si="1"/>
        <v>4.9899924660974389</v>
      </c>
      <c r="P17" s="9"/>
    </row>
    <row r="18" spans="1:16">
      <c r="A18" s="12"/>
      <c r="B18" s="25">
        <v>323.7</v>
      </c>
      <c r="C18" s="20" t="s">
        <v>21</v>
      </c>
      <c r="D18" s="47">
        <v>0</v>
      </c>
      <c r="E18" s="47">
        <v>1994081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1994081</v>
      </c>
      <c r="O18" s="48">
        <f t="shared" si="1"/>
        <v>6.2596716474133602</v>
      </c>
      <c r="P18" s="9"/>
    </row>
    <row r="19" spans="1:16">
      <c r="A19" s="12"/>
      <c r="B19" s="25">
        <v>323.89999999999998</v>
      </c>
      <c r="C19" s="20" t="s">
        <v>22</v>
      </c>
      <c r="D19" s="47">
        <v>174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174</v>
      </c>
      <c r="O19" s="48">
        <f t="shared" si="1"/>
        <v>5.462079357106981E-4</v>
      </c>
      <c r="P19" s="9"/>
    </row>
    <row r="20" spans="1:16">
      <c r="A20" s="12"/>
      <c r="B20" s="25">
        <v>325.10000000000002</v>
      </c>
      <c r="C20" s="20" t="s">
        <v>23</v>
      </c>
      <c r="D20" s="47">
        <v>0</v>
      </c>
      <c r="E20" s="47">
        <v>152705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152705</v>
      </c>
      <c r="O20" s="48">
        <f t="shared" si="1"/>
        <v>0.47936024610748368</v>
      </c>
      <c r="P20" s="9"/>
    </row>
    <row r="21" spans="1:16">
      <c r="A21" s="12"/>
      <c r="B21" s="25">
        <v>325.2</v>
      </c>
      <c r="C21" s="20" t="s">
        <v>24</v>
      </c>
      <c r="D21" s="47">
        <v>885584</v>
      </c>
      <c r="E21" s="47">
        <v>17706195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18591779</v>
      </c>
      <c r="O21" s="48">
        <f t="shared" si="1"/>
        <v>58.361938096433953</v>
      </c>
      <c r="P21" s="9"/>
    </row>
    <row r="22" spans="1:16">
      <c r="A22" s="12"/>
      <c r="B22" s="25">
        <v>329</v>
      </c>
      <c r="C22" s="20" t="s">
        <v>25</v>
      </c>
      <c r="D22" s="47">
        <v>0</v>
      </c>
      <c r="E22" s="47">
        <v>1125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1125</v>
      </c>
      <c r="O22" s="48">
        <f t="shared" si="1"/>
        <v>3.5315168257157208E-3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SUM(D24:D56)</f>
        <v>35870493</v>
      </c>
      <c r="E23" s="32">
        <f t="shared" si="5"/>
        <v>28062051</v>
      </c>
      <c r="F23" s="32">
        <f t="shared" si="5"/>
        <v>60000</v>
      </c>
      <c r="G23" s="32">
        <f t="shared" si="5"/>
        <v>19743601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325520</v>
      </c>
      <c r="N23" s="45">
        <f>SUM(D23:M23)</f>
        <v>84061665</v>
      </c>
      <c r="O23" s="46">
        <f t="shared" si="1"/>
        <v>263.8801638623807</v>
      </c>
      <c r="P23" s="10"/>
    </row>
    <row r="24" spans="1:16">
      <c r="A24" s="12"/>
      <c r="B24" s="25">
        <v>331.1</v>
      </c>
      <c r="C24" s="20" t="s">
        <v>26</v>
      </c>
      <c r="D24" s="47">
        <v>12304</v>
      </c>
      <c r="E24" s="47">
        <v>162937</v>
      </c>
      <c r="F24" s="47">
        <v>0</v>
      </c>
      <c r="G24" s="47">
        <v>12031547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12206788</v>
      </c>
      <c r="O24" s="48">
        <f t="shared" si="1"/>
        <v>38.318646408839776</v>
      </c>
      <c r="P24" s="9"/>
    </row>
    <row r="25" spans="1:16">
      <c r="A25" s="12"/>
      <c r="B25" s="25">
        <v>331.2</v>
      </c>
      <c r="C25" s="20" t="s">
        <v>27</v>
      </c>
      <c r="D25" s="47">
        <v>113637</v>
      </c>
      <c r="E25" s="47">
        <v>1063861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1177498</v>
      </c>
      <c r="O25" s="48">
        <f t="shared" si="1"/>
        <v>3.6963146659969865</v>
      </c>
      <c r="P25" s="9"/>
    </row>
    <row r="26" spans="1:16">
      <c r="A26" s="12"/>
      <c r="B26" s="25">
        <v>331.35</v>
      </c>
      <c r="C26" s="20" t="s">
        <v>263</v>
      </c>
      <c r="D26" s="47">
        <v>0</v>
      </c>
      <c r="E26" s="47">
        <v>11201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3" si="6">SUM(D26:M26)</f>
        <v>11201</v>
      </c>
      <c r="O26" s="48">
        <f t="shared" si="1"/>
        <v>3.516135107985937E-2</v>
      </c>
      <c r="P26" s="9"/>
    </row>
    <row r="27" spans="1:16">
      <c r="A27" s="12"/>
      <c r="B27" s="25">
        <v>331.42</v>
      </c>
      <c r="C27" s="20" t="s">
        <v>34</v>
      </c>
      <c r="D27" s="47">
        <v>0</v>
      </c>
      <c r="E27" s="47">
        <v>5486270</v>
      </c>
      <c r="F27" s="47">
        <v>0</v>
      </c>
      <c r="G27" s="47">
        <v>710360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6196630</v>
      </c>
      <c r="O27" s="48">
        <f t="shared" si="1"/>
        <v>19.45200276243094</v>
      </c>
      <c r="P27" s="9"/>
    </row>
    <row r="28" spans="1:16">
      <c r="A28" s="12"/>
      <c r="B28" s="25">
        <v>331.5</v>
      </c>
      <c r="C28" s="20" t="s">
        <v>29</v>
      </c>
      <c r="D28" s="47">
        <v>0</v>
      </c>
      <c r="E28" s="47">
        <v>1962726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1962726</v>
      </c>
      <c r="O28" s="48">
        <f t="shared" si="1"/>
        <v>6.1612443495730789</v>
      </c>
      <c r="P28" s="9"/>
    </row>
    <row r="29" spans="1:16">
      <c r="A29" s="12"/>
      <c r="B29" s="25">
        <v>331.65</v>
      </c>
      <c r="C29" s="20" t="s">
        <v>36</v>
      </c>
      <c r="D29" s="47">
        <v>0</v>
      </c>
      <c r="E29" s="47">
        <v>363698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363698</v>
      </c>
      <c r="O29" s="48">
        <f t="shared" si="1"/>
        <v>1.1416938724259167</v>
      </c>
      <c r="P29" s="9"/>
    </row>
    <row r="30" spans="1:16">
      <c r="A30" s="12"/>
      <c r="B30" s="25">
        <v>331.7</v>
      </c>
      <c r="C30" s="20" t="s">
        <v>156</v>
      </c>
      <c r="D30" s="47">
        <v>0</v>
      </c>
      <c r="E30" s="47">
        <v>45327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45327</v>
      </c>
      <c r="O30" s="48">
        <f t="shared" si="1"/>
        <v>0.14228716725263688</v>
      </c>
      <c r="P30" s="9"/>
    </row>
    <row r="31" spans="1:16">
      <c r="A31" s="12"/>
      <c r="B31" s="25">
        <v>331.9</v>
      </c>
      <c r="C31" s="20" t="s">
        <v>30</v>
      </c>
      <c r="D31" s="47">
        <v>0</v>
      </c>
      <c r="E31" s="47">
        <v>325688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325688</v>
      </c>
      <c r="O31" s="48">
        <f t="shared" si="1"/>
        <v>1.0223756906077348</v>
      </c>
      <c r="P31" s="9"/>
    </row>
    <row r="32" spans="1:16">
      <c r="A32" s="12"/>
      <c r="B32" s="25">
        <v>333</v>
      </c>
      <c r="C32" s="20" t="s">
        <v>4</v>
      </c>
      <c r="D32" s="47">
        <v>5127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5127</v>
      </c>
      <c r="O32" s="48">
        <f t="shared" si="1"/>
        <v>1.6094299347061778E-2</v>
      </c>
      <c r="P32" s="9"/>
    </row>
    <row r="33" spans="1:16">
      <c r="A33" s="12"/>
      <c r="B33" s="25">
        <v>334.2</v>
      </c>
      <c r="C33" s="20" t="s">
        <v>32</v>
      </c>
      <c r="D33" s="47">
        <v>27290</v>
      </c>
      <c r="E33" s="47">
        <v>528829</v>
      </c>
      <c r="F33" s="47">
        <v>0</v>
      </c>
      <c r="G33" s="47">
        <v>1580219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2136338</v>
      </c>
      <c r="O33" s="48">
        <f t="shared" si="1"/>
        <v>6.7062343043696631</v>
      </c>
      <c r="P33" s="9"/>
    </row>
    <row r="34" spans="1:16">
      <c r="A34" s="12"/>
      <c r="B34" s="25">
        <v>334.35</v>
      </c>
      <c r="C34" s="20" t="s">
        <v>264</v>
      </c>
      <c r="D34" s="47">
        <v>0</v>
      </c>
      <c r="E34" s="47">
        <v>0</v>
      </c>
      <c r="F34" s="47">
        <v>0</v>
      </c>
      <c r="G34" s="47">
        <v>404736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>SUM(D34:M34)</f>
        <v>404736</v>
      </c>
      <c r="O34" s="48">
        <f t="shared" si="1"/>
        <v>1.2705173279758915</v>
      </c>
      <c r="P34" s="9"/>
    </row>
    <row r="35" spans="1:16">
      <c r="A35" s="12"/>
      <c r="B35" s="25">
        <v>334.39</v>
      </c>
      <c r="C35" s="20" t="s">
        <v>38</v>
      </c>
      <c r="D35" s="47">
        <v>0</v>
      </c>
      <c r="E35" s="47">
        <v>1189240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325520</v>
      </c>
      <c r="N35" s="47">
        <f t="shared" ref="N35:N52" si="7">SUM(D35:M35)</f>
        <v>1514760</v>
      </c>
      <c r="O35" s="48">
        <f t="shared" si="1"/>
        <v>4.7550226017076849</v>
      </c>
      <c r="P35" s="9"/>
    </row>
    <row r="36" spans="1:16">
      <c r="A36" s="12"/>
      <c r="B36" s="25">
        <v>334.42</v>
      </c>
      <c r="C36" s="20" t="s">
        <v>39</v>
      </c>
      <c r="D36" s="47">
        <v>0</v>
      </c>
      <c r="E36" s="47">
        <v>1480833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1480833</v>
      </c>
      <c r="O36" s="48">
        <f t="shared" si="1"/>
        <v>4.6485214716223</v>
      </c>
      <c r="P36" s="9"/>
    </row>
    <row r="37" spans="1:16">
      <c r="A37" s="12"/>
      <c r="B37" s="25">
        <v>334.49</v>
      </c>
      <c r="C37" s="20" t="s">
        <v>40</v>
      </c>
      <c r="D37" s="47">
        <v>362</v>
      </c>
      <c r="E37" s="47">
        <v>0</v>
      </c>
      <c r="F37" s="47">
        <v>0</v>
      </c>
      <c r="G37" s="47">
        <v>3632700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3633062</v>
      </c>
      <c r="O37" s="48">
        <f t="shared" ref="O37:O68" si="8">(N37/O$131)</f>
        <v>11.404639628327473</v>
      </c>
      <c r="P37" s="9"/>
    </row>
    <row r="38" spans="1:16">
      <c r="A38" s="12"/>
      <c r="B38" s="25">
        <v>334.61</v>
      </c>
      <c r="C38" s="20" t="s">
        <v>42</v>
      </c>
      <c r="D38" s="47">
        <v>0</v>
      </c>
      <c r="E38" s="47">
        <v>72290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72290</v>
      </c>
      <c r="O38" s="48">
        <f t="shared" si="8"/>
        <v>0.22692742340532396</v>
      </c>
      <c r="P38" s="9"/>
    </row>
    <row r="39" spans="1:16">
      <c r="A39" s="12"/>
      <c r="B39" s="25">
        <v>334.69</v>
      </c>
      <c r="C39" s="20" t="s">
        <v>43</v>
      </c>
      <c r="D39" s="47">
        <v>57102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57102</v>
      </c>
      <c r="O39" s="48">
        <f t="shared" si="8"/>
        <v>0.17925037669512808</v>
      </c>
      <c r="P39" s="9"/>
    </row>
    <row r="40" spans="1:16">
      <c r="A40" s="12"/>
      <c r="B40" s="25">
        <v>334.7</v>
      </c>
      <c r="C40" s="20" t="s">
        <v>44</v>
      </c>
      <c r="D40" s="47">
        <v>0</v>
      </c>
      <c r="E40" s="47">
        <v>982659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982659</v>
      </c>
      <c r="O40" s="48">
        <f t="shared" si="8"/>
        <v>3.0846904821697638</v>
      </c>
      <c r="P40" s="9"/>
    </row>
    <row r="41" spans="1:16">
      <c r="A41" s="12"/>
      <c r="B41" s="25">
        <v>334.89</v>
      </c>
      <c r="C41" s="20" t="s">
        <v>233</v>
      </c>
      <c r="D41" s="47">
        <v>302540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302540</v>
      </c>
      <c r="O41" s="48">
        <f t="shared" si="8"/>
        <v>0.94971120040180812</v>
      </c>
      <c r="P41" s="9"/>
    </row>
    <row r="42" spans="1:16">
      <c r="A42" s="12"/>
      <c r="B42" s="25">
        <v>335.12</v>
      </c>
      <c r="C42" s="20" t="s">
        <v>173</v>
      </c>
      <c r="D42" s="47">
        <v>8883539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8883539</v>
      </c>
      <c r="O42" s="48">
        <f t="shared" si="8"/>
        <v>27.886548844801606</v>
      </c>
      <c r="P42" s="9"/>
    </row>
    <row r="43" spans="1:16">
      <c r="A43" s="12"/>
      <c r="B43" s="25">
        <v>335.13</v>
      </c>
      <c r="C43" s="20" t="s">
        <v>174</v>
      </c>
      <c r="D43" s="47">
        <v>58807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58807</v>
      </c>
      <c r="O43" s="48">
        <f t="shared" si="8"/>
        <v>0.18460258663987947</v>
      </c>
      <c r="P43" s="9"/>
    </row>
    <row r="44" spans="1:16">
      <c r="A44" s="12"/>
      <c r="B44" s="25">
        <v>335.14</v>
      </c>
      <c r="C44" s="20" t="s">
        <v>175</v>
      </c>
      <c r="D44" s="47">
        <v>43203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43203</v>
      </c>
      <c r="O44" s="48">
        <f t="shared" si="8"/>
        <v>0.13561966348568558</v>
      </c>
      <c r="P44" s="9"/>
    </row>
    <row r="45" spans="1:16">
      <c r="A45" s="12"/>
      <c r="B45" s="25">
        <v>335.15</v>
      </c>
      <c r="C45" s="20" t="s">
        <v>176</v>
      </c>
      <c r="D45" s="47">
        <v>139903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139903</v>
      </c>
      <c r="O45" s="48">
        <f t="shared" si="8"/>
        <v>0.43917315419387243</v>
      </c>
      <c r="P45" s="9"/>
    </row>
    <row r="46" spans="1:16">
      <c r="A46" s="12"/>
      <c r="B46" s="25">
        <v>335.17</v>
      </c>
      <c r="C46" s="20" t="s">
        <v>177</v>
      </c>
      <c r="D46" s="47">
        <v>52731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52731</v>
      </c>
      <c r="O46" s="48">
        <f t="shared" si="8"/>
        <v>0.16552925665494725</v>
      </c>
      <c r="P46" s="9"/>
    </row>
    <row r="47" spans="1:16">
      <c r="A47" s="12"/>
      <c r="B47" s="25">
        <v>335.18</v>
      </c>
      <c r="C47" s="20" t="s">
        <v>178</v>
      </c>
      <c r="D47" s="47">
        <v>25920787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25920787</v>
      </c>
      <c r="O47" s="48">
        <f t="shared" si="8"/>
        <v>81.368618156705168</v>
      </c>
      <c r="P47" s="9"/>
    </row>
    <row r="48" spans="1:16">
      <c r="A48" s="12"/>
      <c r="B48" s="25">
        <v>335.19</v>
      </c>
      <c r="C48" s="20" t="s">
        <v>179</v>
      </c>
      <c r="D48" s="47">
        <v>156866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156866</v>
      </c>
      <c r="O48" s="48">
        <f t="shared" si="8"/>
        <v>0.49242214967353087</v>
      </c>
      <c r="P48" s="9"/>
    </row>
    <row r="49" spans="1:16">
      <c r="A49" s="12"/>
      <c r="B49" s="25">
        <v>335.21</v>
      </c>
      <c r="C49" s="20" t="s">
        <v>51</v>
      </c>
      <c r="D49" s="47">
        <v>0</v>
      </c>
      <c r="E49" s="47">
        <v>35408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35408</v>
      </c>
      <c r="O49" s="48">
        <f t="shared" si="8"/>
        <v>0.11115017579105976</v>
      </c>
      <c r="P49" s="9"/>
    </row>
    <row r="50" spans="1:16">
      <c r="A50" s="12"/>
      <c r="B50" s="25">
        <v>335.22</v>
      </c>
      <c r="C50" s="20" t="s">
        <v>52</v>
      </c>
      <c r="D50" s="47">
        <v>0</v>
      </c>
      <c r="E50" s="47">
        <v>1342264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1342264</v>
      </c>
      <c r="O50" s="48">
        <f t="shared" si="8"/>
        <v>4.21353591160221</v>
      </c>
      <c r="P50" s="9"/>
    </row>
    <row r="51" spans="1:16">
      <c r="A51" s="12"/>
      <c r="B51" s="25">
        <v>335.49</v>
      </c>
      <c r="C51" s="20" t="s">
        <v>53</v>
      </c>
      <c r="D51" s="47">
        <v>64346</v>
      </c>
      <c r="E51" s="47">
        <v>4831999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4896345</v>
      </c>
      <c r="O51" s="48">
        <f t="shared" si="8"/>
        <v>15.370244224008037</v>
      </c>
      <c r="P51" s="9"/>
    </row>
    <row r="52" spans="1:16">
      <c r="A52" s="12"/>
      <c r="B52" s="25">
        <v>335.5</v>
      </c>
      <c r="C52" s="20" t="s">
        <v>180</v>
      </c>
      <c r="D52" s="47">
        <v>0</v>
      </c>
      <c r="E52" s="47">
        <v>1520820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1520820</v>
      </c>
      <c r="O52" s="48">
        <f t="shared" si="8"/>
        <v>4.7740457056755403</v>
      </c>
      <c r="P52" s="9"/>
    </row>
    <row r="53" spans="1:16">
      <c r="A53" s="12"/>
      <c r="B53" s="25">
        <v>337.1</v>
      </c>
      <c r="C53" s="20" t="s">
        <v>56</v>
      </c>
      <c r="D53" s="47">
        <v>31949</v>
      </c>
      <c r="E53" s="47">
        <v>1118610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ref="N53:N58" si="9">SUM(D53:M53)</f>
        <v>1150559</v>
      </c>
      <c r="O53" s="48">
        <f t="shared" si="8"/>
        <v>3.6117497488699146</v>
      </c>
      <c r="P53" s="9"/>
    </row>
    <row r="54" spans="1:16">
      <c r="A54" s="12"/>
      <c r="B54" s="25">
        <v>337.3</v>
      </c>
      <c r="C54" s="20" t="s">
        <v>58</v>
      </c>
      <c r="D54" s="47">
        <v>0</v>
      </c>
      <c r="E54" s="47">
        <v>4997363</v>
      </c>
      <c r="F54" s="47">
        <v>0</v>
      </c>
      <c r="G54" s="47">
        <v>1184304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6181667</v>
      </c>
      <c r="O54" s="48">
        <f t="shared" si="8"/>
        <v>19.405032019085887</v>
      </c>
      <c r="P54" s="9"/>
    </row>
    <row r="55" spans="1:16">
      <c r="A55" s="12"/>
      <c r="B55" s="25">
        <v>337.4</v>
      </c>
      <c r="C55" s="20" t="s">
        <v>59</v>
      </c>
      <c r="D55" s="47">
        <v>0</v>
      </c>
      <c r="E55" s="47">
        <v>540028</v>
      </c>
      <c r="F55" s="47">
        <v>0</v>
      </c>
      <c r="G55" s="47">
        <v>199735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739763</v>
      </c>
      <c r="O55" s="48">
        <f t="shared" si="8"/>
        <v>2.3222093169261679</v>
      </c>
      <c r="P55" s="9"/>
    </row>
    <row r="56" spans="1:16">
      <c r="A56" s="12"/>
      <c r="B56" s="25">
        <v>338</v>
      </c>
      <c r="C56" s="20" t="s">
        <v>61</v>
      </c>
      <c r="D56" s="47">
        <v>0</v>
      </c>
      <c r="E56" s="47">
        <v>0</v>
      </c>
      <c r="F56" s="47">
        <v>60000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60000</v>
      </c>
      <c r="O56" s="48">
        <f t="shared" si="8"/>
        <v>0.18834756403817177</v>
      </c>
      <c r="P56" s="9"/>
    </row>
    <row r="57" spans="1:16" ht="15.75">
      <c r="A57" s="29" t="s">
        <v>66</v>
      </c>
      <c r="B57" s="30"/>
      <c r="C57" s="31"/>
      <c r="D57" s="32">
        <f t="shared" ref="D57:M57" si="10">SUM(D58:D110)</f>
        <v>11522675</v>
      </c>
      <c r="E57" s="32">
        <f t="shared" si="10"/>
        <v>12202992</v>
      </c>
      <c r="F57" s="32">
        <f t="shared" si="10"/>
        <v>0</v>
      </c>
      <c r="G57" s="32">
        <f t="shared" si="10"/>
        <v>182632</v>
      </c>
      <c r="H57" s="32">
        <f t="shared" si="10"/>
        <v>0</v>
      </c>
      <c r="I57" s="32">
        <f t="shared" si="10"/>
        <v>35761987</v>
      </c>
      <c r="J57" s="32">
        <f t="shared" si="10"/>
        <v>37695315</v>
      </c>
      <c r="K57" s="32">
        <f t="shared" si="10"/>
        <v>0</v>
      </c>
      <c r="L57" s="32">
        <f t="shared" si="10"/>
        <v>0</v>
      </c>
      <c r="M57" s="32">
        <f t="shared" si="10"/>
        <v>4817993</v>
      </c>
      <c r="N57" s="32">
        <f t="shared" si="9"/>
        <v>102183594</v>
      </c>
      <c r="O57" s="46">
        <f t="shared" si="8"/>
        <v>320.76718357609241</v>
      </c>
      <c r="P57" s="10"/>
    </row>
    <row r="58" spans="1:16">
      <c r="A58" s="12"/>
      <c r="B58" s="25">
        <v>341.1</v>
      </c>
      <c r="C58" s="20" t="s">
        <v>181</v>
      </c>
      <c r="D58" s="47">
        <v>1446848</v>
      </c>
      <c r="E58" s="47">
        <v>486660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1933508</v>
      </c>
      <c r="O58" s="48">
        <f t="shared" si="8"/>
        <v>6.0695253641386238</v>
      </c>
      <c r="P58" s="9"/>
    </row>
    <row r="59" spans="1:16">
      <c r="A59" s="12"/>
      <c r="B59" s="25">
        <v>341.2</v>
      </c>
      <c r="C59" s="20" t="s">
        <v>182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33305976</v>
      </c>
      <c r="K59" s="47">
        <v>0</v>
      </c>
      <c r="L59" s="47">
        <v>0</v>
      </c>
      <c r="M59" s="47">
        <v>0</v>
      </c>
      <c r="N59" s="47">
        <f t="shared" ref="N59:N110" si="11">SUM(D59:M59)</f>
        <v>33305976</v>
      </c>
      <c r="O59" s="48">
        <f t="shared" si="8"/>
        <v>104.55165745856354</v>
      </c>
      <c r="P59" s="9"/>
    </row>
    <row r="60" spans="1:16">
      <c r="A60" s="12"/>
      <c r="B60" s="25">
        <v>341.52</v>
      </c>
      <c r="C60" s="20" t="s">
        <v>183</v>
      </c>
      <c r="D60" s="47">
        <v>267389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267389</v>
      </c>
      <c r="O60" s="48">
        <f t="shared" si="8"/>
        <v>0.83936778001004519</v>
      </c>
      <c r="P60" s="9"/>
    </row>
    <row r="61" spans="1:16">
      <c r="A61" s="12"/>
      <c r="B61" s="25">
        <v>341.53</v>
      </c>
      <c r="C61" s="20" t="s">
        <v>184</v>
      </c>
      <c r="D61" s="47">
        <v>0</v>
      </c>
      <c r="E61" s="47">
        <v>703090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703090</v>
      </c>
      <c r="O61" s="48">
        <f t="shared" si="8"/>
        <v>2.2070881466599697</v>
      </c>
      <c r="P61" s="9"/>
    </row>
    <row r="62" spans="1:16">
      <c r="A62" s="12"/>
      <c r="B62" s="25">
        <v>341.55</v>
      </c>
      <c r="C62" s="20" t="s">
        <v>185</v>
      </c>
      <c r="D62" s="47">
        <v>3439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3439</v>
      </c>
      <c r="O62" s="48">
        <f t="shared" si="8"/>
        <v>1.0795454545454546E-2</v>
      </c>
      <c r="P62" s="9"/>
    </row>
    <row r="63" spans="1:16">
      <c r="A63" s="12"/>
      <c r="B63" s="25">
        <v>341.8</v>
      </c>
      <c r="C63" s="20" t="s">
        <v>186</v>
      </c>
      <c r="D63" s="47">
        <v>3554703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3554703</v>
      </c>
      <c r="O63" s="48">
        <f t="shared" si="8"/>
        <v>11.158660848819689</v>
      </c>
      <c r="P63" s="9"/>
    </row>
    <row r="64" spans="1:16">
      <c r="A64" s="12"/>
      <c r="B64" s="25">
        <v>341.9</v>
      </c>
      <c r="C64" s="20" t="s">
        <v>187</v>
      </c>
      <c r="D64" s="47">
        <v>331999</v>
      </c>
      <c r="E64" s="47">
        <v>0</v>
      </c>
      <c r="F64" s="47">
        <v>0</v>
      </c>
      <c r="G64" s="47">
        <v>0</v>
      </c>
      <c r="H64" s="47">
        <v>0</v>
      </c>
      <c r="I64" s="47">
        <v>126053</v>
      </c>
      <c r="J64" s="47">
        <v>0</v>
      </c>
      <c r="K64" s="47">
        <v>0</v>
      </c>
      <c r="L64" s="47">
        <v>0</v>
      </c>
      <c r="M64" s="47">
        <v>4817993</v>
      </c>
      <c r="N64" s="47">
        <f t="shared" si="11"/>
        <v>5276045</v>
      </c>
      <c r="O64" s="48">
        <f t="shared" si="8"/>
        <v>16.562170391762933</v>
      </c>
      <c r="P64" s="9"/>
    </row>
    <row r="65" spans="1:16">
      <c r="A65" s="12"/>
      <c r="B65" s="25">
        <v>342.2</v>
      </c>
      <c r="C65" s="20" t="s">
        <v>76</v>
      </c>
      <c r="D65" s="47">
        <v>0</v>
      </c>
      <c r="E65" s="47">
        <v>206000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206000</v>
      </c>
      <c r="O65" s="48">
        <f t="shared" si="8"/>
        <v>0.64665996986438978</v>
      </c>
      <c r="P65" s="9"/>
    </row>
    <row r="66" spans="1:16">
      <c r="A66" s="12"/>
      <c r="B66" s="25">
        <v>342.3</v>
      </c>
      <c r="C66" s="20" t="s">
        <v>77</v>
      </c>
      <c r="D66" s="47">
        <v>18503</v>
      </c>
      <c r="E66" s="47">
        <v>1704951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1723454</v>
      </c>
      <c r="O66" s="48">
        <f t="shared" si="8"/>
        <v>5.410139377197388</v>
      </c>
      <c r="P66" s="9"/>
    </row>
    <row r="67" spans="1:16">
      <c r="A67" s="12"/>
      <c r="B67" s="25">
        <v>342.5</v>
      </c>
      <c r="C67" s="20" t="s">
        <v>188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2764100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2764100</v>
      </c>
      <c r="O67" s="48">
        <f t="shared" si="8"/>
        <v>8.6768583626318438</v>
      </c>
      <c r="P67" s="9"/>
    </row>
    <row r="68" spans="1:16">
      <c r="A68" s="12"/>
      <c r="B68" s="25">
        <v>342.6</v>
      </c>
      <c r="C68" s="20" t="s">
        <v>78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12773020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12773020</v>
      </c>
      <c r="O68" s="48">
        <f t="shared" si="8"/>
        <v>40.096120040180814</v>
      </c>
      <c r="P68" s="9"/>
    </row>
    <row r="69" spans="1:16">
      <c r="A69" s="12"/>
      <c r="B69" s="25">
        <v>342.9</v>
      </c>
      <c r="C69" s="20" t="s">
        <v>79</v>
      </c>
      <c r="D69" s="47">
        <v>506016</v>
      </c>
      <c r="E69" s="47">
        <v>475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506491</v>
      </c>
      <c r="O69" s="48">
        <f t="shared" ref="O69:O100" si="12">(N69/O$131)</f>
        <v>1.5899391009542942</v>
      </c>
      <c r="P69" s="9"/>
    </row>
    <row r="70" spans="1:16">
      <c r="A70" s="12"/>
      <c r="B70" s="25">
        <v>343.3</v>
      </c>
      <c r="C70" s="20" t="s">
        <v>210</v>
      </c>
      <c r="D70" s="47">
        <v>0</v>
      </c>
      <c r="E70" s="47">
        <v>62453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62453</v>
      </c>
      <c r="O70" s="48">
        <f t="shared" si="12"/>
        <v>0.19604784028126571</v>
      </c>
      <c r="P70" s="9"/>
    </row>
    <row r="71" spans="1:16">
      <c r="A71" s="12"/>
      <c r="B71" s="25">
        <v>343.4</v>
      </c>
      <c r="C71" s="20" t="s">
        <v>80</v>
      </c>
      <c r="D71" s="47">
        <v>750000</v>
      </c>
      <c r="E71" s="47">
        <v>0</v>
      </c>
      <c r="F71" s="47">
        <v>0</v>
      </c>
      <c r="G71" s="47">
        <v>0</v>
      </c>
      <c r="H71" s="47">
        <v>0</v>
      </c>
      <c r="I71" s="47">
        <v>14998140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15748140</v>
      </c>
      <c r="O71" s="48">
        <f t="shared" si="12"/>
        <v>49.435396785534905</v>
      </c>
      <c r="P71" s="9"/>
    </row>
    <row r="72" spans="1:16">
      <c r="A72" s="12"/>
      <c r="B72" s="25">
        <v>343.5</v>
      </c>
      <c r="C72" s="20" t="s">
        <v>211</v>
      </c>
      <c r="D72" s="47">
        <v>0</v>
      </c>
      <c r="E72" s="47">
        <v>104520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104520</v>
      </c>
      <c r="O72" s="48">
        <f t="shared" si="12"/>
        <v>0.32810145655449524</v>
      </c>
      <c r="P72" s="9"/>
    </row>
    <row r="73" spans="1:16">
      <c r="A73" s="12"/>
      <c r="B73" s="25">
        <v>343.7</v>
      </c>
      <c r="C73" s="20" t="s">
        <v>81</v>
      </c>
      <c r="D73" s="47">
        <v>0</v>
      </c>
      <c r="E73" s="47">
        <v>5300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5300</v>
      </c>
      <c r="O73" s="48">
        <f t="shared" si="12"/>
        <v>1.6637368156705173E-2</v>
      </c>
      <c r="P73" s="9"/>
    </row>
    <row r="74" spans="1:16">
      <c r="A74" s="12"/>
      <c r="B74" s="25">
        <v>343.9</v>
      </c>
      <c r="C74" s="20" t="s">
        <v>265</v>
      </c>
      <c r="D74" s="47">
        <v>0</v>
      </c>
      <c r="E74" s="47">
        <v>2157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2157</v>
      </c>
      <c r="O74" s="48">
        <f t="shared" si="12"/>
        <v>6.7710949271722757E-3</v>
      </c>
      <c r="P74" s="9"/>
    </row>
    <row r="75" spans="1:16">
      <c r="A75" s="12"/>
      <c r="B75" s="25">
        <v>344.3</v>
      </c>
      <c r="C75" s="20" t="s">
        <v>189</v>
      </c>
      <c r="D75" s="47">
        <v>0</v>
      </c>
      <c r="E75" s="47">
        <v>1055491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1055491</v>
      </c>
      <c r="O75" s="48">
        <f t="shared" si="12"/>
        <v>3.313319311903566</v>
      </c>
      <c r="P75" s="9"/>
    </row>
    <row r="76" spans="1:16">
      <c r="A76" s="12"/>
      <c r="B76" s="25">
        <v>344.6</v>
      </c>
      <c r="C76" s="20" t="s">
        <v>190</v>
      </c>
      <c r="D76" s="47">
        <v>0</v>
      </c>
      <c r="E76" s="47">
        <v>3403058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3403058</v>
      </c>
      <c r="O76" s="48">
        <f t="shared" si="12"/>
        <v>10.682628076343546</v>
      </c>
      <c r="P76" s="9"/>
    </row>
    <row r="77" spans="1:16">
      <c r="A77" s="12"/>
      <c r="B77" s="25">
        <v>344.9</v>
      </c>
      <c r="C77" s="20" t="s">
        <v>191</v>
      </c>
      <c r="D77" s="47">
        <v>0</v>
      </c>
      <c r="E77" s="47">
        <v>541270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541270</v>
      </c>
      <c r="O77" s="48">
        <f t="shared" si="12"/>
        <v>1.6991147664490205</v>
      </c>
      <c r="P77" s="9"/>
    </row>
    <row r="78" spans="1:16">
      <c r="A78" s="12"/>
      <c r="B78" s="25">
        <v>347.1</v>
      </c>
      <c r="C78" s="20" t="s">
        <v>86</v>
      </c>
      <c r="D78" s="47">
        <v>0</v>
      </c>
      <c r="E78" s="47">
        <v>38263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38263</v>
      </c>
      <c r="O78" s="48">
        <f t="shared" si="12"/>
        <v>0.12011238071320944</v>
      </c>
      <c r="P78" s="9"/>
    </row>
    <row r="79" spans="1:16">
      <c r="A79" s="12"/>
      <c r="B79" s="25">
        <v>347.2</v>
      </c>
      <c r="C79" s="20" t="s">
        <v>87</v>
      </c>
      <c r="D79" s="47">
        <v>45915</v>
      </c>
      <c r="E79" s="47">
        <v>31214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77129</v>
      </c>
      <c r="O79" s="48">
        <f t="shared" si="12"/>
        <v>0.24211765444500252</v>
      </c>
      <c r="P79" s="9"/>
    </row>
    <row r="80" spans="1:16">
      <c r="A80" s="12"/>
      <c r="B80" s="25">
        <v>347.3</v>
      </c>
      <c r="C80" s="20" t="s">
        <v>234</v>
      </c>
      <c r="D80" s="47">
        <v>0</v>
      </c>
      <c r="E80" s="47">
        <v>0</v>
      </c>
      <c r="F80" s="47">
        <v>0</v>
      </c>
      <c r="G80" s="47">
        <v>5005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5005</v>
      </c>
      <c r="O80" s="48">
        <f t="shared" si="12"/>
        <v>1.571132596685083E-2</v>
      </c>
      <c r="P80" s="9"/>
    </row>
    <row r="81" spans="1:16">
      <c r="A81" s="12"/>
      <c r="B81" s="25">
        <v>347.4</v>
      </c>
      <c r="C81" s="20" t="s">
        <v>88</v>
      </c>
      <c r="D81" s="47">
        <v>587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587</v>
      </c>
      <c r="O81" s="48">
        <f t="shared" si="12"/>
        <v>1.8426670015067805E-3</v>
      </c>
      <c r="P81" s="9"/>
    </row>
    <row r="82" spans="1:16">
      <c r="A82" s="12"/>
      <c r="B82" s="25">
        <v>347.5</v>
      </c>
      <c r="C82" s="20" t="s">
        <v>89</v>
      </c>
      <c r="D82" s="47">
        <v>56015</v>
      </c>
      <c r="E82" s="47">
        <v>3630</v>
      </c>
      <c r="F82" s="47">
        <v>0</v>
      </c>
      <c r="G82" s="47">
        <v>177627</v>
      </c>
      <c r="H82" s="47">
        <v>0</v>
      </c>
      <c r="I82" s="47">
        <v>5100674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5337946</v>
      </c>
      <c r="O82" s="48">
        <f t="shared" si="12"/>
        <v>16.756485434455048</v>
      </c>
      <c r="P82" s="9"/>
    </row>
    <row r="83" spans="1:16">
      <c r="A83" s="12"/>
      <c r="B83" s="25">
        <v>348.11</v>
      </c>
      <c r="C83" s="20" t="s">
        <v>212</v>
      </c>
      <c r="D83" s="47">
        <v>5240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5240</v>
      </c>
      <c r="O83" s="48">
        <f t="shared" si="12"/>
        <v>1.6449020592667001E-2</v>
      </c>
      <c r="P83" s="9"/>
    </row>
    <row r="84" spans="1:16">
      <c r="A84" s="12"/>
      <c r="B84" s="25">
        <v>348.12</v>
      </c>
      <c r="C84" s="20" t="s">
        <v>213</v>
      </c>
      <c r="D84" s="47">
        <v>33118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ref="N84:N101" si="13">SUM(D84:M84)</f>
        <v>33118</v>
      </c>
      <c r="O84" s="48">
        <f t="shared" si="12"/>
        <v>0.10396157709693621</v>
      </c>
      <c r="P84" s="9"/>
    </row>
    <row r="85" spans="1:16">
      <c r="A85" s="12"/>
      <c r="B85" s="25">
        <v>348.13</v>
      </c>
      <c r="C85" s="20" t="s">
        <v>214</v>
      </c>
      <c r="D85" s="47">
        <v>116399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116399</v>
      </c>
      <c r="O85" s="48">
        <f t="shared" si="12"/>
        <v>0.36539113510798593</v>
      </c>
      <c r="P85" s="9"/>
    </row>
    <row r="86" spans="1:16">
      <c r="A86" s="12"/>
      <c r="B86" s="25">
        <v>348.21</v>
      </c>
      <c r="C86" s="20" t="s">
        <v>260</v>
      </c>
      <c r="D86" s="47">
        <v>640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640</v>
      </c>
      <c r="O86" s="48">
        <f t="shared" si="12"/>
        <v>2.0090406830738324E-3</v>
      </c>
      <c r="P86" s="9"/>
    </row>
    <row r="87" spans="1:16">
      <c r="A87" s="12"/>
      <c r="B87" s="25">
        <v>348.22</v>
      </c>
      <c r="C87" s="20" t="s">
        <v>215</v>
      </c>
      <c r="D87" s="47">
        <v>30873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30873</v>
      </c>
      <c r="O87" s="48">
        <f t="shared" si="12"/>
        <v>9.6914239075841291E-2</v>
      </c>
      <c r="P87" s="9"/>
    </row>
    <row r="88" spans="1:16">
      <c r="A88" s="12"/>
      <c r="B88" s="25">
        <v>348.23</v>
      </c>
      <c r="C88" s="20" t="s">
        <v>216</v>
      </c>
      <c r="D88" s="47">
        <v>331294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331294</v>
      </c>
      <c r="O88" s="48">
        <f t="shared" si="12"/>
        <v>1.0399736313410346</v>
      </c>
      <c r="P88" s="9"/>
    </row>
    <row r="89" spans="1:16">
      <c r="A89" s="12"/>
      <c r="B89" s="25">
        <v>348.31</v>
      </c>
      <c r="C89" s="20" t="s">
        <v>217</v>
      </c>
      <c r="D89" s="47">
        <v>1082513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1082513</v>
      </c>
      <c r="O89" s="48">
        <f t="shared" si="12"/>
        <v>3.3981447764942239</v>
      </c>
      <c r="P89" s="9"/>
    </row>
    <row r="90" spans="1:16">
      <c r="A90" s="12"/>
      <c r="B90" s="25">
        <v>348.32</v>
      </c>
      <c r="C90" s="20" t="s">
        <v>218</v>
      </c>
      <c r="D90" s="47">
        <v>1820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1820</v>
      </c>
      <c r="O90" s="48">
        <f t="shared" si="12"/>
        <v>5.7132094424912107E-3</v>
      </c>
      <c r="P90" s="9"/>
    </row>
    <row r="91" spans="1:16">
      <c r="A91" s="12"/>
      <c r="B91" s="25">
        <v>348.41</v>
      </c>
      <c r="C91" s="20" t="s">
        <v>219</v>
      </c>
      <c r="D91" s="47">
        <v>778370</v>
      </c>
      <c r="E91" s="47">
        <v>975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779345</v>
      </c>
      <c r="O91" s="48">
        <f t="shared" si="12"/>
        <v>2.4464622049221498</v>
      </c>
      <c r="P91" s="9"/>
    </row>
    <row r="92" spans="1:16">
      <c r="A92" s="12"/>
      <c r="B92" s="25">
        <v>348.42</v>
      </c>
      <c r="C92" s="20" t="s">
        <v>220</v>
      </c>
      <c r="D92" s="47">
        <v>276461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276461</v>
      </c>
      <c r="O92" s="48">
        <f t="shared" si="12"/>
        <v>0.86784593169261681</v>
      </c>
      <c r="P92" s="9"/>
    </row>
    <row r="93" spans="1:16">
      <c r="A93" s="12"/>
      <c r="B93" s="25">
        <v>348.48</v>
      </c>
      <c r="C93" s="20" t="s">
        <v>221</v>
      </c>
      <c r="D93" s="47">
        <v>52492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52492</v>
      </c>
      <c r="O93" s="48">
        <f t="shared" si="12"/>
        <v>0.16477900552486188</v>
      </c>
      <c r="P93" s="9"/>
    </row>
    <row r="94" spans="1:16">
      <c r="A94" s="12"/>
      <c r="B94" s="25">
        <v>348.51</v>
      </c>
      <c r="C94" s="20" t="s">
        <v>222</v>
      </c>
      <c r="D94" s="47">
        <v>9750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9750</v>
      </c>
      <c r="O94" s="48">
        <f t="shared" si="12"/>
        <v>3.0606479156202914E-2</v>
      </c>
      <c r="P94" s="9"/>
    </row>
    <row r="95" spans="1:16">
      <c r="A95" s="12"/>
      <c r="B95" s="25">
        <v>348.52</v>
      </c>
      <c r="C95" s="20" t="s">
        <v>223</v>
      </c>
      <c r="D95" s="47">
        <v>525194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525194</v>
      </c>
      <c r="O95" s="48">
        <f t="shared" si="12"/>
        <v>1.6486501757910599</v>
      </c>
      <c r="P95" s="9"/>
    </row>
    <row r="96" spans="1:16">
      <c r="A96" s="12"/>
      <c r="B96" s="25">
        <v>348.53</v>
      </c>
      <c r="C96" s="20" t="s">
        <v>224</v>
      </c>
      <c r="D96" s="47">
        <v>877581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877581</v>
      </c>
      <c r="O96" s="48">
        <f t="shared" si="12"/>
        <v>2.7548373932697139</v>
      </c>
      <c r="P96" s="9"/>
    </row>
    <row r="97" spans="1:16">
      <c r="A97" s="12"/>
      <c r="B97" s="25">
        <v>348.61</v>
      </c>
      <c r="C97" s="20" t="s">
        <v>235</v>
      </c>
      <c r="D97" s="47">
        <v>-3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-3</v>
      </c>
      <c r="O97" s="48">
        <f t="shared" si="12"/>
        <v>-9.4173782019085892E-6</v>
      </c>
      <c r="P97" s="9"/>
    </row>
    <row r="98" spans="1:16">
      <c r="A98" s="12"/>
      <c r="B98" s="25">
        <v>348.62</v>
      </c>
      <c r="C98" s="20" t="s">
        <v>225</v>
      </c>
      <c r="D98" s="47">
        <v>12509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12509</v>
      </c>
      <c r="O98" s="48">
        <f t="shared" si="12"/>
        <v>3.9267327975891511E-2</v>
      </c>
      <c r="P98" s="9"/>
    </row>
    <row r="99" spans="1:16">
      <c r="A99" s="12"/>
      <c r="B99" s="25">
        <v>348.63</v>
      </c>
      <c r="C99" s="20" t="s">
        <v>226</v>
      </c>
      <c r="D99" s="47">
        <v>462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462</v>
      </c>
      <c r="O99" s="48">
        <f t="shared" si="12"/>
        <v>1.4502762430939227E-3</v>
      </c>
      <c r="P99" s="9"/>
    </row>
    <row r="100" spans="1:16">
      <c r="A100" s="12"/>
      <c r="B100" s="25">
        <v>348.71</v>
      </c>
      <c r="C100" s="20" t="s">
        <v>227</v>
      </c>
      <c r="D100" s="47">
        <v>239420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239420</v>
      </c>
      <c r="O100" s="48">
        <f t="shared" si="12"/>
        <v>0.75156956303365141</v>
      </c>
      <c r="P100" s="9"/>
    </row>
    <row r="101" spans="1:16">
      <c r="A101" s="12"/>
      <c r="B101" s="25">
        <v>348.72</v>
      </c>
      <c r="C101" s="20" t="s">
        <v>228</v>
      </c>
      <c r="D101" s="47">
        <v>22500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22500</v>
      </c>
      <c r="O101" s="48">
        <f t="shared" ref="O101:O129" si="14">(N101/O$131)</f>
        <v>7.0630336514314412E-2</v>
      </c>
      <c r="P101" s="9"/>
    </row>
    <row r="102" spans="1:16">
      <c r="A102" s="12"/>
      <c r="B102" s="25">
        <v>348.88</v>
      </c>
      <c r="C102" s="20" t="s">
        <v>193</v>
      </c>
      <c r="D102" s="47">
        <v>0</v>
      </c>
      <c r="E102" s="47">
        <v>1040948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1"/>
        <v>1040948</v>
      </c>
      <c r="O102" s="48">
        <f t="shared" si="14"/>
        <v>3.2676670015067804</v>
      </c>
      <c r="P102" s="9"/>
    </row>
    <row r="103" spans="1:16">
      <c r="A103" s="12"/>
      <c r="B103" s="25">
        <v>348.92099999999999</v>
      </c>
      <c r="C103" s="20" t="s">
        <v>194</v>
      </c>
      <c r="D103" s="47">
        <v>0</v>
      </c>
      <c r="E103" s="47">
        <v>100158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1"/>
        <v>100158</v>
      </c>
      <c r="O103" s="48">
        <f t="shared" si="14"/>
        <v>0.31440858864892013</v>
      </c>
      <c r="P103" s="9"/>
    </row>
    <row r="104" spans="1:16">
      <c r="A104" s="12"/>
      <c r="B104" s="25">
        <v>348.92200000000003</v>
      </c>
      <c r="C104" s="20" t="s">
        <v>195</v>
      </c>
      <c r="D104" s="47">
        <v>0</v>
      </c>
      <c r="E104" s="47">
        <v>100158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1"/>
        <v>100158</v>
      </c>
      <c r="O104" s="48">
        <f t="shared" si="14"/>
        <v>0.31440858864892013</v>
      </c>
      <c r="P104" s="9"/>
    </row>
    <row r="105" spans="1:16">
      <c r="A105" s="12"/>
      <c r="B105" s="25">
        <v>348.923</v>
      </c>
      <c r="C105" s="20" t="s">
        <v>229</v>
      </c>
      <c r="D105" s="47">
        <v>0</v>
      </c>
      <c r="E105" s="47">
        <v>100158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1"/>
        <v>100158</v>
      </c>
      <c r="O105" s="48">
        <f t="shared" si="14"/>
        <v>0.31440858864892013</v>
      </c>
      <c r="P105" s="9"/>
    </row>
    <row r="106" spans="1:16">
      <c r="A106" s="12"/>
      <c r="B106" s="25">
        <v>348.92399999999998</v>
      </c>
      <c r="C106" s="20" t="s">
        <v>196</v>
      </c>
      <c r="D106" s="47">
        <v>0</v>
      </c>
      <c r="E106" s="47">
        <v>100158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1"/>
        <v>100158</v>
      </c>
      <c r="O106" s="48">
        <f t="shared" si="14"/>
        <v>0.31440858864892013</v>
      </c>
      <c r="P106" s="9"/>
    </row>
    <row r="107" spans="1:16">
      <c r="A107" s="12"/>
      <c r="B107" s="25">
        <v>348.93</v>
      </c>
      <c r="C107" s="20" t="s">
        <v>197</v>
      </c>
      <c r="D107" s="47">
        <v>0</v>
      </c>
      <c r="E107" s="47">
        <v>899311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1"/>
        <v>899311</v>
      </c>
      <c r="O107" s="48">
        <f t="shared" si="14"/>
        <v>2.8230506027122049</v>
      </c>
      <c r="P107" s="9"/>
    </row>
    <row r="108" spans="1:16">
      <c r="A108" s="12"/>
      <c r="B108" s="25">
        <v>348.93200000000002</v>
      </c>
      <c r="C108" s="20" t="s">
        <v>199</v>
      </c>
      <c r="D108" s="47">
        <v>49549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1"/>
        <v>49549</v>
      </c>
      <c r="O108" s="48">
        <f t="shared" si="14"/>
        <v>0.15554055750878956</v>
      </c>
      <c r="P108" s="9"/>
    </row>
    <row r="109" spans="1:16">
      <c r="A109" s="12"/>
      <c r="B109" s="25">
        <v>348.99</v>
      </c>
      <c r="C109" s="20" t="s">
        <v>200</v>
      </c>
      <c r="D109" s="47">
        <v>0</v>
      </c>
      <c r="E109" s="47">
        <v>322298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1"/>
        <v>322298</v>
      </c>
      <c r="O109" s="48">
        <f t="shared" si="14"/>
        <v>1.011734053239578</v>
      </c>
      <c r="P109" s="9"/>
    </row>
    <row r="110" spans="1:16">
      <c r="A110" s="12"/>
      <c r="B110" s="25">
        <v>349</v>
      </c>
      <c r="C110" s="20" t="s">
        <v>1</v>
      </c>
      <c r="D110" s="47">
        <v>95079</v>
      </c>
      <c r="E110" s="47">
        <v>1190296</v>
      </c>
      <c r="F110" s="47">
        <v>0</v>
      </c>
      <c r="G110" s="47">
        <v>0</v>
      </c>
      <c r="H110" s="47">
        <v>0</v>
      </c>
      <c r="I110" s="47">
        <v>0</v>
      </c>
      <c r="J110" s="47">
        <v>4389339</v>
      </c>
      <c r="K110" s="47">
        <v>0</v>
      </c>
      <c r="L110" s="47">
        <v>0</v>
      </c>
      <c r="M110" s="47">
        <v>0</v>
      </c>
      <c r="N110" s="47">
        <f t="shared" si="11"/>
        <v>5674714</v>
      </c>
      <c r="O110" s="48">
        <f t="shared" si="14"/>
        <v>17.813642641888499</v>
      </c>
      <c r="P110" s="9"/>
    </row>
    <row r="111" spans="1:16" ht="15.75">
      <c r="A111" s="29" t="s">
        <v>67</v>
      </c>
      <c r="B111" s="30"/>
      <c r="C111" s="31"/>
      <c r="D111" s="32">
        <f t="shared" ref="D111:M111" si="15">SUM(D112:D117)</f>
        <v>1622049</v>
      </c>
      <c r="E111" s="32">
        <f t="shared" si="15"/>
        <v>754418</v>
      </c>
      <c r="F111" s="32">
        <f t="shared" si="15"/>
        <v>0</v>
      </c>
      <c r="G111" s="32">
        <f t="shared" si="15"/>
        <v>0</v>
      </c>
      <c r="H111" s="32">
        <f t="shared" si="15"/>
        <v>0</v>
      </c>
      <c r="I111" s="32">
        <f t="shared" si="15"/>
        <v>0</v>
      </c>
      <c r="J111" s="32">
        <f t="shared" si="15"/>
        <v>0</v>
      </c>
      <c r="K111" s="32">
        <f t="shared" si="15"/>
        <v>0</v>
      </c>
      <c r="L111" s="32">
        <f t="shared" si="15"/>
        <v>0</v>
      </c>
      <c r="M111" s="32">
        <f t="shared" si="15"/>
        <v>0</v>
      </c>
      <c r="N111" s="32">
        <f t="shared" ref="N111:N129" si="16">SUM(D111:M111)</f>
        <v>2376467</v>
      </c>
      <c r="O111" s="46">
        <f t="shared" si="14"/>
        <v>7.4600295077850323</v>
      </c>
      <c r="P111" s="10"/>
    </row>
    <row r="112" spans="1:16">
      <c r="A112" s="13"/>
      <c r="B112" s="40">
        <v>351.1</v>
      </c>
      <c r="C112" s="21" t="s">
        <v>115</v>
      </c>
      <c r="D112" s="47">
        <v>548704</v>
      </c>
      <c r="E112" s="47">
        <v>302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6"/>
        <v>549006</v>
      </c>
      <c r="O112" s="48">
        <f t="shared" si="14"/>
        <v>1.7233990457056756</v>
      </c>
      <c r="P112" s="9"/>
    </row>
    <row r="113" spans="1:16">
      <c r="A113" s="13"/>
      <c r="B113" s="40">
        <v>351.2</v>
      </c>
      <c r="C113" s="21" t="s">
        <v>116</v>
      </c>
      <c r="D113" s="47">
        <v>157105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6"/>
        <v>157105</v>
      </c>
      <c r="O113" s="48">
        <f t="shared" si="14"/>
        <v>0.4931724008036163</v>
      </c>
      <c r="P113" s="9"/>
    </row>
    <row r="114" spans="1:16">
      <c r="A114" s="13"/>
      <c r="B114" s="40">
        <v>351.5</v>
      </c>
      <c r="C114" s="21" t="s">
        <v>118</v>
      </c>
      <c r="D114" s="47">
        <v>839626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839626</v>
      </c>
      <c r="O114" s="48">
        <f t="shared" si="14"/>
        <v>2.6356918633852335</v>
      </c>
      <c r="P114" s="9"/>
    </row>
    <row r="115" spans="1:16">
      <c r="A115" s="13"/>
      <c r="B115" s="40">
        <v>352</v>
      </c>
      <c r="C115" s="21" t="s">
        <v>230</v>
      </c>
      <c r="D115" s="47">
        <v>0</v>
      </c>
      <c r="E115" s="47">
        <v>84551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84551</v>
      </c>
      <c r="O115" s="48">
        <f t="shared" si="14"/>
        <v>0.26541624811652437</v>
      </c>
      <c r="P115" s="9"/>
    </row>
    <row r="116" spans="1:16">
      <c r="A116" s="13"/>
      <c r="B116" s="40">
        <v>354</v>
      </c>
      <c r="C116" s="21" t="s">
        <v>120</v>
      </c>
      <c r="D116" s="47">
        <v>72531</v>
      </c>
      <c r="E116" s="47">
        <v>263017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6"/>
        <v>335548</v>
      </c>
      <c r="O116" s="48">
        <f t="shared" si="14"/>
        <v>1.0533274736313409</v>
      </c>
      <c r="P116" s="9"/>
    </row>
    <row r="117" spans="1:16">
      <c r="A117" s="13"/>
      <c r="B117" s="40">
        <v>359</v>
      </c>
      <c r="C117" s="21" t="s">
        <v>121</v>
      </c>
      <c r="D117" s="47">
        <v>4083</v>
      </c>
      <c r="E117" s="47">
        <v>406548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6"/>
        <v>410631</v>
      </c>
      <c r="O117" s="48">
        <f t="shared" si="14"/>
        <v>1.2890224761426419</v>
      </c>
      <c r="P117" s="9"/>
    </row>
    <row r="118" spans="1:16" ht="15.75">
      <c r="A118" s="29" t="s">
        <v>5</v>
      </c>
      <c r="B118" s="30"/>
      <c r="C118" s="31"/>
      <c r="D118" s="32">
        <f t="shared" ref="D118:M118" si="17">SUM(D119:D124)</f>
        <v>3884077</v>
      </c>
      <c r="E118" s="32">
        <f t="shared" si="17"/>
        <v>3020376</v>
      </c>
      <c r="F118" s="32">
        <f t="shared" si="17"/>
        <v>125885</v>
      </c>
      <c r="G118" s="32">
        <f t="shared" si="17"/>
        <v>2100420</v>
      </c>
      <c r="H118" s="32">
        <f t="shared" si="17"/>
        <v>0</v>
      </c>
      <c r="I118" s="32">
        <f t="shared" si="17"/>
        <v>560203</v>
      </c>
      <c r="J118" s="32">
        <f t="shared" si="17"/>
        <v>84220</v>
      </c>
      <c r="K118" s="32">
        <f t="shared" si="17"/>
        <v>0</v>
      </c>
      <c r="L118" s="32">
        <f t="shared" si="17"/>
        <v>0</v>
      </c>
      <c r="M118" s="32">
        <f t="shared" si="17"/>
        <v>102830</v>
      </c>
      <c r="N118" s="32">
        <f t="shared" si="16"/>
        <v>9878011</v>
      </c>
      <c r="O118" s="46">
        <f t="shared" si="14"/>
        <v>31.008321823204419</v>
      </c>
      <c r="P118" s="10"/>
    </row>
    <row r="119" spans="1:16">
      <c r="A119" s="12"/>
      <c r="B119" s="25">
        <v>361.1</v>
      </c>
      <c r="C119" s="20" t="s">
        <v>122</v>
      </c>
      <c r="D119" s="47">
        <v>900660</v>
      </c>
      <c r="E119" s="47">
        <v>348009</v>
      </c>
      <c r="F119" s="47">
        <v>86623</v>
      </c>
      <c r="G119" s="47">
        <v>2001266</v>
      </c>
      <c r="H119" s="47">
        <v>0</v>
      </c>
      <c r="I119" s="47">
        <v>321507</v>
      </c>
      <c r="J119" s="47">
        <v>84220</v>
      </c>
      <c r="K119" s="47">
        <v>0</v>
      </c>
      <c r="L119" s="47">
        <v>0</v>
      </c>
      <c r="M119" s="47">
        <v>13690</v>
      </c>
      <c r="N119" s="47">
        <f t="shared" si="16"/>
        <v>3755975</v>
      </c>
      <c r="O119" s="48">
        <f t="shared" si="14"/>
        <v>11.79047903063787</v>
      </c>
      <c r="P119" s="9"/>
    </row>
    <row r="120" spans="1:16">
      <c r="A120" s="12"/>
      <c r="B120" s="25">
        <v>362</v>
      </c>
      <c r="C120" s="20" t="s">
        <v>123</v>
      </c>
      <c r="D120" s="47">
        <v>727263</v>
      </c>
      <c r="E120" s="47">
        <v>13854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6"/>
        <v>741117</v>
      </c>
      <c r="O120" s="48">
        <f t="shared" si="14"/>
        <v>2.3264596936212958</v>
      </c>
      <c r="P120" s="9"/>
    </row>
    <row r="121" spans="1:16">
      <c r="A121" s="12"/>
      <c r="B121" s="25">
        <v>364</v>
      </c>
      <c r="C121" s="20" t="s">
        <v>203</v>
      </c>
      <c r="D121" s="47">
        <v>76410</v>
      </c>
      <c r="E121" s="47">
        <v>122218</v>
      </c>
      <c r="F121" s="47">
        <v>0</v>
      </c>
      <c r="G121" s="47">
        <v>99079</v>
      </c>
      <c r="H121" s="47">
        <v>0</v>
      </c>
      <c r="I121" s="47">
        <v>163340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6"/>
        <v>461047</v>
      </c>
      <c r="O121" s="48">
        <f t="shared" si="14"/>
        <v>1.4472846559517831</v>
      </c>
      <c r="P121" s="9"/>
    </row>
    <row r="122" spans="1:16">
      <c r="A122" s="12"/>
      <c r="B122" s="25">
        <v>365</v>
      </c>
      <c r="C122" s="20" t="s">
        <v>204</v>
      </c>
      <c r="D122" s="47">
        <v>0</v>
      </c>
      <c r="E122" s="47">
        <v>12522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6"/>
        <v>12522</v>
      </c>
      <c r="O122" s="48">
        <f t="shared" si="14"/>
        <v>3.9308136614766447E-2</v>
      </c>
      <c r="P122" s="9"/>
    </row>
    <row r="123" spans="1:16">
      <c r="A123" s="12"/>
      <c r="B123" s="25">
        <v>366</v>
      </c>
      <c r="C123" s="20" t="s">
        <v>126</v>
      </c>
      <c r="D123" s="47">
        <v>650</v>
      </c>
      <c r="E123" s="47">
        <v>168327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6"/>
        <v>168977</v>
      </c>
      <c r="O123" s="48">
        <f t="shared" si="14"/>
        <v>0.53044010547463583</v>
      </c>
      <c r="P123" s="9"/>
    </row>
    <row r="124" spans="1:16">
      <c r="A124" s="12"/>
      <c r="B124" s="25">
        <v>369.9</v>
      </c>
      <c r="C124" s="20" t="s">
        <v>127</v>
      </c>
      <c r="D124" s="47">
        <v>2179094</v>
      </c>
      <c r="E124" s="47">
        <v>2355446</v>
      </c>
      <c r="F124" s="47">
        <v>39262</v>
      </c>
      <c r="G124" s="47">
        <v>75</v>
      </c>
      <c r="H124" s="47">
        <v>0</v>
      </c>
      <c r="I124" s="47">
        <v>75356</v>
      </c>
      <c r="J124" s="47">
        <v>0</v>
      </c>
      <c r="K124" s="47">
        <v>0</v>
      </c>
      <c r="L124" s="47">
        <v>0</v>
      </c>
      <c r="M124" s="47">
        <v>89140</v>
      </c>
      <c r="N124" s="47">
        <f t="shared" si="16"/>
        <v>4738373</v>
      </c>
      <c r="O124" s="48">
        <f t="shared" si="14"/>
        <v>14.874350200904068</v>
      </c>
      <c r="P124" s="9"/>
    </row>
    <row r="125" spans="1:16" ht="15.75">
      <c r="A125" s="29" t="s">
        <v>68</v>
      </c>
      <c r="B125" s="30"/>
      <c r="C125" s="31"/>
      <c r="D125" s="32">
        <f t="shared" ref="D125:M125" si="18">SUM(D126:D128)</f>
        <v>7422396</v>
      </c>
      <c r="E125" s="32">
        <f t="shared" si="18"/>
        <v>8786315</v>
      </c>
      <c r="F125" s="32">
        <f t="shared" si="18"/>
        <v>14442290</v>
      </c>
      <c r="G125" s="32">
        <f t="shared" si="18"/>
        <v>6198098</v>
      </c>
      <c r="H125" s="32">
        <f t="shared" si="18"/>
        <v>0</v>
      </c>
      <c r="I125" s="32">
        <f t="shared" si="18"/>
        <v>1424489</v>
      </c>
      <c r="J125" s="32">
        <f t="shared" si="18"/>
        <v>0</v>
      </c>
      <c r="K125" s="32">
        <f t="shared" si="18"/>
        <v>0</v>
      </c>
      <c r="L125" s="32">
        <f t="shared" si="18"/>
        <v>0</v>
      </c>
      <c r="M125" s="32">
        <f t="shared" si="18"/>
        <v>0</v>
      </c>
      <c r="N125" s="32">
        <f t="shared" si="16"/>
        <v>38273588</v>
      </c>
      <c r="O125" s="46">
        <f t="shared" si="14"/>
        <v>120.14561778001004</v>
      </c>
      <c r="P125" s="9"/>
    </row>
    <row r="126" spans="1:16">
      <c r="A126" s="12"/>
      <c r="B126" s="25">
        <v>381</v>
      </c>
      <c r="C126" s="20" t="s">
        <v>128</v>
      </c>
      <c r="D126" s="47">
        <v>7422396</v>
      </c>
      <c r="E126" s="47">
        <v>8786315</v>
      </c>
      <c r="F126" s="47">
        <v>14442290</v>
      </c>
      <c r="G126" s="47">
        <v>6198098</v>
      </c>
      <c r="H126" s="47">
        <v>0</v>
      </c>
      <c r="I126" s="47">
        <v>1300000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6"/>
        <v>38149099</v>
      </c>
      <c r="O126" s="48">
        <f t="shared" si="14"/>
        <v>119.75483111501758</v>
      </c>
      <c r="P126" s="9"/>
    </row>
    <row r="127" spans="1:16">
      <c r="A127" s="12"/>
      <c r="B127" s="25">
        <v>389.3</v>
      </c>
      <c r="C127" s="20" t="s">
        <v>266</v>
      </c>
      <c r="D127" s="47">
        <v>0</v>
      </c>
      <c r="E127" s="47">
        <v>0</v>
      </c>
      <c r="F127" s="47">
        <v>0</v>
      </c>
      <c r="G127" s="47">
        <v>0</v>
      </c>
      <c r="H127" s="47">
        <v>0</v>
      </c>
      <c r="I127" s="47">
        <v>34429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6"/>
        <v>34429</v>
      </c>
      <c r="O127" s="48">
        <f t="shared" si="14"/>
        <v>0.10807697137117027</v>
      </c>
      <c r="P127" s="9"/>
    </row>
    <row r="128" spans="1:16" ht="15.75" thickBot="1">
      <c r="A128" s="12"/>
      <c r="B128" s="25">
        <v>389.4</v>
      </c>
      <c r="C128" s="20" t="s">
        <v>206</v>
      </c>
      <c r="D128" s="47">
        <v>0</v>
      </c>
      <c r="E128" s="47">
        <v>0</v>
      </c>
      <c r="F128" s="47">
        <v>0</v>
      </c>
      <c r="G128" s="47">
        <v>0</v>
      </c>
      <c r="H128" s="47">
        <v>0</v>
      </c>
      <c r="I128" s="47">
        <v>90060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6"/>
        <v>90060</v>
      </c>
      <c r="O128" s="48">
        <f t="shared" si="14"/>
        <v>0.28270969362129583</v>
      </c>
      <c r="P128" s="9"/>
    </row>
    <row r="129" spans="1:119" ht="16.5" thickBot="1">
      <c r="A129" s="14" t="s">
        <v>95</v>
      </c>
      <c r="B129" s="23"/>
      <c r="C129" s="22"/>
      <c r="D129" s="15">
        <f t="shared" ref="D129:M129" si="19">SUM(D5,D14,D23,D57,D111,D118,D125)</f>
        <v>186434419</v>
      </c>
      <c r="E129" s="15">
        <f t="shared" si="19"/>
        <v>105999165</v>
      </c>
      <c r="F129" s="15">
        <f t="shared" si="19"/>
        <v>14628175</v>
      </c>
      <c r="G129" s="15">
        <f t="shared" si="19"/>
        <v>74308237</v>
      </c>
      <c r="H129" s="15">
        <f t="shared" si="19"/>
        <v>0</v>
      </c>
      <c r="I129" s="15">
        <f t="shared" si="19"/>
        <v>37746679</v>
      </c>
      <c r="J129" s="15">
        <f t="shared" si="19"/>
        <v>37779535</v>
      </c>
      <c r="K129" s="15">
        <f t="shared" si="19"/>
        <v>0</v>
      </c>
      <c r="L129" s="15">
        <f t="shared" si="19"/>
        <v>0</v>
      </c>
      <c r="M129" s="15">
        <f t="shared" si="19"/>
        <v>5246343</v>
      </c>
      <c r="N129" s="15">
        <f t="shared" si="16"/>
        <v>462142553</v>
      </c>
      <c r="O129" s="38">
        <f t="shared" si="14"/>
        <v>1450.7237349321949</v>
      </c>
      <c r="P129" s="6"/>
      <c r="Q129" s="2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</row>
    <row r="130" spans="1:119">
      <c r="A130" s="16"/>
      <c r="B130" s="18"/>
      <c r="C130" s="18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9"/>
    </row>
    <row r="131" spans="1:119">
      <c r="A131" s="41"/>
      <c r="B131" s="42"/>
      <c r="C131" s="42"/>
      <c r="D131" s="43"/>
      <c r="E131" s="43"/>
      <c r="F131" s="43"/>
      <c r="G131" s="43"/>
      <c r="H131" s="43"/>
      <c r="I131" s="43"/>
      <c r="J131" s="43"/>
      <c r="K131" s="43"/>
      <c r="L131" s="49" t="s">
        <v>267</v>
      </c>
      <c r="M131" s="49"/>
      <c r="N131" s="49"/>
      <c r="O131" s="44">
        <v>318560</v>
      </c>
    </row>
    <row r="132" spans="1:119">
      <c r="A132" s="50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2"/>
    </row>
    <row r="133" spans="1:119" ht="15.75" customHeight="1" thickBot="1">
      <c r="A133" s="53" t="s">
        <v>153</v>
      </c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5"/>
    </row>
  </sheetData>
  <mergeCells count="10">
    <mergeCell ref="L131:N131"/>
    <mergeCell ref="A132:O132"/>
    <mergeCell ref="A133:O1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258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132</v>
      </c>
      <c r="B3" s="63"/>
      <c r="C3" s="64"/>
      <c r="D3" s="68" t="s">
        <v>62</v>
      </c>
      <c r="E3" s="69"/>
      <c r="F3" s="69"/>
      <c r="G3" s="69"/>
      <c r="H3" s="70"/>
      <c r="I3" s="68" t="s">
        <v>63</v>
      </c>
      <c r="J3" s="70"/>
      <c r="K3" s="68" t="s">
        <v>65</v>
      </c>
      <c r="L3" s="70"/>
      <c r="M3" s="36"/>
      <c r="N3" s="37"/>
      <c r="O3" s="71" t="s">
        <v>137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133</v>
      </c>
      <c r="F4" s="34" t="s">
        <v>134</v>
      </c>
      <c r="G4" s="34" t="s">
        <v>135</v>
      </c>
      <c r="H4" s="34" t="s">
        <v>7</v>
      </c>
      <c r="I4" s="34" t="s">
        <v>8</v>
      </c>
      <c r="J4" s="35" t="s">
        <v>136</v>
      </c>
      <c r="K4" s="35" t="s">
        <v>9</v>
      </c>
      <c r="L4" s="35" t="s">
        <v>10</v>
      </c>
      <c r="M4" s="35" t="s">
        <v>11</v>
      </c>
      <c r="N4" s="35" t="s">
        <v>64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105885806</v>
      </c>
      <c r="E5" s="27">
        <f t="shared" si="0"/>
        <v>31745335</v>
      </c>
      <c r="F5" s="27">
        <f t="shared" si="0"/>
        <v>0</v>
      </c>
      <c r="G5" s="27">
        <f t="shared" si="0"/>
        <v>42588368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180219509</v>
      </c>
      <c r="O5" s="33">
        <f t="shared" ref="O5:O36" si="1">(N5/O$132)</f>
        <v>575.08115999374559</v>
      </c>
      <c r="P5" s="6"/>
    </row>
    <row r="6" spans="1:133">
      <c r="A6" s="12"/>
      <c r="B6" s="25">
        <v>311</v>
      </c>
      <c r="C6" s="20" t="s">
        <v>3</v>
      </c>
      <c r="D6" s="47">
        <v>102947965</v>
      </c>
      <c r="E6" s="47">
        <v>7102811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110050776</v>
      </c>
      <c r="O6" s="48">
        <f t="shared" si="1"/>
        <v>351.17245780695066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10598123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10598123</v>
      </c>
      <c r="O7" s="48">
        <f t="shared" si="1"/>
        <v>33.818652056123376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1607621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1607621</v>
      </c>
      <c r="O8" s="48">
        <f t="shared" si="1"/>
        <v>5.1299249156777211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7569959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7569959</v>
      </c>
      <c r="O9" s="48">
        <f t="shared" si="1"/>
        <v>24.155768856439924</v>
      </c>
      <c r="P9" s="9"/>
    </row>
    <row r="10" spans="1:133">
      <c r="A10" s="12"/>
      <c r="B10" s="25">
        <v>312.42</v>
      </c>
      <c r="C10" s="20" t="s">
        <v>243</v>
      </c>
      <c r="D10" s="47">
        <v>0</v>
      </c>
      <c r="E10" s="47">
        <v>4866821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4866821</v>
      </c>
      <c r="O10" s="48">
        <f t="shared" si="1"/>
        <v>15.53004489742518</v>
      </c>
      <c r="P10" s="9"/>
    </row>
    <row r="11" spans="1:133">
      <c r="A11" s="12"/>
      <c r="B11" s="25">
        <v>312.60000000000002</v>
      </c>
      <c r="C11" s="20" t="s">
        <v>15</v>
      </c>
      <c r="D11" s="47">
        <v>0</v>
      </c>
      <c r="E11" s="47">
        <v>0</v>
      </c>
      <c r="F11" s="47">
        <v>0</v>
      </c>
      <c r="G11" s="47">
        <v>42588368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42588368</v>
      </c>
      <c r="O11" s="48">
        <f t="shared" si="1"/>
        <v>135.89964930866901</v>
      </c>
      <c r="P11" s="9"/>
    </row>
    <row r="12" spans="1:133">
      <c r="A12" s="12"/>
      <c r="B12" s="25">
        <v>315</v>
      </c>
      <c r="C12" s="20" t="s">
        <v>171</v>
      </c>
      <c r="D12" s="47">
        <v>2461336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2461336</v>
      </c>
      <c r="O12" s="48">
        <f t="shared" si="1"/>
        <v>7.8541328287292469</v>
      </c>
      <c r="P12" s="9"/>
    </row>
    <row r="13" spans="1:133">
      <c r="A13" s="12"/>
      <c r="B13" s="25">
        <v>316</v>
      </c>
      <c r="C13" s="20" t="s">
        <v>172</v>
      </c>
      <c r="D13" s="47">
        <v>476505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476505</v>
      </c>
      <c r="O13" s="48">
        <f t="shared" si="1"/>
        <v>1.5205293237305388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SUM(D15:D22)</f>
        <v>13704476</v>
      </c>
      <c r="E14" s="32">
        <f t="shared" si="3"/>
        <v>20091290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33795766</v>
      </c>
      <c r="O14" s="46">
        <f t="shared" si="1"/>
        <v>107.84242184433644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325711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325711</v>
      </c>
      <c r="O15" s="48">
        <f t="shared" si="1"/>
        <v>1.0393450783551013</v>
      </c>
      <c r="P15" s="9"/>
    </row>
    <row r="16" spans="1:133">
      <c r="A16" s="12"/>
      <c r="B16" s="25">
        <v>323.10000000000002</v>
      </c>
      <c r="C16" s="20" t="s">
        <v>19</v>
      </c>
      <c r="D16" s="47">
        <v>11353718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1" si="4">SUM(D16:M16)</f>
        <v>11353718</v>
      </c>
      <c r="O16" s="48">
        <f t="shared" si="1"/>
        <v>36.229758664373399</v>
      </c>
      <c r="P16" s="9"/>
    </row>
    <row r="17" spans="1:16">
      <c r="A17" s="12"/>
      <c r="B17" s="25">
        <v>323.39999999999998</v>
      </c>
      <c r="C17" s="20" t="s">
        <v>20</v>
      </c>
      <c r="D17" s="47">
        <v>1456910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1456910</v>
      </c>
      <c r="O17" s="48">
        <f t="shared" si="1"/>
        <v>4.649005523627789</v>
      </c>
      <c r="P17" s="9"/>
    </row>
    <row r="18" spans="1:16">
      <c r="A18" s="12"/>
      <c r="B18" s="25">
        <v>323.7</v>
      </c>
      <c r="C18" s="20" t="s">
        <v>21</v>
      </c>
      <c r="D18" s="47">
        <v>0</v>
      </c>
      <c r="E18" s="47">
        <v>1936147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1936147</v>
      </c>
      <c r="O18" s="48">
        <f t="shared" si="1"/>
        <v>6.1782526700725313</v>
      </c>
      <c r="P18" s="9"/>
    </row>
    <row r="19" spans="1:16">
      <c r="A19" s="12"/>
      <c r="B19" s="25">
        <v>323.89999999999998</v>
      </c>
      <c r="C19" s="20" t="s">
        <v>22</v>
      </c>
      <c r="D19" s="47">
        <v>467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467</v>
      </c>
      <c r="O19" s="48">
        <f t="shared" si="1"/>
        <v>1.4901988314543638E-3</v>
      </c>
      <c r="P19" s="9"/>
    </row>
    <row r="20" spans="1:16">
      <c r="A20" s="12"/>
      <c r="B20" s="25">
        <v>325.10000000000002</v>
      </c>
      <c r="C20" s="20" t="s">
        <v>23</v>
      </c>
      <c r="D20" s="47">
        <v>0</v>
      </c>
      <c r="E20" s="47">
        <v>137335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137335</v>
      </c>
      <c r="O20" s="48">
        <f t="shared" si="1"/>
        <v>0.4382365235926875</v>
      </c>
      <c r="P20" s="9"/>
    </row>
    <row r="21" spans="1:16">
      <c r="A21" s="12"/>
      <c r="B21" s="25">
        <v>325.2</v>
      </c>
      <c r="C21" s="20" t="s">
        <v>24</v>
      </c>
      <c r="D21" s="47">
        <v>893381</v>
      </c>
      <c r="E21" s="47">
        <v>17690722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18584103</v>
      </c>
      <c r="O21" s="48">
        <f t="shared" si="1"/>
        <v>59.301945555091088</v>
      </c>
      <c r="P21" s="9"/>
    </row>
    <row r="22" spans="1:16">
      <c r="A22" s="12"/>
      <c r="B22" s="25">
        <v>329</v>
      </c>
      <c r="C22" s="20" t="s">
        <v>25</v>
      </c>
      <c r="D22" s="47">
        <v>0</v>
      </c>
      <c r="E22" s="47">
        <v>1375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1375</v>
      </c>
      <c r="O22" s="48">
        <f t="shared" si="1"/>
        <v>4.3876303923977523E-3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SUM(D24:D59)</f>
        <v>34266264</v>
      </c>
      <c r="E23" s="32">
        <f t="shared" si="5"/>
        <v>26528155</v>
      </c>
      <c r="F23" s="32">
        <f t="shared" si="5"/>
        <v>60000</v>
      </c>
      <c r="G23" s="32">
        <f t="shared" si="5"/>
        <v>6187185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1101532</v>
      </c>
      <c r="N23" s="45">
        <f>SUM(D23:M23)</f>
        <v>68143136</v>
      </c>
      <c r="O23" s="46">
        <f t="shared" si="1"/>
        <v>217.44501421592247</v>
      </c>
      <c r="P23" s="10"/>
    </row>
    <row r="24" spans="1:16">
      <c r="A24" s="12"/>
      <c r="B24" s="25">
        <v>331.1</v>
      </c>
      <c r="C24" s="20" t="s">
        <v>26</v>
      </c>
      <c r="D24" s="47">
        <v>122928</v>
      </c>
      <c r="E24" s="47">
        <v>40206</v>
      </c>
      <c r="F24" s="47">
        <v>0</v>
      </c>
      <c r="G24" s="47">
        <v>2444388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2607522</v>
      </c>
      <c r="O24" s="48">
        <f t="shared" si="1"/>
        <v>8.3206129280332881</v>
      </c>
      <c r="P24" s="9"/>
    </row>
    <row r="25" spans="1:16">
      <c r="A25" s="12"/>
      <c r="B25" s="25">
        <v>331.2</v>
      </c>
      <c r="C25" s="20" t="s">
        <v>27</v>
      </c>
      <c r="D25" s="47">
        <v>0</v>
      </c>
      <c r="E25" s="47">
        <v>3762405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3762405</v>
      </c>
      <c r="O25" s="48">
        <f t="shared" si="1"/>
        <v>12.005849110188556</v>
      </c>
      <c r="P25" s="9"/>
    </row>
    <row r="26" spans="1:16">
      <c r="A26" s="12"/>
      <c r="B26" s="25">
        <v>331.42</v>
      </c>
      <c r="C26" s="20" t="s">
        <v>34</v>
      </c>
      <c r="D26" s="47">
        <v>0</v>
      </c>
      <c r="E26" s="47">
        <v>3893994</v>
      </c>
      <c r="F26" s="47">
        <v>0</v>
      </c>
      <c r="G26" s="47">
        <v>254593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2" si="6">SUM(D26:M26)</f>
        <v>4148587</v>
      </c>
      <c r="O26" s="48">
        <f t="shared" si="1"/>
        <v>13.238157386695429</v>
      </c>
      <c r="P26" s="9"/>
    </row>
    <row r="27" spans="1:16">
      <c r="A27" s="12"/>
      <c r="B27" s="25">
        <v>331.5</v>
      </c>
      <c r="C27" s="20" t="s">
        <v>29</v>
      </c>
      <c r="D27" s="47">
        <v>0</v>
      </c>
      <c r="E27" s="47">
        <v>3176567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3176567</v>
      </c>
      <c r="O27" s="48">
        <f t="shared" si="1"/>
        <v>10.136437754682001</v>
      </c>
      <c r="P27" s="9"/>
    </row>
    <row r="28" spans="1:16">
      <c r="A28" s="12"/>
      <c r="B28" s="25">
        <v>331.65</v>
      </c>
      <c r="C28" s="20" t="s">
        <v>36</v>
      </c>
      <c r="D28" s="47">
        <v>0</v>
      </c>
      <c r="E28" s="47">
        <v>765227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765227</v>
      </c>
      <c r="O28" s="48">
        <f t="shared" si="1"/>
        <v>2.4418423580242581</v>
      </c>
      <c r="P28" s="9"/>
    </row>
    <row r="29" spans="1:16">
      <c r="A29" s="12"/>
      <c r="B29" s="25">
        <v>331.7</v>
      </c>
      <c r="C29" s="20" t="s">
        <v>156</v>
      </c>
      <c r="D29" s="47">
        <v>0</v>
      </c>
      <c r="E29" s="47">
        <v>101134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101134</v>
      </c>
      <c r="O29" s="48">
        <f t="shared" si="1"/>
        <v>0.3227189906216395</v>
      </c>
      <c r="P29" s="9"/>
    </row>
    <row r="30" spans="1:16">
      <c r="A30" s="12"/>
      <c r="B30" s="25">
        <v>331.9</v>
      </c>
      <c r="C30" s="20" t="s">
        <v>30</v>
      </c>
      <c r="D30" s="47">
        <v>0</v>
      </c>
      <c r="E30" s="47">
        <v>147638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147638</v>
      </c>
      <c r="O30" s="48">
        <f t="shared" si="1"/>
        <v>0.47111343699841407</v>
      </c>
      <c r="P30" s="9"/>
    </row>
    <row r="31" spans="1:16">
      <c r="A31" s="12"/>
      <c r="B31" s="25">
        <v>333</v>
      </c>
      <c r="C31" s="20" t="s">
        <v>4</v>
      </c>
      <c r="D31" s="47">
        <v>44149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44149</v>
      </c>
      <c r="O31" s="48">
        <f t="shared" si="1"/>
        <v>0.14087963214106791</v>
      </c>
      <c r="P31" s="9"/>
    </row>
    <row r="32" spans="1:16">
      <c r="A32" s="12"/>
      <c r="B32" s="25">
        <v>334.2</v>
      </c>
      <c r="C32" s="20" t="s">
        <v>32</v>
      </c>
      <c r="D32" s="47">
        <v>0</v>
      </c>
      <c r="E32" s="47">
        <v>1011860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1011860</v>
      </c>
      <c r="O32" s="48">
        <f t="shared" si="1"/>
        <v>3.2288492282557013</v>
      </c>
      <c r="P32" s="9"/>
    </row>
    <row r="33" spans="1:16">
      <c r="A33" s="12"/>
      <c r="B33" s="25">
        <v>334.39</v>
      </c>
      <c r="C33" s="20" t="s">
        <v>38</v>
      </c>
      <c r="D33" s="47">
        <v>0</v>
      </c>
      <c r="E33" s="47">
        <v>509085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1101532</v>
      </c>
      <c r="N33" s="47">
        <f t="shared" ref="N33:N53" si="7">SUM(D33:M33)</f>
        <v>1610617</v>
      </c>
      <c r="O33" s="48">
        <f t="shared" si="1"/>
        <v>5.139485163427266</v>
      </c>
      <c r="P33" s="9"/>
    </row>
    <row r="34" spans="1:16">
      <c r="A34" s="12"/>
      <c r="B34" s="25">
        <v>334.42</v>
      </c>
      <c r="C34" s="20" t="s">
        <v>39</v>
      </c>
      <c r="D34" s="47">
        <v>0</v>
      </c>
      <c r="E34" s="47">
        <v>1426649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1426649</v>
      </c>
      <c r="O34" s="48">
        <f t="shared" si="1"/>
        <v>4.5524425539518987</v>
      </c>
      <c r="P34" s="9"/>
    </row>
    <row r="35" spans="1:16">
      <c r="A35" s="12"/>
      <c r="B35" s="25">
        <v>334.49</v>
      </c>
      <c r="C35" s="20" t="s">
        <v>40</v>
      </c>
      <c r="D35" s="47">
        <v>0</v>
      </c>
      <c r="E35" s="47">
        <v>0</v>
      </c>
      <c r="F35" s="47">
        <v>0</v>
      </c>
      <c r="G35" s="47">
        <v>2567815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2567815</v>
      </c>
      <c r="O35" s="48">
        <f t="shared" si="1"/>
        <v>8.1939077353126066</v>
      </c>
      <c r="P35" s="9"/>
    </row>
    <row r="36" spans="1:16">
      <c r="A36" s="12"/>
      <c r="B36" s="25">
        <v>334.5</v>
      </c>
      <c r="C36" s="20" t="s">
        <v>41</v>
      </c>
      <c r="D36" s="47">
        <v>0</v>
      </c>
      <c r="E36" s="47">
        <v>6440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6440</v>
      </c>
      <c r="O36" s="48">
        <f t="shared" si="1"/>
        <v>2.05500652560302E-2</v>
      </c>
      <c r="P36" s="9"/>
    </row>
    <row r="37" spans="1:16">
      <c r="A37" s="12"/>
      <c r="B37" s="25">
        <v>334.61</v>
      </c>
      <c r="C37" s="20" t="s">
        <v>42</v>
      </c>
      <c r="D37" s="47">
        <v>0</v>
      </c>
      <c r="E37" s="47">
        <v>75511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75511</v>
      </c>
      <c r="O37" s="48">
        <f t="shared" ref="O37:O68" si="8">(N37/O$132)</f>
        <v>0.24095589713479759</v>
      </c>
      <c r="P37" s="9"/>
    </row>
    <row r="38" spans="1:16">
      <c r="A38" s="12"/>
      <c r="B38" s="25">
        <v>334.69</v>
      </c>
      <c r="C38" s="20" t="s">
        <v>43</v>
      </c>
      <c r="D38" s="47">
        <v>57971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57971</v>
      </c>
      <c r="O38" s="48">
        <f t="shared" si="8"/>
        <v>0.18498568834741097</v>
      </c>
      <c r="P38" s="9"/>
    </row>
    <row r="39" spans="1:16">
      <c r="A39" s="12"/>
      <c r="B39" s="25">
        <v>334.7</v>
      </c>
      <c r="C39" s="20" t="s">
        <v>44</v>
      </c>
      <c r="D39" s="47">
        <v>0</v>
      </c>
      <c r="E39" s="47">
        <v>491981</v>
      </c>
      <c r="F39" s="47">
        <v>0</v>
      </c>
      <c r="G39" s="47">
        <v>68019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560000</v>
      </c>
      <c r="O39" s="48">
        <f t="shared" si="8"/>
        <v>1.7869621961765392</v>
      </c>
      <c r="P39" s="9"/>
    </row>
    <row r="40" spans="1:16">
      <c r="A40" s="12"/>
      <c r="B40" s="25">
        <v>334.82</v>
      </c>
      <c r="C40" s="20" t="s">
        <v>162</v>
      </c>
      <c r="D40" s="47">
        <v>586144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586144</v>
      </c>
      <c r="O40" s="48">
        <f t="shared" si="8"/>
        <v>1.8703878027066094</v>
      </c>
      <c r="P40" s="9"/>
    </row>
    <row r="41" spans="1:16">
      <c r="A41" s="12"/>
      <c r="B41" s="25">
        <v>334.89</v>
      </c>
      <c r="C41" s="20" t="s">
        <v>233</v>
      </c>
      <c r="D41" s="47">
        <v>272773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272773</v>
      </c>
      <c r="O41" s="48">
        <f t="shared" si="8"/>
        <v>0.87041971274582697</v>
      </c>
      <c r="P41" s="9"/>
    </row>
    <row r="42" spans="1:16">
      <c r="A42" s="12"/>
      <c r="B42" s="25">
        <v>335.12</v>
      </c>
      <c r="C42" s="20" t="s">
        <v>173</v>
      </c>
      <c r="D42" s="47">
        <v>8477607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8477607</v>
      </c>
      <c r="O42" s="48">
        <f t="shared" si="8"/>
        <v>27.052077184002858</v>
      </c>
      <c r="P42" s="9"/>
    </row>
    <row r="43" spans="1:16">
      <c r="A43" s="12"/>
      <c r="B43" s="25">
        <v>335.13</v>
      </c>
      <c r="C43" s="20" t="s">
        <v>174</v>
      </c>
      <c r="D43" s="47">
        <v>54419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54419</v>
      </c>
      <c r="O43" s="48">
        <f t="shared" si="8"/>
        <v>0.17365124241737692</v>
      </c>
      <c r="P43" s="9"/>
    </row>
    <row r="44" spans="1:16">
      <c r="A44" s="12"/>
      <c r="B44" s="25">
        <v>335.14</v>
      </c>
      <c r="C44" s="20" t="s">
        <v>175</v>
      </c>
      <c r="D44" s="47">
        <v>45549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45549</v>
      </c>
      <c r="O44" s="48">
        <f t="shared" si="8"/>
        <v>0.14534703763150925</v>
      </c>
      <c r="P44" s="9"/>
    </row>
    <row r="45" spans="1:16">
      <c r="A45" s="12"/>
      <c r="B45" s="25">
        <v>335.15</v>
      </c>
      <c r="C45" s="20" t="s">
        <v>176</v>
      </c>
      <c r="D45" s="47">
        <v>120166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120166</v>
      </c>
      <c r="O45" s="48">
        <f t="shared" si="8"/>
        <v>0.38345017726026787</v>
      </c>
      <c r="P45" s="9"/>
    </row>
    <row r="46" spans="1:16">
      <c r="A46" s="12"/>
      <c r="B46" s="25">
        <v>335.17</v>
      </c>
      <c r="C46" s="20" t="s">
        <v>177</v>
      </c>
      <c r="D46" s="47">
        <v>52697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52697</v>
      </c>
      <c r="O46" s="48">
        <f t="shared" si="8"/>
        <v>0.16815633366413407</v>
      </c>
      <c r="P46" s="9"/>
    </row>
    <row r="47" spans="1:16">
      <c r="A47" s="12"/>
      <c r="B47" s="25">
        <v>335.18</v>
      </c>
      <c r="C47" s="20" t="s">
        <v>178</v>
      </c>
      <c r="D47" s="47">
        <v>24173396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24173396</v>
      </c>
      <c r="O47" s="48">
        <f t="shared" si="8"/>
        <v>77.137401437866373</v>
      </c>
      <c r="P47" s="9"/>
    </row>
    <row r="48" spans="1:16">
      <c r="A48" s="12"/>
      <c r="B48" s="25">
        <v>335.19</v>
      </c>
      <c r="C48" s="20" t="s">
        <v>179</v>
      </c>
      <c r="D48" s="47">
        <v>152947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152947</v>
      </c>
      <c r="O48" s="48">
        <f t="shared" si="8"/>
        <v>0.48805447681895203</v>
      </c>
      <c r="P48" s="9"/>
    </row>
    <row r="49" spans="1:16">
      <c r="A49" s="12"/>
      <c r="B49" s="25">
        <v>335.21</v>
      </c>
      <c r="C49" s="20" t="s">
        <v>51</v>
      </c>
      <c r="D49" s="47">
        <v>0</v>
      </c>
      <c r="E49" s="47">
        <v>21720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21720</v>
      </c>
      <c r="O49" s="48">
        <f t="shared" si="8"/>
        <v>6.9308605180275762E-2</v>
      </c>
      <c r="P49" s="9"/>
    </row>
    <row r="50" spans="1:16">
      <c r="A50" s="12"/>
      <c r="B50" s="25">
        <v>335.22</v>
      </c>
      <c r="C50" s="20" t="s">
        <v>52</v>
      </c>
      <c r="D50" s="47">
        <v>0</v>
      </c>
      <c r="E50" s="47">
        <v>1370508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1370508</v>
      </c>
      <c r="O50" s="48">
        <f t="shared" si="8"/>
        <v>4.3732964027812793</v>
      </c>
      <c r="P50" s="9"/>
    </row>
    <row r="51" spans="1:16">
      <c r="A51" s="12"/>
      <c r="B51" s="25">
        <v>335.35</v>
      </c>
      <c r="C51" s="20" t="s">
        <v>259</v>
      </c>
      <c r="D51" s="47">
        <v>0</v>
      </c>
      <c r="E51" s="47">
        <v>0</v>
      </c>
      <c r="F51" s="47">
        <v>0</v>
      </c>
      <c r="G51" s="47">
        <v>496217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496217</v>
      </c>
      <c r="O51" s="48">
        <f t="shared" si="8"/>
        <v>1.583430393035953</v>
      </c>
      <c r="P51" s="9"/>
    </row>
    <row r="52" spans="1:16">
      <c r="A52" s="12"/>
      <c r="B52" s="25">
        <v>335.49</v>
      </c>
      <c r="C52" s="20" t="s">
        <v>53</v>
      </c>
      <c r="D52" s="47">
        <v>33137</v>
      </c>
      <c r="E52" s="47">
        <v>4753346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4786483</v>
      </c>
      <c r="O52" s="48">
        <f t="shared" si="8"/>
        <v>15.273686024360124</v>
      </c>
      <c r="P52" s="9"/>
    </row>
    <row r="53" spans="1:16">
      <c r="A53" s="12"/>
      <c r="B53" s="25">
        <v>335.5</v>
      </c>
      <c r="C53" s="20" t="s">
        <v>180</v>
      </c>
      <c r="D53" s="47">
        <v>0</v>
      </c>
      <c r="E53" s="47">
        <v>2023283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7"/>
        <v>2023283</v>
      </c>
      <c r="O53" s="48">
        <f t="shared" si="8"/>
        <v>6.4563039877976012</v>
      </c>
      <c r="P53" s="9"/>
    </row>
    <row r="54" spans="1:16">
      <c r="A54" s="12"/>
      <c r="B54" s="25">
        <v>337.1</v>
      </c>
      <c r="C54" s="20" t="s">
        <v>56</v>
      </c>
      <c r="D54" s="47">
        <v>7429</v>
      </c>
      <c r="E54" s="47">
        <v>1028267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ref="N54:N61" si="9">SUM(D54:M54)</f>
        <v>1035696</v>
      </c>
      <c r="O54" s="48">
        <f t="shared" si="8"/>
        <v>3.3049099977343874</v>
      </c>
      <c r="P54" s="9"/>
    </row>
    <row r="55" spans="1:16">
      <c r="A55" s="12"/>
      <c r="B55" s="25">
        <v>337.2</v>
      </c>
      <c r="C55" s="20" t="s">
        <v>57</v>
      </c>
      <c r="D55" s="47">
        <v>39090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39090</v>
      </c>
      <c r="O55" s="48">
        <f t="shared" si="8"/>
        <v>0.12473634330096592</v>
      </c>
      <c r="P55" s="9"/>
    </row>
    <row r="56" spans="1:16">
      <c r="A56" s="12"/>
      <c r="B56" s="25">
        <v>337.3</v>
      </c>
      <c r="C56" s="20" t="s">
        <v>58</v>
      </c>
      <c r="D56" s="47">
        <v>0</v>
      </c>
      <c r="E56" s="47">
        <v>1173201</v>
      </c>
      <c r="F56" s="47">
        <v>0</v>
      </c>
      <c r="G56" s="47">
        <v>356153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1529354</v>
      </c>
      <c r="O56" s="48">
        <f t="shared" si="8"/>
        <v>4.8801746117345974</v>
      </c>
      <c r="P56" s="9"/>
    </row>
    <row r="57" spans="1:16">
      <c r="A57" s="12"/>
      <c r="B57" s="25">
        <v>337.4</v>
      </c>
      <c r="C57" s="20" t="s">
        <v>59</v>
      </c>
      <c r="D57" s="47">
        <v>0</v>
      </c>
      <c r="E57" s="47">
        <v>749133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749133</v>
      </c>
      <c r="O57" s="48">
        <f t="shared" si="8"/>
        <v>2.3904863409077128</v>
      </c>
      <c r="P57" s="9"/>
    </row>
    <row r="58" spans="1:16">
      <c r="A58" s="12"/>
      <c r="B58" s="25">
        <v>337.6</v>
      </c>
      <c r="C58" s="20" t="s">
        <v>146</v>
      </c>
      <c r="D58" s="47">
        <v>25862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25862</v>
      </c>
      <c r="O58" s="48">
        <f t="shared" si="8"/>
        <v>8.2525743424138667E-2</v>
      </c>
      <c r="P58" s="9"/>
    </row>
    <row r="59" spans="1:16">
      <c r="A59" s="12"/>
      <c r="B59" s="25">
        <v>338</v>
      </c>
      <c r="C59" s="20" t="s">
        <v>61</v>
      </c>
      <c r="D59" s="47">
        <v>0</v>
      </c>
      <c r="E59" s="47">
        <v>0</v>
      </c>
      <c r="F59" s="47">
        <v>60000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60000</v>
      </c>
      <c r="O59" s="48">
        <f t="shared" si="8"/>
        <v>0.19146023530462919</v>
      </c>
      <c r="P59" s="9"/>
    </row>
    <row r="60" spans="1:16" ht="15.75">
      <c r="A60" s="29" t="s">
        <v>66</v>
      </c>
      <c r="B60" s="30"/>
      <c r="C60" s="31"/>
      <c r="D60" s="32">
        <f t="shared" ref="D60:M60" si="10">SUM(D61:D111)</f>
        <v>10835940</v>
      </c>
      <c r="E60" s="32">
        <f t="shared" si="10"/>
        <v>14372978</v>
      </c>
      <c r="F60" s="32">
        <f t="shared" si="10"/>
        <v>0</v>
      </c>
      <c r="G60" s="32">
        <f t="shared" si="10"/>
        <v>232176</v>
      </c>
      <c r="H60" s="32">
        <f t="shared" si="10"/>
        <v>0</v>
      </c>
      <c r="I60" s="32">
        <f t="shared" si="10"/>
        <v>33521924</v>
      </c>
      <c r="J60" s="32">
        <f t="shared" si="10"/>
        <v>32354084</v>
      </c>
      <c r="K60" s="32">
        <f t="shared" si="10"/>
        <v>0</v>
      </c>
      <c r="L60" s="32">
        <f t="shared" si="10"/>
        <v>0</v>
      </c>
      <c r="M60" s="32">
        <f t="shared" si="10"/>
        <v>4835309</v>
      </c>
      <c r="N60" s="32">
        <f t="shared" si="9"/>
        <v>96152411</v>
      </c>
      <c r="O60" s="46">
        <f t="shared" si="8"/>
        <v>306.82272058612358</v>
      </c>
      <c r="P60" s="10"/>
    </row>
    <row r="61" spans="1:16">
      <c r="A61" s="12"/>
      <c r="B61" s="25">
        <v>341.1</v>
      </c>
      <c r="C61" s="20" t="s">
        <v>181</v>
      </c>
      <c r="D61" s="47">
        <v>1518729</v>
      </c>
      <c r="E61" s="47">
        <v>478753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1997482</v>
      </c>
      <c r="O61" s="48">
        <f t="shared" si="8"/>
        <v>6.3739728956126891</v>
      </c>
      <c r="P61" s="9"/>
    </row>
    <row r="62" spans="1:16">
      <c r="A62" s="12"/>
      <c r="B62" s="25">
        <v>341.2</v>
      </c>
      <c r="C62" s="20" t="s">
        <v>182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28976832</v>
      </c>
      <c r="K62" s="47">
        <v>0</v>
      </c>
      <c r="L62" s="47">
        <v>0</v>
      </c>
      <c r="M62" s="47">
        <v>0</v>
      </c>
      <c r="N62" s="47">
        <f t="shared" ref="N62:N111" si="11">SUM(D62:M62)</f>
        <v>28976832</v>
      </c>
      <c r="O62" s="48">
        <f t="shared" si="8"/>
        <v>92.465184551711815</v>
      </c>
      <c r="P62" s="9"/>
    </row>
    <row r="63" spans="1:16">
      <c r="A63" s="12"/>
      <c r="B63" s="25">
        <v>341.52</v>
      </c>
      <c r="C63" s="20" t="s">
        <v>183</v>
      </c>
      <c r="D63" s="47">
        <v>295111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295111</v>
      </c>
      <c r="O63" s="48">
        <f t="shared" si="8"/>
        <v>0.94170035834974042</v>
      </c>
      <c r="P63" s="9"/>
    </row>
    <row r="64" spans="1:16">
      <c r="A64" s="12"/>
      <c r="B64" s="25">
        <v>341.53</v>
      </c>
      <c r="C64" s="20" t="s">
        <v>184</v>
      </c>
      <c r="D64" s="47">
        <v>0</v>
      </c>
      <c r="E64" s="47">
        <v>713828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713828</v>
      </c>
      <c r="O64" s="48">
        <f t="shared" si="8"/>
        <v>2.2778279474505476</v>
      </c>
      <c r="P64" s="9"/>
    </row>
    <row r="65" spans="1:16">
      <c r="A65" s="12"/>
      <c r="B65" s="25">
        <v>341.55</v>
      </c>
      <c r="C65" s="20" t="s">
        <v>185</v>
      </c>
      <c r="D65" s="47">
        <v>4116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4116</v>
      </c>
      <c r="O65" s="48">
        <f t="shared" si="8"/>
        <v>1.3134172141897563E-2</v>
      </c>
      <c r="P65" s="9"/>
    </row>
    <row r="66" spans="1:16">
      <c r="A66" s="12"/>
      <c r="B66" s="25">
        <v>341.8</v>
      </c>
      <c r="C66" s="20" t="s">
        <v>186</v>
      </c>
      <c r="D66" s="47">
        <v>3475780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3475780</v>
      </c>
      <c r="O66" s="48">
        <f t="shared" si="8"/>
        <v>11.091227611118734</v>
      </c>
      <c r="P66" s="9"/>
    </row>
    <row r="67" spans="1:16">
      <c r="A67" s="12"/>
      <c r="B67" s="25">
        <v>341.9</v>
      </c>
      <c r="C67" s="20" t="s">
        <v>187</v>
      </c>
      <c r="D67" s="47">
        <v>348404</v>
      </c>
      <c r="E67" s="47">
        <v>0</v>
      </c>
      <c r="F67" s="47">
        <v>0</v>
      </c>
      <c r="G67" s="47">
        <v>0</v>
      </c>
      <c r="H67" s="47">
        <v>0</v>
      </c>
      <c r="I67" s="47">
        <v>111202</v>
      </c>
      <c r="J67" s="47">
        <v>0</v>
      </c>
      <c r="K67" s="47">
        <v>0</v>
      </c>
      <c r="L67" s="47">
        <v>0</v>
      </c>
      <c r="M67" s="47">
        <v>4835309</v>
      </c>
      <c r="N67" s="47">
        <f t="shared" si="11"/>
        <v>5294915</v>
      </c>
      <c r="O67" s="48">
        <f t="shared" si="8"/>
        <v>16.896094530300179</v>
      </c>
      <c r="P67" s="9"/>
    </row>
    <row r="68" spans="1:16">
      <c r="A68" s="12"/>
      <c r="B68" s="25">
        <v>342.2</v>
      </c>
      <c r="C68" s="20" t="s">
        <v>76</v>
      </c>
      <c r="D68" s="47">
        <v>0</v>
      </c>
      <c r="E68" s="47">
        <v>206000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206000</v>
      </c>
      <c r="O68" s="48">
        <f t="shared" si="8"/>
        <v>0.65734680787922684</v>
      </c>
      <c r="P68" s="9"/>
    </row>
    <row r="69" spans="1:16">
      <c r="A69" s="12"/>
      <c r="B69" s="25">
        <v>342.3</v>
      </c>
      <c r="C69" s="20" t="s">
        <v>77</v>
      </c>
      <c r="D69" s="47">
        <v>16085</v>
      </c>
      <c r="E69" s="47">
        <v>1579027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1595112</v>
      </c>
      <c r="O69" s="48">
        <f t="shared" ref="O69:O100" si="12">(N69/O$132)</f>
        <v>5.0900086476206283</v>
      </c>
      <c r="P69" s="9"/>
    </row>
    <row r="70" spans="1:16">
      <c r="A70" s="12"/>
      <c r="B70" s="25">
        <v>342.5</v>
      </c>
      <c r="C70" s="20" t="s">
        <v>188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2510933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2510933</v>
      </c>
      <c r="O70" s="48">
        <f t="shared" si="12"/>
        <v>8.0123970502359754</v>
      </c>
      <c r="P70" s="9"/>
    </row>
    <row r="71" spans="1:16">
      <c r="A71" s="12"/>
      <c r="B71" s="25">
        <v>342.6</v>
      </c>
      <c r="C71" s="20" t="s">
        <v>78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10962831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10962831</v>
      </c>
      <c r="O71" s="48">
        <f t="shared" si="12"/>
        <v>34.982436714414725</v>
      </c>
      <c r="P71" s="9"/>
    </row>
    <row r="72" spans="1:16">
      <c r="A72" s="12"/>
      <c r="B72" s="25">
        <v>342.9</v>
      </c>
      <c r="C72" s="20" t="s">
        <v>79</v>
      </c>
      <c r="D72" s="47">
        <v>455694</v>
      </c>
      <c r="E72" s="47">
        <v>27552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483246</v>
      </c>
      <c r="O72" s="48">
        <f t="shared" si="12"/>
        <v>1.542039881167014</v>
      </c>
      <c r="P72" s="9"/>
    </row>
    <row r="73" spans="1:16">
      <c r="A73" s="12"/>
      <c r="B73" s="25">
        <v>343.3</v>
      </c>
      <c r="C73" s="20" t="s">
        <v>210</v>
      </c>
      <c r="D73" s="47">
        <v>0</v>
      </c>
      <c r="E73" s="47">
        <v>95780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95780</v>
      </c>
      <c r="O73" s="48">
        <f t="shared" si="12"/>
        <v>0.30563435562462304</v>
      </c>
      <c r="P73" s="9"/>
    </row>
    <row r="74" spans="1:16">
      <c r="A74" s="12"/>
      <c r="B74" s="25">
        <v>343.4</v>
      </c>
      <c r="C74" s="20" t="s">
        <v>80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15372533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15372533</v>
      </c>
      <c r="O74" s="48">
        <f t="shared" si="12"/>
        <v>49.053813090136288</v>
      </c>
      <c r="P74" s="9"/>
    </row>
    <row r="75" spans="1:16">
      <c r="A75" s="12"/>
      <c r="B75" s="25">
        <v>343.5</v>
      </c>
      <c r="C75" s="20" t="s">
        <v>211</v>
      </c>
      <c r="D75" s="47">
        <v>0</v>
      </c>
      <c r="E75" s="47">
        <v>107274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107274</v>
      </c>
      <c r="O75" s="48">
        <f t="shared" si="12"/>
        <v>0.34231175470114655</v>
      </c>
      <c r="P75" s="9"/>
    </row>
    <row r="76" spans="1:16">
      <c r="A76" s="12"/>
      <c r="B76" s="25">
        <v>343.7</v>
      </c>
      <c r="C76" s="20" t="s">
        <v>81</v>
      </c>
      <c r="D76" s="47">
        <v>0</v>
      </c>
      <c r="E76" s="47">
        <v>25954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25954</v>
      </c>
      <c r="O76" s="48">
        <f t="shared" si="12"/>
        <v>8.2819315784939104E-2</v>
      </c>
      <c r="P76" s="9"/>
    </row>
    <row r="77" spans="1:16">
      <c r="A77" s="12"/>
      <c r="B77" s="25">
        <v>344.3</v>
      </c>
      <c r="C77" s="20" t="s">
        <v>189</v>
      </c>
      <c r="D77" s="47">
        <v>0</v>
      </c>
      <c r="E77" s="47">
        <v>1119339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1119339</v>
      </c>
      <c r="O77" s="48">
        <f t="shared" si="12"/>
        <v>3.5718151387608055</v>
      </c>
      <c r="P77" s="9"/>
    </row>
    <row r="78" spans="1:16">
      <c r="A78" s="12"/>
      <c r="B78" s="25">
        <v>344.6</v>
      </c>
      <c r="C78" s="20" t="s">
        <v>190</v>
      </c>
      <c r="D78" s="47">
        <v>0</v>
      </c>
      <c r="E78" s="47">
        <v>3540583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3540583</v>
      </c>
      <c r="O78" s="48">
        <f t="shared" si="12"/>
        <v>11.298014238259499</v>
      </c>
      <c r="P78" s="9"/>
    </row>
    <row r="79" spans="1:16">
      <c r="A79" s="12"/>
      <c r="B79" s="25">
        <v>344.9</v>
      </c>
      <c r="C79" s="20" t="s">
        <v>191</v>
      </c>
      <c r="D79" s="47">
        <v>0</v>
      </c>
      <c r="E79" s="47">
        <v>804098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804098</v>
      </c>
      <c r="O79" s="48">
        <f t="shared" si="12"/>
        <v>2.565879871466362</v>
      </c>
      <c r="P79" s="9"/>
    </row>
    <row r="80" spans="1:16">
      <c r="A80" s="12"/>
      <c r="B80" s="25">
        <v>347.1</v>
      </c>
      <c r="C80" s="20" t="s">
        <v>86</v>
      </c>
      <c r="D80" s="47">
        <v>0</v>
      </c>
      <c r="E80" s="47">
        <v>40719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40719</v>
      </c>
      <c r="O80" s="48">
        <f t="shared" si="12"/>
        <v>0.12993448868948659</v>
      </c>
      <c r="P80" s="9"/>
    </row>
    <row r="81" spans="1:16">
      <c r="A81" s="12"/>
      <c r="B81" s="25">
        <v>347.2</v>
      </c>
      <c r="C81" s="20" t="s">
        <v>87</v>
      </c>
      <c r="D81" s="47">
        <v>46301</v>
      </c>
      <c r="E81" s="47">
        <v>37504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83805</v>
      </c>
      <c r="O81" s="48">
        <f t="shared" si="12"/>
        <v>0.26742208366174081</v>
      </c>
      <c r="P81" s="9"/>
    </row>
    <row r="82" spans="1:16">
      <c r="A82" s="12"/>
      <c r="B82" s="25">
        <v>347.4</v>
      </c>
      <c r="C82" s="20" t="s">
        <v>88</v>
      </c>
      <c r="D82" s="47">
        <v>750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750</v>
      </c>
      <c r="O82" s="48">
        <f t="shared" si="12"/>
        <v>2.3932529413078648E-3</v>
      </c>
      <c r="P82" s="9"/>
    </row>
    <row r="83" spans="1:16">
      <c r="A83" s="12"/>
      <c r="B83" s="25">
        <v>347.5</v>
      </c>
      <c r="C83" s="20" t="s">
        <v>89</v>
      </c>
      <c r="D83" s="47">
        <v>61516</v>
      </c>
      <c r="E83" s="47">
        <v>0</v>
      </c>
      <c r="F83" s="47">
        <v>0</v>
      </c>
      <c r="G83" s="47">
        <v>232176</v>
      </c>
      <c r="H83" s="47">
        <v>0</v>
      </c>
      <c r="I83" s="47">
        <v>4564425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4858117</v>
      </c>
      <c r="O83" s="48">
        <f t="shared" si="12"/>
        <v>15.502270399290321</v>
      </c>
      <c r="P83" s="9"/>
    </row>
    <row r="84" spans="1:16">
      <c r="A84" s="12"/>
      <c r="B84" s="25">
        <v>348.11</v>
      </c>
      <c r="C84" s="20" t="s">
        <v>212</v>
      </c>
      <c r="D84" s="47">
        <v>8840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8840</v>
      </c>
      <c r="O84" s="48">
        <f t="shared" si="12"/>
        <v>2.8208474668215366E-2</v>
      </c>
      <c r="P84" s="9"/>
    </row>
    <row r="85" spans="1:16">
      <c r="A85" s="12"/>
      <c r="B85" s="25">
        <v>348.12</v>
      </c>
      <c r="C85" s="20" t="s">
        <v>213</v>
      </c>
      <c r="D85" s="47">
        <v>31447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ref="N85:N102" si="13">SUM(D85:M85)</f>
        <v>31447</v>
      </c>
      <c r="O85" s="48">
        <f t="shared" si="12"/>
        <v>0.1003475003270779</v>
      </c>
      <c r="P85" s="9"/>
    </row>
    <row r="86" spans="1:16">
      <c r="A86" s="12"/>
      <c r="B86" s="25">
        <v>348.13</v>
      </c>
      <c r="C86" s="20" t="s">
        <v>214</v>
      </c>
      <c r="D86" s="47">
        <v>111311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111311</v>
      </c>
      <c r="O86" s="48">
        <f t="shared" si="12"/>
        <v>0.35519383753322631</v>
      </c>
      <c r="P86" s="9"/>
    </row>
    <row r="87" spans="1:16">
      <c r="A87" s="12"/>
      <c r="B87" s="25">
        <v>348.21</v>
      </c>
      <c r="C87" s="20" t="s">
        <v>260</v>
      </c>
      <c r="D87" s="47">
        <v>80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80</v>
      </c>
      <c r="O87" s="48">
        <f t="shared" si="12"/>
        <v>2.552803137395056E-4</v>
      </c>
      <c r="P87" s="9"/>
    </row>
    <row r="88" spans="1:16">
      <c r="A88" s="12"/>
      <c r="B88" s="25">
        <v>348.22</v>
      </c>
      <c r="C88" s="20" t="s">
        <v>215</v>
      </c>
      <c r="D88" s="47">
        <v>28245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28245</v>
      </c>
      <c r="O88" s="48">
        <f t="shared" si="12"/>
        <v>9.0129905769654198E-2</v>
      </c>
      <c r="P88" s="9"/>
    </row>
    <row r="89" spans="1:16">
      <c r="A89" s="12"/>
      <c r="B89" s="25">
        <v>348.23</v>
      </c>
      <c r="C89" s="20" t="s">
        <v>216</v>
      </c>
      <c r="D89" s="47">
        <v>327155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327155</v>
      </c>
      <c r="O89" s="48">
        <f t="shared" si="12"/>
        <v>1.0439528880180993</v>
      </c>
      <c r="P89" s="9"/>
    </row>
    <row r="90" spans="1:16">
      <c r="A90" s="12"/>
      <c r="B90" s="25">
        <v>348.31</v>
      </c>
      <c r="C90" s="20" t="s">
        <v>217</v>
      </c>
      <c r="D90" s="47">
        <v>940509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940509</v>
      </c>
      <c r="O90" s="48">
        <f t="shared" si="12"/>
        <v>3.0011679074353581</v>
      </c>
      <c r="P90" s="9"/>
    </row>
    <row r="91" spans="1:16">
      <c r="A91" s="12"/>
      <c r="B91" s="25">
        <v>348.32</v>
      </c>
      <c r="C91" s="20" t="s">
        <v>218</v>
      </c>
      <c r="D91" s="47">
        <v>1793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1793</v>
      </c>
      <c r="O91" s="48">
        <f t="shared" si="12"/>
        <v>5.7214700316866691E-3</v>
      </c>
      <c r="P91" s="9"/>
    </row>
    <row r="92" spans="1:16">
      <c r="A92" s="12"/>
      <c r="B92" s="25">
        <v>348.41</v>
      </c>
      <c r="C92" s="20" t="s">
        <v>219</v>
      </c>
      <c r="D92" s="47">
        <v>706808</v>
      </c>
      <c r="E92" s="47">
        <v>950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707758</v>
      </c>
      <c r="O92" s="48">
        <f t="shared" si="12"/>
        <v>2.2584585536455624</v>
      </c>
      <c r="P92" s="9"/>
    </row>
    <row r="93" spans="1:16">
      <c r="A93" s="12"/>
      <c r="B93" s="25">
        <v>348.42</v>
      </c>
      <c r="C93" s="20" t="s">
        <v>220</v>
      </c>
      <c r="D93" s="47">
        <v>261135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261135</v>
      </c>
      <c r="O93" s="48">
        <f t="shared" si="12"/>
        <v>0.83328280910457242</v>
      </c>
      <c r="P93" s="9"/>
    </row>
    <row r="94" spans="1:16">
      <c r="A94" s="12"/>
      <c r="B94" s="25">
        <v>348.48</v>
      </c>
      <c r="C94" s="20" t="s">
        <v>221</v>
      </c>
      <c r="D94" s="47">
        <v>56861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56861</v>
      </c>
      <c r="O94" s="48">
        <f t="shared" si="12"/>
        <v>0.18144367399427533</v>
      </c>
      <c r="P94" s="9"/>
    </row>
    <row r="95" spans="1:16">
      <c r="A95" s="12"/>
      <c r="B95" s="25">
        <v>348.51</v>
      </c>
      <c r="C95" s="20" t="s">
        <v>222</v>
      </c>
      <c r="D95" s="47">
        <v>15500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15500</v>
      </c>
      <c r="O95" s="48">
        <f t="shared" si="12"/>
        <v>4.9460560787029206E-2</v>
      </c>
      <c r="P95" s="9"/>
    </row>
    <row r="96" spans="1:16">
      <c r="A96" s="12"/>
      <c r="B96" s="25">
        <v>348.52</v>
      </c>
      <c r="C96" s="20" t="s">
        <v>223</v>
      </c>
      <c r="D96" s="47">
        <v>658762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658762</v>
      </c>
      <c r="O96" s="48">
        <f t="shared" si="12"/>
        <v>2.1021121254958022</v>
      </c>
      <c r="P96" s="9"/>
    </row>
    <row r="97" spans="1:16">
      <c r="A97" s="12"/>
      <c r="B97" s="25">
        <v>348.53</v>
      </c>
      <c r="C97" s="20" t="s">
        <v>224</v>
      </c>
      <c r="D97" s="47">
        <v>1075760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1075760</v>
      </c>
      <c r="O97" s="48">
        <f t="shared" si="12"/>
        <v>3.4327543788551318</v>
      </c>
      <c r="P97" s="9"/>
    </row>
    <row r="98" spans="1:16">
      <c r="A98" s="12"/>
      <c r="B98" s="25">
        <v>348.61</v>
      </c>
      <c r="C98" s="20" t="s">
        <v>235</v>
      </c>
      <c r="D98" s="47">
        <v>19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19</v>
      </c>
      <c r="O98" s="48">
        <f t="shared" si="12"/>
        <v>6.0629074513132574E-5</v>
      </c>
      <c r="P98" s="9"/>
    </row>
    <row r="99" spans="1:16">
      <c r="A99" s="12"/>
      <c r="B99" s="25">
        <v>348.62</v>
      </c>
      <c r="C99" s="20" t="s">
        <v>225</v>
      </c>
      <c r="D99" s="47">
        <v>12214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12214</v>
      </c>
      <c r="O99" s="48">
        <f t="shared" si="12"/>
        <v>3.8974921900179017E-2</v>
      </c>
      <c r="P99" s="9"/>
    </row>
    <row r="100" spans="1:16">
      <c r="A100" s="12"/>
      <c r="B100" s="25">
        <v>348.63</v>
      </c>
      <c r="C100" s="20" t="s">
        <v>226</v>
      </c>
      <c r="D100" s="47">
        <v>452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452</v>
      </c>
      <c r="O100" s="48">
        <f t="shared" si="12"/>
        <v>1.4423337726282065E-3</v>
      </c>
      <c r="P100" s="9"/>
    </row>
    <row r="101" spans="1:16">
      <c r="A101" s="12"/>
      <c r="B101" s="25">
        <v>348.71</v>
      </c>
      <c r="C101" s="20" t="s">
        <v>227</v>
      </c>
      <c r="D101" s="47">
        <v>222185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222185</v>
      </c>
      <c r="O101" s="48">
        <f t="shared" ref="O101:O130" si="14">(N101/O$132)</f>
        <v>0.70899320635265062</v>
      </c>
      <c r="P101" s="9"/>
    </row>
    <row r="102" spans="1:16">
      <c r="A102" s="12"/>
      <c r="B102" s="25">
        <v>348.72</v>
      </c>
      <c r="C102" s="20" t="s">
        <v>228</v>
      </c>
      <c r="D102" s="47">
        <v>25615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25615</v>
      </c>
      <c r="O102" s="48">
        <f t="shared" si="14"/>
        <v>8.1737565455467939E-2</v>
      </c>
      <c r="P102" s="9"/>
    </row>
    <row r="103" spans="1:16">
      <c r="A103" s="12"/>
      <c r="B103" s="25">
        <v>348.88</v>
      </c>
      <c r="C103" s="20" t="s">
        <v>193</v>
      </c>
      <c r="D103" s="47">
        <v>0</v>
      </c>
      <c r="E103" s="47">
        <v>1194204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1"/>
        <v>1194204</v>
      </c>
      <c r="O103" s="48">
        <f t="shared" si="14"/>
        <v>3.8107096473621564</v>
      </c>
      <c r="P103" s="9"/>
    </row>
    <row r="104" spans="1:16">
      <c r="A104" s="12"/>
      <c r="B104" s="25">
        <v>348.92099999999999</v>
      </c>
      <c r="C104" s="20" t="s">
        <v>194</v>
      </c>
      <c r="D104" s="47">
        <v>0</v>
      </c>
      <c r="E104" s="47">
        <v>99986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1"/>
        <v>99986</v>
      </c>
      <c r="O104" s="48">
        <f t="shared" si="14"/>
        <v>0.31905571811947758</v>
      </c>
      <c r="P104" s="9"/>
    </row>
    <row r="105" spans="1:16">
      <c r="A105" s="12"/>
      <c r="B105" s="25">
        <v>348.92200000000003</v>
      </c>
      <c r="C105" s="20" t="s">
        <v>195</v>
      </c>
      <c r="D105" s="47">
        <v>0</v>
      </c>
      <c r="E105" s="47">
        <v>99986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1"/>
        <v>99986</v>
      </c>
      <c r="O105" s="48">
        <f t="shared" si="14"/>
        <v>0.31905571811947758</v>
      </c>
      <c r="P105" s="9"/>
    </row>
    <row r="106" spans="1:16">
      <c r="A106" s="12"/>
      <c r="B106" s="25">
        <v>348.923</v>
      </c>
      <c r="C106" s="20" t="s">
        <v>229</v>
      </c>
      <c r="D106" s="47">
        <v>0</v>
      </c>
      <c r="E106" s="47">
        <v>99986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1"/>
        <v>99986</v>
      </c>
      <c r="O106" s="48">
        <f t="shared" si="14"/>
        <v>0.31905571811947758</v>
      </c>
      <c r="P106" s="9"/>
    </row>
    <row r="107" spans="1:16">
      <c r="A107" s="12"/>
      <c r="B107" s="25">
        <v>348.92399999999998</v>
      </c>
      <c r="C107" s="20" t="s">
        <v>196</v>
      </c>
      <c r="D107" s="47">
        <v>0</v>
      </c>
      <c r="E107" s="47">
        <v>99986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1"/>
        <v>99986</v>
      </c>
      <c r="O107" s="48">
        <f t="shared" si="14"/>
        <v>0.31905571811947758</v>
      </c>
      <c r="P107" s="9"/>
    </row>
    <row r="108" spans="1:16">
      <c r="A108" s="12"/>
      <c r="B108" s="25">
        <v>348.93</v>
      </c>
      <c r="C108" s="20" t="s">
        <v>197</v>
      </c>
      <c r="D108" s="47">
        <v>0</v>
      </c>
      <c r="E108" s="47">
        <v>1145742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1"/>
        <v>1145742</v>
      </c>
      <c r="O108" s="48">
        <f t="shared" si="14"/>
        <v>3.6560672153066078</v>
      </c>
      <c r="P108" s="9"/>
    </row>
    <row r="109" spans="1:16">
      <c r="A109" s="12"/>
      <c r="B109" s="25">
        <v>348.93200000000002</v>
      </c>
      <c r="C109" s="20" t="s">
        <v>199</v>
      </c>
      <c r="D109" s="47">
        <v>46130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1"/>
        <v>46130</v>
      </c>
      <c r="O109" s="48">
        <f t="shared" si="14"/>
        <v>0.1472010109100424</v>
      </c>
      <c r="P109" s="9"/>
    </row>
    <row r="110" spans="1:16">
      <c r="A110" s="12"/>
      <c r="B110" s="25">
        <v>348.99</v>
      </c>
      <c r="C110" s="20" t="s">
        <v>200</v>
      </c>
      <c r="D110" s="47">
        <v>0</v>
      </c>
      <c r="E110" s="47">
        <v>354796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1"/>
        <v>354796</v>
      </c>
      <c r="O110" s="48">
        <f t="shared" si="14"/>
        <v>1.1321554274190202</v>
      </c>
      <c r="P110" s="9"/>
    </row>
    <row r="111" spans="1:16">
      <c r="A111" s="12"/>
      <c r="B111" s="25">
        <v>349</v>
      </c>
      <c r="C111" s="20" t="s">
        <v>1</v>
      </c>
      <c r="D111" s="47">
        <v>82633</v>
      </c>
      <c r="E111" s="47">
        <v>2500931</v>
      </c>
      <c r="F111" s="47">
        <v>0</v>
      </c>
      <c r="G111" s="47">
        <v>0</v>
      </c>
      <c r="H111" s="47">
        <v>0</v>
      </c>
      <c r="I111" s="47">
        <v>0</v>
      </c>
      <c r="J111" s="47">
        <v>3377252</v>
      </c>
      <c r="K111" s="47">
        <v>0</v>
      </c>
      <c r="L111" s="47">
        <v>0</v>
      </c>
      <c r="M111" s="47">
        <v>0</v>
      </c>
      <c r="N111" s="47">
        <f t="shared" si="11"/>
        <v>5960816</v>
      </c>
      <c r="O111" s="48">
        <f t="shared" si="14"/>
        <v>19.02098723279331</v>
      </c>
      <c r="P111" s="9"/>
    </row>
    <row r="112" spans="1:16" ht="15.75">
      <c r="A112" s="29" t="s">
        <v>67</v>
      </c>
      <c r="B112" s="30"/>
      <c r="C112" s="31"/>
      <c r="D112" s="32">
        <f t="shared" ref="D112:M112" si="15">SUM(D113:D118)</f>
        <v>1619445</v>
      </c>
      <c r="E112" s="32">
        <f t="shared" si="15"/>
        <v>1280835</v>
      </c>
      <c r="F112" s="32">
        <f t="shared" si="15"/>
        <v>0</v>
      </c>
      <c r="G112" s="32">
        <f t="shared" si="15"/>
        <v>0</v>
      </c>
      <c r="H112" s="32">
        <f t="shared" si="15"/>
        <v>0</v>
      </c>
      <c r="I112" s="32">
        <f t="shared" si="15"/>
        <v>0</v>
      </c>
      <c r="J112" s="32">
        <f t="shared" si="15"/>
        <v>0</v>
      </c>
      <c r="K112" s="32">
        <f t="shared" si="15"/>
        <v>0</v>
      </c>
      <c r="L112" s="32">
        <f t="shared" si="15"/>
        <v>0</v>
      </c>
      <c r="M112" s="32">
        <f t="shared" si="15"/>
        <v>0</v>
      </c>
      <c r="N112" s="32">
        <f t="shared" ref="N112:N130" si="16">SUM(D112:M112)</f>
        <v>2900280</v>
      </c>
      <c r="O112" s="46">
        <f t="shared" si="14"/>
        <v>9.2548048541551662</v>
      </c>
      <c r="P112" s="10"/>
    </row>
    <row r="113" spans="1:16">
      <c r="A113" s="13"/>
      <c r="B113" s="40">
        <v>351.1</v>
      </c>
      <c r="C113" s="21" t="s">
        <v>115</v>
      </c>
      <c r="D113" s="47">
        <v>457018</v>
      </c>
      <c r="E113" s="47">
        <v>57539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6"/>
        <v>514557</v>
      </c>
      <c r="O113" s="48">
        <f t="shared" si="14"/>
        <v>1.6419534049607347</v>
      </c>
      <c r="P113" s="9"/>
    </row>
    <row r="114" spans="1:16">
      <c r="A114" s="13"/>
      <c r="B114" s="40">
        <v>351.2</v>
      </c>
      <c r="C114" s="21" t="s">
        <v>116</v>
      </c>
      <c r="D114" s="47">
        <v>253696</v>
      </c>
      <c r="E114" s="47">
        <v>32761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286457</v>
      </c>
      <c r="O114" s="48">
        <f t="shared" si="14"/>
        <v>0.91408541041096936</v>
      </c>
      <c r="P114" s="9"/>
    </row>
    <row r="115" spans="1:16">
      <c r="A115" s="13"/>
      <c r="B115" s="40">
        <v>351.5</v>
      </c>
      <c r="C115" s="21" t="s">
        <v>118</v>
      </c>
      <c r="D115" s="47">
        <v>835052</v>
      </c>
      <c r="E115" s="47">
        <v>129567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964619</v>
      </c>
      <c r="O115" s="48">
        <f t="shared" si="14"/>
        <v>3.0781030119886017</v>
      </c>
      <c r="P115" s="9"/>
    </row>
    <row r="116" spans="1:16">
      <c r="A116" s="13"/>
      <c r="B116" s="40">
        <v>352</v>
      </c>
      <c r="C116" s="21" t="s">
        <v>230</v>
      </c>
      <c r="D116" s="47">
        <v>0</v>
      </c>
      <c r="E116" s="47">
        <v>90753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6"/>
        <v>90753</v>
      </c>
      <c r="O116" s="48">
        <f t="shared" si="14"/>
        <v>0.2895931789100169</v>
      </c>
      <c r="P116" s="9"/>
    </row>
    <row r="117" spans="1:16">
      <c r="A117" s="13"/>
      <c r="B117" s="40">
        <v>354</v>
      </c>
      <c r="C117" s="21" t="s">
        <v>120</v>
      </c>
      <c r="D117" s="47">
        <v>69464</v>
      </c>
      <c r="E117" s="47">
        <v>465483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6"/>
        <v>534947</v>
      </c>
      <c r="O117" s="48">
        <f t="shared" si="14"/>
        <v>1.7070179749250911</v>
      </c>
      <c r="P117" s="9"/>
    </row>
    <row r="118" spans="1:16">
      <c r="A118" s="13"/>
      <c r="B118" s="40">
        <v>359</v>
      </c>
      <c r="C118" s="21" t="s">
        <v>121</v>
      </c>
      <c r="D118" s="47">
        <v>4215</v>
      </c>
      <c r="E118" s="47">
        <v>504732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6"/>
        <v>508947</v>
      </c>
      <c r="O118" s="48">
        <f t="shared" si="14"/>
        <v>1.624051872959752</v>
      </c>
      <c r="P118" s="9"/>
    </row>
    <row r="119" spans="1:16" ht="15.75">
      <c r="A119" s="29" t="s">
        <v>5</v>
      </c>
      <c r="B119" s="30"/>
      <c r="C119" s="31"/>
      <c r="D119" s="32">
        <f t="shared" ref="D119:M119" si="17">SUM(D120:D125)</f>
        <v>3541653</v>
      </c>
      <c r="E119" s="32">
        <f t="shared" si="17"/>
        <v>2648190</v>
      </c>
      <c r="F119" s="32">
        <f t="shared" si="17"/>
        <v>46153</v>
      </c>
      <c r="G119" s="32">
        <f t="shared" si="17"/>
        <v>1430016</v>
      </c>
      <c r="H119" s="32">
        <f t="shared" si="17"/>
        <v>0</v>
      </c>
      <c r="I119" s="32">
        <f t="shared" si="17"/>
        <v>301408</v>
      </c>
      <c r="J119" s="32">
        <f t="shared" si="17"/>
        <v>76787</v>
      </c>
      <c r="K119" s="32">
        <f t="shared" si="17"/>
        <v>0</v>
      </c>
      <c r="L119" s="32">
        <f t="shared" si="17"/>
        <v>0</v>
      </c>
      <c r="M119" s="32">
        <f t="shared" si="17"/>
        <v>95418</v>
      </c>
      <c r="N119" s="32">
        <f t="shared" si="16"/>
        <v>8139625</v>
      </c>
      <c r="O119" s="46">
        <f t="shared" si="14"/>
        <v>25.973575296524039</v>
      </c>
      <c r="P119" s="10"/>
    </row>
    <row r="120" spans="1:16">
      <c r="A120" s="12"/>
      <c r="B120" s="25">
        <v>361.1</v>
      </c>
      <c r="C120" s="20" t="s">
        <v>122</v>
      </c>
      <c r="D120" s="47">
        <v>675827</v>
      </c>
      <c r="E120" s="47">
        <v>300636</v>
      </c>
      <c r="F120" s="47">
        <v>46153</v>
      </c>
      <c r="G120" s="47">
        <v>1036231</v>
      </c>
      <c r="H120" s="47">
        <v>0</v>
      </c>
      <c r="I120" s="47">
        <v>258165</v>
      </c>
      <c r="J120" s="47">
        <v>76787</v>
      </c>
      <c r="K120" s="47">
        <v>0</v>
      </c>
      <c r="L120" s="47">
        <v>0</v>
      </c>
      <c r="M120" s="47">
        <v>20978</v>
      </c>
      <c r="N120" s="47">
        <f t="shared" si="16"/>
        <v>2414777</v>
      </c>
      <c r="O120" s="48">
        <f t="shared" si="14"/>
        <v>7.7055628771367761</v>
      </c>
      <c r="P120" s="9"/>
    </row>
    <row r="121" spans="1:16">
      <c r="A121" s="12"/>
      <c r="B121" s="25">
        <v>362</v>
      </c>
      <c r="C121" s="20" t="s">
        <v>123</v>
      </c>
      <c r="D121" s="47">
        <v>729641</v>
      </c>
      <c r="E121" s="47">
        <v>12381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6"/>
        <v>742022</v>
      </c>
      <c r="O121" s="48">
        <f t="shared" si="14"/>
        <v>2.3677951120201928</v>
      </c>
      <c r="P121" s="9"/>
    </row>
    <row r="122" spans="1:16">
      <c r="A122" s="12"/>
      <c r="B122" s="25">
        <v>364</v>
      </c>
      <c r="C122" s="20" t="s">
        <v>203</v>
      </c>
      <c r="D122" s="47">
        <v>60660</v>
      </c>
      <c r="E122" s="47">
        <v>102304</v>
      </c>
      <c r="F122" s="47">
        <v>0</v>
      </c>
      <c r="G122" s="47">
        <v>141796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6"/>
        <v>304760</v>
      </c>
      <c r="O122" s="48">
        <f t="shared" si="14"/>
        <v>0.97249035519064653</v>
      </c>
      <c r="P122" s="9"/>
    </row>
    <row r="123" spans="1:16">
      <c r="A123" s="12"/>
      <c r="B123" s="25">
        <v>365</v>
      </c>
      <c r="C123" s="20" t="s">
        <v>204</v>
      </c>
      <c r="D123" s="47">
        <v>0</v>
      </c>
      <c r="E123" s="47">
        <v>7969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6"/>
        <v>7969</v>
      </c>
      <c r="O123" s="48">
        <f t="shared" si="14"/>
        <v>2.5429110252376499E-2</v>
      </c>
      <c r="P123" s="9"/>
    </row>
    <row r="124" spans="1:16">
      <c r="A124" s="12"/>
      <c r="B124" s="25">
        <v>366</v>
      </c>
      <c r="C124" s="20" t="s">
        <v>126</v>
      </c>
      <c r="D124" s="47">
        <v>3600</v>
      </c>
      <c r="E124" s="47">
        <v>56557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6"/>
        <v>60157</v>
      </c>
      <c r="O124" s="48">
        <f t="shared" si="14"/>
        <v>0.19196122292034296</v>
      </c>
      <c r="P124" s="9"/>
    </row>
    <row r="125" spans="1:16">
      <c r="A125" s="12"/>
      <c r="B125" s="25">
        <v>369.9</v>
      </c>
      <c r="C125" s="20" t="s">
        <v>127</v>
      </c>
      <c r="D125" s="47">
        <v>2071925</v>
      </c>
      <c r="E125" s="47">
        <v>2168343</v>
      </c>
      <c r="F125" s="47">
        <v>0</v>
      </c>
      <c r="G125" s="47">
        <v>251989</v>
      </c>
      <c r="H125" s="47">
        <v>0</v>
      </c>
      <c r="I125" s="47">
        <v>43243</v>
      </c>
      <c r="J125" s="47">
        <v>0</v>
      </c>
      <c r="K125" s="47">
        <v>0</v>
      </c>
      <c r="L125" s="47">
        <v>0</v>
      </c>
      <c r="M125" s="47">
        <v>74440</v>
      </c>
      <c r="N125" s="47">
        <f t="shared" si="16"/>
        <v>4609940</v>
      </c>
      <c r="O125" s="48">
        <f t="shared" si="14"/>
        <v>14.710336619003705</v>
      </c>
      <c r="P125" s="9"/>
    </row>
    <row r="126" spans="1:16" ht="15.75">
      <c r="A126" s="29" t="s">
        <v>68</v>
      </c>
      <c r="B126" s="30"/>
      <c r="C126" s="31"/>
      <c r="D126" s="32">
        <f t="shared" ref="D126:M126" si="18">SUM(D127:D129)</f>
        <v>4448957</v>
      </c>
      <c r="E126" s="32">
        <f t="shared" si="18"/>
        <v>7821543</v>
      </c>
      <c r="F126" s="32">
        <f t="shared" si="18"/>
        <v>12545834</v>
      </c>
      <c r="G126" s="32">
        <f t="shared" si="18"/>
        <v>88790911</v>
      </c>
      <c r="H126" s="32">
        <f t="shared" si="18"/>
        <v>0</v>
      </c>
      <c r="I126" s="32">
        <f t="shared" si="18"/>
        <v>1530345</v>
      </c>
      <c r="J126" s="32">
        <f t="shared" si="18"/>
        <v>2425000</v>
      </c>
      <c r="K126" s="32">
        <f t="shared" si="18"/>
        <v>0</v>
      </c>
      <c r="L126" s="32">
        <f t="shared" si="18"/>
        <v>0</v>
      </c>
      <c r="M126" s="32">
        <f t="shared" si="18"/>
        <v>0</v>
      </c>
      <c r="N126" s="32">
        <f t="shared" si="16"/>
        <v>117562590</v>
      </c>
      <c r="O126" s="46">
        <f t="shared" si="14"/>
        <v>375.14268574036078</v>
      </c>
      <c r="P126" s="9"/>
    </row>
    <row r="127" spans="1:16">
      <c r="A127" s="12"/>
      <c r="B127" s="25">
        <v>381</v>
      </c>
      <c r="C127" s="20" t="s">
        <v>128</v>
      </c>
      <c r="D127" s="47">
        <v>4448957</v>
      </c>
      <c r="E127" s="47">
        <v>7821543</v>
      </c>
      <c r="F127" s="47">
        <v>12545834</v>
      </c>
      <c r="G127" s="47">
        <v>48487</v>
      </c>
      <c r="H127" s="47">
        <v>0</v>
      </c>
      <c r="I127" s="47">
        <v>1375695</v>
      </c>
      <c r="J127" s="47">
        <v>2425000</v>
      </c>
      <c r="K127" s="47">
        <v>0</v>
      </c>
      <c r="L127" s="47">
        <v>0</v>
      </c>
      <c r="M127" s="47">
        <v>0</v>
      </c>
      <c r="N127" s="47">
        <f t="shared" si="16"/>
        <v>28665516</v>
      </c>
      <c r="O127" s="48">
        <f t="shared" si="14"/>
        <v>91.471773974810219</v>
      </c>
      <c r="P127" s="9"/>
    </row>
    <row r="128" spans="1:16">
      <c r="A128" s="12"/>
      <c r="B128" s="25">
        <v>384</v>
      </c>
      <c r="C128" s="20" t="s">
        <v>129</v>
      </c>
      <c r="D128" s="47">
        <v>0</v>
      </c>
      <c r="E128" s="47">
        <v>0</v>
      </c>
      <c r="F128" s="47">
        <v>0</v>
      </c>
      <c r="G128" s="47">
        <v>88742424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6"/>
        <v>88742424</v>
      </c>
      <c r="O128" s="48">
        <f t="shared" si="14"/>
        <v>283.17742300905286</v>
      </c>
      <c r="P128" s="9"/>
    </row>
    <row r="129" spans="1:119" ht="15.75" thickBot="1">
      <c r="A129" s="12"/>
      <c r="B129" s="25">
        <v>389.4</v>
      </c>
      <c r="C129" s="20" t="s">
        <v>206</v>
      </c>
      <c r="D129" s="47">
        <v>0</v>
      </c>
      <c r="E129" s="47">
        <v>0</v>
      </c>
      <c r="F129" s="47">
        <v>0</v>
      </c>
      <c r="G129" s="47">
        <v>0</v>
      </c>
      <c r="H129" s="47">
        <v>0</v>
      </c>
      <c r="I129" s="47">
        <v>154650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6"/>
        <v>154650</v>
      </c>
      <c r="O129" s="48">
        <f t="shared" si="14"/>
        <v>0.49348875649768176</v>
      </c>
      <c r="P129" s="9"/>
    </row>
    <row r="130" spans="1:119" ht="16.5" thickBot="1">
      <c r="A130" s="14" t="s">
        <v>95</v>
      </c>
      <c r="B130" s="23"/>
      <c r="C130" s="22"/>
      <c r="D130" s="15">
        <f t="shared" ref="D130:M130" si="19">SUM(D5,D14,D23,D60,D112,D119,D126)</f>
        <v>174302541</v>
      </c>
      <c r="E130" s="15">
        <f t="shared" si="19"/>
        <v>104488326</v>
      </c>
      <c r="F130" s="15">
        <f t="shared" si="19"/>
        <v>12651987</v>
      </c>
      <c r="G130" s="15">
        <f t="shared" si="19"/>
        <v>139228656</v>
      </c>
      <c r="H130" s="15">
        <f t="shared" si="19"/>
        <v>0</v>
      </c>
      <c r="I130" s="15">
        <f t="shared" si="19"/>
        <v>35353677</v>
      </c>
      <c r="J130" s="15">
        <f t="shared" si="19"/>
        <v>34855871</v>
      </c>
      <c r="K130" s="15">
        <f t="shared" si="19"/>
        <v>0</v>
      </c>
      <c r="L130" s="15">
        <f t="shared" si="19"/>
        <v>0</v>
      </c>
      <c r="M130" s="15">
        <f t="shared" si="19"/>
        <v>6032259</v>
      </c>
      <c r="N130" s="15">
        <f t="shared" si="16"/>
        <v>506913317</v>
      </c>
      <c r="O130" s="38">
        <f t="shared" si="14"/>
        <v>1617.5623825311682</v>
      </c>
      <c r="P130" s="6"/>
      <c r="Q130" s="2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</row>
    <row r="131" spans="1:119">
      <c r="A131" s="16"/>
      <c r="B131" s="18"/>
      <c r="C131" s="18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9"/>
    </row>
    <row r="132" spans="1:119">
      <c r="A132" s="41"/>
      <c r="B132" s="42"/>
      <c r="C132" s="42"/>
      <c r="D132" s="43"/>
      <c r="E132" s="43"/>
      <c r="F132" s="43"/>
      <c r="G132" s="43"/>
      <c r="H132" s="43"/>
      <c r="I132" s="43"/>
      <c r="J132" s="43"/>
      <c r="K132" s="43"/>
      <c r="L132" s="49" t="s">
        <v>261</v>
      </c>
      <c r="M132" s="49"/>
      <c r="N132" s="49"/>
      <c r="O132" s="44">
        <v>313381</v>
      </c>
    </row>
    <row r="133" spans="1:119">
      <c r="A133" s="50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2"/>
    </row>
    <row r="134" spans="1:119" ht="15.75" customHeight="1" thickBot="1">
      <c r="A134" s="53" t="s">
        <v>153</v>
      </c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5"/>
    </row>
  </sheetData>
  <mergeCells count="10">
    <mergeCell ref="L132:N132"/>
    <mergeCell ref="A133:O133"/>
    <mergeCell ref="A134:O1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254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132</v>
      </c>
      <c r="B3" s="63"/>
      <c r="C3" s="64"/>
      <c r="D3" s="68" t="s">
        <v>62</v>
      </c>
      <c r="E3" s="69"/>
      <c r="F3" s="69"/>
      <c r="G3" s="69"/>
      <c r="H3" s="70"/>
      <c r="I3" s="68" t="s">
        <v>63</v>
      </c>
      <c r="J3" s="70"/>
      <c r="K3" s="68" t="s">
        <v>65</v>
      </c>
      <c r="L3" s="70"/>
      <c r="M3" s="36"/>
      <c r="N3" s="37"/>
      <c r="O3" s="71" t="s">
        <v>137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133</v>
      </c>
      <c r="F4" s="34" t="s">
        <v>134</v>
      </c>
      <c r="G4" s="34" t="s">
        <v>135</v>
      </c>
      <c r="H4" s="34" t="s">
        <v>7</v>
      </c>
      <c r="I4" s="34" t="s">
        <v>8</v>
      </c>
      <c r="J4" s="35" t="s">
        <v>136</v>
      </c>
      <c r="K4" s="35" t="s">
        <v>9</v>
      </c>
      <c r="L4" s="35" t="s">
        <v>10</v>
      </c>
      <c r="M4" s="35" t="s">
        <v>11</v>
      </c>
      <c r="N4" s="35" t="s">
        <v>64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106149091</v>
      </c>
      <c r="E5" s="27">
        <f t="shared" si="0"/>
        <v>29947341</v>
      </c>
      <c r="F5" s="27">
        <f t="shared" si="0"/>
        <v>0</v>
      </c>
      <c r="G5" s="27">
        <f t="shared" si="0"/>
        <v>41215661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177312093</v>
      </c>
      <c r="O5" s="33">
        <f t="shared" ref="O5:O36" si="1">(N5/O$133)</f>
        <v>572.00032582116614</v>
      </c>
      <c r="P5" s="6"/>
    </row>
    <row r="6" spans="1:133">
      <c r="A6" s="12"/>
      <c r="B6" s="25">
        <v>311</v>
      </c>
      <c r="C6" s="20" t="s">
        <v>3</v>
      </c>
      <c r="D6" s="47">
        <v>103211482</v>
      </c>
      <c r="E6" s="47">
        <v>6479591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109691073</v>
      </c>
      <c r="O6" s="48">
        <f t="shared" si="1"/>
        <v>353.85815165846202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9955914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9955914</v>
      </c>
      <c r="O7" s="48">
        <f t="shared" si="1"/>
        <v>32.117302071706462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1587383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1587383</v>
      </c>
      <c r="O8" s="48">
        <f t="shared" si="1"/>
        <v>5.1208215854909573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7104779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7104779</v>
      </c>
      <c r="O9" s="48">
        <f t="shared" si="1"/>
        <v>22.919677017671766</v>
      </c>
      <c r="P9" s="9"/>
    </row>
    <row r="10" spans="1:133">
      <c r="A10" s="12"/>
      <c r="B10" s="25">
        <v>312.42</v>
      </c>
      <c r="C10" s="20" t="s">
        <v>243</v>
      </c>
      <c r="D10" s="47">
        <v>0</v>
      </c>
      <c r="E10" s="47">
        <v>4819674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4819674</v>
      </c>
      <c r="O10" s="48">
        <f t="shared" si="1"/>
        <v>15.548037653313376</v>
      </c>
      <c r="P10" s="9"/>
    </row>
    <row r="11" spans="1:133">
      <c r="A11" s="12"/>
      <c r="B11" s="25">
        <v>312.60000000000002</v>
      </c>
      <c r="C11" s="20" t="s">
        <v>15</v>
      </c>
      <c r="D11" s="47">
        <v>0</v>
      </c>
      <c r="E11" s="47">
        <v>0</v>
      </c>
      <c r="F11" s="47">
        <v>0</v>
      </c>
      <c r="G11" s="47">
        <v>41215661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41215661</v>
      </c>
      <c r="O11" s="48">
        <f t="shared" si="1"/>
        <v>132.95974979515205</v>
      </c>
      <c r="P11" s="9"/>
    </row>
    <row r="12" spans="1:133">
      <c r="A12" s="12"/>
      <c r="B12" s="25">
        <v>315</v>
      </c>
      <c r="C12" s="20" t="s">
        <v>171</v>
      </c>
      <c r="D12" s="47">
        <v>2659110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2659110</v>
      </c>
      <c r="O12" s="48">
        <f t="shared" si="1"/>
        <v>8.5781615943945848</v>
      </c>
      <c r="P12" s="9"/>
    </row>
    <row r="13" spans="1:133">
      <c r="A13" s="12"/>
      <c r="B13" s="25">
        <v>316</v>
      </c>
      <c r="C13" s="20" t="s">
        <v>172</v>
      </c>
      <c r="D13" s="47">
        <v>278499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278499</v>
      </c>
      <c r="O13" s="48">
        <f t="shared" si="1"/>
        <v>0.89842444497493434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SUM(D15:D22)</f>
        <v>13888601</v>
      </c>
      <c r="E14" s="32">
        <f t="shared" si="3"/>
        <v>16959755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30848356</v>
      </c>
      <c r="O14" s="46">
        <f t="shared" si="1"/>
        <v>99.515320046711793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331095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331095</v>
      </c>
      <c r="O15" s="48">
        <f t="shared" si="1"/>
        <v>1.0680966237184906</v>
      </c>
      <c r="P15" s="9"/>
    </row>
    <row r="16" spans="1:133">
      <c r="A16" s="12"/>
      <c r="B16" s="25">
        <v>323.10000000000002</v>
      </c>
      <c r="C16" s="20" t="s">
        <v>19</v>
      </c>
      <c r="D16" s="47">
        <v>11540340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1" si="4">SUM(D16:M16)</f>
        <v>11540340</v>
      </c>
      <c r="O16" s="48">
        <f t="shared" si="1"/>
        <v>37.228584516720112</v>
      </c>
      <c r="P16" s="9"/>
    </row>
    <row r="17" spans="1:16">
      <c r="A17" s="12"/>
      <c r="B17" s="25">
        <v>323.39999999999998</v>
      </c>
      <c r="C17" s="20" t="s">
        <v>20</v>
      </c>
      <c r="D17" s="47">
        <v>1448044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1448044</v>
      </c>
      <c r="O17" s="48">
        <f t="shared" si="1"/>
        <v>4.6713206402869805</v>
      </c>
      <c r="P17" s="9"/>
    </row>
    <row r="18" spans="1:16">
      <c r="A18" s="12"/>
      <c r="B18" s="25">
        <v>323.7</v>
      </c>
      <c r="C18" s="20" t="s">
        <v>21</v>
      </c>
      <c r="D18" s="47">
        <v>0</v>
      </c>
      <c r="E18" s="47">
        <v>1893966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1893966</v>
      </c>
      <c r="O18" s="48">
        <f t="shared" si="1"/>
        <v>6.1098436703593064</v>
      </c>
      <c r="P18" s="9"/>
    </row>
    <row r="19" spans="1:16">
      <c r="A19" s="12"/>
      <c r="B19" s="25">
        <v>323.89999999999998</v>
      </c>
      <c r="C19" s="20" t="s">
        <v>22</v>
      </c>
      <c r="D19" s="47">
        <v>463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463</v>
      </c>
      <c r="O19" s="48">
        <f t="shared" si="1"/>
        <v>1.4936158407153871E-3</v>
      </c>
      <c r="P19" s="9"/>
    </row>
    <row r="20" spans="1:16">
      <c r="A20" s="12"/>
      <c r="B20" s="25">
        <v>325.10000000000002</v>
      </c>
      <c r="C20" s="20" t="s">
        <v>23</v>
      </c>
      <c r="D20" s="47">
        <v>0</v>
      </c>
      <c r="E20" s="47">
        <v>175542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175542</v>
      </c>
      <c r="O20" s="48">
        <f t="shared" si="1"/>
        <v>0.56629009052021706</v>
      </c>
      <c r="P20" s="9"/>
    </row>
    <row r="21" spans="1:16">
      <c r="A21" s="12"/>
      <c r="B21" s="25">
        <v>325.2</v>
      </c>
      <c r="C21" s="20" t="s">
        <v>24</v>
      </c>
      <c r="D21" s="47">
        <v>899754</v>
      </c>
      <c r="E21" s="47">
        <v>14558252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15458006</v>
      </c>
      <c r="O21" s="48">
        <f t="shared" si="1"/>
        <v>49.866787532340169</v>
      </c>
      <c r="P21" s="9"/>
    </row>
    <row r="22" spans="1:16">
      <c r="A22" s="12"/>
      <c r="B22" s="25">
        <v>329</v>
      </c>
      <c r="C22" s="20" t="s">
        <v>25</v>
      </c>
      <c r="D22" s="47">
        <v>0</v>
      </c>
      <c r="E22" s="47">
        <v>900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900</v>
      </c>
      <c r="O22" s="48">
        <f t="shared" si="1"/>
        <v>2.9033569257966487E-3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SUM(D24:D61)</f>
        <v>33105706</v>
      </c>
      <c r="E23" s="32">
        <f t="shared" si="5"/>
        <v>30548552</v>
      </c>
      <c r="F23" s="32">
        <f t="shared" si="5"/>
        <v>60000</v>
      </c>
      <c r="G23" s="32">
        <f t="shared" si="5"/>
        <v>6737268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9107548</v>
      </c>
      <c r="N23" s="45">
        <f>SUM(D23:M23)</f>
        <v>79559074</v>
      </c>
      <c r="O23" s="46">
        <f t="shared" si="1"/>
        <v>256.65376500874231</v>
      </c>
      <c r="P23" s="10"/>
    </row>
    <row r="24" spans="1:16">
      <c r="A24" s="12"/>
      <c r="B24" s="25">
        <v>331.1</v>
      </c>
      <c r="C24" s="20" t="s">
        <v>26</v>
      </c>
      <c r="D24" s="47">
        <v>0</v>
      </c>
      <c r="E24" s="47">
        <v>57847</v>
      </c>
      <c r="F24" s="47">
        <v>0</v>
      </c>
      <c r="G24" s="47">
        <v>9447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67294</v>
      </c>
      <c r="O24" s="48">
        <f t="shared" si="1"/>
        <v>0.21708722329395522</v>
      </c>
      <c r="P24" s="9"/>
    </row>
    <row r="25" spans="1:16">
      <c r="A25" s="12"/>
      <c r="B25" s="25">
        <v>331.2</v>
      </c>
      <c r="C25" s="20" t="s">
        <v>27</v>
      </c>
      <c r="D25" s="47">
        <v>92042</v>
      </c>
      <c r="E25" s="47">
        <v>7715580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7807622</v>
      </c>
      <c r="O25" s="48">
        <f t="shared" si="1"/>
        <v>25.187014897446982</v>
      </c>
      <c r="P25" s="9"/>
    </row>
    <row r="26" spans="1:16">
      <c r="A26" s="12"/>
      <c r="B26" s="25">
        <v>331.39</v>
      </c>
      <c r="C26" s="20" t="s">
        <v>33</v>
      </c>
      <c r="D26" s="47">
        <v>0</v>
      </c>
      <c r="E26" s="47">
        <v>671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6" si="6">SUM(D26:M26)</f>
        <v>671</v>
      </c>
      <c r="O26" s="48">
        <f t="shared" si="1"/>
        <v>2.1646138857883902E-3</v>
      </c>
      <c r="P26" s="9"/>
    </row>
    <row r="27" spans="1:16">
      <c r="A27" s="12"/>
      <c r="B27" s="25">
        <v>331.42</v>
      </c>
      <c r="C27" s="20" t="s">
        <v>34</v>
      </c>
      <c r="D27" s="47">
        <v>0</v>
      </c>
      <c r="E27" s="47">
        <v>3944779</v>
      </c>
      <c r="F27" s="47">
        <v>0</v>
      </c>
      <c r="G27" s="47">
        <v>751010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4695789</v>
      </c>
      <c r="O27" s="48">
        <f t="shared" si="1"/>
        <v>15.148390572477467</v>
      </c>
      <c r="P27" s="9"/>
    </row>
    <row r="28" spans="1:16">
      <c r="A28" s="12"/>
      <c r="B28" s="25">
        <v>331.49</v>
      </c>
      <c r="C28" s="20" t="s">
        <v>35</v>
      </c>
      <c r="D28" s="47">
        <v>0</v>
      </c>
      <c r="E28" s="47">
        <v>0</v>
      </c>
      <c r="F28" s="47">
        <v>0</v>
      </c>
      <c r="G28" s="47">
        <v>568900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568900</v>
      </c>
      <c r="O28" s="48">
        <f t="shared" si="1"/>
        <v>1.8352441723174595</v>
      </c>
      <c r="P28" s="9"/>
    </row>
    <row r="29" spans="1:16">
      <c r="A29" s="12"/>
      <c r="B29" s="25">
        <v>331.5</v>
      </c>
      <c r="C29" s="20" t="s">
        <v>29</v>
      </c>
      <c r="D29" s="47">
        <v>0</v>
      </c>
      <c r="E29" s="47">
        <v>1925897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1925897</v>
      </c>
      <c r="O29" s="48">
        <f t="shared" si="1"/>
        <v>6.2128515481344317</v>
      </c>
      <c r="P29" s="9"/>
    </row>
    <row r="30" spans="1:16">
      <c r="A30" s="12"/>
      <c r="B30" s="25">
        <v>331.65</v>
      </c>
      <c r="C30" s="20" t="s">
        <v>36</v>
      </c>
      <c r="D30" s="47">
        <v>0</v>
      </c>
      <c r="E30" s="47">
        <v>1008202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1008202</v>
      </c>
      <c r="O30" s="48">
        <f t="shared" si="1"/>
        <v>3.252411399224481</v>
      </c>
      <c r="P30" s="9"/>
    </row>
    <row r="31" spans="1:16">
      <c r="A31" s="12"/>
      <c r="B31" s="25">
        <v>331.69</v>
      </c>
      <c r="C31" s="20" t="s">
        <v>37</v>
      </c>
      <c r="D31" s="47">
        <v>0</v>
      </c>
      <c r="E31" s="47">
        <v>22195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22195</v>
      </c>
      <c r="O31" s="48">
        <f t="shared" si="1"/>
        <v>7.1600007742285129E-2</v>
      </c>
      <c r="P31" s="9"/>
    </row>
    <row r="32" spans="1:16">
      <c r="A32" s="12"/>
      <c r="B32" s="25">
        <v>331.7</v>
      </c>
      <c r="C32" s="20" t="s">
        <v>156</v>
      </c>
      <c r="D32" s="47">
        <v>0</v>
      </c>
      <c r="E32" s="47">
        <v>3539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3539</v>
      </c>
      <c r="O32" s="48">
        <f t="shared" si="1"/>
        <v>1.1416644622660378E-2</v>
      </c>
      <c r="P32" s="9"/>
    </row>
    <row r="33" spans="1:16">
      <c r="A33" s="12"/>
      <c r="B33" s="25">
        <v>331.82</v>
      </c>
      <c r="C33" s="20" t="s">
        <v>143</v>
      </c>
      <c r="D33" s="47">
        <v>0</v>
      </c>
      <c r="E33" s="47">
        <v>242627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242627</v>
      </c>
      <c r="O33" s="48">
        <f t="shared" si="1"/>
        <v>0.78270308981695946</v>
      </c>
      <c r="P33" s="9"/>
    </row>
    <row r="34" spans="1:16">
      <c r="A34" s="12"/>
      <c r="B34" s="25">
        <v>331.9</v>
      </c>
      <c r="C34" s="20" t="s">
        <v>30</v>
      </c>
      <c r="D34" s="47">
        <v>0</v>
      </c>
      <c r="E34" s="47">
        <v>111129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111129</v>
      </c>
      <c r="O34" s="48">
        <f t="shared" si="1"/>
        <v>0.35849683534095089</v>
      </c>
      <c r="P34" s="9"/>
    </row>
    <row r="35" spans="1:16">
      <c r="A35" s="12"/>
      <c r="B35" s="25">
        <v>333</v>
      </c>
      <c r="C35" s="20" t="s">
        <v>4</v>
      </c>
      <c r="D35" s="47">
        <v>47480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47480</v>
      </c>
      <c r="O35" s="48">
        <f t="shared" si="1"/>
        <v>0.15316820759647209</v>
      </c>
      <c r="P35" s="9"/>
    </row>
    <row r="36" spans="1:16">
      <c r="A36" s="12"/>
      <c r="B36" s="25">
        <v>334.2</v>
      </c>
      <c r="C36" s="20" t="s">
        <v>32</v>
      </c>
      <c r="D36" s="47">
        <v>0</v>
      </c>
      <c r="E36" s="47">
        <v>757757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757757</v>
      </c>
      <c r="O36" s="48">
        <f t="shared" si="1"/>
        <v>2.4444878155787682</v>
      </c>
      <c r="P36" s="9"/>
    </row>
    <row r="37" spans="1:16">
      <c r="A37" s="12"/>
      <c r="B37" s="25">
        <v>334.39</v>
      </c>
      <c r="C37" s="20" t="s">
        <v>38</v>
      </c>
      <c r="D37" s="47">
        <v>0</v>
      </c>
      <c r="E37" s="47">
        <v>247480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9107548</v>
      </c>
      <c r="N37" s="47">
        <f t="shared" ref="N37:N56" si="7">SUM(D37:M37)</f>
        <v>9355028</v>
      </c>
      <c r="O37" s="48">
        <f t="shared" ref="O37:O68" si="8">(N37/O$133)</f>
        <v>30.17887259424619</v>
      </c>
      <c r="P37" s="9"/>
    </row>
    <row r="38" spans="1:16">
      <c r="A38" s="12"/>
      <c r="B38" s="25">
        <v>334.42</v>
      </c>
      <c r="C38" s="20" t="s">
        <v>39</v>
      </c>
      <c r="D38" s="47">
        <v>0</v>
      </c>
      <c r="E38" s="47">
        <v>2439535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2439535</v>
      </c>
      <c r="O38" s="48">
        <f t="shared" si="8"/>
        <v>7.869823153303698</v>
      </c>
      <c r="P38" s="9"/>
    </row>
    <row r="39" spans="1:16">
      <c r="A39" s="12"/>
      <c r="B39" s="25">
        <v>334.49</v>
      </c>
      <c r="C39" s="20" t="s">
        <v>40</v>
      </c>
      <c r="D39" s="47">
        <v>0</v>
      </c>
      <c r="E39" s="47">
        <v>0</v>
      </c>
      <c r="F39" s="47">
        <v>0</v>
      </c>
      <c r="G39" s="47">
        <v>3159310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3159310</v>
      </c>
      <c r="O39" s="48">
        <f t="shared" si="8"/>
        <v>10.191782854709567</v>
      </c>
      <c r="P39" s="9"/>
    </row>
    <row r="40" spans="1:16">
      <c r="A40" s="12"/>
      <c r="B40" s="25">
        <v>334.5</v>
      </c>
      <c r="C40" s="20" t="s">
        <v>41</v>
      </c>
      <c r="D40" s="47">
        <v>0</v>
      </c>
      <c r="E40" s="47">
        <v>25626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25626</v>
      </c>
      <c r="O40" s="48">
        <f t="shared" si="8"/>
        <v>8.2668249533849922E-2</v>
      </c>
      <c r="P40" s="9"/>
    </row>
    <row r="41" spans="1:16">
      <c r="A41" s="12"/>
      <c r="B41" s="25">
        <v>334.61</v>
      </c>
      <c r="C41" s="20" t="s">
        <v>42</v>
      </c>
      <c r="D41" s="47">
        <v>0</v>
      </c>
      <c r="E41" s="47">
        <v>75107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75107</v>
      </c>
      <c r="O41" s="48">
        <f t="shared" si="8"/>
        <v>0.2422915873620099</v>
      </c>
      <c r="P41" s="9"/>
    </row>
    <row r="42" spans="1:16">
      <c r="A42" s="12"/>
      <c r="B42" s="25">
        <v>334.69</v>
      </c>
      <c r="C42" s="20" t="s">
        <v>43</v>
      </c>
      <c r="D42" s="47">
        <v>53192</v>
      </c>
      <c r="E42" s="47">
        <v>4149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57341</v>
      </c>
      <c r="O42" s="48">
        <f t="shared" si="8"/>
        <v>0.18497932164678405</v>
      </c>
      <c r="P42" s="9"/>
    </row>
    <row r="43" spans="1:16">
      <c r="A43" s="12"/>
      <c r="B43" s="25">
        <v>334.7</v>
      </c>
      <c r="C43" s="20" t="s">
        <v>44</v>
      </c>
      <c r="D43" s="47">
        <v>0</v>
      </c>
      <c r="E43" s="47">
        <v>569357</v>
      </c>
      <c r="F43" s="47">
        <v>0</v>
      </c>
      <c r="G43" s="47">
        <v>350000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919357</v>
      </c>
      <c r="O43" s="48">
        <f t="shared" si="8"/>
        <v>2.9658016813662553</v>
      </c>
      <c r="P43" s="9"/>
    </row>
    <row r="44" spans="1:16">
      <c r="A44" s="12"/>
      <c r="B44" s="25">
        <v>334.82</v>
      </c>
      <c r="C44" s="20" t="s">
        <v>162</v>
      </c>
      <c r="D44" s="47">
        <v>749634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749634</v>
      </c>
      <c r="O44" s="48">
        <f t="shared" si="8"/>
        <v>2.4182834063473835</v>
      </c>
      <c r="P44" s="9"/>
    </row>
    <row r="45" spans="1:16">
      <c r="A45" s="12"/>
      <c r="B45" s="25">
        <v>334.89</v>
      </c>
      <c r="C45" s="20" t="s">
        <v>233</v>
      </c>
      <c r="D45" s="47">
        <v>69071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69071</v>
      </c>
      <c r="O45" s="48">
        <f t="shared" si="8"/>
        <v>0.22281974024633369</v>
      </c>
      <c r="P45" s="9"/>
    </row>
    <row r="46" spans="1:16">
      <c r="A46" s="12"/>
      <c r="B46" s="25">
        <v>335.12</v>
      </c>
      <c r="C46" s="20" t="s">
        <v>173</v>
      </c>
      <c r="D46" s="47">
        <v>8168290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8168290</v>
      </c>
      <c r="O46" s="48">
        <f t="shared" si="8"/>
        <v>26.350512603795011</v>
      </c>
      <c r="P46" s="9"/>
    </row>
    <row r="47" spans="1:16">
      <c r="A47" s="12"/>
      <c r="B47" s="25">
        <v>335.13</v>
      </c>
      <c r="C47" s="20" t="s">
        <v>174</v>
      </c>
      <c r="D47" s="47">
        <v>68591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68591</v>
      </c>
      <c r="O47" s="48">
        <f t="shared" si="8"/>
        <v>0.22127128321924217</v>
      </c>
      <c r="P47" s="9"/>
    </row>
    <row r="48" spans="1:16">
      <c r="A48" s="12"/>
      <c r="B48" s="25">
        <v>335.14</v>
      </c>
      <c r="C48" s="20" t="s">
        <v>175</v>
      </c>
      <c r="D48" s="47">
        <v>49576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49576</v>
      </c>
      <c r="O48" s="48">
        <f t="shared" si="8"/>
        <v>0.15992980328143852</v>
      </c>
      <c r="P48" s="9"/>
    </row>
    <row r="49" spans="1:16">
      <c r="A49" s="12"/>
      <c r="B49" s="25">
        <v>335.15</v>
      </c>
      <c r="C49" s="20" t="s">
        <v>176</v>
      </c>
      <c r="D49" s="47">
        <v>129950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129950</v>
      </c>
      <c r="O49" s="48">
        <f t="shared" si="8"/>
        <v>0.41921248056363836</v>
      </c>
      <c r="P49" s="9"/>
    </row>
    <row r="50" spans="1:16">
      <c r="A50" s="12"/>
      <c r="B50" s="25">
        <v>335.17</v>
      </c>
      <c r="C50" s="20" t="s">
        <v>177</v>
      </c>
      <c r="D50" s="47">
        <v>53152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53152</v>
      </c>
      <c r="O50" s="48">
        <f t="shared" si="8"/>
        <v>0.17146580813327053</v>
      </c>
      <c r="P50" s="9"/>
    </row>
    <row r="51" spans="1:16">
      <c r="A51" s="12"/>
      <c r="B51" s="25">
        <v>335.18</v>
      </c>
      <c r="C51" s="20" t="s">
        <v>178</v>
      </c>
      <c r="D51" s="47">
        <v>23418049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23418049</v>
      </c>
      <c r="O51" s="48">
        <f t="shared" si="8"/>
        <v>75.54550528088366</v>
      </c>
      <c r="P51" s="9"/>
    </row>
    <row r="52" spans="1:16">
      <c r="A52" s="12"/>
      <c r="B52" s="25">
        <v>335.19</v>
      </c>
      <c r="C52" s="20" t="s">
        <v>179</v>
      </c>
      <c r="D52" s="47">
        <v>142757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142757</v>
      </c>
      <c r="O52" s="48">
        <f t="shared" si="8"/>
        <v>0.46052724961772468</v>
      </c>
      <c r="P52" s="9"/>
    </row>
    <row r="53" spans="1:16">
      <c r="A53" s="12"/>
      <c r="B53" s="25">
        <v>335.21</v>
      </c>
      <c r="C53" s="20" t="s">
        <v>51</v>
      </c>
      <c r="D53" s="47">
        <v>0</v>
      </c>
      <c r="E53" s="47">
        <v>24510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7"/>
        <v>24510</v>
      </c>
      <c r="O53" s="48">
        <f t="shared" si="8"/>
        <v>7.9068086945862065E-2</v>
      </c>
      <c r="P53" s="9"/>
    </row>
    <row r="54" spans="1:16">
      <c r="A54" s="12"/>
      <c r="B54" s="25">
        <v>335.22</v>
      </c>
      <c r="C54" s="20" t="s">
        <v>52</v>
      </c>
      <c r="D54" s="47">
        <v>0</v>
      </c>
      <c r="E54" s="47">
        <v>1313029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7"/>
        <v>1313029</v>
      </c>
      <c r="O54" s="48">
        <f t="shared" si="8"/>
        <v>4.2357687121353864</v>
      </c>
      <c r="P54" s="9"/>
    </row>
    <row r="55" spans="1:16">
      <c r="A55" s="12"/>
      <c r="B55" s="25">
        <v>335.49</v>
      </c>
      <c r="C55" s="20" t="s">
        <v>53</v>
      </c>
      <c r="D55" s="47">
        <v>40464</v>
      </c>
      <c r="E55" s="47">
        <v>4665704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7"/>
        <v>4706168</v>
      </c>
      <c r="O55" s="48">
        <f t="shared" si="8"/>
        <v>15.181872729736181</v>
      </c>
      <c r="P55" s="9"/>
    </row>
    <row r="56" spans="1:16">
      <c r="A56" s="12"/>
      <c r="B56" s="25">
        <v>335.5</v>
      </c>
      <c r="C56" s="20" t="s">
        <v>180</v>
      </c>
      <c r="D56" s="47">
        <v>0</v>
      </c>
      <c r="E56" s="47">
        <v>3558376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7"/>
        <v>3558376</v>
      </c>
      <c r="O56" s="48">
        <f t="shared" si="8"/>
        <v>11.479150671320641</v>
      </c>
      <c r="P56" s="9"/>
    </row>
    <row r="57" spans="1:16">
      <c r="A57" s="12"/>
      <c r="B57" s="25">
        <v>337.1</v>
      </c>
      <c r="C57" s="20" t="s">
        <v>56</v>
      </c>
      <c r="D57" s="47">
        <v>0</v>
      </c>
      <c r="E57" s="47">
        <v>1023743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ref="N57:N63" si="9">SUM(D57:M57)</f>
        <v>1023743</v>
      </c>
      <c r="O57" s="48">
        <f t="shared" si="8"/>
        <v>3.3025459214287096</v>
      </c>
      <c r="P57" s="9"/>
    </row>
    <row r="58" spans="1:16">
      <c r="A58" s="12"/>
      <c r="B58" s="25">
        <v>337.3</v>
      </c>
      <c r="C58" s="20" t="s">
        <v>58</v>
      </c>
      <c r="D58" s="47">
        <v>0</v>
      </c>
      <c r="E58" s="47">
        <v>72120</v>
      </c>
      <c r="F58" s="47">
        <v>0</v>
      </c>
      <c r="G58" s="47">
        <v>1898601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1970721</v>
      </c>
      <c r="O58" s="48">
        <f t="shared" si="8"/>
        <v>6.3574516268476637</v>
      </c>
      <c r="P58" s="9"/>
    </row>
    <row r="59" spans="1:16">
      <c r="A59" s="12"/>
      <c r="B59" s="25">
        <v>337.4</v>
      </c>
      <c r="C59" s="20" t="s">
        <v>59</v>
      </c>
      <c r="D59" s="47">
        <v>0</v>
      </c>
      <c r="E59" s="47">
        <v>739593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739593</v>
      </c>
      <c r="O59" s="48">
        <f t="shared" si="8"/>
        <v>2.3858916209119121</v>
      </c>
      <c r="P59" s="9"/>
    </row>
    <row r="60" spans="1:16">
      <c r="A60" s="12"/>
      <c r="B60" s="25">
        <v>337.6</v>
      </c>
      <c r="C60" s="20" t="s">
        <v>146</v>
      </c>
      <c r="D60" s="47">
        <v>23458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23458</v>
      </c>
      <c r="O60" s="48">
        <f t="shared" si="8"/>
        <v>7.5674385294819763E-2</v>
      </c>
      <c r="P60" s="9"/>
    </row>
    <row r="61" spans="1:16">
      <c r="A61" s="12"/>
      <c r="B61" s="25">
        <v>338</v>
      </c>
      <c r="C61" s="20" t="s">
        <v>61</v>
      </c>
      <c r="D61" s="47">
        <v>0</v>
      </c>
      <c r="E61" s="47">
        <v>0</v>
      </c>
      <c r="F61" s="47">
        <v>60000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60000</v>
      </c>
      <c r="O61" s="48">
        <f t="shared" si="8"/>
        <v>0.19355712838644326</v>
      </c>
      <c r="P61" s="9"/>
    </row>
    <row r="62" spans="1:16" ht="15.75">
      <c r="A62" s="29" t="s">
        <v>66</v>
      </c>
      <c r="B62" s="30"/>
      <c r="C62" s="31"/>
      <c r="D62" s="32">
        <f t="shared" ref="D62:M62" si="10">SUM(D63:D111)</f>
        <v>10053635</v>
      </c>
      <c r="E62" s="32">
        <f t="shared" si="10"/>
        <v>13671025</v>
      </c>
      <c r="F62" s="32">
        <f t="shared" si="10"/>
        <v>0</v>
      </c>
      <c r="G62" s="32">
        <f t="shared" si="10"/>
        <v>243586</v>
      </c>
      <c r="H62" s="32">
        <f t="shared" si="10"/>
        <v>0</v>
      </c>
      <c r="I62" s="32">
        <f t="shared" si="10"/>
        <v>35529308</v>
      </c>
      <c r="J62" s="32">
        <f t="shared" si="10"/>
        <v>39198850</v>
      </c>
      <c r="K62" s="32">
        <f t="shared" si="10"/>
        <v>0</v>
      </c>
      <c r="L62" s="32">
        <f t="shared" si="10"/>
        <v>0</v>
      </c>
      <c r="M62" s="32">
        <f t="shared" si="10"/>
        <v>4463987</v>
      </c>
      <c r="N62" s="32">
        <f t="shared" si="9"/>
        <v>103160391</v>
      </c>
      <c r="O62" s="46">
        <f t="shared" si="8"/>
        <v>332.79048408637811</v>
      </c>
      <c r="P62" s="10"/>
    </row>
    <row r="63" spans="1:16">
      <c r="A63" s="12"/>
      <c r="B63" s="25">
        <v>341.1</v>
      </c>
      <c r="C63" s="20" t="s">
        <v>181</v>
      </c>
      <c r="D63" s="47">
        <v>1386604</v>
      </c>
      <c r="E63" s="47">
        <v>457046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1843650</v>
      </c>
      <c r="O63" s="48">
        <f t="shared" si="8"/>
        <v>5.9475266624944352</v>
      </c>
      <c r="P63" s="9"/>
    </row>
    <row r="64" spans="1:16">
      <c r="A64" s="12"/>
      <c r="B64" s="25">
        <v>341.2</v>
      </c>
      <c r="C64" s="20" t="s">
        <v>182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36131930</v>
      </c>
      <c r="K64" s="47">
        <v>0</v>
      </c>
      <c r="L64" s="47">
        <v>0</v>
      </c>
      <c r="M64" s="47">
        <v>0</v>
      </c>
      <c r="N64" s="47">
        <f t="shared" ref="N64:N111" si="11">SUM(D64:M64)</f>
        <v>36131930</v>
      </c>
      <c r="O64" s="48">
        <f t="shared" si="8"/>
        <v>116.55987689766634</v>
      </c>
      <c r="P64" s="9"/>
    </row>
    <row r="65" spans="1:16">
      <c r="A65" s="12"/>
      <c r="B65" s="25">
        <v>341.52</v>
      </c>
      <c r="C65" s="20" t="s">
        <v>183</v>
      </c>
      <c r="D65" s="47">
        <v>344262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344262</v>
      </c>
      <c r="O65" s="48">
        <f t="shared" si="8"/>
        <v>1.1105727355428956</v>
      </c>
      <c r="P65" s="9"/>
    </row>
    <row r="66" spans="1:16">
      <c r="A66" s="12"/>
      <c r="B66" s="25">
        <v>341.53</v>
      </c>
      <c r="C66" s="20" t="s">
        <v>184</v>
      </c>
      <c r="D66" s="47">
        <v>0</v>
      </c>
      <c r="E66" s="47">
        <v>673765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673765</v>
      </c>
      <c r="O66" s="48">
        <f t="shared" si="8"/>
        <v>2.1735336434548658</v>
      </c>
      <c r="P66" s="9"/>
    </row>
    <row r="67" spans="1:16">
      <c r="A67" s="12"/>
      <c r="B67" s="25">
        <v>341.55</v>
      </c>
      <c r="C67" s="20" t="s">
        <v>185</v>
      </c>
      <c r="D67" s="47">
        <v>10683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10683</v>
      </c>
      <c r="O67" s="48">
        <f t="shared" si="8"/>
        <v>3.446284670920622E-2</v>
      </c>
      <c r="P67" s="9"/>
    </row>
    <row r="68" spans="1:16">
      <c r="A68" s="12"/>
      <c r="B68" s="25">
        <v>341.8</v>
      </c>
      <c r="C68" s="20" t="s">
        <v>186</v>
      </c>
      <c r="D68" s="47">
        <v>3099105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3099105</v>
      </c>
      <c r="O68" s="48">
        <f t="shared" si="8"/>
        <v>9.9975644061344706</v>
      </c>
      <c r="P68" s="9"/>
    </row>
    <row r="69" spans="1:16">
      <c r="A69" s="12"/>
      <c r="B69" s="25">
        <v>341.9</v>
      </c>
      <c r="C69" s="20" t="s">
        <v>187</v>
      </c>
      <c r="D69" s="47">
        <v>331292</v>
      </c>
      <c r="E69" s="47">
        <v>1025</v>
      </c>
      <c r="F69" s="47">
        <v>0</v>
      </c>
      <c r="G69" s="47">
        <v>0</v>
      </c>
      <c r="H69" s="47">
        <v>0</v>
      </c>
      <c r="I69" s="47">
        <v>87340</v>
      </c>
      <c r="J69" s="47">
        <v>0</v>
      </c>
      <c r="K69" s="47">
        <v>0</v>
      </c>
      <c r="L69" s="47">
        <v>0</v>
      </c>
      <c r="M69" s="47">
        <v>4463987</v>
      </c>
      <c r="N69" s="47">
        <f t="shared" si="11"/>
        <v>4883644</v>
      </c>
      <c r="O69" s="48">
        <f t="shared" ref="O69:O100" si="12">(N69/O$133)</f>
        <v>15.754401811694722</v>
      </c>
      <c r="P69" s="9"/>
    </row>
    <row r="70" spans="1:16">
      <c r="A70" s="12"/>
      <c r="B70" s="25">
        <v>342.3</v>
      </c>
      <c r="C70" s="20" t="s">
        <v>77</v>
      </c>
      <c r="D70" s="47">
        <v>12174</v>
      </c>
      <c r="E70" s="47">
        <v>1406742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1418916</v>
      </c>
      <c r="O70" s="48">
        <f t="shared" si="12"/>
        <v>4.5773551063596418</v>
      </c>
      <c r="P70" s="9"/>
    </row>
    <row r="71" spans="1:16">
      <c r="A71" s="12"/>
      <c r="B71" s="25">
        <v>342.5</v>
      </c>
      <c r="C71" s="20" t="s">
        <v>188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2494016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2494016</v>
      </c>
      <c r="O71" s="48">
        <f t="shared" si="12"/>
        <v>8.0455762518307274</v>
      </c>
      <c r="P71" s="9"/>
    </row>
    <row r="72" spans="1:16">
      <c r="A72" s="12"/>
      <c r="B72" s="25">
        <v>342.6</v>
      </c>
      <c r="C72" s="20" t="s">
        <v>78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12831723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12831723</v>
      </c>
      <c r="O72" s="48">
        <f t="shared" si="12"/>
        <v>41.394524268837948</v>
      </c>
      <c r="P72" s="9"/>
    </row>
    <row r="73" spans="1:16">
      <c r="A73" s="12"/>
      <c r="B73" s="25">
        <v>342.9</v>
      </c>
      <c r="C73" s="20" t="s">
        <v>79</v>
      </c>
      <c r="D73" s="47">
        <v>458278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458278</v>
      </c>
      <c r="O73" s="48">
        <f t="shared" si="12"/>
        <v>1.478382894711374</v>
      </c>
      <c r="P73" s="9"/>
    </row>
    <row r="74" spans="1:16">
      <c r="A74" s="12"/>
      <c r="B74" s="25">
        <v>343.3</v>
      </c>
      <c r="C74" s="20" t="s">
        <v>210</v>
      </c>
      <c r="D74" s="47">
        <v>0</v>
      </c>
      <c r="E74" s="47">
        <v>127883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127883</v>
      </c>
      <c r="O74" s="48">
        <f t="shared" si="12"/>
        <v>0.41254443749072539</v>
      </c>
      <c r="P74" s="9"/>
    </row>
    <row r="75" spans="1:16">
      <c r="A75" s="12"/>
      <c r="B75" s="25">
        <v>343.4</v>
      </c>
      <c r="C75" s="20" t="s">
        <v>80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15141300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15141300</v>
      </c>
      <c r="O75" s="48">
        <f t="shared" si="12"/>
        <v>48.845109133960889</v>
      </c>
      <c r="P75" s="9"/>
    </row>
    <row r="76" spans="1:16">
      <c r="A76" s="12"/>
      <c r="B76" s="25">
        <v>343.5</v>
      </c>
      <c r="C76" s="20" t="s">
        <v>211</v>
      </c>
      <c r="D76" s="47">
        <v>0</v>
      </c>
      <c r="E76" s="47">
        <v>92422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92422</v>
      </c>
      <c r="O76" s="48">
        <f t="shared" si="12"/>
        <v>0.29814894866219765</v>
      </c>
      <c r="P76" s="9"/>
    </row>
    <row r="77" spans="1:16">
      <c r="A77" s="12"/>
      <c r="B77" s="25">
        <v>343.7</v>
      </c>
      <c r="C77" s="20" t="s">
        <v>81</v>
      </c>
      <c r="D77" s="47">
        <v>0</v>
      </c>
      <c r="E77" s="47">
        <v>23950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23950</v>
      </c>
      <c r="O77" s="48">
        <f t="shared" si="12"/>
        <v>7.7261553747588599E-2</v>
      </c>
      <c r="P77" s="9"/>
    </row>
    <row r="78" spans="1:16">
      <c r="A78" s="12"/>
      <c r="B78" s="25">
        <v>344.3</v>
      </c>
      <c r="C78" s="20" t="s">
        <v>189</v>
      </c>
      <c r="D78" s="47">
        <v>0</v>
      </c>
      <c r="E78" s="47">
        <v>1000612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1000612</v>
      </c>
      <c r="O78" s="48">
        <f t="shared" si="12"/>
        <v>3.2279264224835962</v>
      </c>
      <c r="P78" s="9"/>
    </row>
    <row r="79" spans="1:16">
      <c r="A79" s="12"/>
      <c r="B79" s="25">
        <v>344.6</v>
      </c>
      <c r="C79" s="20" t="s">
        <v>190</v>
      </c>
      <c r="D79" s="47">
        <v>0</v>
      </c>
      <c r="E79" s="47">
        <v>3452765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3452765</v>
      </c>
      <c r="O79" s="48">
        <f t="shared" si="12"/>
        <v>11.138454639886962</v>
      </c>
      <c r="P79" s="9"/>
    </row>
    <row r="80" spans="1:16">
      <c r="A80" s="12"/>
      <c r="B80" s="25">
        <v>344.9</v>
      </c>
      <c r="C80" s="20" t="s">
        <v>191</v>
      </c>
      <c r="D80" s="47">
        <v>251</v>
      </c>
      <c r="E80" s="47">
        <v>578940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579191</v>
      </c>
      <c r="O80" s="48">
        <f t="shared" si="12"/>
        <v>1.8684424457878743</v>
      </c>
      <c r="P80" s="9"/>
    </row>
    <row r="81" spans="1:16">
      <c r="A81" s="12"/>
      <c r="B81" s="25">
        <v>347.1</v>
      </c>
      <c r="C81" s="20" t="s">
        <v>86</v>
      </c>
      <c r="D81" s="47">
        <v>0</v>
      </c>
      <c r="E81" s="47">
        <v>34106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34106</v>
      </c>
      <c r="O81" s="48">
        <f t="shared" si="12"/>
        <v>0.1100243236791339</v>
      </c>
      <c r="P81" s="9"/>
    </row>
    <row r="82" spans="1:16">
      <c r="A82" s="12"/>
      <c r="B82" s="25">
        <v>347.2</v>
      </c>
      <c r="C82" s="20" t="s">
        <v>87</v>
      </c>
      <c r="D82" s="47">
        <v>42637</v>
      </c>
      <c r="E82" s="47">
        <v>35728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78365</v>
      </c>
      <c r="O82" s="48">
        <f t="shared" si="12"/>
        <v>0.25280173943339379</v>
      </c>
      <c r="P82" s="9"/>
    </row>
    <row r="83" spans="1:16">
      <c r="A83" s="12"/>
      <c r="B83" s="25">
        <v>347.5</v>
      </c>
      <c r="C83" s="20" t="s">
        <v>89</v>
      </c>
      <c r="D83" s="47">
        <v>61202</v>
      </c>
      <c r="E83" s="47">
        <v>0</v>
      </c>
      <c r="F83" s="47">
        <v>0</v>
      </c>
      <c r="G83" s="47">
        <v>243586</v>
      </c>
      <c r="H83" s="47">
        <v>0</v>
      </c>
      <c r="I83" s="47">
        <v>4974929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5279717</v>
      </c>
      <c r="O83" s="48">
        <f t="shared" si="12"/>
        <v>17.032114353551449</v>
      </c>
      <c r="P83" s="9"/>
    </row>
    <row r="84" spans="1:16">
      <c r="A84" s="12"/>
      <c r="B84" s="25">
        <v>348.11</v>
      </c>
      <c r="C84" s="20" t="s">
        <v>212</v>
      </c>
      <c r="D84" s="47">
        <v>6480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6480</v>
      </c>
      <c r="O84" s="48">
        <f t="shared" si="12"/>
        <v>2.0904169865735872E-2</v>
      </c>
      <c r="P84" s="9"/>
    </row>
    <row r="85" spans="1:16">
      <c r="A85" s="12"/>
      <c r="B85" s="25">
        <v>348.12</v>
      </c>
      <c r="C85" s="20" t="s">
        <v>213</v>
      </c>
      <c r="D85" s="47">
        <v>32265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ref="N85:N101" si="13">SUM(D85:M85)</f>
        <v>32265</v>
      </c>
      <c r="O85" s="48">
        <f t="shared" si="12"/>
        <v>0.10408534578980987</v>
      </c>
      <c r="P85" s="9"/>
    </row>
    <row r="86" spans="1:16">
      <c r="A86" s="12"/>
      <c r="B86" s="25">
        <v>348.13</v>
      </c>
      <c r="C86" s="20" t="s">
        <v>214</v>
      </c>
      <c r="D86" s="47">
        <v>110217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110217</v>
      </c>
      <c r="O86" s="48">
        <f t="shared" si="12"/>
        <v>0.35555476698947697</v>
      </c>
      <c r="P86" s="9"/>
    </row>
    <row r="87" spans="1:16">
      <c r="A87" s="12"/>
      <c r="B87" s="25">
        <v>348.22</v>
      </c>
      <c r="C87" s="20" t="s">
        <v>215</v>
      </c>
      <c r="D87" s="47">
        <v>24163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24163</v>
      </c>
      <c r="O87" s="48">
        <f t="shared" si="12"/>
        <v>7.7948681553360474E-2</v>
      </c>
      <c r="P87" s="9"/>
    </row>
    <row r="88" spans="1:16">
      <c r="A88" s="12"/>
      <c r="B88" s="25">
        <v>348.23</v>
      </c>
      <c r="C88" s="20" t="s">
        <v>216</v>
      </c>
      <c r="D88" s="47">
        <v>287281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287281</v>
      </c>
      <c r="O88" s="48">
        <f t="shared" si="12"/>
        <v>0.92675475666643015</v>
      </c>
      <c r="P88" s="9"/>
    </row>
    <row r="89" spans="1:16">
      <c r="A89" s="12"/>
      <c r="B89" s="25">
        <v>348.31</v>
      </c>
      <c r="C89" s="20" t="s">
        <v>217</v>
      </c>
      <c r="D89" s="47">
        <v>910837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910837</v>
      </c>
      <c r="O89" s="48">
        <f t="shared" si="12"/>
        <v>2.9383165691353805</v>
      </c>
      <c r="P89" s="9"/>
    </row>
    <row r="90" spans="1:16">
      <c r="A90" s="12"/>
      <c r="B90" s="25">
        <v>348.32</v>
      </c>
      <c r="C90" s="20" t="s">
        <v>218</v>
      </c>
      <c r="D90" s="47">
        <v>1543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1543</v>
      </c>
      <c r="O90" s="48">
        <f t="shared" si="12"/>
        <v>4.9776441516713654E-3</v>
      </c>
      <c r="P90" s="9"/>
    </row>
    <row r="91" spans="1:16">
      <c r="A91" s="12"/>
      <c r="B91" s="25">
        <v>348.41</v>
      </c>
      <c r="C91" s="20" t="s">
        <v>219</v>
      </c>
      <c r="D91" s="47">
        <v>713391</v>
      </c>
      <c r="E91" s="47">
        <v>350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713741</v>
      </c>
      <c r="O91" s="48">
        <f t="shared" si="12"/>
        <v>2.3024943061944732</v>
      </c>
      <c r="P91" s="9"/>
    </row>
    <row r="92" spans="1:16">
      <c r="A92" s="12"/>
      <c r="B92" s="25">
        <v>348.42</v>
      </c>
      <c r="C92" s="20" t="s">
        <v>220</v>
      </c>
      <c r="D92" s="47">
        <v>251036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251036</v>
      </c>
      <c r="O92" s="48">
        <f t="shared" si="12"/>
        <v>0.80983012136031951</v>
      </c>
      <c r="P92" s="9"/>
    </row>
    <row r="93" spans="1:16">
      <c r="A93" s="12"/>
      <c r="B93" s="25">
        <v>348.48</v>
      </c>
      <c r="C93" s="20" t="s">
        <v>221</v>
      </c>
      <c r="D93" s="47">
        <v>51725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51725</v>
      </c>
      <c r="O93" s="48">
        <f t="shared" si="12"/>
        <v>0.16686237442981297</v>
      </c>
      <c r="P93" s="9"/>
    </row>
    <row r="94" spans="1:16">
      <c r="A94" s="12"/>
      <c r="B94" s="25">
        <v>348.51</v>
      </c>
      <c r="C94" s="20" t="s">
        <v>222</v>
      </c>
      <c r="D94" s="47">
        <v>17190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17190</v>
      </c>
      <c r="O94" s="48">
        <f t="shared" si="12"/>
        <v>5.5454117282715994E-2</v>
      </c>
      <c r="P94" s="9"/>
    </row>
    <row r="95" spans="1:16">
      <c r="A95" s="12"/>
      <c r="B95" s="25">
        <v>348.52</v>
      </c>
      <c r="C95" s="20" t="s">
        <v>223</v>
      </c>
      <c r="D95" s="47">
        <v>321949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321949</v>
      </c>
      <c r="O95" s="48">
        <f t="shared" si="12"/>
        <v>1.0385920654481171</v>
      </c>
      <c r="P95" s="9"/>
    </row>
    <row r="96" spans="1:16">
      <c r="A96" s="12"/>
      <c r="B96" s="25">
        <v>348.53</v>
      </c>
      <c r="C96" s="20" t="s">
        <v>224</v>
      </c>
      <c r="D96" s="47">
        <v>946095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946095</v>
      </c>
      <c r="O96" s="48">
        <f t="shared" si="12"/>
        <v>3.0520571896795339</v>
      </c>
      <c r="P96" s="9"/>
    </row>
    <row r="97" spans="1:16">
      <c r="A97" s="12"/>
      <c r="B97" s="25">
        <v>348.61</v>
      </c>
      <c r="C97" s="20" t="s">
        <v>235</v>
      </c>
      <c r="D97" s="47">
        <v>5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5</v>
      </c>
      <c r="O97" s="48">
        <f t="shared" si="12"/>
        <v>1.6129760698870273E-5</v>
      </c>
      <c r="P97" s="9"/>
    </row>
    <row r="98" spans="1:16">
      <c r="A98" s="12"/>
      <c r="B98" s="25">
        <v>348.62</v>
      </c>
      <c r="C98" s="20" t="s">
        <v>225</v>
      </c>
      <c r="D98" s="47">
        <v>13201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13201</v>
      </c>
      <c r="O98" s="48">
        <f t="shared" si="12"/>
        <v>4.2585794197157294E-2</v>
      </c>
      <c r="P98" s="9"/>
    </row>
    <row r="99" spans="1:16">
      <c r="A99" s="12"/>
      <c r="B99" s="25">
        <v>348.63</v>
      </c>
      <c r="C99" s="20" t="s">
        <v>226</v>
      </c>
      <c r="D99" s="47">
        <v>827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827</v>
      </c>
      <c r="O99" s="48">
        <f t="shared" si="12"/>
        <v>2.6678624195931428E-3</v>
      </c>
      <c r="P99" s="9"/>
    </row>
    <row r="100" spans="1:16">
      <c r="A100" s="12"/>
      <c r="B100" s="25">
        <v>348.71</v>
      </c>
      <c r="C100" s="20" t="s">
        <v>227</v>
      </c>
      <c r="D100" s="47">
        <v>206217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206217</v>
      </c>
      <c r="O100" s="48">
        <f t="shared" si="12"/>
        <v>0.66524617240778616</v>
      </c>
      <c r="P100" s="9"/>
    </row>
    <row r="101" spans="1:16">
      <c r="A101" s="12"/>
      <c r="B101" s="25">
        <v>348.72</v>
      </c>
      <c r="C101" s="20" t="s">
        <v>228</v>
      </c>
      <c r="D101" s="47">
        <v>23429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23429</v>
      </c>
      <c r="O101" s="48">
        <f t="shared" ref="O101:O131" si="14">(N101/O$133)</f>
        <v>7.5580832682766316E-2</v>
      </c>
      <c r="P101" s="9"/>
    </row>
    <row r="102" spans="1:16">
      <c r="A102" s="12"/>
      <c r="B102" s="25">
        <v>348.88</v>
      </c>
      <c r="C102" s="20" t="s">
        <v>193</v>
      </c>
      <c r="D102" s="47">
        <v>0</v>
      </c>
      <c r="E102" s="47">
        <v>1476467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1"/>
        <v>1476467</v>
      </c>
      <c r="O102" s="48">
        <f t="shared" si="14"/>
        <v>4.7630118779557788</v>
      </c>
      <c r="P102" s="9"/>
    </row>
    <row r="103" spans="1:16">
      <c r="A103" s="12"/>
      <c r="B103" s="25">
        <v>348.92099999999999</v>
      </c>
      <c r="C103" s="20" t="s">
        <v>194</v>
      </c>
      <c r="D103" s="47">
        <v>0</v>
      </c>
      <c r="E103" s="47">
        <v>89953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1"/>
        <v>89953</v>
      </c>
      <c r="O103" s="48">
        <f t="shared" si="14"/>
        <v>0.29018407282909553</v>
      </c>
      <c r="P103" s="9"/>
    </row>
    <row r="104" spans="1:16">
      <c r="A104" s="12"/>
      <c r="B104" s="25">
        <v>348.92200000000003</v>
      </c>
      <c r="C104" s="20" t="s">
        <v>195</v>
      </c>
      <c r="D104" s="47">
        <v>0</v>
      </c>
      <c r="E104" s="47">
        <v>89953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1"/>
        <v>89953</v>
      </c>
      <c r="O104" s="48">
        <f t="shared" si="14"/>
        <v>0.29018407282909553</v>
      </c>
      <c r="P104" s="9"/>
    </row>
    <row r="105" spans="1:16">
      <c r="A105" s="12"/>
      <c r="B105" s="25">
        <v>348.923</v>
      </c>
      <c r="C105" s="20" t="s">
        <v>229</v>
      </c>
      <c r="D105" s="47">
        <v>0</v>
      </c>
      <c r="E105" s="47">
        <v>89953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1"/>
        <v>89953</v>
      </c>
      <c r="O105" s="48">
        <f t="shared" si="14"/>
        <v>0.29018407282909553</v>
      </c>
      <c r="P105" s="9"/>
    </row>
    <row r="106" spans="1:16">
      <c r="A106" s="12"/>
      <c r="B106" s="25">
        <v>348.92399999999998</v>
      </c>
      <c r="C106" s="20" t="s">
        <v>196</v>
      </c>
      <c r="D106" s="47">
        <v>0</v>
      </c>
      <c r="E106" s="47">
        <v>89953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1"/>
        <v>89953</v>
      </c>
      <c r="O106" s="48">
        <f t="shared" si="14"/>
        <v>0.29018407282909553</v>
      </c>
      <c r="P106" s="9"/>
    </row>
    <row r="107" spans="1:16">
      <c r="A107" s="12"/>
      <c r="B107" s="25">
        <v>348.93</v>
      </c>
      <c r="C107" s="20" t="s">
        <v>197</v>
      </c>
      <c r="D107" s="47">
        <v>0</v>
      </c>
      <c r="E107" s="47">
        <v>995701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1"/>
        <v>995701</v>
      </c>
      <c r="O107" s="48">
        <f t="shared" si="14"/>
        <v>3.2120837715251658</v>
      </c>
      <c r="P107" s="9"/>
    </row>
    <row r="108" spans="1:16">
      <c r="A108" s="12"/>
      <c r="B108" s="25">
        <v>348.93099999999998</v>
      </c>
      <c r="C108" s="20" t="s">
        <v>198</v>
      </c>
      <c r="D108" s="47">
        <v>276899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1"/>
        <v>276899</v>
      </c>
      <c r="O108" s="48">
        <f t="shared" si="14"/>
        <v>0.89326292155129583</v>
      </c>
      <c r="P108" s="9"/>
    </row>
    <row r="109" spans="1:16">
      <c r="A109" s="12"/>
      <c r="B109" s="25">
        <v>348.93200000000002</v>
      </c>
      <c r="C109" s="20" t="s">
        <v>199</v>
      </c>
      <c r="D109" s="47">
        <v>38107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1"/>
        <v>38107</v>
      </c>
      <c r="O109" s="48">
        <f t="shared" si="14"/>
        <v>0.12293135819036989</v>
      </c>
      <c r="P109" s="9"/>
    </row>
    <row r="110" spans="1:16">
      <c r="A110" s="12"/>
      <c r="B110" s="25">
        <v>348.99</v>
      </c>
      <c r="C110" s="20" t="s">
        <v>200</v>
      </c>
      <c r="D110" s="47">
        <v>19109</v>
      </c>
      <c r="E110" s="47">
        <v>315339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1"/>
        <v>334448</v>
      </c>
      <c r="O110" s="48">
        <f t="shared" si="14"/>
        <v>1.078913241243153</v>
      </c>
      <c r="P110" s="9"/>
    </row>
    <row r="111" spans="1:16">
      <c r="A111" s="12"/>
      <c r="B111" s="25">
        <v>349</v>
      </c>
      <c r="C111" s="20" t="s">
        <v>1</v>
      </c>
      <c r="D111" s="47">
        <v>55181</v>
      </c>
      <c r="E111" s="47">
        <v>2638372</v>
      </c>
      <c r="F111" s="47">
        <v>0</v>
      </c>
      <c r="G111" s="47">
        <v>0</v>
      </c>
      <c r="H111" s="47">
        <v>0</v>
      </c>
      <c r="I111" s="47">
        <v>0</v>
      </c>
      <c r="J111" s="47">
        <v>3066920</v>
      </c>
      <c r="K111" s="47">
        <v>0</v>
      </c>
      <c r="L111" s="47">
        <v>0</v>
      </c>
      <c r="M111" s="47">
        <v>0</v>
      </c>
      <c r="N111" s="47">
        <f t="shared" si="11"/>
        <v>5760473</v>
      </c>
      <c r="O111" s="48">
        <f t="shared" si="14"/>
        <v>18.583010200460667</v>
      </c>
      <c r="P111" s="9"/>
    </row>
    <row r="112" spans="1:16" ht="15.75">
      <c r="A112" s="29" t="s">
        <v>67</v>
      </c>
      <c r="B112" s="30"/>
      <c r="C112" s="31"/>
      <c r="D112" s="32">
        <f t="shared" ref="D112:M112" si="15">SUM(D113:D120)</f>
        <v>1234263</v>
      </c>
      <c r="E112" s="32">
        <f t="shared" si="15"/>
        <v>1294580</v>
      </c>
      <c r="F112" s="32">
        <f t="shared" si="15"/>
        <v>0</v>
      </c>
      <c r="G112" s="32">
        <f t="shared" si="15"/>
        <v>0</v>
      </c>
      <c r="H112" s="32">
        <f t="shared" si="15"/>
        <v>0</v>
      </c>
      <c r="I112" s="32">
        <f t="shared" si="15"/>
        <v>0</v>
      </c>
      <c r="J112" s="32">
        <f t="shared" si="15"/>
        <v>0</v>
      </c>
      <c r="K112" s="32">
        <f t="shared" si="15"/>
        <v>0</v>
      </c>
      <c r="L112" s="32">
        <f t="shared" si="15"/>
        <v>0</v>
      </c>
      <c r="M112" s="32">
        <f t="shared" si="15"/>
        <v>0</v>
      </c>
      <c r="N112" s="32">
        <f>SUM(D112:M112)</f>
        <v>2528843</v>
      </c>
      <c r="O112" s="46">
        <f t="shared" si="14"/>
        <v>8.1579264870026389</v>
      </c>
      <c r="P112" s="10"/>
    </row>
    <row r="113" spans="1:16">
      <c r="A113" s="13"/>
      <c r="B113" s="40">
        <v>351.1</v>
      </c>
      <c r="C113" s="21" t="s">
        <v>115</v>
      </c>
      <c r="D113" s="47">
        <v>353378</v>
      </c>
      <c r="E113" s="47">
        <v>82778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>SUM(D113:M113)</f>
        <v>436156</v>
      </c>
      <c r="O113" s="48">
        <f t="shared" si="14"/>
        <v>1.4070183814752923</v>
      </c>
      <c r="P113" s="9"/>
    </row>
    <row r="114" spans="1:16">
      <c r="A114" s="13"/>
      <c r="B114" s="40">
        <v>351.2</v>
      </c>
      <c r="C114" s="21" t="s">
        <v>116</v>
      </c>
      <c r="D114" s="47">
        <v>84743</v>
      </c>
      <c r="E114" s="47">
        <v>35572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ref="N114:N120" si="16">SUM(D114:M114)</f>
        <v>120315</v>
      </c>
      <c r="O114" s="48">
        <f t="shared" si="14"/>
        <v>0.38813043169691536</v>
      </c>
      <c r="P114" s="9"/>
    </row>
    <row r="115" spans="1:16">
      <c r="A115" s="13"/>
      <c r="B115" s="40">
        <v>351.5</v>
      </c>
      <c r="C115" s="21" t="s">
        <v>118</v>
      </c>
      <c r="D115" s="47">
        <v>731194</v>
      </c>
      <c r="E115" s="47">
        <v>165841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897035</v>
      </c>
      <c r="O115" s="48">
        <f t="shared" si="14"/>
        <v>2.893791977702219</v>
      </c>
      <c r="P115" s="9"/>
    </row>
    <row r="116" spans="1:16">
      <c r="A116" s="13"/>
      <c r="B116" s="40">
        <v>351.6</v>
      </c>
      <c r="C116" s="21" t="s">
        <v>119</v>
      </c>
      <c r="D116" s="47">
        <v>99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6"/>
        <v>99</v>
      </c>
      <c r="O116" s="48">
        <f t="shared" si="14"/>
        <v>3.193692618376314E-4</v>
      </c>
      <c r="P116" s="9"/>
    </row>
    <row r="117" spans="1:16">
      <c r="A117" s="13"/>
      <c r="B117" s="40">
        <v>352</v>
      </c>
      <c r="C117" s="21" t="s">
        <v>230</v>
      </c>
      <c r="D117" s="47">
        <v>0</v>
      </c>
      <c r="E117" s="47">
        <v>96966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6"/>
        <v>96966</v>
      </c>
      <c r="O117" s="48">
        <f t="shared" si="14"/>
        <v>0.31280767518533092</v>
      </c>
      <c r="P117" s="9"/>
    </row>
    <row r="118" spans="1:16">
      <c r="A118" s="13"/>
      <c r="B118" s="40">
        <v>354</v>
      </c>
      <c r="C118" s="21" t="s">
        <v>120</v>
      </c>
      <c r="D118" s="47">
        <v>61249</v>
      </c>
      <c r="E118" s="47">
        <v>399300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6"/>
        <v>460549</v>
      </c>
      <c r="O118" s="48">
        <f t="shared" si="14"/>
        <v>1.4857090320208008</v>
      </c>
      <c r="P118" s="9"/>
    </row>
    <row r="119" spans="1:16">
      <c r="A119" s="13"/>
      <c r="B119" s="40">
        <v>358.1</v>
      </c>
      <c r="C119" s="21" t="s">
        <v>255</v>
      </c>
      <c r="D119" s="47">
        <v>0</v>
      </c>
      <c r="E119" s="47">
        <v>25000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6"/>
        <v>25000</v>
      </c>
      <c r="O119" s="48">
        <f t="shared" si="14"/>
        <v>8.0648803494351357E-2</v>
      </c>
      <c r="P119" s="9"/>
    </row>
    <row r="120" spans="1:16">
      <c r="A120" s="13"/>
      <c r="B120" s="40">
        <v>359</v>
      </c>
      <c r="C120" s="21" t="s">
        <v>121</v>
      </c>
      <c r="D120" s="47">
        <v>3600</v>
      </c>
      <c r="E120" s="47">
        <v>489123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6"/>
        <v>492723</v>
      </c>
      <c r="O120" s="48">
        <f t="shared" si="14"/>
        <v>1.5895008161658915</v>
      </c>
      <c r="P120" s="9"/>
    </row>
    <row r="121" spans="1:16" ht="15.75">
      <c r="A121" s="29" t="s">
        <v>5</v>
      </c>
      <c r="B121" s="30"/>
      <c r="C121" s="31"/>
      <c r="D121" s="32">
        <f t="shared" ref="D121:M121" si="17">SUM(D122:D127)</f>
        <v>4121896</v>
      </c>
      <c r="E121" s="32">
        <f t="shared" si="17"/>
        <v>3463934</v>
      </c>
      <c r="F121" s="32">
        <f t="shared" si="17"/>
        <v>46642</v>
      </c>
      <c r="G121" s="32">
        <f t="shared" si="17"/>
        <v>1479245</v>
      </c>
      <c r="H121" s="32">
        <f t="shared" si="17"/>
        <v>0</v>
      </c>
      <c r="I121" s="32">
        <f t="shared" si="17"/>
        <v>505232</v>
      </c>
      <c r="J121" s="32">
        <f t="shared" si="17"/>
        <v>185632</v>
      </c>
      <c r="K121" s="32">
        <f t="shared" si="17"/>
        <v>0</v>
      </c>
      <c r="L121" s="32">
        <f t="shared" si="17"/>
        <v>0</v>
      </c>
      <c r="M121" s="32">
        <f t="shared" si="17"/>
        <v>47066</v>
      </c>
      <c r="N121" s="32">
        <f t="shared" ref="N121:N131" si="18">SUM(D121:M121)</f>
        <v>9849647</v>
      </c>
      <c r="O121" s="46">
        <f t="shared" si="14"/>
        <v>31.774489815669096</v>
      </c>
      <c r="P121" s="10"/>
    </row>
    <row r="122" spans="1:16">
      <c r="A122" s="12"/>
      <c r="B122" s="25">
        <v>361.1</v>
      </c>
      <c r="C122" s="20" t="s">
        <v>122</v>
      </c>
      <c r="D122" s="47">
        <v>919588</v>
      </c>
      <c r="E122" s="47">
        <v>529673</v>
      </c>
      <c r="F122" s="47">
        <v>46642</v>
      </c>
      <c r="G122" s="47">
        <v>1123688</v>
      </c>
      <c r="H122" s="47">
        <v>0</v>
      </c>
      <c r="I122" s="47">
        <v>416062</v>
      </c>
      <c r="J122" s="47">
        <v>185632</v>
      </c>
      <c r="K122" s="47">
        <v>0</v>
      </c>
      <c r="L122" s="47">
        <v>0</v>
      </c>
      <c r="M122" s="47">
        <v>15879</v>
      </c>
      <c r="N122" s="47">
        <f t="shared" si="18"/>
        <v>3237164</v>
      </c>
      <c r="O122" s="48">
        <f t="shared" si="14"/>
        <v>10.442936132599536</v>
      </c>
      <c r="P122" s="9"/>
    </row>
    <row r="123" spans="1:16">
      <c r="A123" s="12"/>
      <c r="B123" s="25">
        <v>362</v>
      </c>
      <c r="C123" s="20" t="s">
        <v>123</v>
      </c>
      <c r="D123" s="47">
        <v>653275</v>
      </c>
      <c r="E123" s="47">
        <v>7292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8"/>
        <v>660567</v>
      </c>
      <c r="O123" s="48">
        <f t="shared" si="14"/>
        <v>2.1309575271141279</v>
      </c>
      <c r="P123" s="9"/>
    </row>
    <row r="124" spans="1:16">
      <c r="A124" s="12"/>
      <c r="B124" s="25">
        <v>364</v>
      </c>
      <c r="C124" s="20" t="s">
        <v>203</v>
      </c>
      <c r="D124" s="47">
        <v>162655</v>
      </c>
      <c r="E124" s="47">
        <v>25530</v>
      </c>
      <c r="F124" s="47">
        <v>0</v>
      </c>
      <c r="G124" s="47">
        <v>223900</v>
      </c>
      <c r="H124" s="47">
        <v>0</v>
      </c>
      <c r="I124" s="47">
        <v>5905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8"/>
        <v>417990</v>
      </c>
      <c r="O124" s="48">
        <f t="shared" si="14"/>
        <v>1.348415734904157</v>
      </c>
      <c r="P124" s="9"/>
    </row>
    <row r="125" spans="1:16">
      <c r="A125" s="12"/>
      <c r="B125" s="25">
        <v>365</v>
      </c>
      <c r="C125" s="20" t="s">
        <v>204</v>
      </c>
      <c r="D125" s="47">
        <v>0</v>
      </c>
      <c r="E125" s="47">
        <v>4946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8"/>
        <v>4946</v>
      </c>
      <c r="O125" s="48">
        <f t="shared" si="14"/>
        <v>1.5955559283322474E-2</v>
      </c>
      <c r="P125" s="9"/>
    </row>
    <row r="126" spans="1:16">
      <c r="A126" s="12"/>
      <c r="B126" s="25">
        <v>366</v>
      </c>
      <c r="C126" s="20" t="s">
        <v>126</v>
      </c>
      <c r="D126" s="47">
        <v>650</v>
      </c>
      <c r="E126" s="47">
        <v>82369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8"/>
        <v>83019</v>
      </c>
      <c r="O126" s="48">
        <f t="shared" si="14"/>
        <v>0.26781532069190223</v>
      </c>
      <c r="P126" s="9"/>
    </row>
    <row r="127" spans="1:16">
      <c r="A127" s="12"/>
      <c r="B127" s="25">
        <v>369.9</v>
      </c>
      <c r="C127" s="20" t="s">
        <v>127</v>
      </c>
      <c r="D127" s="47">
        <v>2385728</v>
      </c>
      <c r="E127" s="47">
        <v>2814124</v>
      </c>
      <c r="F127" s="47">
        <v>0</v>
      </c>
      <c r="G127" s="47">
        <v>131657</v>
      </c>
      <c r="H127" s="47">
        <v>0</v>
      </c>
      <c r="I127" s="47">
        <v>83265</v>
      </c>
      <c r="J127" s="47">
        <v>0</v>
      </c>
      <c r="K127" s="47">
        <v>0</v>
      </c>
      <c r="L127" s="47">
        <v>0</v>
      </c>
      <c r="M127" s="47">
        <v>31187</v>
      </c>
      <c r="N127" s="47">
        <f t="shared" si="18"/>
        <v>5445961</v>
      </c>
      <c r="O127" s="48">
        <f t="shared" si="14"/>
        <v>17.568409541076047</v>
      </c>
      <c r="P127" s="9"/>
    </row>
    <row r="128" spans="1:16" ht="15.75">
      <c r="A128" s="29" t="s">
        <v>68</v>
      </c>
      <c r="B128" s="30"/>
      <c r="C128" s="31"/>
      <c r="D128" s="32">
        <f t="shared" ref="D128:M128" si="19">SUM(D129:D130)</f>
        <v>3650477</v>
      </c>
      <c r="E128" s="32">
        <f t="shared" si="19"/>
        <v>8219298</v>
      </c>
      <c r="F128" s="32">
        <f t="shared" si="19"/>
        <v>10183200</v>
      </c>
      <c r="G128" s="32">
        <f t="shared" si="19"/>
        <v>0</v>
      </c>
      <c r="H128" s="32">
        <f t="shared" si="19"/>
        <v>0</v>
      </c>
      <c r="I128" s="32">
        <f t="shared" si="19"/>
        <v>1461071</v>
      </c>
      <c r="J128" s="32">
        <f t="shared" si="19"/>
        <v>0</v>
      </c>
      <c r="K128" s="32">
        <f t="shared" si="19"/>
        <v>0</v>
      </c>
      <c r="L128" s="32">
        <f t="shared" si="19"/>
        <v>0</v>
      </c>
      <c r="M128" s="32">
        <f t="shared" si="19"/>
        <v>0</v>
      </c>
      <c r="N128" s="32">
        <f t="shared" si="18"/>
        <v>23514046</v>
      </c>
      <c r="O128" s="46">
        <f t="shared" si="14"/>
        <v>75.85518700844554</v>
      </c>
      <c r="P128" s="9"/>
    </row>
    <row r="129" spans="1:119">
      <c r="A129" s="12"/>
      <c r="B129" s="25">
        <v>381</v>
      </c>
      <c r="C129" s="20" t="s">
        <v>128</v>
      </c>
      <c r="D129" s="47">
        <v>3650477</v>
      </c>
      <c r="E129" s="47">
        <v>8219298</v>
      </c>
      <c r="F129" s="47">
        <v>10183200</v>
      </c>
      <c r="G129" s="47">
        <v>0</v>
      </c>
      <c r="H129" s="47">
        <v>0</v>
      </c>
      <c r="I129" s="47">
        <v>1300000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8"/>
        <v>23352975</v>
      </c>
      <c r="O129" s="48">
        <f t="shared" si="14"/>
        <v>75.33557967134</v>
      </c>
      <c r="P129" s="9"/>
    </row>
    <row r="130" spans="1:119" ht="15.75" thickBot="1">
      <c r="A130" s="12"/>
      <c r="B130" s="25">
        <v>389.4</v>
      </c>
      <c r="C130" s="20" t="s">
        <v>206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I130" s="47">
        <v>161071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8"/>
        <v>161071</v>
      </c>
      <c r="O130" s="48">
        <f t="shared" si="14"/>
        <v>0.51960733710554674</v>
      </c>
      <c r="P130" s="9"/>
    </row>
    <row r="131" spans="1:119" ht="16.5" thickBot="1">
      <c r="A131" s="14" t="s">
        <v>95</v>
      </c>
      <c r="B131" s="23"/>
      <c r="C131" s="22"/>
      <c r="D131" s="15">
        <f t="shared" ref="D131:M131" si="20">SUM(D5,D14,D23,D62,D112,D121,D128)</f>
        <v>172203669</v>
      </c>
      <c r="E131" s="15">
        <f t="shared" si="20"/>
        <v>104104485</v>
      </c>
      <c r="F131" s="15">
        <f t="shared" si="20"/>
        <v>10289842</v>
      </c>
      <c r="G131" s="15">
        <f t="shared" si="20"/>
        <v>49675760</v>
      </c>
      <c r="H131" s="15">
        <f t="shared" si="20"/>
        <v>0</v>
      </c>
      <c r="I131" s="15">
        <f t="shared" si="20"/>
        <v>37495611</v>
      </c>
      <c r="J131" s="15">
        <f t="shared" si="20"/>
        <v>39384482</v>
      </c>
      <c r="K131" s="15">
        <f t="shared" si="20"/>
        <v>0</v>
      </c>
      <c r="L131" s="15">
        <f t="shared" si="20"/>
        <v>0</v>
      </c>
      <c r="M131" s="15">
        <f t="shared" si="20"/>
        <v>13618601</v>
      </c>
      <c r="N131" s="15">
        <f t="shared" si="18"/>
        <v>426772450</v>
      </c>
      <c r="O131" s="38">
        <f t="shared" si="14"/>
        <v>1376.7474982741155</v>
      </c>
      <c r="P131" s="6"/>
      <c r="Q131" s="2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</row>
    <row r="132" spans="1:119">
      <c r="A132" s="16"/>
      <c r="B132" s="18"/>
      <c r="C132" s="18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9"/>
    </row>
    <row r="133" spans="1:119">
      <c r="A133" s="41"/>
      <c r="B133" s="42"/>
      <c r="C133" s="42"/>
      <c r="D133" s="43"/>
      <c r="E133" s="43"/>
      <c r="F133" s="43"/>
      <c r="G133" s="43"/>
      <c r="H133" s="43"/>
      <c r="I133" s="43"/>
      <c r="J133" s="43"/>
      <c r="K133" s="43"/>
      <c r="L133" s="49" t="s">
        <v>256</v>
      </c>
      <c r="M133" s="49"/>
      <c r="N133" s="49"/>
      <c r="O133" s="44">
        <v>309986</v>
      </c>
    </row>
    <row r="134" spans="1:119">
      <c r="A134" s="50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2"/>
    </row>
    <row r="135" spans="1:119" ht="15.75" customHeight="1" thickBot="1">
      <c r="A135" s="53" t="s">
        <v>153</v>
      </c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5"/>
    </row>
  </sheetData>
  <mergeCells count="10">
    <mergeCell ref="L133:N133"/>
    <mergeCell ref="A134:O134"/>
    <mergeCell ref="A135:O1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232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132</v>
      </c>
      <c r="B3" s="63"/>
      <c r="C3" s="64"/>
      <c r="D3" s="68" t="s">
        <v>62</v>
      </c>
      <c r="E3" s="69"/>
      <c r="F3" s="69"/>
      <c r="G3" s="69"/>
      <c r="H3" s="70"/>
      <c r="I3" s="68" t="s">
        <v>63</v>
      </c>
      <c r="J3" s="70"/>
      <c r="K3" s="68" t="s">
        <v>65</v>
      </c>
      <c r="L3" s="70"/>
      <c r="M3" s="36"/>
      <c r="N3" s="37"/>
      <c r="O3" s="71" t="s">
        <v>137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133</v>
      </c>
      <c r="F4" s="34" t="s">
        <v>134</v>
      </c>
      <c r="G4" s="34" t="s">
        <v>135</v>
      </c>
      <c r="H4" s="34" t="s">
        <v>7</v>
      </c>
      <c r="I4" s="34" t="s">
        <v>8</v>
      </c>
      <c r="J4" s="35" t="s">
        <v>136</v>
      </c>
      <c r="K4" s="35" t="s">
        <v>9</v>
      </c>
      <c r="L4" s="35" t="s">
        <v>10</v>
      </c>
      <c r="M4" s="35" t="s">
        <v>11</v>
      </c>
      <c r="N4" s="35" t="s">
        <v>64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106331163</v>
      </c>
      <c r="E5" s="27">
        <f t="shared" si="0"/>
        <v>28036356</v>
      </c>
      <c r="F5" s="27">
        <f t="shared" si="0"/>
        <v>0</v>
      </c>
      <c r="G5" s="27">
        <f t="shared" si="0"/>
        <v>39560886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173928405</v>
      </c>
      <c r="O5" s="33">
        <f t="shared" ref="O5:O36" si="1">(N5/O$130)</f>
        <v>566.64539785758961</v>
      </c>
      <c r="P5" s="6"/>
    </row>
    <row r="6" spans="1:133">
      <c r="A6" s="12"/>
      <c r="B6" s="25">
        <v>311</v>
      </c>
      <c r="C6" s="20" t="s">
        <v>3</v>
      </c>
      <c r="D6" s="47">
        <v>102961736</v>
      </c>
      <c r="E6" s="47">
        <v>5886644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108848380</v>
      </c>
      <c r="O6" s="48">
        <f t="shared" si="1"/>
        <v>354.61967003753125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9159624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9159624</v>
      </c>
      <c r="O7" s="48">
        <f t="shared" si="1"/>
        <v>29.84135216847373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1523854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1523854</v>
      </c>
      <c r="O8" s="48">
        <f t="shared" si="1"/>
        <v>4.9645994057547957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11466234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11466234</v>
      </c>
      <c r="O9" s="48">
        <f t="shared" si="1"/>
        <v>37.356110560884069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39560886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39560886</v>
      </c>
      <c r="O10" s="48">
        <f t="shared" si="1"/>
        <v>128.88633105713095</v>
      </c>
      <c r="P10" s="9"/>
    </row>
    <row r="11" spans="1:133">
      <c r="A11" s="12"/>
      <c r="B11" s="25">
        <v>315</v>
      </c>
      <c r="C11" s="20" t="s">
        <v>171</v>
      </c>
      <c r="D11" s="47">
        <v>2737529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2737529</v>
      </c>
      <c r="O11" s="48">
        <f t="shared" si="1"/>
        <v>8.9186594297331112</v>
      </c>
      <c r="P11" s="9"/>
    </row>
    <row r="12" spans="1:133">
      <c r="A12" s="12"/>
      <c r="B12" s="25">
        <v>316</v>
      </c>
      <c r="C12" s="20" t="s">
        <v>172</v>
      </c>
      <c r="D12" s="47">
        <v>631898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631898</v>
      </c>
      <c r="O12" s="48">
        <f t="shared" si="1"/>
        <v>2.0586751980817346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SUM(D14:D21)</f>
        <v>14264270</v>
      </c>
      <c r="E13" s="32">
        <f t="shared" si="3"/>
        <v>16903223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31167493</v>
      </c>
      <c r="O13" s="46">
        <f t="shared" si="1"/>
        <v>101.54130069328608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258246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258246</v>
      </c>
      <c r="O14" s="48">
        <f t="shared" si="1"/>
        <v>0.8413456526271893</v>
      </c>
      <c r="P14" s="9"/>
    </row>
    <row r="15" spans="1:133">
      <c r="A15" s="12"/>
      <c r="B15" s="25">
        <v>323.10000000000002</v>
      </c>
      <c r="C15" s="20" t="s">
        <v>19</v>
      </c>
      <c r="D15" s="47">
        <v>11830914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0" si="4">SUM(D15:M15)</f>
        <v>11830914</v>
      </c>
      <c r="O15" s="48">
        <f t="shared" si="1"/>
        <v>38.544210018765639</v>
      </c>
      <c r="P15" s="9"/>
    </row>
    <row r="16" spans="1:133">
      <c r="A16" s="12"/>
      <c r="B16" s="25">
        <v>323.39999999999998</v>
      </c>
      <c r="C16" s="20" t="s">
        <v>20</v>
      </c>
      <c r="D16" s="47">
        <v>1473556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1473556</v>
      </c>
      <c r="O16" s="48">
        <f t="shared" si="1"/>
        <v>4.8007323811509588</v>
      </c>
      <c r="P16" s="9"/>
    </row>
    <row r="17" spans="1:16">
      <c r="A17" s="12"/>
      <c r="B17" s="25">
        <v>323.7</v>
      </c>
      <c r="C17" s="20" t="s">
        <v>21</v>
      </c>
      <c r="D17" s="47">
        <v>0</v>
      </c>
      <c r="E17" s="47">
        <v>1835237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1835237</v>
      </c>
      <c r="O17" s="48">
        <f t="shared" si="1"/>
        <v>5.9790613271476234</v>
      </c>
      <c r="P17" s="9"/>
    </row>
    <row r="18" spans="1:16">
      <c r="A18" s="12"/>
      <c r="B18" s="25">
        <v>323.89999999999998</v>
      </c>
      <c r="C18" s="20" t="s">
        <v>22</v>
      </c>
      <c r="D18" s="47">
        <v>487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487</v>
      </c>
      <c r="O18" s="48">
        <f t="shared" si="1"/>
        <v>1.5866086321934946E-3</v>
      </c>
      <c r="P18" s="9"/>
    </row>
    <row r="19" spans="1:16">
      <c r="A19" s="12"/>
      <c r="B19" s="25">
        <v>325.10000000000002</v>
      </c>
      <c r="C19" s="20" t="s">
        <v>23</v>
      </c>
      <c r="D19" s="47">
        <v>0</v>
      </c>
      <c r="E19" s="47">
        <v>141018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141018</v>
      </c>
      <c r="O19" s="48">
        <f t="shared" si="1"/>
        <v>0.45942582360300249</v>
      </c>
      <c r="P19" s="9"/>
    </row>
    <row r="20" spans="1:16">
      <c r="A20" s="12"/>
      <c r="B20" s="25">
        <v>325.2</v>
      </c>
      <c r="C20" s="20" t="s">
        <v>24</v>
      </c>
      <c r="D20" s="47">
        <v>959313</v>
      </c>
      <c r="E20" s="47">
        <v>14667947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15627260</v>
      </c>
      <c r="O20" s="48">
        <f t="shared" si="1"/>
        <v>50.912413990825691</v>
      </c>
      <c r="P20" s="9"/>
    </row>
    <row r="21" spans="1:16">
      <c r="A21" s="12"/>
      <c r="B21" s="25">
        <v>329</v>
      </c>
      <c r="C21" s="20" t="s">
        <v>25</v>
      </c>
      <c r="D21" s="47">
        <v>0</v>
      </c>
      <c r="E21" s="47">
        <v>775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775</v>
      </c>
      <c r="O21" s="48">
        <f t="shared" si="1"/>
        <v>2.5248905337781485E-3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SUM(D23:D58)</f>
        <v>31910344</v>
      </c>
      <c r="E22" s="32">
        <f t="shared" si="5"/>
        <v>24217380</v>
      </c>
      <c r="F22" s="32">
        <f t="shared" si="5"/>
        <v>60000</v>
      </c>
      <c r="G22" s="32">
        <f t="shared" si="5"/>
        <v>6429560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2588413</v>
      </c>
      <c r="N22" s="45">
        <f>SUM(D22:M22)</f>
        <v>65205697</v>
      </c>
      <c r="O22" s="46">
        <f t="shared" si="1"/>
        <v>212.43515755316932</v>
      </c>
      <c r="P22" s="10"/>
    </row>
    <row r="23" spans="1:16">
      <c r="A23" s="12"/>
      <c r="B23" s="25">
        <v>331.1</v>
      </c>
      <c r="C23" s="20" t="s">
        <v>26</v>
      </c>
      <c r="D23" s="47">
        <v>0</v>
      </c>
      <c r="E23" s="47">
        <v>46944</v>
      </c>
      <c r="F23" s="47">
        <v>0</v>
      </c>
      <c r="G23" s="47">
        <v>9563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56507</v>
      </c>
      <c r="O23" s="48">
        <f t="shared" si="1"/>
        <v>0.18409547018348624</v>
      </c>
      <c r="P23" s="9"/>
    </row>
    <row r="24" spans="1:16">
      <c r="A24" s="12"/>
      <c r="B24" s="25">
        <v>331.2</v>
      </c>
      <c r="C24" s="20" t="s">
        <v>27</v>
      </c>
      <c r="D24" s="47">
        <v>0</v>
      </c>
      <c r="E24" s="47">
        <v>3912018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3912018</v>
      </c>
      <c r="O24" s="48">
        <f t="shared" si="1"/>
        <v>12.745054472477063</v>
      </c>
      <c r="P24" s="9"/>
    </row>
    <row r="25" spans="1:16">
      <c r="A25" s="12"/>
      <c r="B25" s="25">
        <v>331.39</v>
      </c>
      <c r="C25" s="20" t="s">
        <v>33</v>
      </c>
      <c r="D25" s="47">
        <v>0</v>
      </c>
      <c r="E25" s="47">
        <v>24241</v>
      </c>
      <c r="F25" s="47">
        <v>0</v>
      </c>
      <c r="G25" s="47">
        <v>79496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4" si="6">SUM(D25:M25)</f>
        <v>103737</v>
      </c>
      <c r="O25" s="48">
        <f t="shared" si="1"/>
        <v>0.33796718619683069</v>
      </c>
      <c r="P25" s="9"/>
    </row>
    <row r="26" spans="1:16">
      <c r="A26" s="12"/>
      <c r="B26" s="25">
        <v>331.42</v>
      </c>
      <c r="C26" s="20" t="s">
        <v>34</v>
      </c>
      <c r="D26" s="47">
        <v>0</v>
      </c>
      <c r="E26" s="47">
        <v>3263067</v>
      </c>
      <c r="F26" s="47">
        <v>0</v>
      </c>
      <c r="G26" s="47">
        <v>3638441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6901508</v>
      </c>
      <c r="O26" s="48">
        <f t="shared" si="1"/>
        <v>22.484583507089241</v>
      </c>
      <c r="P26" s="9"/>
    </row>
    <row r="27" spans="1:16">
      <c r="A27" s="12"/>
      <c r="B27" s="25">
        <v>331.49</v>
      </c>
      <c r="C27" s="20" t="s">
        <v>35</v>
      </c>
      <c r="D27" s="47">
        <v>0</v>
      </c>
      <c r="E27" s="47">
        <v>201119</v>
      </c>
      <c r="F27" s="47">
        <v>0</v>
      </c>
      <c r="G27" s="47">
        <v>173236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374355</v>
      </c>
      <c r="O27" s="48">
        <f t="shared" si="1"/>
        <v>1.2196198655129273</v>
      </c>
      <c r="P27" s="9"/>
    </row>
    <row r="28" spans="1:16">
      <c r="A28" s="12"/>
      <c r="B28" s="25">
        <v>331.5</v>
      </c>
      <c r="C28" s="20" t="s">
        <v>29</v>
      </c>
      <c r="D28" s="47">
        <v>0</v>
      </c>
      <c r="E28" s="47">
        <v>1591230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1591230</v>
      </c>
      <c r="O28" s="48">
        <f t="shared" si="1"/>
        <v>5.1841052439532946</v>
      </c>
      <c r="P28" s="9"/>
    </row>
    <row r="29" spans="1:16">
      <c r="A29" s="12"/>
      <c r="B29" s="25">
        <v>331.65</v>
      </c>
      <c r="C29" s="20" t="s">
        <v>36</v>
      </c>
      <c r="D29" s="47">
        <v>0</v>
      </c>
      <c r="E29" s="47">
        <v>560121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560121</v>
      </c>
      <c r="O29" s="48">
        <f t="shared" si="1"/>
        <v>1.8248312395746455</v>
      </c>
      <c r="P29" s="9"/>
    </row>
    <row r="30" spans="1:16">
      <c r="A30" s="12"/>
      <c r="B30" s="25">
        <v>331.69</v>
      </c>
      <c r="C30" s="20" t="s">
        <v>37</v>
      </c>
      <c r="D30" s="47">
        <v>0</v>
      </c>
      <c r="E30" s="47">
        <v>42602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42602</v>
      </c>
      <c r="O30" s="48">
        <f t="shared" si="1"/>
        <v>0.13879404712260218</v>
      </c>
      <c r="P30" s="9"/>
    </row>
    <row r="31" spans="1:16">
      <c r="A31" s="12"/>
      <c r="B31" s="25">
        <v>331.82</v>
      </c>
      <c r="C31" s="20" t="s">
        <v>143</v>
      </c>
      <c r="D31" s="47">
        <v>0</v>
      </c>
      <c r="E31" s="47">
        <v>329198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329198</v>
      </c>
      <c r="O31" s="48">
        <f t="shared" si="1"/>
        <v>1.0725018244370308</v>
      </c>
      <c r="P31" s="9"/>
    </row>
    <row r="32" spans="1:16">
      <c r="A32" s="12"/>
      <c r="B32" s="25">
        <v>331.9</v>
      </c>
      <c r="C32" s="20" t="s">
        <v>30</v>
      </c>
      <c r="D32" s="47">
        <v>0</v>
      </c>
      <c r="E32" s="47">
        <v>103518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103518</v>
      </c>
      <c r="O32" s="48">
        <f t="shared" si="1"/>
        <v>0.33725370100083402</v>
      </c>
      <c r="P32" s="9"/>
    </row>
    <row r="33" spans="1:16">
      <c r="A33" s="12"/>
      <c r="B33" s="25">
        <v>333</v>
      </c>
      <c r="C33" s="20" t="s">
        <v>4</v>
      </c>
      <c r="D33" s="47">
        <v>37563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37563</v>
      </c>
      <c r="O33" s="48">
        <f t="shared" si="1"/>
        <v>0.12237737176814012</v>
      </c>
      <c r="P33" s="9"/>
    </row>
    <row r="34" spans="1:16">
      <c r="A34" s="12"/>
      <c r="B34" s="25">
        <v>334.2</v>
      </c>
      <c r="C34" s="20" t="s">
        <v>32</v>
      </c>
      <c r="D34" s="47">
        <v>0</v>
      </c>
      <c r="E34" s="47">
        <v>1852134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1852134</v>
      </c>
      <c r="O34" s="48">
        <f t="shared" si="1"/>
        <v>6.0341104566305255</v>
      </c>
      <c r="P34" s="9"/>
    </row>
    <row r="35" spans="1:16">
      <c r="A35" s="12"/>
      <c r="B35" s="25">
        <v>334.39</v>
      </c>
      <c r="C35" s="20" t="s">
        <v>38</v>
      </c>
      <c r="D35" s="47">
        <v>0</v>
      </c>
      <c r="E35" s="47">
        <v>174157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2588413</v>
      </c>
      <c r="N35" s="47">
        <f t="shared" ref="N35:N54" si="7">SUM(D35:M35)</f>
        <v>2762570</v>
      </c>
      <c r="O35" s="48">
        <f t="shared" si="1"/>
        <v>9.0002410863219353</v>
      </c>
      <c r="P35" s="9"/>
    </row>
    <row r="36" spans="1:16">
      <c r="A36" s="12"/>
      <c r="B36" s="25">
        <v>334.42</v>
      </c>
      <c r="C36" s="20" t="s">
        <v>39</v>
      </c>
      <c r="D36" s="47">
        <v>0</v>
      </c>
      <c r="E36" s="47">
        <v>2731458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2731458</v>
      </c>
      <c r="O36" s="48">
        <f t="shared" si="1"/>
        <v>8.898880577564638</v>
      </c>
      <c r="P36" s="9"/>
    </row>
    <row r="37" spans="1:16">
      <c r="A37" s="12"/>
      <c r="B37" s="25">
        <v>334.49</v>
      </c>
      <c r="C37" s="20" t="s">
        <v>40</v>
      </c>
      <c r="D37" s="47">
        <v>0</v>
      </c>
      <c r="E37" s="47">
        <v>-6233</v>
      </c>
      <c r="F37" s="47">
        <v>0</v>
      </c>
      <c r="G37" s="47">
        <v>2201526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2195293</v>
      </c>
      <c r="O37" s="48">
        <f t="shared" ref="O37:O68" si="8">(N37/O$130)</f>
        <v>7.1520961478315259</v>
      </c>
      <c r="P37" s="9"/>
    </row>
    <row r="38" spans="1:16">
      <c r="A38" s="12"/>
      <c r="B38" s="25">
        <v>334.5</v>
      </c>
      <c r="C38" s="20" t="s">
        <v>41</v>
      </c>
      <c r="D38" s="47">
        <v>0</v>
      </c>
      <c r="E38" s="47">
        <v>94215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94215</v>
      </c>
      <c r="O38" s="48">
        <f t="shared" si="8"/>
        <v>0.30694524082568808</v>
      </c>
      <c r="P38" s="9"/>
    </row>
    <row r="39" spans="1:16">
      <c r="A39" s="12"/>
      <c r="B39" s="25">
        <v>334.61</v>
      </c>
      <c r="C39" s="20" t="s">
        <v>42</v>
      </c>
      <c r="D39" s="47">
        <v>0</v>
      </c>
      <c r="E39" s="47">
        <v>31540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31540</v>
      </c>
      <c r="O39" s="48">
        <f t="shared" si="8"/>
        <v>0.10275489991659717</v>
      </c>
      <c r="P39" s="9"/>
    </row>
    <row r="40" spans="1:16">
      <c r="A40" s="12"/>
      <c r="B40" s="25">
        <v>334.69</v>
      </c>
      <c r="C40" s="20" t="s">
        <v>43</v>
      </c>
      <c r="D40" s="47">
        <v>57504</v>
      </c>
      <c r="E40" s="47">
        <v>43971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101475</v>
      </c>
      <c r="O40" s="48">
        <f t="shared" si="8"/>
        <v>0.33059776376146788</v>
      </c>
      <c r="P40" s="9"/>
    </row>
    <row r="41" spans="1:16">
      <c r="A41" s="12"/>
      <c r="B41" s="25">
        <v>334.7</v>
      </c>
      <c r="C41" s="20" t="s">
        <v>44</v>
      </c>
      <c r="D41" s="47">
        <v>0</v>
      </c>
      <c r="E41" s="47">
        <v>278215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278215</v>
      </c>
      <c r="O41" s="48">
        <f t="shared" si="8"/>
        <v>0.90640312239366139</v>
      </c>
      <c r="P41" s="9"/>
    </row>
    <row r="42" spans="1:16">
      <c r="A42" s="12"/>
      <c r="B42" s="25">
        <v>334.82</v>
      </c>
      <c r="C42" s="20" t="s">
        <v>162</v>
      </c>
      <c r="D42" s="47">
        <v>714868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714868</v>
      </c>
      <c r="O42" s="48">
        <f t="shared" si="8"/>
        <v>2.3289850917431192</v>
      </c>
      <c r="P42" s="9"/>
    </row>
    <row r="43" spans="1:16">
      <c r="A43" s="12"/>
      <c r="B43" s="25">
        <v>334.89</v>
      </c>
      <c r="C43" s="20" t="s">
        <v>233</v>
      </c>
      <c r="D43" s="47">
        <v>39628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39628</v>
      </c>
      <c r="O43" s="48">
        <f t="shared" si="8"/>
        <v>0.12910498331943285</v>
      </c>
      <c r="P43" s="9"/>
    </row>
    <row r="44" spans="1:16">
      <c r="A44" s="12"/>
      <c r="B44" s="25">
        <v>335.12</v>
      </c>
      <c r="C44" s="20" t="s">
        <v>173</v>
      </c>
      <c r="D44" s="47">
        <v>7949431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7949431</v>
      </c>
      <c r="O44" s="48">
        <f t="shared" si="8"/>
        <v>25.898636233319433</v>
      </c>
      <c r="P44" s="9"/>
    </row>
    <row r="45" spans="1:16">
      <c r="A45" s="12"/>
      <c r="B45" s="25">
        <v>335.13</v>
      </c>
      <c r="C45" s="20" t="s">
        <v>174</v>
      </c>
      <c r="D45" s="47">
        <v>65699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65699</v>
      </c>
      <c r="O45" s="48">
        <f t="shared" si="8"/>
        <v>0.21404230087572979</v>
      </c>
      <c r="P45" s="9"/>
    </row>
    <row r="46" spans="1:16">
      <c r="A46" s="12"/>
      <c r="B46" s="25">
        <v>335.14</v>
      </c>
      <c r="C46" s="20" t="s">
        <v>175</v>
      </c>
      <c r="D46" s="47">
        <v>51556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51556</v>
      </c>
      <c r="O46" s="48">
        <f t="shared" si="8"/>
        <v>0.16796549207673062</v>
      </c>
      <c r="P46" s="9"/>
    </row>
    <row r="47" spans="1:16">
      <c r="A47" s="12"/>
      <c r="B47" s="25">
        <v>335.15</v>
      </c>
      <c r="C47" s="20" t="s">
        <v>176</v>
      </c>
      <c r="D47" s="47">
        <v>136553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136553</v>
      </c>
      <c r="O47" s="48">
        <f t="shared" si="8"/>
        <v>0.44487919620517097</v>
      </c>
      <c r="P47" s="9"/>
    </row>
    <row r="48" spans="1:16">
      <c r="A48" s="12"/>
      <c r="B48" s="25">
        <v>335.17</v>
      </c>
      <c r="C48" s="20" t="s">
        <v>177</v>
      </c>
      <c r="D48" s="47">
        <v>47121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47121</v>
      </c>
      <c r="O48" s="48">
        <f t="shared" si="8"/>
        <v>0.15351660237698081</v>
      </c>
      <c r="P48" s="9"/>
    </row>
    <row r="49" spans="1:16">
      <c r="A49" s="12"/>
      <c r="B49" s="25">
        <v>335.18</v>
      </c>
      <c r="C49" s="20" t="s">
        <v>178</v>
      </c>
      <c r="D49" s="47">
        <v>22513589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22513589</v>
      </c>
      <c r="O49" s="48">
        <f t="shared" si="8"/>
        <v>73.347545480608844</v>
      </c>
      <c r="P49" s="9"/>
    </row>
    <row r="50" spans="1:16">
      <c r="A50" s="12"/>
      <c r="B50" s="25">
        <v>335.19</v>
      </c>
      <c r="C50" s="20" t="s">
        <v>179</v>
      </c>
      <c r="D50" s="47">
        <v>118926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118926</v>
      </c>
      <c r="O50" s="48">
        <f t="shared" si="8"/>
        <v>0.38745178273561304</v>
      </c>
      <c r="P50" s="9"/>
    </row>
    <row r="51" spans="1:16">
      <c r="A51" s="12"/>
      <c r="B51" s="25">
        <v>335.21</v>
      </c>
      <c r="C51" s="20" t="s">
        <v>51</v>
      </c>
      <c r="D51" s="47">
        <v>0</v>
      </c>
      <c r="E51" s="47">
        <v>22290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22290</v>
      </c>
      <c r="O51" s="48">
        <f t="shared" si="8"/>
        <v>7.2619109674728941E-2</v>
      </c>
      <c r="P51" s="9"/>
    </row>
    <row r="52" spans="1:16">
      <c r="A52" s="12"/>
      <c r="B52" s="25">
        <v>335.22</v>
      </c>
      <c r="C52" s="20" t="s">
        <v>52</v>
      </c>
      <c r="D52" s="47">
        <v>0</v>
      </c>
      <c r="E52" s="47">
        <v>1282428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1282428</v>
      </c>
      <c r="O52" s="48">
        <f t="shared" si="8"/>
        <v>4.1780520225187656</v>
      </c>
      <c r="P52" s="9"/>
    </row>
    <row r="53" spans="1:16">
      <c r="A53" s="12"/>
      <c r="B53" s="25">
        <v>335.49</v>
      </c>
      <c r="C53" s="20" t="s">
        <v>53</v>
      </c>
      <c r="D53" s="47">
        <v>67438</v>
      </c>
      <c r="E53" s="47">
        <v>4517240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7"/>
        <v>4584678</v>
      </c>
      <c r="O53" s="48">
        <f t="shared" si="8"/>
        <v>14.936529138865721</v>
      </c>
      <c r="P53" s="9"/>
    </row>
    <row r="54" spans="1:16">
      <c r="A54" s="12"/>
      <c r="B54" s="25">
        <v>335.5</v>
      </c>
      <c r="C54" s="20" t="s">
        <v>180</v>
      </c>
      <c r="D54" s="47">
        <v>0</v>
      </c>
      <c r="E54" s="47">
        <v>943540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7"/>
        <v>943540</v>
      </c>
      <c r="O54" s="48">
        <f t="shared" si="8"/>
        <v>3.0739809216013345</v>
      </c>
      <c r="P54" s="9"/>
    </row>
    <row r="55" spans="1:16">
      <c r="A55" s="12"/>
      <c r="B55" s="25">
        <v>337.1</v>
      </c>
      <c r="C55" s="20" t="s">
        <v>56</v>
      </c>
      <c r="D55" s="47">
        <v>0</v>
      </c>
      <c r="E55" s="47">
        <v>885943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60" si="9">SUM(D55:M55)</f>
        <v>885943</v>
      </c>
      <c r="O55" s="48">
        <f t="shared" si="8"/>
        <v>2.8863343150542118</v>
      </c>
      <c r="P55" s="9"/>
    </row>
    <row r="56" spans="1:16">
      <c r="A56" s="12"/>
      <c r="B56" s="25">
        <v>337.3</v>
      </c>
      <c r="C56" s="20" t="s">
        <v>58</v>
      </c>
      <c r="D56" s="47">
        <v>0</v>
      </c>
      <c r="E56" s="47">
        <v>52400</v>
      </c>
      <c r="F56" s="47">
        <v>0</v>
      </c>
      <c r="G56" s="47">
        <v>327298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379698</v>
      </c>
      <c r="O56" s="48">
        <f t="shared" si="8"/>
        <v>1.2370269495412844</v>
      </c>
      <c r="P56" s="9"/>
    </row>
    <row r="57" spans="1:16">
      <c r="A57" s="12"/>
      <c r="B57" s="25">
        <v>337.4</v>
      </c>
      <c r="C57" s="20" t="s">
        <v>59</v>
      </c>
      <c r="D57" s="47">
        <v>0</v>
      </c>
      <c r="E57" s="47">
        <v>1240024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1240024</v>
      </c>
      <c r="O57" s="48">
        <f t="shared" si="8"/>
        <v>4.0399030442035029</v>
      </c>
      <c r="P57" s="9"/>
    </row>
    <row r="58" spans="1:16">
      <c r="A58" s="12"/>
      <c r="B58" s="25">
        <v>338</v>
      </c>
      <c r="C58" s="20" t="s">
        <v>61</v>
      </c>
      <c r="D58" s="47">
        <v>110468</v>
      </c>
      <c r="E58" s="47">
        <v>0</v>
      </c>
      <c r="F58" s="47">
        <v>60000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170468</v>
      </c>
      <c r="O58" s="48">
        <f t="shared" si="8"/>
        <v>0.55537166388657211</v>
      </c>
      <c r="P58" s="9"/>
    </row>
    <row r="59" spans="1:16" ht="15.75">
      <c r="A59" s="29" t="s">
        <v>66</v>
      </c>
      <c r="B59" s="30"/>
      <c r="C59" s="31"/>
      <c r="D59" s="32">
        <f t="shared" ref="D59:M59" si="10">SUM(D60:D110)</f>
        <v>9750445</v>
      </c>
      <c r="E59" s="32">
        <f t="shared" si="10"/>
        <v>13618752</v>
      </c>
      <c r="F59" s="32">
        <f t="shared" si="10"/>
        <v>0</v>
      </c>
      <c r="G59" s="32">
        <f t="shared" si="10"/>
        <v>248315</v>
      </c>
      <c r="H59" s="32">
        <f t="shared" si="10"/>
        <v>0</v>
      </c>
      <c r="I59" s="32">
        <f t="shared" si="10"/>
        <v>32168598</v>
      </c>
      <c r="J59" s="32">
        <f t="shared" si="10"/>
        <v>47661731</v>
      </c>
      <c r="K59" s="32">
        <f t="shared" si="10"/>
        <v>0</v>
      </c>
      <c r="L59" s="32">
        <f t="shared" si="10"/>
        <v>0</v>
      </c>
      <c r="M59" s="32">
        <f t="shared" si="10"/>
        <v>8645755</v>
      </c>
      <c r="N59" s="32">
        <f t="shared" si="9"/>
        <v>112093596</v>
      </c>
      <c r="O59" s="46">
        <f t="shared" si="8"/>
        <v>365.19233475813178</v>
      </c>
      <c r="P59" s="10"/>
    </row>
    <row r="60" spans="1:16">
      <c r="A60" s="12"/>
      <c r="B60" s="25">
        <v>341.1</v>
      </c>
      <c r="C60" s="20" t="s">
        <v>181</v>
      </c>
      <c r="D60" s="47">
        <v>1315136</v>
      </c>
      <c r="E60" s="47">
        <v>526239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1841375</v>
      </c>
      <c r="O60" s="48">
        <f t="shared" si="8"/>
        <v>5.9990584601751458</v>
      </c>
      <c r="P60" s="9"/>
    </row>
    <row r="61" spans="1:16">
      <c r="A61" s="12"/>
      <c r="B61" s="25">
        <v>341.2</v>
      </c>
      <c r="C61" s="20" t="s">
        <v>182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43668051</v>
      </c>
      <c r="K61" s="47">
        <v>0</v>
      </c>
      <c r="L61" s="47">
        <v>0</v>
      </c>
      <c r="M61" s="47">
        <v>0</v>
      </c>
      <c r="N61" s="47">
        <f t="shared" ref="N61:N110" si="11">SUM(D61:M61)</f>
        <v>43668051</v>
      </c>
      <c r="O61" s="48">
        <f t="shared" si="8"/>
        <v>142.26715948185989</v>
      </c>
      <c r="P61" s="9"/>
    </row>
    <row r="62" spans="1:16">
      <c r="A62" s="12"/>
      <c r="B62" s="25">
        <v>341.52</v>
      </c>
      <c r="C62" s="20" t="s">
        <v>183</v>
      </c>
      <c r="D62" s="47">
        <v>275262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275262</v>
      </c>
      <c r="O62" s="48">
        <f t="shared" si="8"/>
        <v>0.89678247497914931</v>
      </c>
      <c r="P62" s="9"/>
    </row>
    <row r="63" spans="1:16">
      <c r="A63" s="12"/>
      <c r="B63" s="25">
        <v>341.53</v>
      </c>
      <c r="C63" s="20" t="s">
        <v>184</v>
      </c>
      <c r="D63" s="47">
        <v>0</v>
      </c>
      <c r="E63" s="47">
        <v>544539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544539</v>
      </c>
      <c r="O63" s="48">
        <f t="shared" si="8"/>
        <v>1.7740662791909925</v>
      </c>
      <c r="P63" s="9"/>
    </row>
    <row r="64" spans="1:16">
      <c r="A64" s="12"/>
      <c r="B64" s="25">
        <v>341.55</v>
      </c>
      <c r="C64" s="20" t="s">
        <v>185</v>
      </c>
      <c r="D64" s="47">
        <v>982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982</v>
      </c>
      <c r="O64" s="48">
        <f t="shared" si="8"/>
        <v>3.1992806505421185E-3</v>
      </c>
      <c r="P64" s="9"/>
    </row>
    <row r="65" spans="1:16">
      <c r="A65" s="12"/>
      <c r="B65" s="25">
        <v>341.8</v>
      </c>
      <c r="C65" s="20" t="s">
        <v>186</v>
      </c>
      <c r="D65" s="47">
        <v>2875225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2875225</v>
      </c>
      <c r="O65" s="48">
        <f t="shared" si="8"/>
        <v>9.3672624322351954</v>
      </c>
      <c r="P65" s="9"/>
    </row>
    <row r="66" spans="1:16">
      <c r="A66" s="12"/>
      <c r="B66" s="25">
        <v>341.9</v>
      </c>
      <c r="C66" s="20" t="s">
        <v>187</v>
      </c>
      <c r="D66" s="47">
        <v>326899</v>
      </c>
      <c r="E66" s="47">
        <v>0</v>
      </c>
      <c r="F66" s="47">
        <v>0</v>
      </c>
      <c r="G66" s="47">
        <v>0</v>
      </c>
      <c r="H66" s="47">
        <v>0</v>
      </c>
      <c r="I66" s="47">
        <v>6288</v>
      </c>
      <c r="J66" s="47">
        <v>0</v>
      </c>
      <c r="K66" s="47">
        <v>0</v>
      </c>
      <c r="L66" s="47">
        <v>0</v>
      </c>
      <c r="M66" s="47">
        <v>8645755</v>
      </c>
      <c r="N66" s="47">
        <f t="shared" si="11"/>
        <v>8978942</v>
      </c>
      <c r="O66" s="48">
        <f t="shared" si="8"/>
        <v>29.252704076313595</v>
      </c>
      <c r="P66" s="9"/>
    </row>
    <row r="67" spans="1:16">
      <c r="A67" s="12"/>
      <c r="B67" s="25">
        <v>342.2</v>
      </c>
      <c r="C67" s="20" t="s">
        <v>76</v>
      </c>
      <c r="D67" s="47">
        <v>0</v>
      </c>
      <c r="E67" s="47">
        <v>200000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200000</v>
      </c>
      <c r="O67" s="48">
        <f t="shared" si="8"/>
        <v>0.65158465387823183</v>
      </c>
      <c r="P67" s="9"/>
    </row>
    <row r="68" spans="1:16">
      <c r="A68" s="12"/>
      <c r="B68" s="25">
        <v>342.3</v>
      </c>
      <c r="C68" s="20" t="s">
        <v>77</v>
      </c>
      <c r="D68" s="47">
        <v>18760</v>
      </c>
      <c r="E68" s="47">
        <v>1327327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1346087</v>
      </c>
      <c r="O68" s="48">
        <f t="shared" si="8"/>
        <v>4.3854481599249375</v>
      </c>
      <c r="P68" s="9"/>
    </row>
    <row r="69" spans="1:16">
      <c r="A69" s="12"/>
      <c r="B69" s="25">
        <v>342.5</v>
      </c>
      <c r="C69" s="20" t="s">
        <v>188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2255948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2255948</v>
      </c>
      <c r="O69" s="48">
        <f t="shared" ref="O69:O100" si="12">(N69/O$130)</f>
        <v>7.3497054837364466</v>
      </c>
      <c r="P69" s="9"/>
    </row>
    <row r="70" spans="1:16">
      <c r="A70" s="12"/>
      <c r="B70" s="25">
        <v>342.6</v>
      </c>
      <c r="C70" s="20" t="s">
        <v>78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12040867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12040867</v>
      </c>
      <c r="O70" s="48">
        <f t="shared" si="12"/>
        <v>39.228220782944121</v>
      </c>
      <c r="P70" s="9"/>
    </row>
    <row r="71" spans="1:16">
      <c r="A71" s="12"/>
      <c r="B71" s="25">
        <v>342.9</v>
      </c>
      <c r="C71" s="20" t="s">
        <v>79</v>
      </c>
      <c r="D71" s="47">
        <v>461348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461348</v>
      </c>
      <c r="O71" s="48">
        <f t="shared" si="12"/>
        <v>1.5030363844870727</v>
      </c>
      <c r="P71" s="9"/>
    </row>
    <row r="72" spans="1:16">
      <c r="A72" s="12"/>
      <c r="B72" s="25">
        <v>343.3</v>
      </c>
      <c r="C72" s="20" t="s">
        <v>210</v>
      </c>
      <c r="D72" s="47">
        <v>0</v>
      </c>
      <c r="E72" s="47">
        <v>128198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128198</v>
      </c>
      <c r="O72" s="48">
        <f t="shared" si="12"/>
        <v>0.41765924728940784</v>
      </c>
      <c r="P72" s="9"/>
    </row>
    <row r="73" spans="1:16">
      <c r="A73" s="12"/>
      <c r="B73" s="25">
        <v>343.4</v>
      </c>
      <c r="C73" s="20" t="s">
        <v>80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13484802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13484802</v>
      </c>
      <c r="O73" s="48">
        <f t="shared" si="12"/>
        <v>43.932450218932445</v>
      </c>
      <c r="P73" s="9"/>
    </row>
    <row r="74" spans="1:16">
      <c r="A74" s="12"/>
      <c r="B74" s="25">
        <v>343.5</v>
      </c>
      <c r="C74" s="20" t="s">
        <v>211</v>
      </c>
      <c r="D74" s="47">
        <v>0</v>
      </c>
      <c r="E74" s="47">
        <v>68314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68314</v>
      </c>
      <c r="O74" s="48">
        <f t="shared" si="12"/>
        <v>0.22256177022518767</v>
      </c>
      <c r="P74" s="9"/>
    </row>
    <row r="75" spans="1:16">
      <c r="A75" s="12"/>
      <c r="B75" s="25">
        <v>343.7</v>
      </c>
      <c r="C75" s="20" t="s">
        <v>81</v>
      </c>
      <c r="D75" s="47">
        <v>0</v>
      </c>
      <c r="E75" s="47">
        <v>20225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20225</v>
      </c>
      <c r="O75" s="48">
        <f t="shared" si="12"/>
        <v>6.5891498123436198E-2</v>
      </c>
      <c r="P75" s="9"/>
    </row>
    <row r="76" spans="1:16">
      <c r="A76" s="12"/>
      <c r="B76" s="25">
        <v>344.3</v>
      </c>
      <c r="C76" s="20" t="s">
        <v>189</v>
      </c>
      <c r="D76" s="47">
        <v>0</v>
      </c>
      <c r="E76" s="47">
        <v>1066888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1066888</v>
      </c>
      <c r="O76" s="48">
        <f t="shared" si="12"/>
        <v>3.4758392410341949</v>
      </c>
      <c r="P76" s="9"/>
    </row>
    <row r="77" spans="1:16">
      <c r="A77" s="12"/>
      <c r="B77" s="25">
        <v>344.6</v>
      </c>
      <c r="C77" s="20" t="s">
        <v>190</v>
      </c>
      <c r="D77" s="47">
        <v>0</v>
      </c>
      <c r="E77" s="47">
        <v>3537142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3537142</v>
      </c>
      <c r="O77" s="48">
        <f t="shared" si="12"/>
        <v>11.523737228940783</v>
      </c>
      <c r="P77" s="9"/>
    </row>
    <row r="78" spans="1:16">
      <c r="A78" s="12"/>
      <c r="B78" s="25">
        <v>344.9</v>
      </c>
      <c r="C78" s="20" t="s">
        <v>191</v>
      </c>
      <c r="D78" s="47">
        <v>0</v>
      </c>
      <c r="E78" s="47">
        <v>443795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443795</v>
      </c>
      <c r="O78" s="48">
        <f t="shared" si="12"/>
        <v>1.4458500573394495</v>
      </c>
      <c r="P78" s="9"/>
    </row>
    <row r="79" spans="1:16">
      <c r="A79" s="12"/>
      <c r="B79" s="25">
        <v>347.1</v>
      </c>
      <c r="C79" s="20" t="s">
        <v>86</v>
      </c>
      <c r="D79" s="47">
        <v>0</v>
      </c>
      <c r="E79" s="47">
        <v>32785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32785</v>
      </c>
      <c r="O79" s="48">
        <f t="shared" si="12"/>
        <v>0.10681101438698916</v>
      </c>
      <c r="P79" s="9"/>
    </row>
    <row r="80" spans="1:16">
      <c r="A80" s="12"/>
      <c r="B80" s="25">
        <v>347.2</v>
      </c>
      <c r="C80" s="20" t="s">
        <v>87</v>
      </c>
      <c r="D80" s="47">
        <v>40115</v>
      </c>
      <c r="E80" s="47">
        <v>41872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81987</v>
      </c>
      <c r="O80" s="48">
        <f t="shared" si="12"/>
        <v>0.267107355087573</v>
      </c>
      <c r="P80" s="9"/>
    </row>
    <row r="81" spans="1:16">
      <c r="A81" s="12"/>
      <c r="B81" s="25">
        <v>347.3</v>
      </c>
      <c r="C81" s="20" t="s">
        <v>234</v>
      </c>
      <c r="D81" s="47">
        <v>0</v>
      </c>
      <c r="E81" s="47">
        <v>1550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1550</v>
      </c>
      <c r="O81" s="48">
        <f t="shared" si="12"/>
        <v>5.0497810675562971E-3</v>
      </c>
      <c r="P81" s="9"/>
    </row>
    <row r="82" spans="1:16">
      <c r="A82" s="12"/>
      <c r="B82" s="25">
        <v>347.5</v>
      </c>
      <c r="C82" s="20" t="s">
        <v>89</v>
      </c>
      <c r="D82" s="47">
        <v>81703</v>
      </c>
      <c r="E82" s="47">
        <v>0</v>
      </c>
      <c r="F82" s="47">
        <v>0</v>
      </c>
      <c r="G82" s="47">
        <v>248315</v>
      </c>
      <c r="H82" s="47">
        <v>0</v>
      </c>
      <c r="I82" s="47">
        <v>4380693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4710711</v>
      </c>
      <c r="O82" s="48">
        <f t="shared" si="12"/>
        <v>15.347134982276897</v>
      </c>
      <c r="P82" s="9"/>
    </row>
    <row r="83" spans="1:16">
      <c r="A83" s="12"/>
      <c r="B83" s="25">
        <v>348.11</v>
      </c>
      <c r="C83" s="20" t="s">
        <v>212</v>
      </c>
      <c r="D83" s="47">
        <v>3180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3180</v>
      </c>
      <c r="O83" s="48">
        <f t="shared" si="12"/>
        <v>1.0360195996663886E-2</v>
      </c>
      <c r="P83" s="9"/>
    </row>
    <row r="84" spans="1:16">
      <c r="A84" s="12"/>
      <c r="B84" s="25">
        <v>348.12</v>
      </c>
      <c r="C84" s="20" t="s">
        <v>213</v>
      </c>
      <c r="D84" s="47">
        <v>32210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ref="N84:N100" si="13">SUM(D84:M84)</f>
        <v>32210</v>
      </c>
      <c r="O84" s="48">
        <f t="shared" si="12"/>
        <v>0.10493770850708924</v>
      </c>
      <c r="P84" s="9"/>
    </row>
    <row r="85" spans="1:16">
      <c r="A85" s="12"/>
      <c r="B85" s="25">
        <v>348.13</v>
      </c>
      <c r="C85" s="20" t="s">
        <v>214</v>
      </c>
      <c r="D85" s="47">
        <v>97210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97210</v>
      </c>
      <c r="O85" s="48">
        <f t="shared" si="12"/>
        <v>0.31670272101751462</v>
      </c>
      <c r="P85" s="9"/>
    </row>
    <row r="86" spans="1:16">
      <c r="A86" s="12"/>
      <c r="B86" s="25">
        <v>348.22</v>
      </c>
      <c r="C86" s="20" t="s">
        <v>215</v>
      </c>
      <c r="D86" s="47">
        <v>24178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24178</v>
      </c>
      <c r="O86" s="48">
        <f t="shared" si="12"/>
        <v>7.8770068807339444E-2</v>
      </c>
      <c r="P86" s="9"/>
    </row>
    <row r="87" spans="1:16">
      <c r="A87" s="12"/>
      <c r="B87" s="25">
        <v>348.23</v>
      </c>
      <c r="C87" s="20" t="s">
        <v>216</v>
      </c>
      <c r="D87" s="47">
        <v>290849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290849</v>
      </c>
      <c r="O87" s="48">
        <f t="shared" si="12"/>
        <v>0.94756372497914931</v>
      </c>
      <c r="P87" s="9"/>
    </row>
    <row r="88" spans="1:16">
      <c r="A88" s="12"/>
      <c r="B88" s="25">
        <v>348.31</v>
      </c>
      <c r="C88" s="20" t="s">
        <v>217</v>
      </c>
      <c r="D88" s="47">
        <v>922471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922471</v>
      </c>
      <c r="O88" s="48">
        <f t="shared" si="12"/>
        <v>3.0053397362385321</v>
      </c>
      <c r="P88" s="9"/>
    </row>
    <row r="89" spans="1:16">
      <c r="A89" s="12"/>
      <c r="B89" s="25">
        <v>348.32</v>
      </c>
      <c r="C89" s="20" t="s">
        <v>218</v>
      </c>
      <c r="D89" s="47">
        <v>3133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3133</v>
      </c>
      <c r="O89" s="48">
        <f t="shared" si="12"/>
        <v>1.0207073603002503E-2</v>
      </c>
      <c r="P89" s="9"/>
    </row>
    <row r="90" spans="1:16">
      <c r="A90" s="12"/>
      <c r="B90" s="25">
        <v>348.41</v>
      </c>
      <c r="C90" s="20" t="s">
        <v>219</v>
      </c>
      <c r="D90" s="47">
        <v>737397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737397</v>
      </c>
      <c r="O90" s="48">
        <f t="shared" si="12"/>
        <v>2.4023828450792326</v>
      </c>
      <c r="P90" s="9"/>
    </row>
    <row r="91" spans="1:16">
      <c r="A91" s="12"/>
      <c r="B91" s="25">
        <v>348.42</v>
      </c>
      <c r="C91" s="20" t="s">
        <v>220</v>
      </c>
      <c r="D91" s="47">
        <v>253259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253259</v>
      </c>
      <c r="O91" s="48">
        <f t="shared" si="12"/>
        <v>0.8250983892827356</v>
      </c>
      <c r="P91" s="9"/>
    </row>
    <row r="92" spans="1:16">
      <c r="A92" s="12"/>
      <c r="B92" s="25">
        <v>348.48</v>
      </c>
      <c r="C92" s="20" t="s">
        <v>221</v>
      </c>
      <c r="D92" s="47">
        <v>55257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55257</v>
      </c>
      <c r="O92" s="48">
        <f t="shared" si="12"/>
        <v>0.18002306609674729</v>
      </c>
      <c r="P92" s="9"/>
    </row>
    <row r="93" spans="1:16">
      <c r="A93" s="12"/>
      <c r="B93" s="25">
        <v>348.51</v>
      </c>
      <c r="C93" s="20" t="s">
        <v>222</v>
      </c>
      <c r="D93" s="47">
        <v>13350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13350</v>
      </c>
      <c r="O93" s="48">
        <f t="shared" si="12"/>
        <v>4.3493275646371975E-2</v>
      </c>
      <c r="P93" s="9"/>
    </row>
    <row r="94" spans="1:16">
      <c r="A94" s="12"/>
      <c r="B94" s="25">
        <v>348.52</v>
      </c>
      <c r="C94" s="20" t="s">
        <v>223</v>
      </c>
      <c r="D94" s="47">
        <v>331904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331904</v>
      </c>
      <c r="O94" s="48">
        <f t="shared" si="12"/>
        <v>1.0813177648040033</v>
      </c>
      <c r="P94" s="9"/>
    </row>
    <row r="95" spans="1:16">
      <c r="A95" s="12"/>
      <c r="B95" s="25">
        <v>348.53</v>
      </c>
      <c r="C95" s="20" t="s">
        <v>224</v>
      </c>
      <c r="D95" s="47">
        <v>950587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950587</v>
      </c>
      <c r="O95" s="48">
        <f t="shared" si="12"/>
        <v>3.0969395068807342</v>
      </c>
      <c r="P95" s="9"/>
    </row>
    <row r="96" spans="1:16">
      <c r="A96" s="12"/>
      <c r="B96" s="25">
        <v>348.61</v>
      </c>
      <c r="C96" s="20" t="s">
        <v>235</v>
      </c>
      <c r="D96" s="47">
        <v>28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28</v>
      </c>
      <c r="O96" s="48">
        <f t="shared" si="12"/>
        <v>9.1221851542952457E-5</v>
      </c>
      <c r="P96" s="9"/>
    </row>
    <row r="97" spans="1:16">
      <c r="A97" s="12"/>
      <c r="B97" s="25">
        <v>348.62</v>
      </c>
      <c r="C97" s="20" t="s">
        <v>225</v>
      </c>
      <c r="D97" s="47">
        <v>11209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11209</v>
      </c>
      <c r="O97" s="48">
        <f t="shared" si="12"/>
        <v>3.6518061926605505E-2</v>
      </c>
      <c r="P97" s="9"/>
    </row>
    <row r="98" spans="1:16">
      <c r="A98" s="12"/>
      <c r="B98" s="25">
        <v>348.63</v>
      </c>
      <c r="C98" s="20" t="s">
        <v>226</v>
      </c>
      <c r="D98" s="47">
        <v>1428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1428</v>
      </c>
      <c r="O98" s="48">
        <f t="shared" si="12"/>
        <v>4.6523144286905755E-3</v>
      </c>
      <c r="P98" s="9"/>
    </row>
    <row r="99" spans="1:16">
      <c r="A99" s="12"/>
      <c r="B99" s="25">
        <v>348.71</v>
      </c>
      <c r="C99" s="20" t="s">
        <v>227</v>
      </c>
      <c r="D99" s="47">
        <v>205875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205875</v>
      </c>
      <c r="O99" s="48">
        <f t="shared" si="12"/>
        <v>0.67072495308590496</v>
      </c>
      <c r="P99" s="9"/>
    </row>
    <row r="100" spans="1:16">
      <c r="A100" s="12"/>
      <c r="B100" s="25">
        <v>348.72</v>
      </c>
      <c r="C100" s="20" t="s">
        <v>228</v>
      </c>
      <c r="D100" s="47">
        <v>27446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27446</v>
      </c>
      <c r="O100" s="48">
        <f t="shared" si="12"/>
        <v>8.9416962051709764E-2</v>
      </c>
      <c r="P100" s="9"/>
    </row>
    <row r="101" spans="1:16">
      <c r="A101" s="12"/>
      <c r="B101" s="25">
        <v>348.88</v>
      </c>
      <c r="C101" s="20" t="s">
        <v>193</v>
      </c>
      <c r="D101" s="47">
        <v>0</v>
      </c>
      <c r="E101" s="47">
        <v>1376922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1"/>
        <v>1376922</v>
      </c>
      <c r="O101" s="48">
        <f t="shared" ref="O101:O128" si="14">(N101/O$130)</f>
        <v>4.4859062239366141</v>
      </c>
      <c r="P101" s="9"/>
    </row>
    <row r="102" spans="1:16">
      <c r="A102" s="12"/>
      <c r="B102" s="25">
        <v>348.92099999999999</v>
      </c>
      <c r="C102" s="20" t="s">
        <v>194</v>
      </c>
      <c r="D102" s="47">
        <v>0</v>
      </c>
      <c r="E102" s="47">
        <v>87555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1"/>
        <v>87555</v>
      </c>
      <c r="O102" s="48">
        <f t="shared" si="14"/>
        <v>0.28524747185154298</v>
      </c>
      <c r="P102" s="9"/>
    </row>
    <row r="103" spans="1:16">
      <c r="A103" s="12"/>
      <c r="B103" s="25">
        <v>348.92200000000003</v>
      </c>
      <c r="C103" s="20" t="s">
        <v>195</v>
      </c>
      <c r="D103" s="47">
        <v>0</v>
      </c>
      <c r="E103" s="47">
        <v>87555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1"/>
        <v>87555</v>
      </c>
      <c r="O103" s="48">
        <f t="shared" si="14"/>
        <v>0.28524747185154298</v>
      </c>
      <c r="P103" s="9"/>
    </row>
    <row r="104" spans="1:16">
      <c r="A104" s="12"/>
      <c r="B104" s="25">
        <v>348.923</v>
      </c>
      <c r="C104" s="20" t="s">
        <v>229</v>
      </c>
      <c r="D104" s="47">
        <v>0</v>
      </c>
      <c r="E104" s="47">
        <v>87555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1"/>
        <v>87555</v>
      </c>
      <c r="O104" s="48">
        <f t="shared" si="14"/>
        <v>0.28524747185154298</v>
      </c>
      <c r="P104" s="9"/>
    </row>
    <row r="105" spans="1:16">
      <c r="A105" s="12"/>
      <c r="B105" s="25">
        <v>348.92399999999998</v>
      </c>
      <c r="C105" s="20" t="s">
        <v>196</v>
      </c>
      <c r="D105" s="47">
        <v>0</v>
      </c>
      <c r="E105" s="47">
        <v>87555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1"/>
        <v>87555</v>
      </c>
      <c r="O105" s="48">
        <f t="shared" si="14"/>
        <v>0.28524747185154298</v>
      </c>
      <c r="P105" s="9"/>
    </row>
    <row r="106" spans="1:16">
      <c r="A106" s="12"/>
      <c r="B106" s="25">
        <v>348.93</v>
      </c>
      <c r="C106" s="20" t="s">
        <v>197</v>
      </c>
      <c r="D106" s="47">
        <v>0</v>
      </c>
      <c r="E106" s="47">
        <v>992435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1"/>
        <v>992435</v>
      </c>
      <c r="O106" s="48">
        <f t="shared" si="14"/>
        <v>3.2332770798582153</v>
      </c>
      <c r="P106" s="9"/>
    </row>
    <row r="107" spans="1:16">
      <c r="A107" s="12"/>
      <c r="B107" s="25">
        <v>348.93099999999998</v>
      </c>
      <c r="C107" s="20" t="s">
        <v>198</v>
      </c>
      <c r="D107" s="47">
        <v>268231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1"/>
        <v>268231</v>
      </c>
      <c r="O107" s="48">
        <f t="shared" si="14"/>
        <v>0.87387601647206004</v>
      </c>
      <c r="P107" s="9"/>
    </row>
    <row r="108" spans="1:16">
      <c r="A108" s="12"/>
      <c r="B108" s="25">
        <v>348.93200000000002</v>
      </c>
      <c r="C108" s="20" t="s">
        <v>199</v>
      </c>
      <c r="D108" s="47">
        <v>31652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1"/>
        <v>31652</v>
      </c>
      <c r="O108" s="48">
        <f t="shared" si="14"/>
        <v>0.10311978732276897</v>
      </c>
      <c r="P108" s="9"/>
    </row>
    <row r="109" spans="1:16">
      <c r="A109" s="12"/>
      <c r="B109" s="25">
        <v>348.99</v>
      </c>
      <c r="C109" s="20" t="s">
        <v>200</v>
      </c>
      <c r="D109" s="47">
        <v>20676</v>
      </c>
      <c r="E109" s="47">
        <v>310762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1"/>
        <v>331438</v>
      </c>
      <c r="O109" s="48">
        <f t="shared" si="14"/>
        <v>1.079799572560467</v>
      </c>
      <c r="P109" s="9"/>
    </row>
    <row r="110" spans="1:16">
      <c r="A110" s="12"/>
      <c r="B110" s="25">
        <v>349</v>
      </c>
      <c r="C110" s="20" t="s">
        <v>1</v>
      </c>
      <c r="D110" s="47">
        <v>73485</v>
      </c>
      <c r="E110" s="47">
        <v>2649539</v>
      </c>
      <c r="F110" s="47">
        <v>0</v>
      </c>
      <c r="G110" s="47">
        <v>0</v>
      </c>
      <c r="H110" s="47">
        <v>0</v>
      </c>
      <c r="I110" s="47">
        <v>0</v>
      </c>
      <c r="J110" s="47">
        <v>3993680</v>
      </c>
      <c r="K110" s="47">
        <v>0</v>
      </c>
      <c r="L110" s="47">
        <v>0</v>
      </c>
      <c r="M110" s="47">
        <v>0</v>
      </c>
      <c r="N110" s="47">
        <f t="shared" si="11"/>
        <v>6716704</v>
      </c>
      <c r="O110" s="48">
        <f t="shared" si="14"/>
        <v>21.882506255212679</v>
      </c>
      <c r="P110" s="9"/>
    </row>
    <row r="111" spans="1:16" ht="15.75">
      <c r="A111" s="29" t="s">
        <v>67</v>
      </c>
      <c r="B111" s="30"/>
      <c r="C111" s="31"/>
      <c r="D111" s="32">
        <f t="shared" ref="D111:M111" si="15">SUM(D112:D117)</f>
        <v>1360530</v>
      </c>
      <c r="E111" s="32">
        <f t="shared" si="15"/>
        <v>1245015</v>
      </c>
      <c r="F111" s="32">
        <f t="shared" si="15"/>
        <v>0</v>
      </c>
      <c r="G111" s="32">
        <f t="shared" si="15"/>
        <v>0</v>
      </c>
      <c r="H111" s="32">
        <f t="shared" si="15"/>
        <v>0</v>
      </c>
      <c r="I111" s="32">
        <f t="shared" si="15"/>
        <v>0</v>
      </c>
      <c r="J111" s="32">
        <f t="shared" si="15"/>
        <v>0</v>
      </c>
      <c r="K111" s="32">
        <f t="shared" si="15"/>
        <v>0</v>
      </c>
      <c r="L111" s="32">
        <f t="shared" si="15"/>
        <v>0</v>
      </c>
      <c r="M111" s="32">
        <f t="shared" si="15"/>
        <v>0</v>
      </c>
      <c r="N111" s="32">
        <f t="shared" ref="N111:N128" si="16">SUM(D111:M111)</f>
        <v>2605545</v>
      </c>
      <c r="O111" s="46">
        <f t="shared" si="14"/>
        <v>8.4886656849457882</v>
      </c>
      <c r="P111" s="10"/>
    </row>
    <row r="112" spans="1:16">
      <c r="A112" s="13"/>
      <c r="B112" s="40">
        <v>351.1</v>
      </c>
      <c r="C112" s="21" t="s">
        <v>115</v>
      </c>
      <c r="D112" s="47">
        <v>257154</v>
      </c>
      <c r="E112" s="47">
        <v>70280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6"/>
        <v>327434</v>
      </c>
      <c r="O112" s="48">
        <f t="shared" si="14"/>
        <v>1.0667548477898248</v>
      </c>
      <c r="P112" s="9"/>
    </row>
    <row r="113" spans="1:119">
      <c r="A113" s="13"/>
      <c r="B113" s="40">
        <v>351.2</v>
      </c>
      <c r="C113" s="21" t="s">
        <v>116</v>
      </c>
      <c r="D113" s="47">
        <v>227722</v>
      </c>
      <c r="E113" s="47">
        <v>54319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6"/>
        <v>282041</v>
      </c>
      <c r="O113" s="48">
        <f t="shared" si="14"/>
        <v>0.91886793682235191</v>
      </c>
      <c r="P113" s="9"/>
    </row>
    <row r="114" spans="1:119">
      <c r="A114" s="13"/>
      <c r="B114" s="40">
        <v>351.5</v>
      </c>
      <c r="C114" s="21" t="s">
        <v>118</v>
      </c>
      <c r="D114" s="47">
        <v>815438</v>
      </c>
      <c r="E114" s="47">
        <v>180831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996269</v>
      </c>
      <c r="O114" s="48">
        <f t="shared" si="14"/>
        <v>3.2457679576730607</v>
      </c>
      <c r="P114" s="9"/>
    </row>
    <row r="115" spans="1:119">
      <c r="A115" s="13"/>
      <c r="B115" s="40">
        <v>352</v>
      </c>
      <c r="C115" s="21" t="s">
        <v>230</v>
      </c>
      <c r="D115" s="47">
        <v>0</v>
      </c>
      <c r="E115" s="47">
        <v>100778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100778</v>
      </c>
      <c r="O115" s="48">
        <f t="shared" si="14"/>
        <v>0.32832699124270226</v>
      </c>
      <c r="P115" s="9"/>
    </row>
    <row r="116" spans="1:119">
      <c r="A116" s="13"/>
      <c r="B116" s="40">
        <v>354</v>
      </c>
      <c r="C116" s="21" t="s">
        <v>120</v>
      </c>
      <c r="D116" s="47">
        <v>39915</v>
      </c>
      <c r="E116" s="47">
        <v>244300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6"/>
        <v>284215</v>
      </c>
      <c r="O116" s="48">
        <f t="shared" si="14"/>
        <v>0.92595066201000831</v>
      </c>
      <c r="P116" s="9"/>
    </row>
    <row r="117" spans="1:119">
      <c r="A117" s="13"/>
      <c r="B117" s="40">
        <v>359</v>
      </c>
      <c r="C117" s="21" t="s">
        <v>121</v>
      </c>
      <c r="D117" s="47">
        <v>20301</v>
      </c>
      <c r="E117" s="47">
        <v>594507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6"/>
        <v>614808</v>
      </c>
      <c r="O117" s="48">
        <f t="shared" si="14"/>
        <v>2.0029972894078401</v>
      </c>
      <c r="P117" s="9"/>
    </row>
    <row r="118" spans="1:119" ht="15.75">
      <c r="A118" s="29" t="s">
        <v>5</v>
      </c>
      <c r="B118" s="30"/>
      <c r="C118" s="31"/>
      <c r="D118" s="32">
        <f t="shared" ref="D118:M118" si="17">SUM(D119:D124)</f>
        <v>8216683</v>
      </c>
      <c r="E118" s="32">
        <f t="shared" si="17"/>
        <v>2253406</v>
      </c>
      <c r="F118" s="32">
        <f t="shared" si="17"/>
        <v>47862</v>
      </c>
      <c r="G118" s="32">
        <f t="shared" si="17"/>
        <v>1805630</v>
      </c>
      <c r="H118" s="32">
        <f t="shared" si="17"/>
        <v>0</v>
      </c>
      <c r="I118" s="32">
        <f t="shared" si="17"/>
        <v>593115</v>
      </c>
      <c r="J118" s="32">
        <f t="shared" si="17"/>
        <v>155751</v>
      </c>
      <c r="K118" s="32">
        <f t="shared" si="17"/>
        <v>0</v>
      </c>
      <c r="L118" s="32">
        <f t="shared" si="17"/>
        <v>0</v>
      </c>
      <c r="M118" s="32">
        <f t="shared" si="17"/>
        <v>82304</v>
      </c>
      <c r="N118" s="32">
        <f t="shared" si="16"/>
        <v>13154751</v>
      </c>
      <c r="O118" s="46">
        <f t="shared" si="14"/>
        <v>42.857169385946619</v>
      </c>
      <c r="P118" s="10"/>
    </row>
    <row r="119" spans="1:119">
      <c r="A119" s="12"/>
      <c r="B119" s="25">
        <v>361.1</v>
      </c>
      <c r="C119" s="20" t="s">
        <v>122</v>
      </c>
      <c r="D119" s="47">
        <v>891637</v>
      </c>
      <c r="E119" s="47">
        <v>605869</v>
      </c>
      <c r="F119" s="47">
        <v>47862</v>
      </c>
      <c r="G119" s="47">
        <v>958245</v>
      </c>
      <c r="H119" s="47">
        <v>0</v>
      </c>
      <c r="I119" s="47">
        <v>386452</v>
      </c>
      <c r="J119" s="47">
        <v>155751</v>
      </c>
      <c r="K119" s="47">
        <v>0</v>
      </c>
      <c r="L119" s="47">
        <v>0</v>
      </c>
      <c r="M119" s="47">
        <v>35938</v>
      </c>
      <c r="N119" s="47">
        <f t="shared" si="16"/>
        <v>3081754</v>
      </c>
      <c r="O119" s="48">
        <f t="shared" si="14"/>
        <v>10.040118067139282</v>
      </c>
      <c r="P119" s="9"/>
    </row>
    <row r="120" spans="1:119">
      <c r="A120" s="12"/>
      <c r="B120" s="25">
        <v>362</v>
      </c>
      <c r="C120" s="20" t="s">
        <v>123</v>
      </c>
      <c r="D120" s="47">
        <v>631052</v>
      </c>
      <c r="E120" s="47">
        <v>7026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6"/>
        <v>638078</v>
      </c>
      <c r="O120" s="48">
        <f t="shared" si="14"/>
        <v>2.078809163886572</v>
      </c>
      <c r="P120" s="9"/>
    </row>
    <row r="121" spans="1:119">
      <c r="A121" s="12"/>
      <c r="B121" s="25">
        <v>364</v>
      </c>
      <c r="C121" s="20" t="s">
        <v>203</v>
      </c>
      <c r="D121" s="47">
        <v>170275</v>
      </c>
      <c r="E121" s="47">
        <v>28130</v>
      </c>
      <c r="F121" s="47">
        <v>0</v>
      </c>
      <c r="G121" s="47">
        <v>159965</v>
      </c>
      <c r="H121" s="47">
        <v>0</v>
      </c>
      <c r="I121" s="47">
        <v>128973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6"/>
        <v>487343</v>
      </c>
      <c r="O121" s="48">
        <f t="shared" si="14"/>
        <v>1.5877260998748957</v>
      </c>
      <c r="P121" s="9"/>
    </row>
    <row r="122" spans="1:119">
      <c r="A122" s="12"/>
      <c r="B122" s="25">
        <v>365</v>
      </c>
      <c r="C122" s="20" t="s">
        <v>204</v>
      </c>
      <c r="D122" s="47">
        <v>0</v>
      </c>
      <c r="E122" s="47">
        <v>227168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6"/>
        <v>227168</v>
      </c>
      <c r="O122" s="48">
        <f t="shared" si="14"/>
        <v>0.74009591326105084</v>
      </c>
      <c r="P122" s="9"/>
    </row>
    <row r="123" spans="1:119">
      <c r="A123" s="12"/>
      <c r="B123" s="25">
        <v>366</v>
      </c>
      <c r="C123" s="20" t="s">
        <v>126</v>
      </c>
      <c r="D123" s="47">
        <v>800700</v>
      </c>
      <c r="E123" s="47">
        <v>122162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6"/>
        <v>922862</v>
      </c>
      <c r="O123" s="48">
        <f t="shared" si="14"/>
        <v>3.006613584236864</v>
      </c>
      <c r="P123" s="9"/>
    </row>
    <row r="124" spans="1:119">
      <c r="A124" s="12"/>
      <c r="B124" s="25">
        <v>369.9</v>
      </c>
      <c r="C124" s="20" t="s">
        <v>127</v>
      </c>
      <c r="D124" s="47">
        <v>5723019</v>
      </c>
      <c r="E124" s="47">
        <v>1263051</v>
      </c>
      <c r="F124" s="47">
        <v>0</v>
      </c>
      <c r="G124" s="47">
        <v>687420</v>
      </c>
      <c r="H124" s="47">
        <v>0</v>
      </c>
      <c r="I124" s="47">
        <v>77690</v>
      </c>
      <c r="J124" s="47">
        <v>0</v>
      </c>
      <c r="K124" s="47">
        <v>0</v>
      </c>
      <c r="L124" s="47">
        <v>0</v>
      </c>
      <c r="M124" s="47">
        <v>46366</v>
      </c>
      <c r="N124" s="47">
        <f t="shared" si="16"/>
        <v>7797546</v>
      </c>
      <c r="O124" s="48">
        <f t="shared" si="14"/>
        <v>25.403806557547956</v>
      </c>
      <c r="P124" s="9"/>
    </row>
    <row r="125" spans="1:119" ht="15.75">
      <c r="A125" s="29" t="s">
        <v>68</v>
      </c>
      <c r="B125" s="30"/>
      <c r="C125" s="31"/>
      <c r="D125" s="32">
        <f t="shared" ref="D125:M125" si="18">SUM(D126:D127)</f>
        <v>3262217</v>
      </c>
      <c r="E125" s="32">
        <f t="shared" si="18"/>
        <v>9203764</v>
      </c>
      <c r="F125" s="32">
        <f t="shared" si="18"/>
        <v>8784607</v>
      </c>
      <c r="G125" s="32">
        <f t="shared" si="18"/>
        <v>0</v>
      </c>
      <c r="H125" s="32">
        <f t="shared" si="18"/>
        <v>0</v>
      </c>
      <c r="I125" s="32">
        <f t="shared" si="18"/>
        <v>2035206</v>
      </c>
      <c r="J125" s="32">
        <f t="shared" si="18"/>
        <v>1030</v>
      </c>
      <c r="K125" s="32">
        <f t="shared" si="18"/>
        <v>0</v>
      </c>
      <c r="L125" s="32">
        <f t="shared" si="18"/>
        <v>0</v>
      </c>
      <c r="M125" s="32">
        <f t="shared" si="18"/>
        <v>0</v>
      </c>
      <c r="N125" s="32">
        <f t="shared" si="16"/>
        <v>23286824</v>
      </c>
      <c r="O125" s="46">
        <f t="shared" si="14"/>
        <v>75.866685779816507</v>
      </c>
      <c r="P125" s="9"/>
    </row>
    <row r="126" spans="1:119">
      <c r="A126" s="12"/>
      <c r="B126" s="25">
        <v>381</v>
      </c>
      <c r="C126" s="20" t="s">
        <v>128</v>
      </c>
      <c r="D126" s="47">
        <v>3262217</v>
      </c>
      <c r="E126" s="47">
        <v>9203764</v>
      </c>
      <c r="F126" s="47">
        <v>8784607</v>
      </c>
      <c r="G126" s="47">
        <v>0</v>
      </c>
      <c r="H126" s="47">
        <v>0</v>
      </c>
      <c r="I126" s="47">
        <v>1300000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6"/>
        <v>22550588</v>
      </c>
      <c r="O126" s="48">
        <f t="shared" si="14"/>
        <v>73.468085383653047</v>
      </c>
      <c r="P126" s="9"/>
    </row>
    <row r="127" spans="1:119" ht="15.75" thickBot="1">
      <c r="A127" s="12"/>
      <c r="B127" s="25">
        <v>389.4</v>
      </c>
      <c r="C127" s="20" t="s">
        <v>206</v>
      </c>
      <c r="D127" s="47">
        <v>0</v>
      </c>
      <c r="E127" s="47">
        <v>0</v>
      </c>
      <c r="F127" s="47">
        <v>0</v>
      </c>
      <c r="G127" s="47">
        <v>0</v>
      </c>
      <c r="H127" s="47">
        <v>0</v>
      </c>
      <c r="I127" s="47">
        <v>735206</v>
      </c>
      <c r="J127" s="47">
        <v>1030</v>
      </c>
      <c r="K127" s="47">
        <v>0</v>
      </c>
      <c r="L127" s="47">
        <v>0</v>
      </c>
      <c r="M127" s="47">
        <v>0</v>
      </c>
      <c r="N127" s="47">
        <f t="shared" si="16"/>
        <v>736236</v>
      </c>
      <c r="O127" s="48">
        <f t="shared" si="14"/>
        <v>2.3986003961634697</v>
      </c>
      <c r="P127" s="9"/>
    </row>
    <row r="128" spans="1:119" ht="16.5" thickBot="1">
      <c r="A128" s="14" t="s">
        <v>95</v>
      </c>
      <c r="B128" s="23"/>
      <c r="C128" s="22"/>
      <c r="D128" s="15">
        <f t="shared" ref="D128:M128" si="19">SUM(D5,D13,D22,D59,D111,D118,D125)</f>
        <v>175095652</v>
      </c>
      <c r="E128" s="15">
        <f t="shared" si="19"/>
        <v>95477896</v>
      </c>
      <c r="F128" s="15">
        <f t="shared" si="19"/>
        <v>8892469</v>
      </c>
      <c r="G128" s="15">
        <f t="shared" si="19"/>
        <v>48044391</v>
      </c>
      <c r="H128" s="15">
        <f t="shared" si="19"/>
        <v>0</v>
      </c>
      <c r="I128" s="15">
        <f t="shared" si="19"/>
        <v>34796919</v>
      </c>
      <c r="J128" s="15">
        <f t="shared" si="19"/>
        <v>47818512</v>
      </c>
      <c r="K128" s="15">
        <f t="shared" si="19"/>
        <v>0</v>
      </c>
      <c r="L128" s="15">
        <f t="shared" si="19"/>
        <v>0</v>
      </c>
      <c r="M128" s="15">
        <f t="shared" si="19"/>
        <v>11316472</v>
      </c>
      <c r="N128" s="15">
        <f t="shared" si="16"/>
        <v>421442311</v>
      </c>
      <c r="O128" s="38">
        <f t="shared" si="14"/>
        <v>1373.0267117128858</v>
      </c>
      <c r="P128" s="6"/>
      <c r="Q128" s="2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</row>
    <row r="129" spans="1:15">
      <c r="A129" s="16"/>
      <c r="B129" s="18"/>
      <c r="C129" s="18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9"/>
    </row>
    <row r="130" spans="1:15">
      <c r="A130" s="41"/>
      <c r="B130" s="42"/>
      <c r="C130" s="42"/>
      <c r="D130" s="43"/>
      <c r="E130" s="43"/>
      <c r="F130" s="43"/>
      <c r="G130" s="43"/>
      <c r="H130" s="43"/>
      <c r="I130" s="43"/>
      <c r="J130" s="43"/>
      <c r="K130" s="43"/>
      <c r="L130" s="49" t="s">
        <v>236</v>
      </c>
      <c r="M130" s="49"/>
      <c r="N130" s="49"/>
      <c r="O130" s="44">
        <v>306944</v>
      </c>
    </row>
    <row r="131" spans="1:15">
      <c r="A131" s="50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2"/>
    </row>
    <row r="132" spans="1:15" ht="15.75" customHeight="1" thickBot="1">
      <c r="A132" s="53" t="s">
        <v>153</v>
      </c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5"/>
    </row>
  </sheetData>
  <mergeCells count="10">
    <mergeCell ref="L130:N130"/>
    <mergeCell ref="A131:O131"/>
    <mergeCell ref="A132:O1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2024-05-08T15:55:53Z</cp:lastPrinted>
  <dcterms:created xsi:type="dcterms:W3CDTF">2000-08-31T21:26:31Z</dcterms:created>
  <dcterms:modified xsi:type="dcterms:W3CDTF">2024-09-19T18:26:03Z</dcterms:modified>
</cp:coreProperties>
</file>