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55" documentId="11_67A243BE12DB92280BFB5FF7AFE4B1D20368C437" xr6:coauthVersionLast="47" xr6:coauthVersionMax="47" xr10:uidLastSave="{C73A4C06-0AE2-41CF-9BDD-D19390F05A90}"/>
  <bookViews>
    <workbookView xWindow="-108" yWindow="-108" windowWidth="23256" windowHeight="13896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'2006'!$A$1:$O$114</definedName>
    <definedName name="_xlnm.Print_Area" localSheetId="16">'2007'!$A$1:$O$105</definedName>
    <definedName name="_xlnm.Print_Area" localSheetId="15">'2008'!$A$1:$O$105</definedName>
    <definedName name="_xlnm.Print_Area" localSheetId="14">'2009'!$A$1:$O$100</definedName>
    <definedName name="_xlnm.Print_Area" localSheetId="13">'2010'!$A$1:$O$92</definedName>
    <definedName name="_xlnm.Print_Area" localSheetId="12">'2011'!$A$1:$O$89</definedName>
    <definedName name="_xlnm.Print_Area" localSheetId="11">'2012'!$A$1:$O$88</definedName>
    <definedName name="_xlnm.Print_Area" localSheetId="10">'2013'!$A$1:$O$101</definedName>
    <definedName name="_xlnm.Print_Area" localSheetId="9">'2014'!$A$1:$O$106</definedName>
    <definedName name="_xlnm.Print_Area" localSheetId="8">'2015'!$A$1:$O$108</definedName>
    <definedName name="_xlnm.Print_Area" localSheetId="7">'2016'!$A$1:$O$107</definedName>
    <definedName name="_xlnm.Print_Area" localSheetId="6">'2017'!$A$1:$O$107</definedName>
    <definedName name="_xlnm.Print_Area" localSheetId="5">'2018'!$A$1:$O$102</definedName>
    <definedName name="_xlnm.Print_Area" localSheetId="4">'2019'!$A$1:$O$103</definedName>
    <definedName name="_xlnm.Print_Area" localSheetId="3">'2020'!$A$1:$O$97</definedName>
    <definedName name="_xlnm.Print_Area" localSheetId="2">'2021'!$A$1:$P$97</definedName>
    <definedName name="_xlnm.Print_Area" localSheetId="1">'2022'!$A$1:$P$100</definedName>
    <definedName name="_xlnm.Print_Area" localSheetId="0">'2023'!$A$1:$P$104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9" i="51" l="1"/>
  <c r="P99" i="51" s="1"/>
  <c r="O98" i="51"/>
  <c r="P98" i="51" s="1"/>
  <c r="O97" i="51"/>
  <c r="P97" i="51" s="1"/>
  <c r="O96" i="51"/>
  <c r="P96" i="51" s="1"/>
  <c r="O95" i="51"/>
  <c r="P95" i="51" s="1"/>
  <c r="N94" i="51"/>
  <c r="M94" i="51"/>
  <c r="L94" i="51"/>
  <c r="K94" i="51"/>
  <c r="J94" i="51"/>
  <c r="I94" i="51"/>
  <c r="H94" i="51"/>
  <c r="G94" i="51"/>
  <c r="F94" i="51"/>
  <c r="E94" i="51"/>
  <c r="D94" i="5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N87" i="51"/>
  <c r="M87" i="51"/>
  <c r="L87" i="51"/>
  <c r="K87" i="51"/>
  <c r="J87" i="51"/>
  <c r="I87" i="51"/>
  <c r="H87" i="51"/>
  <c r="G87" i="51"/>
  <c r="F87" i="51"/>
  <c r="E87" i="51"/>
  <c r="D87" i="51"/>
  <c r="O86" i="51"/>
  <c r="P86" i="51" s="1"/>
  <c r="O85" i="51"/>
  <c r="P85" i="51" s="1"/>
  <c r="O84" i="51"/>
  <c r="P84" i="51" s="1"/>
  <c r="O83" i="51"/>
  <c r="P83" i="51" s="1"/>
  <c r="N82" i="51"/>
  <c r="M82" i="51"/>
  <c r="L82" i="51"/>
  <c r="K82" i="51"/>
  <c r="J82" i="51"/>
  <c r="I82" i="51"/>
  <c r="H82" i="51"/>
  <c r="G82" i="51"/>
  <c r="F82" i="51"/>
  <c r="E82" i="51"/>
  <c r="D82" i="5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5" i="50"/>
  <c r="P95" i="50" s="1"/>
  <c r="O94" i="50"/>
  <c r="P94" i="50" s="1"/>
  <c r="N93" i="50"/>
  <c r="M93" i="50"/>
  <c r="L93" i="50"/>
  <c r="K93" i="50"/>
  <c r="J93" i="50"/>
  <c r="I93" i="50"/>
  <c r="H93" i="50"/>
  <c r="G93" i="50"/>
  <c r="F93" i="50"/>
  <c r="E93" i="50"/>
  <c r="D93" i="50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N86" i="50"/>
  <c r="M86" i="50"/>
  <c r="L86" i="50"/>
  <c r="K86" i="50"/>
  <c r="J86" i="50"/>
  <c r="I86" i="50"/>
  <c r="H86" i="50"/>
  <c r="G86" i="50"/>
  <c r="F86" i="50"/>
  <c r="E86" i="50"/>
  <c r="D86" i="50"/>
  <c r="O85" i="50"/>
  <c r="P85" i="50" s="1"/>
  <c r="O84" i="50"/>
  <c r="P84" i="50" s="1"/>
  <c r="O83" i="50"/>
  <c r="P83" i="50" s="1"/>
  <c r="N82" i="50"/>
  <c r="M82" i="50"/>
  <c r="L82" i="50"/>
  <c r="K82" i="50"/>
  <c r="J82" i="50"/>
  <c r="I82" i="50"/>
  <c r="H82" i="50"/>
  <c r="G82" i="50"/>
  <c r="F82" i="50"/>
  <c r="E82" i="50"/>
  <c r="D82" i="50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D47" i="50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4" i="51" l="1"/>
  <c r="P94" i="51" s="1"/>
  <c r="O87" i="51"/>
  <c r="P87" i="51" s="1"/>
  <c r="O82" i="51"/>
  <c r="P82" i="51" s="1"/>
  <c r="O48" i="51"/>
  <c r="P48" i="51" s="1"/>
  <c r="G100" i="51"/>
  <c r="H100" i="51"/>
  <c r="I100" i="51"/>
  <c r="J100" i="51"/>
  <c r="M100" i="51"/>
  <c r="K100" i="51"/>
  <c r="O22" i="51"/>
  <c r="P22" i="51" s="1"/>
  <c r="L100" i="51"/>
  <c r="O14" i="51"/>
  <c r="P14" i="51" s="1"/>
  <c r="E100" i="51"/>
  <c r="F100" i="51"/>
  <c r="O5" i="51"/>
  <c r="P5" i="51" s="1"/>
  <c r="N100" i="51"/>
  <c r="D100" i="51"/>
  <c r="O93" i="50"/>
  <c r="P93" i="50" s="1"/>
  <c r="O86" i="50"/>
  <c r="P86" i="50" s="1"/>
  <c r="O82" i="50"/>
  <c r="P82" i="50" s="1"/>
  <c r="O47" i="50"/>
  <c r="P47" i="50" s="1"/>
  <c r="J96" i="50"/>
  <c r="L96" i="50"/>
  <c r="O22" i="50"/>
  <c r="P22" i="50" s="1"/>
  <c r="M96" i="50"/>
  <c r="N96" i="50"/>
  <c r="D96" i="50"/>
  <c r="F96" i="50"/>
  <c r="I96" i="50"/>
  <c r="O14" i="50"/>
  <c r="P14" i="50" s="1"/>
  <c r="G96" i="50"/>
  <c r="H96" i="50"/>
  <c r="K96" i="50"/>
  <c r="E96" i="50"/>
  <c r="O5" i="50"/>
  <c r="P5" i="50" s="1"/>
  <c r="O92" i="49"/>
  <c r="P92" i="49"/>
  <c r="N91" i="49"/>
  <c r="M91" i="49"/>
  <c r="L91" i="49"/>
  <c r="K91" i="49"/>
  <c r="J91" i="49"/>
  <c r="I91" i="49"/>
  <c r="H91" i="49"/>
  <c r="G91" i="49"/>
  <c r="F91" i="49"/>
  <c r="E91" i="49"/>
  <c r="D91" i="49"/>
  <c r="O90" i="49"/>
  <c r="P90" i="49" s="1"/>
  <c r="O89" i="49"/>
  <c r="P89" i="49" s="1"/>
  <c r="O88" i="49"/>
  <c r="P88" i="49" s="1"/>
  <c r="O87" i="49"/>
  <c r="P87" i="49" s="1"/>
  <c r="O86" i="49"/>
  <c r="P86" i="49" s="1"/>
  <c r="O85" i="49"/>
  <c r="P85" i="49"/>
  <c r="N84" i="49"/>
  <c r="M84" i="49"/>
  <c r="L84" i="49"/>
  <c r="K84" i="49"/>
  <c r="J84" i="49"/>
  <c r="I84" i="49"/>
  <c r="H84" i="49"/>
  <c r="G84" i="49"/>
  <c r="F84" i="49"/>
  <c r="E84" i="49"/>
  <c r="D84" i="49"/>
  <c r="O83" i="49"/>
  <c r="P83" i="49" s="1"/>
  <c r="O82" i="49"/>
  <c r="P82" i="49" s="1"/>
  <c r="O81" i="49"/>
  <c r="P81" i="49" s="1"/>
  <c r="O80" i="49"/>
  <c r="P80" i="49" s="1"/>
  <c r="N79" i="49"/>
  <c r="M79" i="49"/>
  <c r="L79" i="49"/>
  <c r="K79" i="49"/>
  <c r="K93" i="49" s="1"/>
  <c r="J79" i="49"/>
  <c r="I79" i="49"/>
  <c r="H79" i="49"/>
  <c r="G79" i="49"/>
  <c r="F79" i="49"/>
  <c r="E79" i="49"/>
  <c r="D79" i="49"/>
  <c r="O78" i="49"/>
  <c r="P78" i="49" s="1"/>
  <c r="O77" i="49"/>
  <c r="P77" i="49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/>
  <c r="O46" i="49"/>
  <c r="P46" i="49" s="1"/>
  <c r="N45" i="49"/>
  <c r="M45" i="49"/>
  <c r="L45" i="49"/>
  <c r="K45" i="49"/>
  <c r="J45" i="49"/>
  <c r="I45" i="49"/>
  <c r="H45" i="49"/>
  <c r="G45" i="49"/>
  <c r="G93" i="49" s="1"/>
  <c r="F45" i="49"/>
  <c r="E45" i="49"/>
  <c r="D45" i="49"/>
  <c r="O44" i="49"/>
  <c r="P44" i="49"/>
  <c r="O43" i="49"/>
  <c r="P43" i="49"/>
  <c r="O42" i="49"/>
  <c r="P42" i="49" s="1"/>
  <c r="O41" i="49"/>
  <c r="P41" i="49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/>
  <c r="O34" i="49"/>
  <c r="P34" i="49"/>
  <c r="O33" i="49"/>
  <c r="P33" i="49" s="1"/>
  <c r="O32" i="49"/>
  <c r="P32" i="49"/>
  <c r="O31" i="49"/>
  <c r="P31" i="49"/>
  <c r="O30" i="49"/>
  <c r="P30" i="49" s="1"/>
  <c r="O29" i="49"/>
  <c r="P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/>
  <c r="O19" i="49"/>
  <c r="P19" i="49" s="1"/>
  <c r="O18" i="49"/>
  <c r="P18" i="49" s="1"/>
  <c r="O17" i="49"/>
  <c r="P17" i="49" s="1"/>
  <c r="O16" i="49"/>
  <c r="P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/>
  <c r="O12" i="49"/>
  <c r="P12" i="49" s="1"/>
  <c r="O11" i="49"/>
  <c r="P11" i="49" s="1"/>
  <c r="O10" i="49"/>
  <c r="P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92" i="47"/>
  <c r="O92" i="47" s="1"/>
  <c r="N91" i="47"/>
  <c r="O91" i="47" s="1"/>
  <c r="M90" i="47"/>
  <c r="L90" i="47"/>
  <c r="K90" i="47"/>
  <c r="J90" i="47"/>
  <c r="I90" i="47"/>
  <c r="H90" i="47"/>
  <c r="G90" i="47"/>
  <c r="F90" i="47"/>
  <c r="E90" i="47"/>
  <c r="D90" i="47"/>
  <c r="N89" i="47"/>
  <c r="O89" i="47" s="1"/>
  <c r="N88" i="47"/>
  <c r="O88" i="47" s="1"/>
  <c r="N87" i="47"/>
  <c r="O87" i="47"/>
  <c r="N86" i="47"/>
  <c r="O86" i="47" s="1"/>
  <c r="N85" i="47"/>
  <c r="O85" i="47" s="1"/>
  <c r="N84" i="47"/>
  <c r="O84" i="47" s="1"/>
  <c r="M83" i="47"/>
  <c r="L83" i="47"/>
  <c r="L93" i="47" s="1"/>
  <c r="K83" i="47"/>
  <c r="J83" i="47"/>
  <c r="I83" i="47"/>
  <c r="H83" i="47"/>
  <c r="G83" i="47"/>
  <c r="F83" i="47"/>
  <c r="E83" i="47"/>
  <c r="D83" i="47"/>
  <c r="N82" i="47"/>
  <c r="O82" i="47"/>
  <c r="N81" i="47"/>
  <c r="O81" i="47" s="1"/>
  <c r="N80" i="47"/>
  <c r="O80" i="47" s="1"/>
  <c r="N79" i="47"/>
  <c r="O79" i="47" s="1"/>
  <c r="M78" i="47"/>
  <c r="L78" i="47"/>
  <c r="K78" i="47"/>
  <c r="J78" i="47"/>
  <c r="I78" i="47"/>
  <c r="H78" i="47"/>
  <c r="G78" i="47"/>
  <c r="G93" i="47" s="1"/>
  <c r="F78" i="47"/>
  <c r="E78" i="47"/>
  <c r="D78" i="47"/>
  <c r="N77" i="47"/>
  <c r="O77" i="47" s="1"/>
  <c r="N76" i="47"/>
  <c r="O76" i="47" s="1"/>
  <c r="N75" i="47"/>
  <c r="O75" i="47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/>
  <c r="N67" i="47"/>
  <c r="O67" i="47" s="1"/>
  <c r="N66" i="47"/>
  <c r="O66" i="47" s="1"/>
  <c r="N65" i="47"/>
  <c r="O65" i="47" s="1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N41" i="47"/>
  <c r="O41" i="47" s="1"/>
  <c r="N40" i="47"/>
  <c r="O40" i="47" s="1"/>
  <c r="N39" i="47"/>
  <c r="O39" i="47" s="1"/>
  <c r="N38" i="47"/>
  <c r="O38" i="47" s="1"/>
  <c r="N37" i="47"/>
  <c r="O37" i="47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/>
  <c r="N29" i="47"/>
  <c r="O29" i="47" s="1"/>
  <c r="N28" i="47"/>
  <c r="O28" i="47" s="1"/>
  <c r="N27" i="47"/>
  <c r="O27" i="47" s="1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 s="1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 s="1"/>
  <c r="N10" i="47"/>
  <c r="O10" i="47" s="1"/>
  <c r="N9" i="47"/>
  <c r="O9" i="47" s="1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98" i="46"/>
  <c r="O98" i="46" s="1"/>
  <c r="M97" i="46"/>
  <c r="L97" i="46"/>
  <c r="K97" i="46"/>
  <c r="J97" i="46"/>
  <c r="J99" i="46" s="1"/>
  <c r="I97" i="46"/>
  <c r="H97" i="46"/>
  <c r="G97" i="46"/>
  <c r="F97" i="46"/>
  <c r="E97" i="46"/>
  <c r="D97" i="46"/>
  <c r="N96" i="46"/>
  <c r="O96" i="46" s="1"/>
  <c r="N95" i="46"/>
  <c r="O95" i="46" s="1"/>
  <c r="N94" i="46"/>
  <c r="O94" i="46" s="1"/>
  <c r="N93" i="46"/>
  <c r="O93" i="46"/>
  <c r="N92" i="46"/>
  <c r="O92" i="46" s="1"/>
  <c r="N91" i="46"/>
  <c r="O91" i="46" s="1"/>
  <c r="N90" i="46"/>
  <c r="O90" i="46" s="1"/>
  <c r="M89" i="46"/>
  <c r="L89" i="46"/>
  <c r="K89" i="46"/>
  <c r="J89" i="46"/>
  <c r="I89" i="46"/>
  <c r="H89" i="46"/>
  <c r="G89" i="46"/>
  <c r="F89" i="46"/>
  <c r="E89" i="46"/>
  <c r="D89" i="46"/>
  <c r="N88" i="46"/>
  <c r="O88" i="46" s="1"/>
  <c r="N87" i="46"/>
  <c r="O87" i="46" s="1"/>
  <c r="N86" i="46"/>
  <c r="O86" i="46" s="1"/>
  <c r="N85" i="46"/>
  <c r="O85" i="46"/>
  <c r="M84" i="46"/>
  <c r="L84" i="46"/>
  <c r="K84" i="46"/>
  <c r="J84" i="46"/>
  <c r="I84" i="46"/>
  <c r="H84" i="46"/>
  <c r="G84" i="46"/>
  <c r="F84" i="46"/>
  <c r="E84" i="46"/>
  <c r="D84" i="46"/>
  <c r="N83" i="46"/>
  <c r="O83" i="46"/>
  <c r="N82" i="46"/>
  <c r="O82" i="46" s="1"/>
  <c r="N81" i="46"/>
  <c r="O81" i="46" s="1"/>
  <c r="N80" i="46"/>
  <c r="O80" i="46" s="1"/>
  <c r="N79" i="46"/>
  <c r="O79" i="46" s="1"/>
  <c r="N78" i="46"/>
  <c r="O78" i="46" s="1"/>
  <c r="N77" i="46"/>
  <c r="O77" i="46"/>
  <c r="N76" i="46"/>
  <c r="O76" i="46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 s="1"/>
  <c r="N44" i="46"/>
  <c r="O44" i="46"/>
  <c r="N43" i="46"/>
  <c r="O43" i="46" s="1"/>
  <c r="N42" i="46"/>
  <c r="O42" i="46" s="1"/>
  <c r="N41" i="46"/>
  <c r="O41" i="46" s="1"/>
  <c r="N40" i="46"/>
  <c r="O40" i="46" s="1"/>
  <c r="N39" i="46"/>
  <c r="O39" i="46" s="1"/>
  <c r="N38" i="46"/>
  <c r="O38" i="46"/>
  <c r="N37" i="46"/>
  <c r="O37" i="46" s="1"/>
  <c r="N36" i="46"/>
  <c r="O36" i="46" s="1"/>
  <c r="N35" i="46"/>
  <c r="O35" i="46" s="1"/>
  <c r="N34" i="46"/>
  <c r="O34" i="46" s="1"/>
  <c r="N33" i="46"/>
  <c r="O33" i="46" s="1"/>
  <c r="N32" i="46"/>
  <c r="O32" i="46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/>
  <c r="N24" i="46"/>
  <c r="O24" i="46" s="1"/>
  <c r="N23" i="46"/>
  <c r="O23" i="46" s="1"/>
  <c r="N22" i="46"/>
  <c r="O22" i="46" s="1"/>
  <c r="N21" i="46"/>
  <c r="O21" i="46" s="1"/>
  <c r="N20" i="46"/>
  <c r="O20" i="46" s="1"/>
  <c r="M19" i="46"/>
  <c r="L19" i="46"/>
  <c r="N19" i="46" s="1"/>
  <c r="O19" i="46" s="1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N13" i="46" s="1"/>
  <c r="O13" i="46" s="1"/>
  <c r="G13" i="46"/>
  <c r="F13" i="46"/>
  <c r="E13" i="46"/>
  <c r="D13" i="46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I99" i="46" s="1"/>
  <c r="H5" i="46"/>
  <c r="N5" i="46" s="1"/>
  <c r="O5" i="46" s="1"/>
  <c r="G5" i="46"/>
  <c r="F5" i="46"/>
  <c r="E5" i="46"/>
  <c r="D5" i="46"/>
  <c r="N97" i="45"/>
  <c r="O97" i="45" s="1"/>
  <c r="N96" i="45"/>
  <c r="O96" i="45" s="1"/>
  <c r="N95" i="45"/>
  <c r="O95" i="45" s="1"/>
  <c r="M94" i="45"/>
  <c r="L94" i="45"/>
  <c r="K94" i="45"/>
  <c r="J94" i="45"/>
  <c r="I94" i="45"/>
  <c r="H94" i="45"/>
  <c r="G94" i="45"/>
  <c r="F94" i="45"/>
  <c r="E94" i="45"/>
  <c r="D94" i="45"/>
  <c r="N93" i="45"/>
  <c r="O93" i="45"/>
  <c r="N92" i="45"/>
  <c r="O92" i="45" s="1"/>
  <c r="N91" i="45"/>
  <c r="O91" i="45" s="1"/>
  <c r="N90" i="45"/>
  <c r="O90" i="45" s="1"/>
  <c r="N89" i="45"/>
  <c r="O89" i="45" s="1"/>
  <c r="N88" i="45"/>
  <c r="O88" i="45" s="1"/>
  <c r="M87" i="45"/>
  <c r="L87" i="45"/>
  <c r="K87" i="45"/>
  <c r="J87" i="45"/>
  <c r="I87" i="45"/>
  <c r="H87" i="45"/>
  <c r="G87" i="45"/>
  <c r="F87" i="45"/>
  <c r="E87" i="45"/>
  <c r="D87" i="45"/>
  <c r="N86" i="45"/>
  <c r="O86" i="45" s="1"/>
  <c r="N85" i="45"/>
  <c r="O85" i="45"/>
  <c r="N84" i="45"/>
  <c r="O84" i="45" s="1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 s="1"/>
  <c r="N79" i="45"/>
  <c r="O79" i="45" s="1"/>
  <c r="N78" i="45"/>
  <c r="O78" i="45" s="1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/>
  <c r="M46" i="45"/>
  <c r="L46" i="45"/>
  <c r="K46" i="45"/>
  <c r="J46" i="45"/>
  <c r="I46" i="45"/>
  <c r="H46" i="45"/>
  <c r="G46" i="45"/>
  <c r="F46" i="45"/>
  <c r="N46" i="45" s="1"/>
  <c r="O46" i="45" s="1"/>
  <c r="E46" i="45"/>
  <c r="D46" i="45"/>
  <c r="N45" i="45"/>
  <c r="O45" i="45"/>
  <c r="N44" i="45"/>
  <c r="O44" i="45"/>
  <c r="N43" i="45"/>
  <c r="O43" i="45" s="1"/>
  <c r="N42" i="45"/>
  <c r="O42" i="45" s="1"/>
  <c r="N41" i="45"/>
  <c r="O41" i="45" s="1"/>
  <c r="N40" i="45"/>
  <c r="O40" i="45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02" i="44"/>
  <c r="O102" i="44"/>
  <c r="N101" i="44"/>
  <c r="O101" i="44"/>
  <c r="N100" i="44"/>
  <c r="O100" i="44" s="1"/>
  <c r="M99" i="44"/>
  <c r="L99" i="44"/>
  <c r="K99" i="44"/>
  <c r="J99" i="44"/>
  <c r="I99" i="44"/>
  <c r="H99" i="44"/>
  <c r="G99" i="44"/>
  <c r="F99" i="44"/>
  <c r="E99" i="44"/>
  <c r="D99" i="44"/>
  <c r="N98" i="44"/>
  <c r="O98" i="44" s="1"/>
  <c r="N97" i="44"/>
  <c r="O97" i="44" s="1"/>
  <c r="N96" i="44"/>
  <c r="O96" i="44" s="1"/>
  <c r="N95" i="44"/>
  <c r="O95" i="44" s="1"/>
  <c r="N94" i="44"/>
  <c r="O94" i="44" s="1"/>
  <c r="N93" i="44"/>
  <c r="O93" i="44"/>
  <c r="N92" i="44"/>
  <c r="O92" i="44"/>
  <c r="M91" i="44"/>
  <c r="M103" i="44" s="1"/>
  <c r="L91" i="44"/>
  <c r="K91" i="44"/>
  <c r="J91" i="44"/>
  <c r="I91" i="44"/>
  <c r="H91" i="44"/>
  <c r="G91" i="44"/>
  <c r="F91" i="44"/>
  <c r="F103" i="44" s="1"/>
  <c r="E91" i="44"/>
  <c r="E103" i="44" s="1"/>
  <c r="D91" i="44"/>
  <c r="N90" i="44"/>
  <c r="O90" i="44"/>
  <c r="N89" i="44"/>
  <c r="O89" i="44" s="1"/>
  <c r="N88" i="44"/>
  <c r="O88" i="44" s="1"/>
  <c r="N87" i="44"/>
  <c r="O87" i="44" s="1"/>
  <c r="M86" i="44"/>
  <c r="L86" i="44"/>
  <c r="K86" i="44"/>
  <c r="J86" i="44"/>
  <c r="I86" i="44"/>
  <c r="I103" i="44" s="1"/>
  <c r="H86" i="44"/>
  <c r="G86" i="44"/>
  <c r="F86" i="44"/>
  <c r="E86" i="44"/>
  <c r="D86" i="44"/>
  <c r="N85" i="44"/>
  <c r="O85" i="44" s="1"/>
  <c r="N84" i="44"/>
  <c r="O84" i="44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 s="1"/>
  <c r="N48" i="44"/>
  <c r="O48" i="44" s="1"/>
  <c r="N47" i="44"/>
  <c r="O47" i="44" s="1"/>
  <c r="N46" i="44"/>
  <c r="O46" i="44"/>
  <c r="N45" i="44"/>
  <c r="O45" i="44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M19" i="44"/>
  <c r="L19" i="44"/>
  <c r="K19" i="44"/>
  <c r="J19" i="44"/>
  <c r="I19" i="44"/>
  <c r="H19" i="44"/>
  <c r="G19" i="44"/>
  <c r="G103" i="44" s="1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N5" i="44" s="1"/>
  <c r="O5" i="44" s="1"/>
  <c r="J5" i="44"/>
  <c r="I5" i="44"/>
  <c r="H5" i="44"/>
  <c r="G5" i="44"/>
  <c r="F5" i="44"/>
  <c r="E5" i="44"/>
  <c r="D5" i="44"/>
  <c r="D103" i="44" s="1"/>
  <c r="N109" i="43"/>
  <c r="O109" i="43" s="1"/>
  <c r="N108" i="43"/>
  <c r="O108" i="43"/>
  <c r="M107" i="43"/>
  <c r="L107" i="43"/>
  <c r="K107" i="43"/>
  <c r="J107" i="43"/>
  <c r="I107" i="43"/>
  <c r="H107" i="43"/>
  <c r="G107" i="43"/>
  <c r="F107" i="43"/>
  <c r="E107" i="43"/>
  <c r="E110" i="43" s="1"/>
  <c r="D107" i="43"/>
  <c r="D110" i="43" s="1"/>
  <c r="N106" i="43"/>
  <c r="O106" i="43"/>
  <c r="N105" i="43"/>
  <c r="O105" i="43" s="1"/>
  <c r="N104" i="43"/>
  <c r="O104" i="43" s="1"/>
  <c r="N103" i="43"/>
  <c r="O103" i="43" s="1"/>
  <c r="N102" i="43"/>
  <c r="O102" i="43" s="1"/>
  <c r="N101" i="43"/>
  <c r="O101" i="43"/>
  <c r="N100" i="43"/>
  <c r="O100" i="43"/>
  <c r="N99" i="43"/>
  <c r="O99" i="43"/>
  <c r="N98" i="43"/>
  <c r="O98" i="43" s="1"/>
  <c r="N97" i="43"/>
  <c r="O97" i="43" s="1"/>
  <c r="N96" i="43"/>
  <c r="O96" i="43" s="1"/>
  <c r="N95" i="43"/>
  <c r="O95" i="43"/>
  <c r="N94" i="43"/>
  <c r="O94" i="43"/>
  <c r="N93" i="43"/>
  <c r="O93" i="43" s="1"/>
  <c r="M92" i="43"/>
  <c r="L92" i="43"/>
  <c r="K92" i="43"/>
  <c r="J92" i="43"/>
  <c r="I92" i="43"/>
  <c r="H92" i="43"/>
  <c r="G92" i="43"/>
  <c r="F92" i="43"/>
  <c r="N92" i="43" s="1"/>
  <c r="O92" i="43" s="1"/>
  <c r="E92" i="43"/>
  <c r="D92" i="43"/>
  <c r="N91" i="43"/>
  <c r="O91" i="43" s="1"/>
  <c r="N90" i="43"/>
  <c r="O90" i="43" s="1"/>
  <c r="M89" i="43"/>
  <c r="L89" i="43"/>
  <c r="K89" i="43"/>
  <c r="J89" i="43"/>
  <c r="I89" i="43"/>
  <c r="H89" i="43"/>
  <c r="G89" i="43"/>
  <c r="F89" i="43"/>
  <c r="E89" i="43"/>
  <c r="D89" i="43"/>
  <c r="N88" i="43"/>
  <c r="O88" i="43" s="1"/>
  <c r="N87" i="43"/>
  <c r="O87" i="43" s="1"/>
  <c r="N86" i="43"/>
  <c r="O86" i="43" s="1"/>
  <c r="N85" i="43"/>
  <c r="O85" i="43" s="1"/>
  <c r="N84" i="43"/>
  <c r="O84" i="43"/>
  <c r="N83" i="43"/>
  <c r="O83" i="43"/>
  <c r="N82" i="43"/>
  <c r="O82" i="43" s="1"/>
  <c r="N81" i="43"/>
  <c r="O81" i="43" s="1"/>
  <c r="N80" i="43"/>
  <c r="O80" i="43" s="1"/>
  <c r="N79" i="43"/>
  <c r="O79" i="43" s="1"/>
  <c r="N78" i="43"/>
  <c r="O78" i="43"/>
  <c r="N77" i="43"/>
  <c r="O77" i="43"/>
  <c r="N76" i="43"/>
  <c r="O76" i="43" s="1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/>
  <c r="N54" i="43"/>
  <c r="O54" i="43"/>
  <c r="N53" i="43"/>
  <c r="O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N49" i="43" s="1"/>
  <c r="O49" i="43" s="1"/>
  <c r="H49" i="43"/>
  <c r="G49" i="43"/>
  <c r="F49" i="43"/>
  <c r="E49" i="43"/>
  <c r="D49" i="43"/>
  <c r="N48" i="43"/>
  <c r="O48" i="43" s="1"/>
  <c r="N47" i="43"/>
  <c r="O47" i="43"/>
  <c r="N46" i="43"/>
  <c r="O46" i="43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I110" i="43" s="1"/>
  <c r="H5" i="43"/>
  <c r="N5" i="43" s="1"/>
  <c r="O5" i="43" s="1"/>
  <c r="G5" i="43"/>
  <c r="F5" i="43"/>
  <c r="E5" i="43"/>
  <c r="D5" i="43"/>
  <c r="N102" i="42"/>
  <c r="O102" i="42" s="1"/>
  <c r="N101" i="42"/>
  <c r="O101" i="42" s="1"/>
  <c r="N100" i="42"/>
  <c r="O100" i="42" s="1"/>
  <c r="M99" i="42"/>
  <c r="L99" i="42"/>
  <c r="K99" i="42"/>
  <c r="J99" i="42"/>
  <c r="I99" i="42"/>
  <c r="N99" i="42" s="1"/>
  <c r="O99" i="42" s="1"/>
  <c r="H99" i="42"/>
  <c r="G99" i="42"/>
  <c r="F99" i="42"/>
  <c r="E99" i="42"/>
  <c r="D99" i="42"/>
  <c r="N98" i="42"/>
  <c r="O98" i="42" s="1"/>
  <c r="N97" i="42"/>
  <c r="O97" i="42" s="1"/>
  <c r="N96" i="42"/>
  <c r="O96" i="42" s="1"/>
  <c r="N95" i="42"/>
  <c r="O95" i="42"/>
  <c r="N94" i="42"/>
  <c r="O94" i="42" s="1"/>
  <c r="N93" i="42"/>
  <c r="O93" i="42" s="1"/>
  <c r="N92" i="42"/>
  <c r="O92" i="42" s="1"/>
  <c r="M91" i="42"/>
  <c r="L91" i="42"/>
  <c r="K91" i="42"/>
  <c r="J91" i="42"/>
  <c r="I91" i="42"/>
  <c r="H91" i="42"/>
  <c r="G91" i="42"/>
  <c r="N91" i="42" s="1"/>
  <c r="O91" i="42" s="1"/>
  <c r="F91" i="42"/>
  <c r="E91" i="42"/>
  <c r="D91" i="42"/>
  <c r="N90" i="42"/>
  <c r="O90" i="42" s="1"/>
  <c r="N89" i="42"/>
  <c r="O89" i="42" s="1"/>
  <c r="N88" i="42"/>
  <c r="O88" i="42" s="1"/>
  <c r="N87" i="42"/>
  <c r="O87" i="42" s="1"/>
  <c r="M86" i="42"/>
  <c r="L86" i="42"/>
  <c r="K86" i="42"/>
  <c r="J86" i="42"/>
  <c r="I86" i="42"/>
  <c r="H86" i="42"/>
  <c r="G86" i="42"/>
  <c r="F86" i="42"/>
  <c r="E86" i="42"/>
  <c r="D86" i="42"/>
  <c r="N85" i="42"/>
  <c r="O85" i="42" s="1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N5" i="42" s="1"/>
  <c r="O5" i="42" s="1"/>
  <c r="G5" i="42"/>
  <c r="F5" i="42"/>
  <c r="E5" i="42"/>
  <c r="D5" i="42"/>
  <c r="N42" i="41"/>
  <c r="O42" i="41" s="1"/>
  <c r="N100" i="41"/>
  <c r="O100" i="41" s="1"/>
  <c r="N99" i="41"/>
  <c r="O99" i="41" s="1"/>
  <c r="N98" i="41"/>
  <c r="O98" i="41" s="1"/>
  <c r="M97" i="41"/>
  <c r="L97" i="41"/>
  <c r="K97" i="41"/>
  <c r="J97" i="41"/>
  <c r="I97" i="41"/>
  <c r="H97" i="41"/>
  <c r="H101" i="41" s="1"/>
  <c r="G97" i="41"/>
  <c r="F97" i="41"/>
  <c r="E97" i="41"/>
  <c r="D97" i="41"/>
  <c r="N97" i="41" s="1"/>
  <c r="O97" i="41" s="1"/>
  <c r="N96" i="41"/>
  <c r="O96" i="41" s="1"/>
  <c r="N95" i="41"/>
  <c r="O95" i="41" s="1"/>
  <c r="N94" i="41"/>
  <c r="O94" i="41" s="1"/>
  <c r="N93" i="41"/>
  <c r="O93" i="41" s="1"/>
  <c r="N92" i="41"/>
  <c r="O92" i="41" s="1"/>
  <c r="N91" i="41"/>
  <c r="O91" i="41" s="1"/>
  <c r="N90" i="41"/>
  <c r="O90" i="41" s="1"/>
  <c r="N89" i="41"/>
  <c r="O89" i="41" s="1"/>
  <c r="N88" i="41"/>
  <c r="O88" i="41" s="1"/>
  <c r="N87" i="41"/>
  <c r="O87" i="41" s="1"/>
  <c r="N86" i="41"/>
  <c r="O86" i="41" s="1"/>
  <c r="N85" i="41"/>
  <c r="O85" i="41" s="1"/>
  <c r="N84" i="41"/>
  <c r="O84" i="41" s="1"/>
  <c r="N83" i="41"/>
  <c r="O83" i="41" s="1"/>
  <c r="M82" i="41"/>
  <c r="L82" i="41"/>
  <c r="K82" i="41"/>
  <c r="J82" i="41"/>
  <c r="I82" i="41"/>
  <c r="H82" i="41"/>
  <c r="G82" i="41"/>
  <c r="F82" i="41"/>
  <c r="N82" i="41" s="1"/>
  <c r="O82" i="41" s="1"/>
  <c r="E82" i="41"/>
  <c r="D82" i="41"/>
  <c r="N81" i="41"/>
  <c r="O81" i="41" s="1"/>
  <c r="N80" i="41"/>
  <c r="O80" i="41" s="1"/>
  <c r="M79" i="41"/>
  <c r="L79" i="41"/>
  <c r="K79" i="41"/>
  <c r="J79" i="41"/>
  <c r="I79" i="41"/>
  <c r="H79" i="41"/>
  <c r="G79" i="41"/>
  <c r="F79" i="41"/>
  <c r="E79" i="41"/>
  <c r="E101" i="41" s="1"/>
  <c r="D79" i="41"/>
  <c r="N79" i="41" s="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D101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101" i="41" s="1"/>
  <c r="H5" i="41"/>
  <c r="G5" i="41"/>
  <c r="G101" i="41" s="1"/>
  <c r="F5" i="41"/>
  <c r="E5" i="41"/>
  <c r="D5" i="41"/>
  <c r="N103" i="40"/>
  <c r="O103" i="40" s="1"/>
  <c r="N102" i="40"/>
  <c r="O102" i="40" s="1"/>
  <c r="N101" i="40"/>
  <c r="O101" i="40" s="1"/>
  <c r="N100" i="40"/>
  <c r="O100" i="40" s="1"/>
  <c r="M99" i="40"/>
  <c r="L99" i="40"/>
  <c r="K99" i="40"/>
  <c r="J99" i="40"/>
  <c r="I99" i="40"/>
  <c r="H99" i="40"/>
  <c r="H104" i="40" s="1"/>
  <c r="G99" i="40"/>
  <c r="F99" i="40"/>
  <c r="N99" i="40" s="1"/>
  <c r="O99" i="40" s="1"/>
  <c r="E99" i="40"/>
  <c r="D99" i="40"/>
  <c r="N98" i="40"/>
  <c r="O98" i="40" s="1"/>
  <c r="N97" i="40"/>
  <c r="O97" i="40" s="1"/>
  <c r="N96" i="40"/>
  <c r="O96" i="40" s="1"/>
  <c r="N95" i="40"/>
  <c r="O95" i="40" s="1"/>
  <c r="N94" i="40"/>
  <c r="O94" i="40" s="1"/>
  <c r="N93" i="40"/>
  <c r="O93" i="40" s="1"/>
  <c r="N92" i="40"/>
  <c r="O92" i="40" s="1"/>
  <c r="M91" i="40"/>
  <c r="L91" i="40"/>
  <c r="K91" i="40"/>
  <c r="J91" i="40"/>
  <c r="I91" i="40"/>
  <c r="H91" i="40"/>
  <c r="G91" i="40"/>
  <c r="F91" i="40"/>
  <c r="E91" i="40"/>
  <c r="D91" i="40"/>
  <c r="N90" i="40"/>
  <c r="O90" i="40" s="1"/>
  <c r="N89" i="40"/>
  <c r="O89" i="40" s="1"/>
  <c r="N88" i="40"/>
  <c r="O88" i="40" s="1"/>
  <c r="N87" i="40"/>
  <c r="O87" i="40" s="1"/>
  <c r="M86" i="40"/>
  <c r="L86" i="40"/>
  <c r="L104" i="40" s="1"/>
  <c r="K86" i="40"/>
  <c r="J86" i="40"/>
  <c r="I86" i="40"/>
  <c r="H86" i="40"/>
  <c r="G86" i="40"/>
  <c r="F86" i="40"/>
  <c r="E86" i="40"/>
  <c r="N86" i="40" s="1"/>
  <c r="O86" i="40" s="1"/>
  <c r="D86" i="40"/>
  <c r="N85" i="40"/>
  <c r="O85" i="40" s="1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G104" i="40" s="1"/>
  <c r="F49" i="40"/>
  <c r="E49" i="40"/>
  <c r="D49" i="40"/>
  <c r="N49" i="40" s="1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104" i="40" s="1"/>
  <c r="I5" i="40"/>
  <c r="H5" i="40"/>
  <c r="N5" i="40" s="1"/>
  <c r="O5" i="40" s="1"/>
  <c r="G5" i="40"/>
  <c r="F5" i="40"/>
  <c r="E5" i="40"/>
  <c r="D5" i="40"/>
  <c r="N101" i="39"/>
  <c r="O101" i="39" s="1"/>
  <c r="N100" i="39"/>
  <c r="O100" i="39" s="1"/>
  <c r="N99" i="39"/>
  <c r="O99" i="39" s="1"/>
  <c r="M98" i="39"/>
  <c r="L98" i="39"/>
  <c r="K98" i="39"/>
  <c r="J98" i="39"/>
  <c r="I98" i="39"/>
  <c r="H98" i="39"/>
  <c r="G98" i="39"/>
  <c r="F98" i="39"/>
  <c r="E98" i="39"/>
  <c r="D98" i="39"/>
  <c r="N97" i="39"/>
  <c r="O97" i="39" s="1"/>
  <c r="N96" i="39"/>
  <c r="O96" i="39" s="1"/>
  <c r="N95" i="39"/>
  <c r="O95" i="39" s="1"/>
  <c r="N94" i="39"/>
  <c r="O94" i="39" s="1"/>
  <c r="N93" i="39"/>
  <c r="O93" i="39" s="1"/>
  <c r="N92" i="39"/>
  <c r="O92" i="39" s="1"/>
  <c r="N91" i="39"/>
  <c r="O91" i="39" s="1"/>
  <c r="N90" i="39"/>
  <c r="O90" i="39" s="1"/>
  <c r="M89" i="39"/>
  <c r="M102" i="39" s="1"/>
  <c r="L89" i="39"/>
  <c r="K89" i="39"/>
  <c r="J89" i="39"/>
  <c r="I89" i="39"/>
  <c r="H89" i="39"/>
  <c r="G89" i="39"/>
  <c r="F89" i="39"/>
  <c r="E89" i="39"/>
  <c r="N89" i="39" s="1"/>
  <c r="O89" i="39" s="1"/>
  <c r="D89" i="39"/>
  <c r="N88" i="39"/>
  <c r="O88" i="39" s="1"/>
  <c r="N87" i="39"/>
  <c r="O87" i="39" s="1"/>
  <c r="N86" i="39"/>
  <c r="O86" i="39" s="1"/>
  <c r="N85" i="39"/>
  <c r="O85" i="39" s="1"/>
  <c r="M84" i="39"/>
  <c r="L84" i="39"/>
  <c r="K84" i="39"/>
  <c r="J84" i="39"/>
  <c r="I84" i="39"/>
  <c r="H84" i="39"/>
  <c r="G84" i="39"/>
  <c r="N84" i="39" s="1"/>
  <c r="O84" i="39" s="1"/>
  <c r="F84" i="39"/>
  <c r="E84" i="39"/>
  <c r="D84" i="39"/>
  <c r="N83" i="39"/>
  <c r="O83" i="39" s="1"/>
  <c r="N82" i="39"/>
  <c r="O82" i="39" s="1"/>
  <c r="N81" i="39"/>
  <c r="O81" i="39" s="1"/>
  <c r="N80" i="39"/>
  <c r="O80" i="39" s="1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F102" i="39" s="1"/>
  <c r="E47" i="39"/>
  <c r="N47" i="39" s="1"/>
  <c r="O47" i="39" s="1"/>
  <c r="D47" i="39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102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102" i="39" s="1"/>
  <c r="G5" i="39"/>
  <c r="F5" i="39"/>
  <c r="E5" i="39"/>
  <c r="D5" i="39"/>
  <c r="N96" i="38"/>
  <c r="O96" i="38"/>
  <c r="N95" i="38"/>
  <c r="O95" i="38" s="1"/>
  <c r="N94" i="38"/>
  <c r="O94" i="38"/>
  <c r="M93" i="38"/>
  <c r="L93" i="38"/>
  <c r="K93" i="38"/>
  <c r="J93" i="38"/>
  <c r="I93" i="38"/>
  <c r="H93" i="38"/>
  <c r="G93" i="38"/>
  <c r="F93" i="38"/>
  <c r="E93" i="38"/>
  <c r="D93" i="38"/>
  <c r="N93" i="38" s="1"/>
  <c r="O93" i="38" s="1"/>
  <c r="N92" i="38"/>
  <c r="O92" i="38" s="1"/>
  <c r="N91" i="38"/>
  <c r="O91" i="38" s="1"/>
  <c r="N90" i="38"/>
  <c r="O90" i="38"/>
  <c r="N89" i="38"/>
  <c r="O89" i="38" s="1"/>
  <c r="N88" i="38"/>
  <c r="O88" i="38"/>
  <c r="N87" i="38"/>
  <c r="O87" i="38" s="1"/>
  <c r="N86" i="38"/>
  <c r="O86" i="38"/>
  <c r="N85" i="38"/>
  <c r="O85" i="38" s="1"/>
  <c r="M84" i="38"/>
  <c r="N84" i="38" s="1"/>
  <c r="O84" i="38" s="1"/>
  <c r="L84" i="38"/>
  <c r="K84" i="38"/>
  <c r="J84" i="38"/>
  <c r="I84" i="38"/>
  <c r="H84" i="38"/>
  <c r="G84" i="38"/>
  <c r="F84" i="38"/>
  <c r="E84" i="38"/>
  <c r="D84" i="38"/>
  <c r="N83" i="38"/>
  <c r="O83" i="38" s="1"/>
  <c r="N82" i="38"/>
  <c r="O82" i="38"/>
  <c r="N81" i="38"/>
  <c r="O81" i="38"/>
  <c r="N80" i="38"/>
  <c r="O80" i="38"/>
  <c r="M79" i="38"/>
  <c r="L79" i="38"/>
  <c r="K79" i="38"/>
  <c r="J79" i="38"/>
  <c r="I79" i="38"/>
  <c r="H79" i="38"/>
  <c r="G79" i="38"/>
  <c r="N79" i="38" s="1"/>
  <c r="O79" i="38" s="1"/>
  <c r="F79" i="38"/>
  <c r="E79" i="38"/>
  <c r="D79" i="38"/>
  <c r="N78" i="38"/>
  <c r="O78" i="38"/>
  <c r="N77" i="38"/>
  <c r="O77" i="38" s="1"/>
  <c r="N76" i="38"/>
  <c r="O76" i="38" s="1"/>
  <c r="N75" i="38"/>
  <c r="O75" i="38"/>
  <c r="N74" i="38"/>
  <c r="O74" i="38"/>
  <c r="N73" i="38"/>
  <c r="O73" i="38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 s="1"/>
  <c r="M43" i="38"/>
  <c r="L43" i="38"/>
  <c r="K43" i="38"/>
  <c r="N43" i="38" s="1"/>
  <c r="O43" i="38" s="1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 s="1"/>
  <c r="N39" i="38"/>
  <c r="O39" i="38" s="1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/>
  <c r="N19" i="38"/>
  <c r="O19" i="38" s="1"/>
  <c r="M18" i="38"/>
  <c r="N18" i="38" s="1"/>
  <c r="O18" i="38" s="1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H97" i="38" s="1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97" i="38" s="1"/>
  <c r="H5" i="38"/>
  <c r="G5" i="38"/>
  <c r="N5" i="38" s="1"/>
  <c r="O5" i="38" s="1"/>
  <c r="F5" i="38"/>
  <c r="F97" i="38" s="1"/>
  <c r="E5" i="38"/>
  <c r="D5" i="38"/>
  <c r="N83" i="37"/>
  <c r="O83" i="37" s="1"/>
  <c r="N82" i="37"/>
  <c r="O82" i="37" s="1"/>
  <c r="N81" i="37"/>
  <c r="O81" i="37" s="1"/>
  <c r="N80" i="37"/>
  <c r="O80" i="37" s="1"/>
  <c r="N79" i="37"/>
  <c r="O79" i="37"/>
  <c r="M78" i="37"/>
  <c r="L78" i="37"/>
  <c r="K78" i="37"/>
  <c r="J78" i="37"/>
  <c r="I78" i="37"/>
  <c r="H78" i="37"/>
  <c r="G78" i="37"/>
  <c r="F78" i="37"/>
  <c r="N78" i="37" s="1"/>
  <c r="O78" i="37" s="1"/>
  <c r="E78" i="37"/>
  <c r="D78" i="37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/>
  <c r="M70" i="37"/>
  <c r="L70" i="37"/>
  <c r="K70" i="37"/>
  <c r="J70" i="37"/>
  <c r="I70" i="37"/>
  <c r="H70" i="37"/>
  <c r="H84" i="37" s="1"/>
  <c r="G70" i="37"/>
  <c r="F70" i="37"/>
  <c r="E70" i="37"/>
  <c r="D70" i="37"/>
  <c r="N70" i="37" s="1"/>
  <c r="O70" i="37" s="1"/>
  <c r="N69" i="37"/>
  <c r="O69" i="37" s="1"/>
  <c r="N68" i="37"/>
  <c r="O68" i="37" s="1"/>
  <c r="N67" i="37"/>
  <c r="O67" i="37" s="1"/>
  <c r="N66" i="37"/>
  <c r="O66" i="37" s="1"/>
  <c r="M65" i="37"/>
  <c r="L65" i="37"/>
  <c r="K65" i="37"/>
  <c r="J65" i="37"/>
  <c r="I65" i="37"/>
  <c r="H65" i="37"/>
  <c r="G65" i="37"/>
  <c r="F65" i="37"/>
  <c r="E65" i="37"/>
  <c r="D65" i="37"/>
  <c r="N64" i="37"/>
  <c r="O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G84" i="37" s="1"/>
  <c r="F41" i="37"/>
  <c r="E41" i="37"/>
  <c r="D41" i="37"/>
  <c r="N41" i="37" s="1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F84" i="37" s="1"/>
  <c r="E13" i="37"/>
  <c r="N13" i="37" s="1"/>
  <c r="O13" i="37" s="1"/>
  <c r="D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K84" i="37" s="1"/>
  <c r="J5" i="37"/>
  <c r="I5" i="37"/>
  <c r="H5" i="37"/>
  <c r="G5" i="37"/>
  <c r="F5" i="37"/>
  <c r="E5" i="37"/>
  <c r="D5" i="37"/>
  <c r="N5" i="37" s="1"/>
  <c r="O5" i="37" s="1"/>
  <c r="N40" i="36"/>
  <c r="O40" i="36" s="1"/>
  <c r="N39" i="36"/>
  <c r="O39" i="36" s="1"/>
  <c r="N100" i="36"/>
  <c r="O100" i="36" s="1"/>
  <c r="N99" i="36"/>
  <c r="O99" i="36"/>
  <c r="N98" i="36"/>
  <c r="O98" i="36" s="1"/>
  <c r="N97" i="36"/>
  <c r="O97" i="36" s="1"/>
  <c r="M96" i="36"/>
  <c r="L96" i="36"/>
  <c r="K96" i="36"/>
  <c r="J96" i="36"/>
  <c r="I96" i="36"/>
  <c r="H96" i="36"/>
  <c r="G96" i="36"/>
  <c r="F96" i="36"/>
  <c r="E96" i="36"/>
  <c r="D96" i="36"/>
  <c r="N95" i="36"/>
  <c r="O95" i="36"/>
  <c r="N94" i="36"/>
  <c r="O94" i="36" s="1"/>
  <c r="N93" i="36"/>
  <c r="O93" i="36" s="1"/>
  <c r="N92" i="36"/>
  <c r="O92" i="36"/>
  <c r="N91" i="36"/>
  <c r="O91" i="36" s="1"/>
  <c r="N90" i="36"/>
  <c r="O90" i="36" s="1"/>
  <c r="N89" i="36"/>
  <c r="O89" i="36"/>
  <c r="N88" i="36"/>
  <c r="O88" i="36" s="1"/>
  <c r="N87" i="36"/>
  <c r="O87" i="36" s="1"/>
  <c r="N86" i="36"/>
  <c r="O86" i="36" s="1"/>
  <c r="N85" i="36"/>
  <c r="O85" i="36" s="1"/>
  <c r="N84" i="36"/>
  <c r="O84" i="36" s="1"/>
  <c r="N83" i="36"/>
  <c r="O83" i="36"/>
  <c r="M82" i="36"/>
  <c r="L82" i="36"/>
  <c r="K82" i="36"/>
  <c r="J82" i="36"/>
  <c r="I82" i="36"/>
  <c r="H82" i="36"/>
  <c r="G82" i="36"/>
  <c r="F82" i="36"/>
  <c r="E82" i="36"/>
  <c r="D82" i="36"/>
  <c r="N82" i="36" s="1"/>
  <c r="O82" i="36" s="1"/>
  <c r="N81" i="36"/>
  <c r="O81" i="36"/>
  <c r="N80" i="36"/>
  <c r="O80" i="36" s="1"/>
  <c r="M79" i="36"/>
  <c r="L79" i="36"/>
  <c r="K79" i="36"/>
  <c r="J79" i="36"/>
  <c r="I79" i="36"/>
  <c r="H79" i="36"/>
  <c r="G79" i="36"/>
  <c r="F79" i="36"/>
  <c r="E79" i="36"/>
  <c r="D79" i="36"/>
  <c r="N79" i="36" s="1"/>
  <c r="O79" i="36" s="1"/>
  <c r="N78" i="36"/>
  <c r="O78" i="36" s="1"/>
  <c r="N77" i="36"/>
  <c r="O77" i="36" s="1"/>
  <c r="N76" i="36"/>
  <c r="O76" i="36"/>
  <c r="N75" i="36"/>
  <c r="O75" i="36" s="1"/>
  <c r="N74" i="36"/>
  <c r="O74" i="36" s="1"/>
  <c r="N73" i="36"/>
  <c r="O73" i="36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/>
  <c r="N48" i="36"/>
  <c r="O48" i="36" s="1"/>
  <c r="N47" i="36"/>
  <c r="O47" i="36" s="1"/>
  <c r="M46" i="36"/>
  <c r="L46" i="36"/>
  <c r="K46" i="36"/>
  <c r="J46" i="36"/>
  <c r="I46" i="36"/>
  <c r="H46" i="36"/>
  <c r="G46" i="36"/>
  <c r="G101" i="36" s="1"/>
  <c r="F46" i="36"/>
  <c r="E46" i="36"/>
  <c r="D46" i="36"/>
  <c r="N45" i="36"/>
  <c r="O45" i="36" s="1"/>
  <c r="N44" i="36"/>
  <c r="O44" i="36" s="1"/>
  <c r="N43" i="36"/>
  <c r="O43" i="36" s="1"/>
  <c r="N42" i="36"/>
  <c r="O42" i="36" s="1"/>
  <c r="N41" i="36"/>
  <c r="O41" i="36"/>
  <c r="N38" i="36"/>
  <c r="O38" i="36" s="1"/>
  <c r="N37" i="36"/>
  <c r="O37" i="36" s="1"/>
  <c r="N36" i="36"/>
  <c r="O36" i="36"/>
  <c r="N35" i="36"/>
  <c r="O35" i="36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N24" i="36"/>
  <c r="O24" i="36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N14" i="36" s="1"/>
  <c r="O14" i="36" s="1"/>
  <c r="F14" i="36"/>
  <c r="E14" i="36"/>
  <c r="E101" i="36" s="1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M101" i="36" s="1"/>
  <c r="L5" i="36"/>
  <c r="L101" i="36" s="1"/>
  <c r="K5" i="36"/>
  <c r="K101" i="36" s="1"/>
  <c r="J5" i="36"/>
  <c r="I5" i="36"/>
  <c r="I101" i="36"/>
  <c r="H5" i="36"/>
  <c r="G5" i="36"/>
  <c r="F5" i="36"/>
  <c r="E5" i="36"/>
  <c r="D5" i="36"/>
  <c r="N84" i="35"/>
  <c r="O84" i="35" s="1"/>
  <c r="N83" i="35"/>
  <c r="O83" i="35" s="1"/>
  <c r="N82" i="35"/>
  <c r="O82" i="35" s="1"/>
  <c r="N81" i="35"/>
  <c r="O81" i="35" s="1"/>
  <c r="M80" i="35"/>
  <c r="L80" i="35"/>
  <c r="K80" i="35"/>
  <c r="J80" i="35"/>
  <c r="I80" i="35"/>
  <c r="H80" i="35"/>
  <c r="G80" i="35"/>
  <c r="F80" i="35"/>
  <c r="E80" i="35"/>
  <c r="D80" i="35"/>
  <c r="N79" i="35"/>
  <c r="O79" i="35" s="1"/>
  <c r="N78" i="35"/>
  <c r="O78" i="35" s="1"/>
  <c r="N77" i="35"/>
  <c r="O77" i="35" s="1"/>
  <c r="N76" i="35"/>
  <c r="O76" i="35"/>
  <c r="N75" i="35"/>
  <c r="O75" i="35" s="1"/>
  <c r="N74" i="35"/>
  <c r="O74" i="35" s="1"/>
  <c r="N73" i="35"/>
  <c r="O73" i="35"/>
  <c r="N72" i="35"/>
  <c r="O72" i="35" s="1"/>
  <c r="M71" i="35"/>
  <c r="L71" i="35"/>
  <c r="K71" i="35"/>
  <c r="K85" i="35" s="1"/>
  <c r="J71" i="35"/>
  <c r="I71" i="35"/>
  <c r="H71" i="35"/>
  <c r="G71" i="35"/>
  <c r="F71" i="35"/>
  <c r="E71" i="35"/>
  <c r="D71" i="35"/>
  <c r="N70" i="35"/>
  <c r="O70" i="35"/>
  <c r="N69" i="35"/>
  <c r="O69" i="35" s="1"/>
  <c r="N68" i="35"/>
  <c r="O68" i="35"/>
  <c r="N67" i="35"/>
  <c r="O67" i="35" s="1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/>
  <c r="N62" i="35"/>
  <c r="O62" i="35" s="1"/>
  <c r="N61" i="35"/>
  <c r="O61" i="35"/>
  <c r="N60" i="35"/>
  <c r="O60" i="35" s="1"/>
  <c r="N59" i="35"/>
  <c r="O59" i="35" s="1"/>
  <c r="N58" i="35"/>
  <c r="O58" i="35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/>
  <c r="N48" i="35"/>
  <c r="O48" i="35" s="1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N13" i="35" s="1"/>
  <c r="O13" i="35" s="1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87" i="34"/>
  <c r="O87" i="34" s="1"/>
  <c r="N86" i="34"/>
  <c r="O86" i="34"/>
  <c r="N85" i="34"/>
  <c r="O85" i="34" s="1"/>
  <c r="M84" i="34"/>
  <c r="L84" i="34"/>
  <c r="K84" i="34"/>
  <c r="J84" i="34"/>
  <c r="I84" i="34"/>
  <c r="H84" i="34"/>
  <c r="G84" i="34"/>
  <c r="F84" i="34"/>
  <c r="E84" i="34"/>
  <c r="D84" i="34"/>
  <c r="N83" i="34"/>
  <c r="O83" i="34"/>
  <c r="N82" i="34"/>
  <c r="O82" i="34" s="1"/>
  <c r="N81" i="34"/>
  <c r="O81" i="34" s="1"/>
  <c r="N80" i="34"/>
  <c r="O80" i="34" s="1"/>
  <c r="N79" i="34"/>
  <c r="O79" i="34"/>
  <c r="N78" i="34"/>
  <c r="O78" i="34" s="1"/>
  <c r="N77" i="34"/>
  <c r="O77" i="34"/>
  <c r="N76" i="34"/>
  <c r="O76" i="34" s="1"/>
  <c r="M75" i="34"/>
  <c r="L75" i="34"/>
  <c r="K75" i="34"/>
  <c r="J75" i="34"/>
  <c r="I75" i="34"/>
  <c r="H75" i="34"/>
  <c r="G75" i="34"/>
  <c r="F75" i="34"/>
  <c r="E75" i="34"/>
  <c r="D75" i="34"/>
  <c r="N74" i="34"/>
  <c r="O74" i="34" s="1"/>
  <c r="N73" i="34"/>
  <c r="O73" i="34" s="1"/>
  <c r="N72" i="34"/>
  <c r="O72" i="34" s="1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70" i="34" s="1"/>
  <c r="O70" i="34" s="1"/>
  <c r="N69" i="34"/>
  <c r="O69" i="34" s="1"/>
  <c r="N68" i="34"/>
  <c r="O68" i="34" s="1"/>
  <c r="N67" i="34"/>
  <c r="O67" i="34" s="1"/>
  <c r="N66" i="34"/>
  <c r="O66" i="34" s="1"/>
  <c r="N65" i="34"/>
  <c r="O65" i="34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I88" i="34" s="1"/>
  <c r="H19" i="34"/>
  <c r="H88" i="34" s="1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N13" i="34" s="1"/>
  <c r="O13" i="34" s="1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88" i="34" s="1"/>
  <c r="K5" i="34"/>
  <c r="J5" i="34"/>
  <c r="I5" i="34"/>
  <c r="H5" i="34"/>
  <c r="G5" i="34"/>
  <c r="F5" i="34"/>
  <c r="F88" i="34" s="1"/>
  <c r="E5" i="34"/>
  <c r="D5" i="34"/>
  <c r="N5" i="34" s="1"/>
  <c r="O5" i="34" s="1"/>
  <c r="E46" i="33"/>
  <c r="F46" i="33"/>
  <c r="G46" i="33"/>
  <c r="H46" i="33"/>
  <c r="I46" i="33"/>
  <c r="J46" i="33"/>
  <c r="K46" i="33"/>
  <c r="L46" i="33"/>
  <c r="M46" i="33"/>
  <c r="D46" i="33"/>
  <c r="E19" i="33"/>
  <c r="F19" i="33"/>
  <c r="G19" i="33"/>
  <c r="H19" i="33"/>
  <c r="I19" i="33"/>
  <c r="J19" i="33"/>
  <c r="K19" i="33"/>
  <c r="L19" i="33"/>
  <c r="M19" i="33"/>
  <c r="M96" i="33" s="1"/>
  <c r="D19" i="33"/>
  <c r="E14" i="33"/>
  <c r="F14" i="33"/>
  <c r="F96" i="33" s="1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J96" i="33" s="1"/>
  <c r="K5" i="33"/>
  <c r="L5" i="33"/>
  <c r="M5" i="33"/>
  <c r="D5" i="33"/>
  <c r="D96" i="33" s="1"/>
  <c r="E92" i="33"/>
  <c r="F92" i="33"/>
  <c r="G92" i="33"/>
  <c r="H92" i="33"/>
  <c r="I92" i="33"/>
  <c r="J92" i="33"/>
  <c r="K92" i="33"/>
  <c r="L92" i="33"/>
  <c r="M92" i="33"/>
  <c r="D92" i="33"/>
  <c r="N95" i="33"/>
  <c r="O95" i="33"/>
  <c r="N94" i="33"/>
  <c r="O94" i="33" s="1"/>
  <c r="N93" i="33"/>
  <c r="O93" i="33"/>
  <c r="N86" i="33"/>
  <c r="O86" i="33" s="1"/>
  <c r="N87" i="33"/>
  <c r="O87" i="33" s="1"/>
  <c r="N88" i="33"/>
  <c r="O88" i="33" s="1"/>
  <c r="N89" i="33"/>
  <c r="N90" i="33"/>
  <c r="O90" i="33" s="1"/>
  <c r="N91" i="33"/>
  <c r="O91" i="33" s="1"/>
  <c r="N85" i="33"/>
  <c r="O85" i="33" s="1"/>
  <c r="E84" i="33"/>
  <c r="F84" i="33"/>
  <c r="G84" i="33"/>
  <c r="H84" i="33"/>
  <c r="I84" i="33"/>
  <c r="J84" i="33"/>
  <c r="K84" i="33"/>
  <c r="L84" i="33"/>
  <c r="M84" i="33"/>
  <c r="D84" i="33"/>
  <c r="E80" i="33"/>
  <c r="F80" i="33"/>
  <c r="G80" i="33"/>
  <c r="H80" i="33"/>
  <c r="I80" i="33"/>
  <c r="J80" i="33"/>
  <c r="K80" i="33"/>
  <c r="L80" i="33"/>
  <c r="M80" i="33"/>
  <c r="D80" i="33"/>
  <c r="N82" i="33"/>
  <c r="O82" i="33" s="1"/>
  <c r="N83" i="33"/>
  <c r="O83" i="33"/>
  <c r="N81" i="33"/>
  <c r="O81" i="33" s="1"/>
  <c r="N75" i="33"/>
  <c r="O75" i="33" s="1"/>
  <c r="N76" i="33"/>
  <c r="O76" i="33"/>
  <c r="N77" i="33"/>
  <c r="O77" i="33" s="1"/>
  <c r="N74" i="33"/>
  <c r="O74" i="33" s="1"/>
  <c r="N73" i="33"/>
  <c r="O73" i="33"/>
  <c r="N72" i="33"/>
  <c r="O72" i="33"/>
  <c r="N71" i="33"/>
  <c r="O71" i="33" s="1"/>
  <c r="N70" i="33"/>
  <c r="O70" i="33"/>
  <c r="N69" i="33"/>
  <c r="O69" i="33" s="1"/>
  <c r="N79" i="33"/>
  <c r="O79" i="33" s="1"/>
  <c r="N78" i="33"/>
  <c r="O78" i="33" s="1"/>
  <c r="N48" i="33"/>
  <c r="O48" i="33"/>
  <c r="N49" i="33"/>
  <c r="O49" i="33" s="1"/>
  <c r="N50" i="33"/>
  <c r="O50" i="33" s="1"/>
  <c r="N51" i="33"/>
  <c r="O51" i="33" s="1"/>
  <c r="N52" i="33"/>
  <c r="O52" i="33"/>
  <c r="N53" i="33"/>
  <c r="O53" i="33" s="1"/>
  <c r="N54" i="33"/>
  <c r="O54" i="33"/>
  <c r="N55" i="33"/>
  <c r="O55" i="33"/>
  <c r="N56" i="33"/>
  <c r="O56" i="33" s="1"/>
  <c r="N57" i="33"/>
  <c r="O57" i="33"/>
  <c r="N58" i="33"/>
  <c r="O58" i="33" s="1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 s="1"/>
  <c r="N65" i="33"/>
  <c r="O65" i="33" s="1"/>
  <c r="N66" i="33"/>
  <c r="O66" i="33"/>
  <c r="N67" i="33"/>
  <c r="O67" i="33"/>
  <c r="N68" i="33"/>
  <c r="O68" i="33" s="1"/>
  <c r="N47" i="33"/>
  <c r="O47" i="33" s="1"/>
  <c r="O89" i="33"/>
  <c r="N16" i="33"/>
  <c r="O16" i="33" s="1"/>
  <c r="N17" i="33"/>
  <c r="O17" i="33" s="1"/>
  <c r="N18" i="33"/>
  <c r="O18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/>
  <c r="N13" i="33"/>
  <c r="O13" i="33"/>
  <c r="N6" i="33"/>
  <c r="O6" i="33" s="1"/>
  <c r="N44" i="33"/>
  <c r="O44" i="33"/>
  <c r="N45" i="33"/>
  <c r="O45" i="33" s="1"/>
  <c r="N43" i="33"/>
  <c r="O43" i="33" s="1"/>
  <c r="N40" i="33"/>
  <c r="O40" i="33" s="1"/>
  <c r="N41" i="33"/>
  <c r="O41" i="33"/>
  <c r="N42" i="33"/>
  <c r="O42" i="33" s="1"/>
  <c r="N28" i="33"/>
  <c r="O28" i="33"/>
  <c r="N29" i="33"/>
  <c r="O29" i="33"/>
  <c r="N30" i="33"/>
  <c r="O30" i="33" s="1"/>
  <c r="N31" i="33"/>
  <c r="O31" i="33"/>
  <c r="N32" i="33"/>
  <c r="O32" i="33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/>
  <c r="N39" i="33"/>
  <c r="O39" i="33" s="1"/>
  <c r="N22" i="33"/>
  <c r="O22" i="33"/>
  <c r="N23" i="33"/>
  <c r="O23" i="33"/>
  <c r="N24" i="33"/>
  <c r="O24" i="33" s="1"/>
  <c r="N25" i="33"/>
  <c r="O25" i="33"/>
  <c r="N26" i="33"/>
  <c r="O26" i="33"/>
  <c r="N27" i="33"/>
  <c r="O27" i="33" s="1"/>
  <c r="N21" i="33"/>
  <c r="O21" i="33"/>
  <c r="N20" i="33"/>
  <c r="O20" i="33" s="1"/>
  <c r="N15" i="33"/>
  <c r="O15" i="33" s="1"/>
  <c r="M84" i="37"/>
  <c r="L84" i="37"/>
  <c r="N65" i="37"/>
  <c r="O65" i="37" s="1"/>
  <c r="E84" i="37"/>
  <c r="I84" i="37"/>
  <c r="L97" i="38"/>
  <c r="E97" i="38"/>
  <c r="D97" i="38"/>
  <c r="L102" i="39"/>
  <c r="J102" i="39"/>
  <c r="M104" i="40"/>
  <c r="E104" i="40"/>
  <c r="N20" i="40"/>
  <c r="O20" i="40" s="1"/>
  <c r="N14" i="40"/>
  <c r="O14" i="40" s="1"/>
  <c r="I104" i="40"/>
  <c r="F101" i="41"/>
  <c r="J101" i="41"/>
  <c r="M101" i="41"/>
  <c r="K101" i="41"/>
  <c r="L101" i="41"/>
  <c r="N49" i="41"/>
  <c r="O49" i="41" s="1"/>
  <c r="N5" i="41"/>
  <c r="O5" i="41"/>
  <c r="L103" i="42"/>
  <c r="K103" i="42"/>
  <c r="M103" i="42"/>
  <c r="J103" i="42"/>
  <c r="F103" i="42"/>
  <c r="I103" i="42"/>
  <c r="D103" i="42"/>
  <c r="E103" i="42"/>
  <c r="N13" i="43"/>
  <c r="O13" i="43" s="1"/>
  <c r="K110" i="43"/>
  <c r="M110" i="43"/>
  <c r="J110" i="43"/>
  <c r="N89" i="43"/>
  <c r="O89" i="43" s="1"/>
  <c r="L110" i="43"/>
  <c r="F110" i="43"/>
  <c r="N107" i="43"/>
  <c r="O107" i="43" s="1"/>
  <c r="H110" i="43"/>
  <c r="G110" i="43"/>
  <c r="N17" i="43"/>
  <c r="O17" i="43" s="1"/>
  <c r="L103" i="44"/>
  <c r="J103" i="44"/>
  <c r="K103" i="44"/>
  <c r="N99" i="44"/>
  <c r="O99" i="44"/>
  <c r="N91" i="44"/>
  <c r="O91" i="44" s="1"/>
  <c r="N86" i="44"/>
  <c r="O86" i="44"/>
  <c r="H103" i="44"/>
  <c r="N19" i="44"/>
  <c r="O19" i="44" s="1"/>
  <c r="L98" i="45"/>
  <c r="M98" i="45"/>
  <c r="K98" i="45"/>
  <c r="N82" i="45"/>
  <c r="O82" i="45" s="1"/>
  <c r="N94" i="45"/>
  <c r="O94" i="45" s="1"/>
  <c r="G98" i="45"/>
  <c r="N87" i="45"/>
  <c r="O87" i="45"/>
  <c r="F98" i="45"/>
  <c r="H98" i="45"/>
  <c r="I98" i="45"/>
  <c r="N19" i="45"/>
  <c r="O19" i="45" s="1"/>
  <c r="E98" i="45"/>
  <c r="D98" i="45"/>
  <c r="N5" i="45"/>
  <c r="O5" i="45" s="1"/>
  <c r="K99" i="46"/>
  <c r="M99" i="46"/>
  <c r="L99" i="46"/>
  <c r="H99" i="46"/>
  <c r="G99" i="46"/>
  <c r="N89" i="46"/>
  <c r="O89" i="46" s="1"/>
  <c r="N84" i="46"/>
  <c r="O84" i="46" s="1"/>
  <c r="F99" i="46"/>
  <c r="N47" i="46"/>
  <c r="O47" i="46" s="1"/>
  <c r="E99" i="46"/>
  <c r="D99" i="46"/>
  <c r="M93" i="47"/>
  <c r="K93" i="47"/>
  <c r="I93" i="47"/>
  <c r="N90" i="47"/>
  <c r="O90" i="47"/>
  <c r="F93" i="47"/>
  <c r="H93" i="47"/>
  <c r="N43" i="47"/>
  <c r="O43" i="47"/>
  <c r="E93" i="47"/>
  <c r="D93" i="47"/>
  <c r="N19" i="47"/>
  <c r="O19" i="47" s="1"/>
  <c r="N13" i="47"/>
  <c r="O13" i="47"/>
  <c r="N5" i="47"/>
  <c r="O5" i="47"/>
  <c r="O84" i="49"/>
  <c r="P84" i="49" s="1"/>
  <c r="O79" i="49"/>
  <c r="P79" i="49" s="1"/>
  <c r="O22" i="49"/>
  <c r="P22" i="49" s="1"/>
  <c r="J93" i="49"/>
  <c r="I93" i="49"/>
  <c r="L93" i="49"/>
  <c r="O14" i="49"/>
  <c r="P14" i="49" s="1"/>
  <c r="M93" i="49"/>
  <c r="E93" i="49"/>
  <c r="H93" i="49"/>
  <c r="O5" i="49"/>
  <c r="P5" i="49" s="1"/>
  <c r="D93" i="49"/>
  <c r="O100" i="51" l="1"/>
  <c r="P100" i="51" s="1"/>
  <c r="N103" i="44"/>
  <c r="O103" i="44" s="1"/>
  <c r="N97" i="46"/>
  <c r="O97" i="46" s="1"/>
  <c r="M88" i="34"/>
  <c r="N40" i="35"/>
  <c r="O40" i="35" s="1"/>
  <c r="N78" i="47"/>
  <c r="O78" i="47" s="1"/>
  <c r="N5" i="39"/>
  <c r="O5" i="39" s="1"/>
  <c r="K96" i="33"/>
  <c r="N75" i="34"/>
  <c r="O75" i="34" s="1"/>
  <c r="I85" i="35"/>
  <c r="F104" i="40"/>
  <c r="N5" i="35"/>
  <c r="O5" i="35" s="1"/>
  <c r="H103" i="42"/>
  <c r="G97" i="38"/>
  <c r="N97" i="38" s="1"/>
  <c r="O97" i="38" s="1"/>
  <c r="N84" i="34"/>
  <c r="O84" i="34" s="1"/>
  <c r="J85" i="35"/>
  <c r="N13" i="39"/>
  <c r="O13" i="39" s="1"/>
  <c r="J93" i="47"/>
  <c r="N93" i="47" s="1"/>
  <c r="O93" i="47" s="1"/>
  <c r="N83" i="47"/>
  <c r="O83" i="47" s="1"/>
  <c r="G88" i="34"/>
  <c r="G85" i="35"/>
  <c r="N48" i="42"/>
  <c r="O48" i="42" s="1"/>
  <c r="N86" i="42"/>
  <c r="O86" i="42" s="1"/>
  <c r="N91" i="40"/>
  <c r="O91" i="40" s="1"/>
  <c r="N80" i="33"/>
  <c r="O80" i="33" s="1"/>
  <c r="D84" i="37"/>
  <c r="N19" i="34"/>
  <c r="O19" i="34" s="1"/>
  <c r="M85" i="35"/>
  <c r="H101" i="36"/>
  <c r="I102" i="39"/>
  <c r="O45" i="49"/>
  <c r="P45" i="49" s="1"/>
  <c r="E96" i="33"/>
  <c r="N96" i="33" s="1"/>
  <c r="O96" i="33" s="1"/>
  <c r="N110" i="43"/>
  <c r="O110" i="43" s="1"/>
  <c r="D88" i="34"/>
  <c r="N88" i="34" s="1"/>
  <c r="O88" i="34" s="1"/>
  <c r="N101" i="41"/>
  <c r="O101" i="41" s="1"/>
  <c r="D104" i="40"/>
  <c r="L96" i="33"/>
  <c r="N19" i="33"/>
  <c r="O19" i="33" s="1"/>
  <c r="E88" i="34"/>
  <c r="O91" i="49"/>
  <c r="P91" i="49" s="1"/>
  <c r="N13" i="38"/>
  <c r="O13" i="38" s="1"/>
  <c r="N13" i="45"/>
  <c r="O13" i="45" s="1"/>
  <c r="H96" i="33"/>
  <c r="I96" i="33"/>
  <c r="N5" i="33"/>
  <c r="O5" i="33" s="1"/>
  <c r="J88" i="34"/>
  <c r="M97" i="38"/>
  <c r="N98" i="39"/>
  <c r="O98" i="39" s="1"/>
  <c r="K88" i="34"/>
  <c r="D85" i="35"/>
  <c r="N99" i="46"/>
  <c r="O99" i="46" s="1"/>
  <c r="L85" i="35"/>
  <c r="N92" i="33"/>
  <c r="O92" i="33" s="1"/>
  <c r="E85" i="35"/>
  <c r="N18" i="37"/>
  <c r="O18" i="37" s="1"/>
  <c r="K97" i="38"/>
  <c r="N5" i="36"/>
  <c r="O5" i="36" s="1"/>
  <c r="N84" i="33"/>
  <c r="O84" i="33" s="1"/>
  <c r="N14" i="33"/>
  <c r="O14" i="33" s="1"/>
  <c r="N46" i="33"/>
  <c r="O46" i="33" s="1"/>
  <c r="F101" i="36"/>
  <c r="O96" i="50"/>
  <c r="P96" i="50" s="1"/>
  <c r="G103" i="42"/>
  <c r="H85" i="35"/>
  <c r="E102" i="39"/>
  <c r="N93" i="49"/>
  <c r="G102" i="39"/>
  <c r="G96" i="33"/>
  <c r="N66" i="35"/>
  <c r="O66" i="35" s="1"/>
  <c r="K104" i="40"/>
  <c r="J98" i="45"/>
  <c r="N98" i="45" s="1"/>
  <c r="O98" i="45" s="1"/>
  <c r="F93" i="49"/>
  <c r="O93" i="49" s="1"/>
  <c r="P93" i="49" s="1"/>
  <c r="F85" i="35"/>
  <c r="N80" i="35"/>
  <c r="O80" i="35" s="1"/>
  <c r="N18" i="36"/>
  <c r="O18" i="36" s="1"/>
  <c r="N71" i="35"/>
  <c r="O71" i="35" s="1"/>
  <c r="D101" i="36"/>
  <c r="N101" i="36" s="1"/>
  <c r="O101" i="36" s="1"/>
  <c r="J84" i="37"/>
  <c r="J97" i="38"/>
  <c r="N96" i="36"/>
  <c r="O96" i="36" s="1"/>
  <c r="N46" i="36"/>
  <c r="O46" i="36" s="1"/>
  <c r="J101" i="36"/>
  <c r="K102" i="39"/>
  <c r="N18" i="39"/>
  <c r="O18" i="39" s="1"/>
  <c r="N104" i="40" l="1"/>
  <c r="O104" i="40" s="1"/>
  <c r="N85" i="35"/>
  <c r="O85" i="35" s="1"/>
  <c r="N102" i="39"/>
  <c r="O102" i="39" s="1"/>
  <c r="N103" i="42"/>
  <c r="O103" i="42" s="1"/>
  <c r="N84" i="37"/>
  <c r="O84" i="37" s="1"/>
</calcChain>
</file>

<file path=xl/sharedStrings.xml><?xml version="1.0" encoding="utf-8"?>
<sst xmlns="http://schemas.openxmlformats.org/spreadsheetml/2006/main" count="2044" uniqueCount="282">
  <si>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</si>
  <si>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</si>
  <si>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</si>
  <si>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</si>
  <si>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</si>
  <si>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</si>
  <si>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</si>
  <si>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</si>
  <si>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</si>
  <si>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</si>
  <si>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</si>
  <si>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</si>
  <si>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</si>
  <si>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</si>
  <si>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</si>
  <si>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</si>
  <si>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</si>
  <si>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</si>
  <si>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</si>
  <si>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</si>
  <si>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</si>
  <si>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</si>
  <si>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</si>
  <si>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</si>
  <si>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Other Federal Grants</t>
  </si>
  <si>
    <t>State Grant - General Government</t>
  </si>
  <si>
    <t>State Grant - Public Safety</t>
  </si>
  <si>
    <t>Federal Grant - Human Services - Public Assistance</t>
  </si>
  <si>
    <t>State Grant - Physical Environment - Water Supply System</t>
  </si>
  <si>
    <t>State Grant - Physical Environment - Electric Supply System</t>
  </si>
  <si>
    <t>State Grant - Transportation - Other Transportation</t>
  </si>
  <si>
    <t>State Grant - Economic Environment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</si>
  <si>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</si>
  <si>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</si>
  <si>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</si>
  <si>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</si>
  <si>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</si>
  <si>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</si>
  <si>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</si>
  <si>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</si>
  <si>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</si>
  <si>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</si>
  <si>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</si>
  <si>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Other Transportation</t>
  </si>
  <si>
    <t>State Shared Revenues - Other</t>
  </si>
  <si>
    <t>Grants from Other Local Units - Physical Environment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</si>
  <si>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</si>
  <si>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</si>
  <si>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</si>
  <si>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</si>
  <si>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</si>
  <si>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</si>
  <si>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</si>
  <si>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</si>
  <si>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</si>
  <si>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</si>
  <si>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</si>
  <si>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</si>
  <si>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</si>
  <si>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</si>
  <si>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</si>
  <si>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Law Enforcement Services</t>
  </si>
  <si>
    <t>Public Safety - Housing for Prisoners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</si>
  <si>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</si>
  <si>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</si>
  <si>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</si>
  <si>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</si>
  <si>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</si>
  <si>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</si>
  <si>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Other Transportation Charges</t>
  </si>
  <si>
    <t>Economic Environment - Housing</t>
  </si>
  <si>
    <t>Human Services - Animal Control and Shelter Fees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</si>
  <si>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</si>
  <si>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</si>
  <si>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</si>
  <si>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</si>
  <si>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</si>
  <si>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</si>
  <si>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</si>
  <si>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</si>
  <si>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</si>
  <si>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</si>
  <si>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</si>
  <si>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Circuit Court Criminal - Court Costs</t>
  </si>
  <si>
    <t>County Court Civil - Filing Fees</t>
  </si>
  <si>
    <t>County Court Civil - Service Charges</t>
  </si>
  <si>
    <t>Traffic Court - Court Costs</t>
  </si>
  <si>
    <t>Juvenile Court - Service Charges</t>
  </si>
  <si>
    <t>Juvenile Court - Court Costs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</si>
  <si>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</si>
  <si>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</si>
  <si>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</si>
  <si>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</si>
  <si>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</si>
  <si>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</si>
  <si>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</si>
  <si>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</si>
  <si>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</si>
  <si>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</si>
  <si>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</si>
  <si>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</si>
  <si>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</si>
  <si>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</si>
  <si>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</si>
  <si>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</si>
  <si>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</si>
  <si>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</si>
  <si>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</si>
  <si>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</si>
  <si>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</si>
  <si>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DeSoto County Government Revenues Reported by Account Code and Fund Type</t>
  </si>
  <si>
    <t>Local Fiscal Year Ended September 30, 2010</t>
  </si>
  <si>
    <t>Impact Fees - Commercial - Physical Environment</t>
  </si>
  <si>
    <t>Federal Grant - Transportation - Other Transportation</t>
  </si>
  <si>
    <t>Federal Grant - Economic Environment</t>
  </si>
  <si>
    <t>State Grant - Physical Environment - Garbage / Solid Waste</t>
  </si>
  <si>
    <t>State Grant - Physical Environment - Sewer / Wastewater</t>
  </si>
  <si>
    <t>State Shared Revenues - Public Safety - Other Public Safety</t>
  </si>
  <si>
    <t>Grants from Other Local Units - Public Safety</t>
  </si>
  <si>
    <t>General Gov't (Not Court-Related) - Fees Remitted to County from Clerk of County Court</t>
  </si>
  <si>
    <t>Court Service Reimbursement - Circuit-Wide Judicial Reimbursement - Other Counties</t>
  </si>
  <si>
    <t>Court Service Reimbursement - Probation / Alternatives</t>
  </si>
  <si>
    <t>Restricted Local Ordinance Court-Related Board Revenue - Not Remitted to the State</t>
  </si>
  <si>
    <t>Fines - Library</t>
  </si>
  <si>
    <t>Rents and Royalties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</si>
  <si>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</si>
  <si>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</si>
  <si>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</si>
  <si>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General Gov't (Not Court-Related) - Fees Remitted to County from Supervisor of Elections</t>
  </si>
  <si>
    <t>Culture / Recreation - Other Culture / Recreation Charges</t>
  </si>
  <si>
    <t>Proceeds - Debt Proceeds</t>
  </si>
  <si>
    <t>2011 Countywide Population:</t>
  </si>
  <si>
    <t>Local Fiscal Year Ended September 30, 2008</t>
  </si>
  <si>
    <t>Permits and Franchise Fees</t>
  </si>
  <si>
    <t>Franchise Fee - Electricity</t>
  </si>
  <si>
    <t>Other Permits and Fees</t>
  </si>
  <si>
    <t>Special Assessments - Service Charges</t>
  </si>
  <si>
    <t>Impact Fees - Public Safety</t>
  </si>
  <si>
    <t>Impact Fees - Transportation</t>
  </si>
  <si>
    <t>Impact Fees - Economic Environment</t>
  </si>
  <si>
    <t>Impact Fees - Culture / Recreation</t>
  </si>
  <si>
    <t>Impact Fees - Other</t>
  </si>
  <si>
    <t>Proceeds of General Capital Asset Dispositions - Sales</t>
  </si>
  <si>
    <t>2008 Countywide Population:</t>
  </si>
  <si>
    <t>State Shared Revenues - Physical Environment - Water Supply System</t>
  </si>
  <si>
    <t>State Shared Revenues - Physical Environment - Sewer / Wastewater</t>
  </si>
  <si>
    <t>Local Fiscal Year Ended September 30, 2012</t>
  </si>
  <si>
    <t>Federal Grant - Court-Related Grants - Other Court-Related</t>
  </si>
  <si>
    <t>State Grant - Physical Environment - Other Physical Environment</t>
  </si>
  <si>
    <t>State Shared Revenues - General Gov't - Other General Government</t>
  </si>
  <si>
    <t>Grants from Other Local Units - Transportation</t>
  </si>
  <si>
    <t>Proprietary Non-Operating Sources - Capital Contributions from Other Public Source</t>
  </si>
  <si>
    <t>2012 Countywide Population:</t>
  </si>
  <si>
    <t>Local Fiscal Year Ended September 30, 2013</t>
  </si>
  <si>
    <t>Communications Services Taxes (Chapter 202, F.S.)</t>
  </si>
  <si>
    <t>Federal Grant - Transportation - Mass Transit</t>
  </si>
  <si>
    <t>State Shared Revenues - General Government - Revenue Sharing Proceeds</t>
  </si>
  <si>
    <t>State Shared Revenues - General Government - Insurance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</si>
  <si>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</si>
  <si>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</si>
  <si>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</si>
  <si>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Clerk Allotment from Justice Administrative Commission</t>
  </si>
  <si>
    <t>Grants from Other Local Units - General Government</t>
  </si>
  <si>
    <t>General Government - Recording Fees</t>
  </si>
  <si>
    <t>General Government - Administrative Service Fees</t>
  </si>
  <si>
    <t>General Government - Fees Remitted to County from Sheriff</t>
  </si>
  <si>
    <t>General Government - Fees Remitted to County from Clerk of County Court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</si>
  <si>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</si>
  <si>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</si>
  <si>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</si>
  <si>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Physical Environment - Electric Utility</t>
  </si>
  <si>
    <t>Transportation - Mass Transit</t>
  </si>
  <si>
    <t>Transportation - Other Transportation Charges</t>
  </si>
  <si>
    <t>Court-Related Revenues - County Court Criminal - Non-Local Fines and Forfeitures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</si>
  <si>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</si>
  <si>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</si>
  <si>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</si>
  <si>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</si>
  <si>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</si>
  <si>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</si>
  <si>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</si>
  <si>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(Criminal and Civil) - Court Costs</t>
  </si>
  <si>
    <t>Court-Related Revenues - Probate Court - Filing Fees</t>
  </si>
  <si>
    <t>Court-Related Revenues - Probate Court - Service Charges</t>
  </si>
  <si>
    <t>Court-Related Revenues - Court Service Reimbursement - Probation / Alternatives</t>
  </si>
  <si>
    <t>Court-Related Revenues - Restricted Board Revenue - Other Collections Transferred to BOCC</t>
  </si>
  <si>
    <t>Other Charges for Services</t>
  </si>
  <si>
    <t>Sales - Disposition of Fixed Assets</t>
  </si>
  <si>
    <t>Sales - Sale of Surplus Materials and Scrap</t>
  </si>
  <si>
    <t>Proprietary Non-Operating - Capital Contributions from Other Public Source</t>
  </si>
  <si>
    <t>2013 Countywide Population:</t>
  </si>
  <si>
    <t>Local Fiscal Year Ended September 30, 2014</t>
  </si>
  <si>
    <t>State Grant - Court-Related Grants - Conflict Cases</t>
  </si>
  <si>
    <t>State Grant - Court-Related Grants - Article V Clerk of Court Trust Fund</t>
  </si>
  <si>
    <t>General Government - Internal Service Fund Fees and Charges</t>
  </si>
  <si>
    <t>Public Safety - Fire Protection</t>
  </si>
  <si>
    <t>Court-Related Revenues - Circuit Court Criminal - Filing Fees</t>
  </si>
  <si>
    <t>Court-Related Revenues - Circuit Court Criminal - Service Charges</t>
  </si>
  <si>
    <t>2014 Countywide Population:</t>
  </si>
  <si>
    <t>Local Fiscal Year Ended September 30, 2015</t>
  </si>
  <si>
    <t>Local Business Tax (Chapter 205, F.S.)</t>
  </si>
  <si>
    <t>Federal Grant - Physical Environment - Water Supply System</t>
  </si>
  <si>
    <t>2015 Countywide Population:</t>
  </si>
  <si>
    <t>Local Fiscal Year Ended September 30, 2007</t>
  </si>
  <si>
    <t>Franchise Fee - Cable Television</t>
  </si>
  <si>
    <t>Occupational Licenses</t>
  </si>
  <si>
    <t>Other Permits, Fees and Licenses</t>
  </si>
  <si>
    <t>Federal Grant - Human Services - Other Human Services</t>
  </si>
  <si>
    <t>Federal Grant - Culture / Recreation</t>
  </si>
  <si>
    <t>State Grant - Court-Related Grants - Other Court-Related</t>
  </si>
  <si>
    <t>State Shared Revenues - Culture / Recreation</t>
  </si>
  <si>
    <t>Traffic Court - Service Charges</t>
  </si>
  <si>
    <t>Proprietary Non-Operating - Other Grants and Donations</t>
  </si>
  <si>
    <t>2007 Countywide Population:</t>
  </si>
  <si>
    <t>Franchise Fees, Licenses, and Permits</t>
  </si>
  <si>
    <t>Local Fiscal Year Ended September 30, 2016</t>
  </si>
  <si>
    <t>Federal Grant - Physical Environment - Other Physical Environment</t>
  </si>
  <si>
    <t>State Grant - Transportation - Mass Transit</t>
  </si>
  <si>
    <t>State Grant - Human Services - Health or Hospitals</t>
  </si>
  <si>
    <t>State Shared Revenues - Economic Environment</t>
  </si>
  <si>
    <t>Proprietary Non-Operating - Federal Grants and Donations</t>
  </si>
  <si>
    <t>2016 Countywide Population:</t>
  </si>
  <si>
    <t>Local Fiscal Year Ended September 30, 2006</t>
  </si>
  <si>
    <t>Permits, Fees, and Licenses</t>
  </si>
  <si>
    <t>State Shared Revenues - General Gov't - Mobile Home License Tax</t>
  </si>
  <si>
    <t>State Shared Revenues - Public Safety</t>
  </si>
  <si>
    <t>County Court Criminal - Court Costs</t>
  </si>
  <si>
    <t>County Court Civil - Court Costs</t>
  </si>
  <si>
    <t>Circuit Court Civil - Filing Fees</t>
  </si>
  <si>
    <t>Circuit Court Civil - Service Charges</t>
  </si>
  <si>
    <t>Circuit Court Civil - Court Costs</t>
  </si>
  <si>
    <t>Circuit Court Civil - Child Support</t>
  </si>
  <si>
    <t>Juvenile Court - Probation / Alternatives</t>
  </si>
  <si>
    <t>Probate Court - Filing Fees</t>
  </si>
  <si>
    <t>Probate Court - Service Charges</t>
  </si>
  <si>
    <t>Court-Ordered Judgments and Fines</t>
  </si>
  <si>
    <t>Other Miscellaneous Revenues</t>
  </si>
  <si>
    <t>2006 Countywide Population:</t>
  </si>
  <si>
    <t>Local Fiscal Year Ended September 30, 2017</t>
  </si>
  <si>
    <t>2017 Countywide Population:</t>
  </si>
  <si>
    <t>Local Fiscal Year Ended September 30, 2018</t>
  </si>
  <si>
    <t>Proprietary Non-Operating - Other Non-Operating Sources</t>
  </si>
  <si>
    <t>2018 Countywide Population:</t>
  </si>
  <si>
    <t>Local Fiscal Year Ended September 30, 2019</t>
  </si>
  <si>
    <t>State Grant - Transportation - Airport Development</t>
  </si>
  <si>
    <t>2019 Countywide Population:</t>
  </si>
  <si>
    <t>Local Fiscal Year Ended September 30, 2020</t>
  </si>
  <si>
    <t>2020 Countywide Population:</t>
  </si>
  <si>
    <t>Local Fiscal Year Ended September 30, 2021</t>
  </si>
  <si>
    <t>State Shared Revenues - General Government - Mobile Home License Tax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</si>
  <si>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</si>
  <si>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</si>
  <si>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</si>
  <si>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</si>
  <si>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</si>
  <si>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</si>
  <si>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</si>
  <si>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</si>
  <si>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</si>
  <si>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Voter-Approved Indigent Care Surtax</t>
  </si>
  <si>
    <t>State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</si>
  <si>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</si>
  <si>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</si>
  <si>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</si>
  <si>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</si>
  <si>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</si>
  <si>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</si>
  <si>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</si>
  <si>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</si>
  <si>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</si>
  <si>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Court Costs</t>
  </si>
  <si>
    <t>Other Charges for Services (Not Court-Related)</t>
  </si>
  <si>
    <t>Local Fiscal Year Ended September 30, 2022</t>
  </si>
  <si>
    <t>Other Financial Assistance - Federal Source</t>
  </si>
  <si>
    <t>Court-Related Revenues - Court Service Reimbursement - Public Defender Liens</t>
  </si>
  <si>
    <t>2022 Countywide Population:</t>
  </si>
  <si>
    <t>Proceeds - Leases</t>
  </si>
  <si>
    <t>Local Fiscal Year Ended September 30, 2023</t>
  </si>
  <si>
    <t>Physical Environment - Other Physical Environment Charges</t>
  </si>
  <si>
    <t>Proceeds - Leases - Financial Agreements</t>
  </si>
  <si>
    <t>Proprietary Non-Operating Sources - Other Non-Operating Sources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</si>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</sst>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DE29-F901-40CF-96B8-DFC948B04E1A}">
  <sheetPr>
    <pageSetUpPr fitToPage="1"/>
  </sheetPr>
  <dimension ref="A1:ED104"/>
  <sheetViews>
    <sheetView tabSelected="1" workbookViewId="0">
      <selection sqref="A1:P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65.81640625" style="63" bestFit="1" customWidth="1"/>
    <col min="4" max="5" width="16.81640625" style="94" customWidth="1"/>
    <col min="6" max="7" width="15.81640625" style="94" customWidth="1"/>
    <col min="8" max="8" width="13.81640625" style="94" customWidth="1"/>
    <col min="9" max="10" width="15.81640625" style="94" customWidth="1"/>
    <col min="11" max="14" width="13.81640625" style="94" customWidth="1"/>
    <col min="15" max="15" width="16.81640625" style="94" customWidth="1"/>
    <col min="16" max="16" width="13.81640625" style="63" customWidth="1"/>
    <col min="17" max="18" width="9.81640625" style="63"/>
  </cols>
  <sheetData>
    <row r="1" spans="1:134" ht="28.2">
      <c r="A1" s="102" t="s">
        <v>110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3.4" thickBot="1">
      <c r="A2" s="105" t="s">
        <v>277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103</v>
      </c>
      <c r="B3" s="109"/>
      <c r="C3" s="110"/>
      <c r="D3" s="114" t="s">
        <v>48</v>
      </c>
      <c r="E3" s="115"/>
      <c r="F3" s="115"/>
      <c r="G3" s="115"/>
      <c r="H3" s="116"/>
      <c r="I3" s="114" t="s">
        <v>49</v>
      </c>
      <c r="J3" s="116"/>
      <c r="K3" s="114" t="s">
        <v>51</v>
      </c>
      <c r="L3" s="115"/>
      <c r="M3" s="116"/>
      <c r="N3" s="50"/>
      <c r="O3" s="51"/>
      <c r="P3" s="117" t="s">
        <v>251</v>
      </c>
      <c r="Q3" s="52"/>
      <c r="R3"/>
    </row>
    <row r="4" spans="1:134" ht="32.25" customHeight="1" thickBot="1">
      <c r="A4" s="111"/>
      <c r="B4" s="112"/>
      <c r="C4" s="113"/>
      <c r="D4" s="53" t="s">
        <v>4</v>
      </c>
      <c r="E4" s="53" t="s">
        <v>104</v>
      </c>
      <c r="F4" s="53" t="s">
        <v>105</v>
      </c>
      <c r="G4" s="53" t="s">
        <v>106</v>
      </c>
      <c r="H4" s="53" t="s">
        <v>5</v>
      </c>
      <c r="I4" s="53" t="s">
        <v>6</v>
      </c>
      <c r="J4" s="54" t="s">
        <v>107</v>
      </c>
      <c r="K4" s="54" t="s">
        <v>7</v>
      </c>
      <c r="L4" s="54" t="s">
        <v>8</v>
      </c>
      <c r="M4" s="54" t="s">
        <v>252</v>
      </c>
      <c r="N4" s="54" t="s">
        <v>9</v>
      </c>
      <c r="O4" s="54" t="s">
        <v>253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6">
      <c r="A5" s="57" t="s">
        <v>254</v>
      </c>
      <c r="B5" s="58"/>
      <c r="C5" s="58"/>
      <c r="D5" s="59">
        <f t="shared" ref="D5:N5" si="0">SUM(D6:D13)</f>
        <v>28642413</v>
      </c>
      <c r="E5" s="59">
        <f t="shared" si="0"/>
        <v>3958798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19764629</v>
      </c>
      <c r="N5" s="59">
        <f t="shared" si="0"/>
        <v>0</v>
      </c>
      <c r="O5" s="60">
        <f>SUM(D5:N5)</f>
        <v>52365840</v>
      </c>
      <c r="P5" s="61">
        <f t="shared" ref="P5:P36" si="1">(O5/P$102)</f>
        <v>1497.2791216332132</v>
      </c>
      <c r="Q5" s="62"/>
    </row>
    <row r="6" spans="1:134">
      <c r="A6" s="64"/>
      <c r="B6" s="65">
        <v>311</v>
      </c>
      <c r="C6" s="66" t="s">
        <v>2</v>
      </c>
      <c r="D6" s="67">
        <v>24505551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19764629</v>
      </c>
      <c r="N6" s="67">
        <v>0</v>
      </c>
      <c r="O6" s="67">
        <f>SUM(D6:N6)</f>
        <v>44270180</v>
      </c>
      <c r="P6" s="68">
        <f t="shared" si="1"/>
        <v>1265.8025962143306</v>
      </c>
      <c r="Q6" s="69"/>
    </row>
    <row r="7" spans="1:134">
      <c r="A7" s="64"/>
      <c r="B7" s="65">
        <v>312.13</v>
      </c>
      <c r="C7" s="66" t="s">
        <v>255</v>
      </c>
      <c r="D7" s="67">
        <v>0</v>
      </c>
      <c r="E7" s="67">
        <v>164532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3" si="2">SUM(D7:N7)</f>
        <v>164532</v>
      </c>
      <c r="P7" s="68">
        <f t="shared" si="1"/>
        <v>4.7044089895350831</v>
      </c>
      <c r="Q7" s="69"/>
    </row>
    <row r="8" spans="1:134">
      <c r="A8" s="64"/>
      <c r="B8" s="65">
        <v>312.3</v>
      </c>
      <c r="C8" s="66" t="s">
        <v>11</v>
      </c>
      <c r="D8" s="67">
        <v>0</v>
      </c>
      <c r="E8" s="67">
        <v>156167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156167</v>
      </c>
      <c r="P8" s="68">
        <f t="shared" si="1"/>
        <v>4.4652313146909135</v>
      </c>
      <c r="Q8" s="69"/>
    </row>
    <row r="9" spans="1:134">
      <c r="A9" s="64"/>
      <c r="B9" s="65">
        <v>312.41000000000003</v>
      </c>
      <c r="C9" s="66" t="s">
        <v>256</v>
      </c>
      <c r="D9" s="67">
        <v>0</v>
      </c>
      <c r="E9" s="67">
        <v>678038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678038</v>
      </c>
      <c r="P9" s="68">
        <f t="shared" si="1"/>
        <v>19.386915994738949</v>
      </c>
      <c r="Q9" s="69"/>
    </row>
    <row r="10" spans="1:134">
      <c r="A10" s="64"/>
      <c r="B10" s="65">
        <v>312.42</v>
      </c>
      <c r="C10" s="66" t="s">
        <v>257</v>
      </c>
      <c r="D10" s="67">
        <v>0</v>
      </c>
      <c r="E10" s="67">
        <v>455176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455176</v>
      </c>
      <c r="P10" s="68">
        <f t="shared" si="1"/>
        <v>13.014696631783611</v>
      </c>
      <c r="Q10" s="69"/>
    </row>
    <row r="11" spans="1:134">
      <c r="A11" s="64"/>
      <c r="B11" s="65">
        <v>312.64</v>
      </c>
      <c r="C11" s="66" t="s">
        <v>258</v>
      </c>
      <c r="D11" s="67">
        <v>3991079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3991079</v>
      </c>
      <c r="P11" s="68">
        <f t="shared" si="1"/>
        <v>114.11560016011894</v>
      </c>
      <c r="Q11" s="69"/>
    </row>
    <row r="12" spans="1:134">
      <c r="A12" s="64"/>
      <c r="B12" s="65">
        <v>312.68</v>
      </c>
      <c r="C12" s="66" t="s">
        <v>259</v>
      </c>
      <c r="D12" s="67">
        <v>0</v>
      </c>
      <c r="E12" s="67">
        <v>2504885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2"/>
        <v>2504885</v>
      </c>
      <c r="P12" s="68">
        <f t="shared" si="1"/>
        <v>71.621347286555732</v>
      </c>
      <c r="Q12" s="69"/>
    </row>
    <row r="13" spans="1:134">
      <c r="A13" s="64"/>
      <c r="B13" s="65">
        <v>315.10000000000002</v>
      </c>
      <c r="C13" s="66" t="s">
        <v>260</v>
      </c>
      <c r="D13" s="67">
        <v>145783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 t="shared" si="2"/>
        <v>145783</v>
      </c>
      <c r="P13" s="68">
        <f t="shared" si="1"/>
        <v>4.1683250414593696</v>
      </c>
      <c r="Q13" s="69"/>
    </row>
    <row r="14" spans="1:134" ht="15.6">
      <c r="A14" s="70" t="s">
        <v>17</v>
      </c>
      <c r="B14" s="71"/>
      <c r="C14" s="72"/>
      <c r="D14" s="73">
        <f t="shared" ref="D14:N14" si="3">SUM(D15:D21)</f>
        <v>1896495</v>
      </c>
      <c r="E14" s="73">
        <f t="shared" si="3"/>
        <v>4063015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663204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6538257</v>
      </c>
      <c r="N14" s="73">
        <f t="shared" si="3"/>
        <v>0</v>
      </c>
      <c r="O14" s="74">
        <f>SUM(D14:N14)</f>
        <v>13160971</v>
      </c>
      <c r="P14" s="75">
        <f t="shared" si="1"/>
        <v>376.30728541202035</v>
      </c>
      <c r="Q14" s="76"/>
    </row>
    <row r="15" spans="1:134">
      <c r="A15" s="64"/>
      <c r="B15" s="65">
        <v>322</v>
      </c>
      <c r="C15" s="66" t="s">
        <v>261</v>
      </c>
      <c r="D15" s="67">
        <v>0</v>
      </c>
      <c r="E15" s="67">
        <v>682556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>SUM(D15:N15)</f>
        <v>682556</v>
      </c>
      <c r="P15" s="68">
        <f t="shared" si="1"/>
        <v>19.516097672556757</v>
      </c>
      <c r="Q15" s="69"/>
    </row>
    <row r="16" spans="1:134">
      <c r="A16" s="64"/>
      <c r="B16" s="65">
        <v>323.10000000000002</v>
      </c>
      <c r="C16" s="66" t="s">
        <v>134</v>
      </c>
      <c r="D16" s="67">
        <v>1776873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ref="O16:O21" si="4">SUM(D16:N16)</f>
        <v>1776873</v>
      </c>
      <c r="P16" s="68">
        <f t="shared" si="1"/>
        <v>50.805541259221137</v>
      </c>
      <c r="Q16" s="69"/>
    </row>
    <row r="17" spans="1:17">
      <c r="A17" s="64"/>
      <c r="B17" s="65">
        <v>325.10000000000002</v>
      </c>
      <c r="C17" s="66" t="s">
        <v>18</v>
      </c>
      <c r="D17" s="67">
        <v>0</v>
      </c>
      <c r="E17" s="67">
        <v>53558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4"/>
        <v>53558</v>
      </c>
      <c r="P17" s="68">
        <f t="shared" si="1"/>
        <v>1.5313661577171613</v>
      </c>
      <c r="Q17" s="69"/>
    </row>
    <row r="18" spans="1:17">
      <c r="A18" s="64"/>
      <c r="B18" s="65">
        <v>325.2</v>
      </c>
      <c r="C18" s="66" t="s">
        <v>19</v>
      </c>
      <c r="D18" s="67">
        <v>0</v>
      </c>
      <c r="E18" s="67">
        <v>2992648</v>
      </c>
      <c r="F18" s="67">
        <v>0</v>
      </c>
      <c r="G18" s="67">
        <v>0</v>
      </c>
      <c r="H18" s="67">
        <v>0</v>
      </c>
      <c r="I18" s="67">
        <v>659579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4"/>
        <v>3652227</v>
      </c>
      <c r="P18" s="68">
        <f t="shared" si="1"/>
        <v>104.4269171384457</v>
      </c>
      <c r="Q18" s="69"/>
    </row>
    <row r="19" spans="1:17">
      <c r="A19" s="64"/>
      <c r="B19" s="65">
        <v>329.1</v>
      </c>
      <c r="C19" s="66" t="s">
        <v>262</v>
      </c>
      <c r="D19" s="67">
        <v>110216</v>
      </c>
      <c r="E19" s="67">
        <v>277782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4"/>
        <v>387998</v>
      </c>
      <c r="P19" s="68">
        <f t="shared" si="1"/>
        <v>11.093898324469606</v>
      </c>
      <c r="Q19" s="69"/>
    </row>
    <row r="20" spans="1:17">
      <c r="A20" s="64"/>
      <c r="B20" s="65">
        <v>329.4</v>
      </c>
      <c r="C20" s="66" t="s">
        <v>263</v>
      </c>
      <c r="D20" s="67">
        <v>9406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4"/>
        <v>9406</v>
      </c>
      <c r="P20" s="68">
        <f t="shared" si="1"/>
        <v>0.26894264310630756</v>
      </c>
      <c r="Q20" s="69"/>
    </row>
    <row r="21" spans="1:17">
      <c r="A21" s="64"/>
      <c r="B21" s="65">
        <v>329.5</v>
      </c>
      <c r="C21" s="66" t="s">
        <v>264</v>
      </c>
      <c r="D21" s="67">
        <v>0</v>
      </c>
      <c r="E21" s="67">
        <v>56471</v>
      </c>
      <c r="F21" s="67">
        <v>0</v>
      </c>
      <c r="G21" s="67">
        <v>0</v>
      </c>
      <c r="H21" s="67">
        <v>0</v>
      </c>
      <c r="I21" s="67">
        <v>3625</v>
      </c>
      <c r="J21" s="67">
        <v>0</v>
      </c>
      <c r="K21" s="67">
        <v>0</v>
      </c>
      <c r="L21" s="67">
        <v>0</v>
      </c>
      <c r="M21" s="67">
        <v>6538257</v>
      </c>
      <c r="N21" s="67">
        <v>0</v>
      </c>
      <c r="O21" s="67">
        <f t="shared" si="4"/>
        <v>6598353</v>
      </c>
      <c r="P21" s="68">
        <f t="shared" si="1"/>
        <v>188.66452221650368</v>
      </c>
      <c r="Q21" s="69"/>
    </row>
    <row r="22" spans="1:17" ht="15.6">
      <c r="A22" s="70" t="s">
        <v>265</v>
      </c>
      <c r="B22" s="71"/>
      <c r="C22" s="72"/>
      <c r="D22" s="73">
        <f t="shared" ref="D22:N22" si="5">SUM(D23:D47)</f>
        <v>13343959</v>
      </c>
      <c r="E22" s="73">
        <f t="shared" si="5"/>
        <v>14746408</v>
      </c>
      <c r="F22" s="73">
        <f t="shared" si="5"/>
        <v>0</v>
      </c>
      <c r="G22" s="73">
        <f t="shared" si="5"/>
        <v>1374444</v>
      </c>
      <c r="H22" s="73">
        <f t="shared" si="5"/>
        <v>0</v>
      </c>
      <c r="I22" s="73">
        <f t="shared" si="5"/>
        <v>267175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73">
        <f t="shared" si="5"/>
        <v>0</v>
      </c>
      <c r="O22" s="74">
        <f>SUM(D22:N22)</f>
        <v>29731986</v>
      </c>
      <c r="P22" s="75">
        <f t="shared" si="1"/>
        <v>850.11682964487909</v>
      </c>
      <c r="Q22" s="76"/>
    </row>
    <row r="23" spans="1:17">
      <c r="A23" s="64"/>
      <c r="B23" s="65">
        <v>331.2</v>
      </c>
      <c r="C23" s="66" t="s">
        <v>22</v>
      </c>
      <c r="D23" s="67">
        <v>663406</v>
      </c>
      <c r="E23" s="67">
        <v>103136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>SUM(D23:N23)</f>
        <v>766542</v>
      </c>
      <c r="P23" s="68">
        <f t="shared" si="1"/>
        <v>21.9174815577286</v>
      </c>
      <c r="Q23" s="69"/>
    </row>
    <row r="24" spans="1:17">
      <c r="A24" s="64"/>
      <c r="B24" s="65">
        <v>331.49</v>
      </c>
      <c r="C24" s="66" t="s">
        <v>113</v>
      </c>
      <c r="D24" s="67">
        <v>0</v>
      </c>
      <c r="E24" s="67">
        <v>1260843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ref="O24:O44" si="6">SUM(D24:N24)</f>
        <v>1260843</v>
      </c>
      <c r="P24" s="68">
        <f t="shared" si="1"/>
        <v>36.050866357865843</v>
      </c>
      <c r="Q24" s="69"/>
    </row>
    <row r="25" spans="1:17">
      <c r="A25" s="64"/>
      <c r="B25" s="65">
        <v>331.5</v>
      </c>
      <c r="C25" s="66" t="s">
        <v>114</v>
      </c>
      <c r="D25" s="67">
        <v>0</v>
      </c>
      <c r="E25" s="67">
        <v>7417270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7417270</v>
      </c>
      <c r="P25" s="68">
        <f t="shared" si="1"/>
        <v>212.07954480471207</v>
      </c>
      <c r="Q25" s="69"/>
    </row>
    <row r="26" spans="1:17">
      <c r="A26" s="64"/>
      <c r="B26" s="65">
        <v>331.62</v>
      </c>
      <c r="C26" s="66" t="s">
        <v>27</v>
      </c>
      <c r="D26" s="67">
        <v>0</v>
      </c>
      <c r="E26" s="67">
        <v>100174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100174</v>
      </c>
      <c r="P26" s="68">
        <f t="shared" si="1"/>
        <v>2.8642420083490592</v>
      </c>
      <c r="Q26" s="69"/>
    </row>
    <row r="27" spans="1:17">
      <c r="A27" s="64"/>
      <c r="B27" s="65">
        <v>331.9</v>
      </c>
      <c r="C27" s="66" t="s">
        <v>24</v>
      </c>
      <c r="D27" s="67">
        <v>9900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9900</v>
      </c>
      <c r="P27" s="68">
        <f t="shared" si="1"/>
        <v>0.28306742151312403</v>
      </c>
      <c r="Q27" s="69"/>
    </row>
    <row r="28" spans="1:17">
      <c r="A28" s="64"/>
      <c r="B28" s="65">
        <v>332</v>
      </c>
      <c r="C28" s="66" t="s">
        <v>273</v>
      </c>
      <c r="D28" s="67">
        <v>4978432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4978432</v>
      </c>
      <c r="P28" s="68">
        <f t="shared" si="1"/>
        <v>142.34665751701263</v>
      </c>
      <c r="Q28" s="69"/>
    </row>
    <row r="29" spans="1:17">
      <c r="A29" s="64"/>
      <c r="B29" s="65">
        <v>334.2</v>
      </c>
      <c r="C29" s="66" t="s">
        <v>26</v>
      </c>
      <c r="D29" s="67">
        <v>435839</v>
      </c>
      <c r="E29" s="67">
        <v>58775</v>
      </c>
      <c r="F29" s="67">
        <v>0</v>
      </c>
      <c r="G29" s="67">
        <v>194000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688614</v>
      </c>
      <c r="P29" s="68">
        <f t="shared" si="1"/>
        <v>19.689312060387717</v>
      </c>
      <c r="Q29" s="69"/>
    </row>
    <row r="30" spans="1:17">
      <c r="A30" s="64"/>
      <c r="B30" s="65">
        <v>334.34</v>
      </c>
      <c r="C30" s="66" t="s">
        <v>115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267175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267175</v>
      </c>
      <c r="P30" s="68">
        <f t="shared" si="1"/>
        <v>7.6392462972493851</v>
      </c>
      <c r="Q30" s="69"/>
    </row>
    <row r="31" spans="1:17">
      <c r="A31" s="64"/>
      <c r="B31" s="65">
        <v>334.39</v>
      </c>
      <c r="C31" s="66" t="s">
        <v>148</v>
      </c>
      <c r="D31" s="67">
        <v>0</v>
      </c>
      <c r="E31" s="67">
        <v>38892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38892</v>
      </c>
      <c r="P31" s="68">
        <f t="shared" si="1"/>
        <v>1.1120260765139818</v>
      </c>
      <c r="Q31" s="69"/>
    </row>
    <row r="32" spans="1:17">
      <c r="A32" s="64"/>
      <c r="B32" s="65">
        <v>334.69</v>
      </c>
      <c r="C32" s="66" t="s">
        <v>33</v>
      </c>
      <c r="D32" s="67">
        <v>0</v>
      </c>
      <c r="E32" s="67">
        <v>400399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400399</v>
      </c>
      <c r="P32" s="68">
        <f t="shared" si="1"/>
        <v>11.448476010750843</v>
      </c>
      <c r="Q32" s="69"/>
    </row>
    <row r="33" spans="1:17">
      <c r="A33" s="64"/>
      <c r="B33" s="65">
        <v>334.7</v>
      </c>
      <c r="C33" s="66" t="s">
        <v>34</v>
      </c>
      <c r="D33" s="67">
        <v>62183</v>
      </c>
      <c r="E33" s="67">
        <v>0</v>
      </c>
      <c r="F33" s="67">
        <v>0</v>
      </c>
      <c r="G33" s="67">
        <v>1180444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1242627</v>
      </c>
      <c r="P33" s="68">
        <f t="shared" si="1"/>
        <v>35.530022302281694</v>
      </c>
      <c r="Q33" s="69"/>
    </row>
    <row r="34" spans="1:17">
      <c r="A34" s="64"/>
      <c r="B34" s="65">
        <v>334.81</v>
      </c>
      <c r="C34" s="66" t="s">
        <v>192</v>
      </c>
      <c r="D34" s="67">
        <v>524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524</v>
      </c>
      <c r="P34" s="68">
        <f t="shared" si="1"/>
        <v>1.4982558472007777E-2</v>
      </c>
      <c r="Q34" s="69"/>
    </row>
    <row r="35" spans="1:17">
      <c r="A35" s="64"/>
      <c r="B35" s="65">
        <v>334.82</v>
      </c>
      <c r="C35" s="66" t="s">
        <v>266</v>
      </c>
      <c r="D35" s="67">
        <v>258195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258195</v>
      </c>
      <c r="P35" s="68">
        <f t="shared" si="1"/>
        <v>7.3824841310687939</v>
      </c>
      <c r="Q35" s="69"/>
    </row>
    <row r="36" spans="1:17">
      <c r="A36" s="64"/>
      <c r="B36" s="65">
        <v>334.89</v>
      </c>
      <c r="C36" s="66" t="s">
        <v>209</v>
      </c>
      <c r="D36" s="67">
        <v>130499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130499</v>
      </c>
      <c r="P36" s="68">
        <f t="shared" si="1"/>
        <v>3.73131469091325</v>
      </c>
      <c r="Q36" s="69"/>
    </row>
    <row r="37" spans="1:17">
      <c r="A37" s="64"/>
      <c r="B37" s="65">
        <v>334.9</v>
      </c>
      <c r="C37" s="66" t="s">
        <v>36</v>
      </c>
      <c r="D37" s="67">
        <v>3595</v>
      </c>
      <c r="E37" s="67">
        <v>3382174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3385769</v>
      </c>
      <c r="P37" s="68">
        <f t="shared" ref="P37:P68" si="7">(O37/P$102)</f>
        <v>96.808171784754393</v>
      </c>
      <c r="Q37" s="69"/>
    </row>
    <row r="38" spans="1:17">
      <c r="A38" s="64"/>
      <c r="B38" s="65">
        <v>335.12099999999998</v>
      </c>
      <c r="C38" s="66" t="s">
        <v>267</v>
      </c>
      <c r="D38" s="67">
        <v>1105040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1105040</v>
      </c>
      <c r="P38" s="68">
        <f t="shared" si="7"/>
        <v>31.596042774632583</v>
      </c>
      <c r="Q38" s="69"/>
    </row>
    <row r="39" spans="1:17">
      <c r="A39" s="64"/>
      <c r="B39" s="65">
        <v>335.13</v>
      </c>
      <c r="C39" s="66" t="s">
        <v>157</v>
      </c>
      <c r="D39" s="67">
        <v>29250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6"/>
        <v>29250</v>
      </c>
      <c r="P39" s="68">
        <f t="shared" si="7"/>
        <v>0.83633556356150285</v>
      </c>
      <c r="Q39" s="69"/>
    </row>
    <row r="40" spans="1:17">
      <c r="A40" s="64"/>
      <c r="B40" s="65">
        <v>335.14</v>
      </c>
      <c r="C40" s="66" t="s">
        <v>249</v>
      </c>
      <c r="D40" s="67">
        <v>57543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6"/>
        <v>57543</v>
      </c>
      <c r="P40" s="68">
        <f t="shared" si="7"/>
        <v>1.6453079430434037</v>
      </c>
      <c r="Q40" s="69"/>
    </row>
    <row r="41" spans="1:17">
      <c r="A41" s="64"/>
      <c r="B41" s="65">
        <v>335.15</v>
      </c>
      <c r="C41" s="66" t="s">
        <v>158</v>
      </c>
      <c r="D41" s="67">
        <v>4412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6"/>
        <v>4412</v>
      </c>
      <c r="P41" s="68">
        <f t="shared" si="7"/>
        <v>0.12615085492079831</v>
      </c>
      <c r="Q41" s="69"/>
    </row>
    <row r="42" spans="1:17">
      <c r="A42" s="64"/>
      <c r="B42" s="65">
        <v>335.16</v>
      </c>
      <c r="C42" s="66" t="s">
        <v>268</v>
      </c>
      <c r="D42" s="67">
        <v>314333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6"/>
        <v>314333</v>
      </c>
      <c r="P42" s="68">
        <f t="shared" si="7"/>
        <v>8.9876193743924055</v>
      </c>
      <c r="Q42" s="69"/>
    </row>
    <row r="43" spans="1:17">
      <c r="A43" s="64"/>
      <c r="B43" s="65">
        <v>335.18</v>
      </c>
      <c r="C43" s="66" t="s">
        <v>269</v>
      </c>
      <c r="D43" s="67">
        <v>4430864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6"/>
        <v>4430864</v>
      </c>
      <c r="P43" s="68">
        <f t="shared" si="7"/>
        <v>126.69022702579059</v>
      </c>
      <c r="Q43" s="69"/>
    </row>
    <row r="44" spans="1:17">
      <c r="A44" s="64"/>
      <c r="B44" s="65">
        <v>335.29</v>
      </c>
      <c r="C44" s="66" t="s">
        <v>117</v>
      </c>
      <c r="D44" s="67">
        <v>0</v>
      </c>
      <c r="E44" s="67">
        <v>131380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6"/>
        <v>131380</v>
      </c>
      <c r="P44" s="68">
        <f t="shared" si="7"/>
        <v>3.7565048321610339</v>
      </c>
      <c r="Q44" s="69"/>
    </row>
    <row r="45" spans="1:17">
      <c r="A45" s="64"/>
      <c r="B45" s="65">
        <v>335.5</v>
      </c>
      <c r="C45" s="66" t="s">
        <v>219</v>
      </c>
      <c r="D45" s="67">
        <v>0</v>
      </c>
      <c r="E45" s="67">
        <v>1788161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ref="O45:O46" si="8">SUM(D45:N45)</f>
        <v>1788161</v>
      </c>
      <c r="P45" s="68">
        <f t="shared" si="7"/>
        <v>51.128295305083775</v>
      </c>
      <c r="Q45" s="69"/>
    </row>
    <row r="46" spans="1:17">
      <c r="A46" s="64"/>
      <c r="B46" s="65">
        <v>337.4</v>
      </c>
      <c r="C46" s="66" t="s">
        <v>150</v>
      </c>
      <c r="D46" s="67">
        <v>0</v>
      </c>
      <c r="E46" s="67">
        <v>65204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8"/>
        <v>65204</v>
      </c>
      <c r="P46" s="68">
        <f t="shared" si="7"/>
        <v>1.8643563790244182</v>
      </c>
      <c r="Q46" s="69"/>
    </row>
    <row r="47" spans="1:17">
      <c r="A47" s="64"/>
      <c r="B47" s="65">
        <v>339</v>
      </c>
      <c r="C47" s="66" t="s">
        <v>47</v>
      </c>
      <c r="D47" s="67">
        <v>859944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>SUM(D47:N47)</f>
        <v>859944</v>
      </c>
      <c r="P47" s="68">
        <f t="shared" si="7"/>
        <v>24.588094012695144</v>
      </c>
      <c r="Q47" s="69"/>
    </row>
    <row r="48" spans="1:17" ht="15.6">
      <c r="A48" s="70" t="s">
        <v>52</v>
      </c>
      <c r="B48" s="71"/>
      <c r="C48" s="72"/>
      <c r="D48" s="73">
        <f t="shared" ref="D48:N48" si="9">SUM(D49:D81)</f>
        <v>4096006</v>
      </c>
      <c r="E48" s="73">
        <f t="shared" si="9"/>
        <v>8529346</v>
      </c>
      <c r="F48" s="73">
        <f t="shared" si="9"/>
        <v>0</v>
      </c>
      <c r="G48" s="73">
        <f t="shared" si="9"/>
        <v>0</v>
      </c>
      <c r="H48" s="73">
        <f t="shared" si="9"/>
        <v>0</v>
      </c>
      <c r="I48" s="73">
        <f t="shared" si="9"/>
        <v>7271953</v>
      </c>
      <c r="J48" s="73">
        <f t="shared" si="9"/>
        <v>0</v>
      </c>
      <c r="K48" s="73">
        <f t="shared" si="9"/>
        <v>0</v>
      </c>
      <c r="L48" s="73">
        <f t="shared" si="9"/>
        <v>0</v>
      </c>
      <c r="M48" s="73">
        <f t="shared" si="9"/>
        <v>2008723</v>
      </c>
      <c r="N48" s="73">
        <f t="shared" si="9"/>
        <v>0</v>
      </c>
      <c r="O48" s="73">
        <f>SUM(D48:N48)</f>
        <v>21906028</v>
      </c>
      <c r="P48" s="75">
        <f t="shared" si="7"/>
        <v>626.35180419740379</v>
      </c>
      <c r="Q48" s="76"/>
    </row>
    <row r="49" spans="1:17">
      <c r="A49" s="64"/>
      <c r="B49" s="65">
        <v>341.1</v>
      </c>
      <c r="C49" s="66" t="s">
        <v>163</v>
      </c>
      <c r="D49" s="67">
        <v>165390</v>
      </c>
      <c r="E49" s="67">
        <v>4342227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>SUM(D49:N49)</f>
        <v>4507617</v>
      </c>
      <c r="P49" s="68">
        <f t="shared" si="7"/>
        <v>128.88480013724481</v>
      </c>
      <c r="Q49" s="69"/>
    </row>
    <row r="50" spans="1:17">
      <c r="A50" s="64"/>
      <c r="B50" s="65">
        <v>341.2</v>
      </c>
      <c r="C50" s="66" t="s">
        <v>194</v>
      </c>
      <c r="D50" s="67">
        <v>66848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ref="O50:O81" si="10">SUM(D50:N50)</f>
        <v>66848</v>
      </c>
      <c r="P50" s="68">
        <f t="shared" si="7"/>
        <v>1.9113627265969007</v>
      </c>
      <c r="Q50" s="69"/>
    </row>
    <row r="51" spans="1:17">
      <c r="A51" s="64"/>
      <c r="B51" s="65">
        <v>341.52</v>
      </c>
      <c r="C51" s="66" t="s">
        <v>165</v>
      </c>
      <c r="D51" s="67">
        <v>52327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52327</v>
      </c>
      <c r="P51" s="68">
        <f t="shared" si="7"/>
        <v>1.4961685823754789</v>
      </c>
      <c r="Q51" s="69"/>
    </row>
    <row r="52" spans="1:17">
      <c r="A52" s="64"/>
      <c r="B52" s="65">
        <v>341.54</v>
      </c>
      <c r="C52" s="66" t="s">
        <v>166</v>
      </c>
      <c r="D52" s="67">
        <v>1975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1975</v>
      </c>
      <c r="P52" s="68">
        <f t="shared" si="7"/>
        <v>5.6470520958426258E-2</v>
      </c>
      <c r="Q52" s="69"/>
    </row>
    <row r="53" spans="1:17">
      <c r="A53" s="64"/>
      <c r="B53" s="65">
        <v>341.56</v>
      </c>
      <c r="C53" s="66" t="s">
        <v>167</v>
      </c>
      <c r="D53" s="67">
        <v>1373038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1373038</v>
      </c>
      <c r="P53" s="68">
        <f t="shared" si="7"/>
        <v>39.258820838337051</v>
      </c>
      <c r="Q53" s="69"/>
    </row>
    <row r="54" spans="1:17">
      <c r="A54" s="64"/>
      <c r="B54" s="65">
        <v>341.8</v>
      </c>
      <c r="C54" s="66" t="s">
        <v>168</v>
      </c>
      <c r="D54" s="67">
        <v>1232132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1232132</v>
      </c>
      <c r="P54" s="68">
        <f t="shared" si="7"/>
        <v>35.229942242808946</v>
      </c>
      <c r="Q54" s="69"/>
    </row>
    <row r="55" spans="1:17">
      <c r="A55" s="64"/>
      <c r="B55" s="65">
        <v>341.9</v>
      </c>
      <c r="C55" s="66" t="s">
        <v>169</v>
      </c>
      <c r="D55" s="67">
        <v>43101</v>
      </c>
      <c r="E55" s="67">
        <v>2320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45421</v>
      </c>
      <c r="P55" s="68">
        <f t="shared" si="7"/>
        <v>1.298707611368445</v>
      </c>
      <c r="Q55" s="69"/>
    </row>
    <row r="56" spans="1:17">
      <c r="A56" s="64"/>
      <c r="B56" s="65">
        <v>342.1</v>
      </c>
      <c r="C56" s="66" t="s">
        <v>61</v>
      </c>
      <c r="D56" s="67">
        <v>20658</v>
      </c>
      <c r="E56" s="67">
        <v>215058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235716</v>
      </c>
      <c r="P56" s="68">
        <f t="shared" si="7"/>
        <v>6.7397495282209645</v>
      </c>
      <c r="Q56" s="69"/>
    </row>
    <row r="57" spans="1:17">
      <c r="A57" s="64"/>
      <c r="B57" s="65">
        <v>342.6</v>
      </c>
      <c r="C57" s="66" t="s">
        <v>63</v>
      </c>
      <c r="D57" s="67">
        <v>0</v>
      </c>
      <c r="E57" s="67">
        <v>1578417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1578417</v>
      </c>
      <c r="P57" s="68">
        <f t="shared" si="7"/>
        <v>45.131154571967748</v>
      </c>
      <c r="Q57" s="69"/>
    </row>
    <row r="58" spans="1:17">
      <c r="A58" s="64"/>
      <c r="B58" s="65">
        <v>342.9</v>
      </c>
      <c r="C58" s="66" t="s">
        <v>64</v>
      </c>
      <c r="D58" s="67">
        <v>0</v>
      </c>
      <c r="E58" s="67">
        <v>51829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51829</v>
      </c>
      <c r="P58" s="68">
        <f t="shared" si="7"/>
        <v>1.4819294332933035</v>
      </c>
      <c r="Q58" s="69"/>
    </row>
    <row r="59" spans="1:17">
      <c r="A59" s="64"/>
      <c r="B59" s="65">
        <v>343.3</v>
      </c>
      <c r="C59" s="66" t="s">
        <v>65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2748613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2748613</v>
      </c>
      <c r="P59" s="68">
        <f t="shared" si="7"/>
        <v>78.590181277520443</v>
      </c>
      <c r="Q59" s="69"/>
    </row>
    <row r="60" spans="1:17">
      <c r="A60" s="64"/>
      <c r="B60" s="65">
        <v>343.4</v>
      </c>
      <c r="C60" s="66" t="s">
        <v>66</v>
      </c>
      <c r="D60" s="67">
        <v>0</v>
      </c>
      <c r="E60" s="67">
        <v>2079393</v>
      </c>
      <c r="F60" s="67">
        <v>0</v>
      </c>
      <c r="G60" s="67">
        <v>0</v>
      </c>
      <c r="H60" s="67">
        <v>0</v>
      </c>
      <c r="I60" s="67">
        <v>2715260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4794653</v>
      </c>
      <c r="P60" s="68">
        <f t="shared" si="7"/>
        <v>137.09192543031966</v>
      </c>
      <c r="Q60" s="69"/>
    </row>
    <row r="61" spans="1:17">
      <c r="A61" s="64"/>
      <c r="B61" s="65">
        <v>343.5</v>
      </c>
      <c r="C61" s="66" t="s">
        <v>67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1808080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0"/>
        <v>1808080</v>
      </c>
      <c r="P61" s="68">
        <f t="shared" si="7"/>
        <v>51.697832675701953</v>
      </c>
      <c r="Q61" s="69"/>
    </row>
    <row r="62" spans="1:17">
      <c r="A62" s="64"/>
      <c r="B62" s="65">
        <v>343.9</v>
      </c>
      <c r="C62" s="66" t="s">
        <v>278</v>
      </c>
      <c r="D62" s="67">
        <v>0</v>
      </c>
      <c r="E62" s="67">
        <v>55523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0"/>
        <v>55523</v>
      </c>
      <c r="P62" s="68">
        <f t="shared" si="7"/>
        <v>1.5875507519871905</v>
      </c>
      <c r="Q62" s="69"/>
    </row>
    <row r="63" spans="1:17">
      <c r="A63" s="64"/>
      <c r="B63" s="65">
        <v>346.4</v>
      </c>
      <c r="C63" s="66" t="s">
        <v>71</v>
      </c>
      <c r="D63" s="67">
        <v>24360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0"/>
        <v>24360</v>
      </c>
      <c r="P63" s="68">
        <f t="shared" si="7"/>
        <v>0.69651741293532343</v>
      </c>
      <c r="Q63" s="69"/>
    </row>
    <row r="64" spans="1:17">
      <c r="A64" s="64"/>
      <c r="B64" s="65">
        <v>347.1</v>
      </c>
      <c r="C64" s="66" t="s">
        <v>72</v>
      </c>
      <c r="D64" s="67">
        <v>1284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0"/>
        <v>1284</v>
      </c>
      <c r="P64" s="68">
        <f t="shared" si="7"/>
        <v>3.6712986790186995E-2</v>
      </c>
      <c r="Q64" s="69"/>
    </row>
    <row r="65" spans="1:17">
      <c r="A65" s="64"/>
      <c r="B65" s="65">
        <v>347.2</v>
      </c>
      <c r="C65" s="66" t="s">
        <v>73</v>
      </c>
      <c r="D65" s="67">
        <v>43144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0"/>
        <v>43144</v>
      </c>
      <c r="P65" s="68">
        <f t="shared" si="7"/>
        <v>1.2336021044204266</v>
      </c>
      <c r="Q65" s="69"/>
    </row>
    <row r="66" spans="1:17">
      <c r="A66" s="64"/>
      <c r="B66" s="65">
        <v>347.3</v>
      </c>
      <c r="C66" s="66" t="s">
        <v>74</v>
      </c>
      <c r="D66" s="67">
        <v>5850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0"/>
        <v>5850</v>
      </c>
      <c r="P66" s="68">
        <f t="shared" si="7"/>
        <v>0.16726711271230058</v>
      </c>
      <c r="Q66" s="69"/>
    </row>
    <row r="67" spans="1:17">
      <c r="A67" s="64"/>
      <c r="B67" s="65">
        <v>347.9</v>
      </c>
      <c r="C67" s="66" t="s">
        <v>129</v>
      </c>
      <c r="D67" s="67">
        <v>151623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0"/>
        <v>151623</v>
      </c>
      <c r="P67" s="68">
        <f t="shared" si="7"/>
        <v>4.3353062274832732</v>
      </c>
      <c r="Q67" s="69"/>
    </row>
    <row r="68" spans="1:17">
      <c r="A68" s="64"/>
      <c r="B68" s="65">
        <v>348.21</v>
      </c>
      <c r="C68" s="66" t="s">
        <v>196</v>
      </c>
      <c r="D68" s="67">
        <v>12609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ref="O68:O78" si="11">SUM(D68:N68)</f>
        <v>12609</v>
      </c>
      <c r="P68" s="68">
        <f t="shared" si="7"/>
        <v>0.36052496139989709</v>
      </c>
      <c r="Q68" s="69"/>
    </row>
    <row r="69" spans="1:17">
      <c r="A69" s="64"/>
      <c r="B69" s="65">
        <v>348.22</v>
      </c>
      <c r="C69" s="66" t="s">
        <v>197</v>
      </c>
      <c r="D69" s="67">
        <v>19730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19730</v>
      </c>
      <c r="P69" s="68">
        <f t="shared" ref="P69:P100" si="12">(O69/P$102)</f>
        <v>0.56413335620746841</v>
      </c>
      <c r="Q69" s="69"/>
    </row>
    <row r="70" spans="1:17">
      <c r="A70" s="64"/>
      <c r="B70" s="65">
        <v>348.23</v>
      </c>
      <c r="C70" s="66" t="s">
        <v>174</v>
      </c>
      <c r="D70" s="67">
        <v>0</v>
      </c>
      <c r="E70" s="67">
        <v>20117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20117</v>
      </c>
      <c r="P70" s="68">
        <f t="shared" si="12"/>
        <v>0.575198719048436</v>
      </c>
      <c r="Q70" s="69"/>
    </row>
    <row r="71" spans="1:17">
      <c r="A71" s="64"/>
      <c r="B71" s="65">
        <v>348.31</v>
      </c>
      <c r="C71" s="66" t="s">
        <v>175</v>
      </c>
      <c r="D71" s="67">
        <v>99340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1"/>
        <v>99340</v>
      </c>
      <c r="P71" s="68">
        <f t="shared" si="12"/>
        <v>2.8403957225367416</v>
      </c>
      <c r="Q71" s="69"/>
    </row>
    <row r="72" spans="1:17">
      <c r="A72" s="64"/>
      <c r="B72" s="65">
        <v>348.32</v>
      </c>
      <c r="C72" s="66" t="s">
        <v>176</v>
      </c>
      <c r="D72" s="67">
        <v>3322</v>
      </c>
      <c r="E72" s="67">
        <v>15418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1"/>
        <v>18740</v>
      </c>
      <c r="P72" s="68">
        <f t="shared" si="12"/>
        <v>0.53582661405615595</v>
      </c>
      <c r="Q72" s="69"/>
    </row>
    <row r="73" spans="1:17">
      <c r="A73" s="64"/>
      <c r="B73" s="65">
        <v>348.41</v>
      </c>
      <c r="C73" s="66" t="s">
        <v>177</v>
      </c>
      <c r="D73" s="67">
        <v>62568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1"/>
        <v>62568</v>
      </c>
      <c r="P73" s="68">
        <f t="shared" si="12"/>
        <v>1.788986103962944</v>
      </c>
      <c r="Q73" s="69"/>
    </row>
    <row r="74" spans="1:17">
      <c r="A74" s="64"/>
      <c r="B74" s="65">
        <v>348.43</v>
      </c>
      <c r="C74" s="66" t="s">
        <v>179</v>
      </c>
      <c r="D74" s="67">
        <v>1830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1"/>
        <v>1830</v>
      </c>
      <c r="P74" s="68">
        <f t="shared" si="12"/>
        <v>5.2324583976668379E-2</v>
      </c>
      <c r="Q74" s="69"/>
    </row>
    <row r="75" spans="1:17">
      <c r="A75" s="64"/>
      <c r="B75" s="65">
        <v>348.48</v>
      </c>
      <c r="C75" s="66" t="s">
        <v>180</v>
      </c>
      <c r="D75" s="67">
        <v>77853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1"/>
        <v>77853</v>
      </c>
      <c r="P75" s="68">
        <f t="shared" si="12"/>
        <v>2.2260250471779037</v>
      </c>
      <c r="Q75" s="69"/>
    </row>
    <row r="76" spans="1:17">
      <c r="A76" s="64"/>
      <c r="B76" s="65">
        <v>348.53</v>
      </c>
      <c r="C76" s="66" t="s">
        <v>270</v>
      </c>
      <c r="D76" s="67">
        <v>0</v>
      </c>
      <c r="E76" s="67">
        <v>592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1"/>
        <v>592</v>
      </c>
      <c r="P76" s="68">
        <f t="shared" si="12"/>
        <v>1.6926859953108022E-2</v>
      </c>
      <c r="Q76" s="69"/>
    </row>
    <row r="77" spans="1:17">
      <c r="A77" s="64"/>
      <c r="B77" s="65">
        <v>348.71</v>
      </c>
      <c r="C77" s="66" t="s">
        <v>182</v>
      </c>
      <c r="D77" s="67">
        <v>24105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1"/>
        <v>24105</v>
      </c>
      <c r="P77" s="68">
        <f t="shared" si="12"/>
        <v>0.68922628238119743</v>
      </c>
      <c r="Q77" s="69"/>
    </row>
    <row r="78" spans="1:17">
      <c r="A78" s="64"/>
      <c r="B78" s="65">
        <v>348.72</v>
      </c>
      <c r="C78" s="66" t="s">
        <v>183</v>
      </c>
      <c r="D78" s="67">
        <v>2235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1"/>
        <v>2235</v>
      </c>
      <c r="P78" s="68">
        <f t="shared" si="12"/>
        <v>6.3904614856750724E-2</v>
      </c>
      <c r="Q78" s="69"/>
    </row>
    <row r="79" spans="1:17">
      <c r="A79" s="64"/>
      <c r="B79" s="65">
        <v>348.88</v>
      </c>
      <c r="C79" s="66" t="s">
        <v>184</v>
      </c>
      <c r="D79" s="67">
        <v>56139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0"/>
        <v>56139</v>
      </c>
      <c r="P79" s="68">
        <f t="shared" si="12"/>
        <v>1.6051638359924516</v>
      </c>
      <c r="Q79" s="69"/>
    </row>
    <row r="80" spans="1:17">
      <c r="A80" s="64"/>
      <c r="B80" s="65">
        <v>348.99</v>
      </c>
      <c r="C80" s="66" t="s">
        <v>185</v>
      </c>
      <c r="D80" s="67">
        <v>0</v>
      </c>
      <c r="E80" s="67">
        <v>168452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ref="O80" si="13">SUM(D80:N80)</f>
        <v>168452</v>
      </c>
      <c r="P80" s="68">
        <f t="shared" si="12"/>
        <v>4.8164922513867445</v>
      </c>
      <c r="Q80" s="69"/>
    </row>
    <row r="81" spans="1:17">
      <c r="A81" s="64"/>
      <c r="B81" s="65">
        <v>349</v>
      </c>
      <c r="C81" s="66" t="s">
        <v>271</v>
      </c>
      <c r="D81" s="67">
        <v>554545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2008723</v>
      </c>
      <c r="N81" s="67">
        <v>0</v>
      </c>
      <c r="O81" s="67">
        <f t="shared" si="10"/>
        <v>2563268</v>
      </c>
      <c r="P81" s="68">
        <f t="shared" si="12"/>
        <v>73.290673071424493</v>
      </c>
      <c r="Q81" s="69"/>
    </row>
    <row r="82" spans="1:17" ht="15.6">
      <c r="A82" s="70" t="s">
        <v>53</v>
      </c>
      <c r="B82" s="71"/>
      <c r="C82" s="72"/>
      <c r="D82" s="73">
        <f t="shared" ref="D82:N82" si="14">SUM(D83:D86)</f>
        <v>134654</v>
      </c>
      <c r="E82" s="73">
        <f t="shared" si="14"/>
        <v>103199</v>
      </c>
      <c r="F82" s="73">
        <f t="shared" si="14"/>
        <v>0</v>
      </c>
      <c r="G82" s="73">
        <f t="shared" si="14"/>
        <v>0</v>
      </c>
      <c r="H82" s="73">
        <f t="shared" si="14"/>
        <v>0</v>
      </c>
      <c r="I82" s="73">
        <f t="shared" si="14"/>
        <v>0</v>
      </c>
      <c r="J82" s="73">
        <f t="shared" si="14"/>
        <v>0</v>
      </c>
      <c r="K82" s="73">
        <f t="shared" si="14"/>
        <v>0</v>
      </c>
      <c r="L82" s="73">
        <f t="shared" si="14"/>
        <v>0</v>
      </c>
      <c r="M82" s="73">
        <f t="shared" si="14"/>
        <v>1831589</v>
      </c>
      <c r="N82" s="73">
        <f t="shared" si="14"/>
        <v>0</v>
      </c>
      <c r="O82" s="73">
        <f>SUM(D82:N82)</f>
        <v>2069442</v>
      </c>
      <c r="P82" s="75">
        <f t="shared" si="12"/>
        <v>59.170869788986103</v>
      </c>
      <c r="Q82" s="76"/>
    </row>
    <row r="83" spans="1:17">
      <c r="A83" s="77"/>
      <c r="B83" s="78">
        <v>351.1</v>
      </c>
      <c r="C83" s="79" t="s">
        <v>90</v>
      </c>
      <c r="D83" s="67">
        <v>0</v>
      </c>
      <c r="E83" s="67">
        <v>78115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>SUM(D83:N83)</f>
        <v>78115</v>
      </c>
      <c r="P83" s="68">
        <f t="shared" si="12"/>
        <v>2.2335163264139073</v>
      </c>
      <c r="Q83" s="69"/>
    </row>
    <row r="84" spans="1:17">
      <c r="A84" s="77"/>
      <c r="B84" s="78">
        <v>352</v>
      </c>
      <c r="C84" s="79" t="s">
        <v>123</v>
      </c>
      <c r="D84" s="67">
        <v>18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ref="O84:O86" si="15">SUM(D84:N84)</f>
        <v>18</v>
      </c>
      <c r="P84" s="68">
        <f t="shared" si="12"/>
        <v>5.1466803911477102E-4</v>
      </c>
      <c r="Q84" s="69"/>
    </row>
    <row r="85" spans="1:17">
      <c r="A85" s="77"/>
      <c r="B85" s="78">
        <v>354</v>
      </c>
      <c r="C85" s="79" t="s">
        <v>91</v>
      </c>
      <c r="D85" s="67">
        <v>8926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5"/>
        <v>8926</v>
      </c>
      <c r="P85" s="68">
        <f t="shared" si="12"/>
        <v>0.25521816206324699</v>
      </c>
      <c r="Q85" s="69"/>
    </row>
    <row r="86" spans="1:17">
      <c r="A86" s="77"/>
      <c r="B86" s="78">
        <v>359</v>
      </c>
      <c r="C86" s="79" t="s">
        <v>92</v>
      </c>
      <c r="D86" s="67">
        <v>125710</v>
      </c>
      <c r="E86" s="67">
        <v>25084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1831589</v>
      </c>
      <c r="N86" s="67">
        <v>0</v>
      </c>
      <c r="O86" s="67">
        <f t="shared" si="15"/>
        <v>1982383</v>
      </c>
      <c r="P86" s="68">
        <f t="shared" si="12"/>
        <v>56.681620632469837</v>
      </c>
      <c r="Q86" s="69"/>
    </row>
    <row r="87" spans="1:17" ht="15.6">
      <c r="A87" s="70" t="s">
        <v>3</v>
      </c>
      <c r="B87" s="71"/>
      <c r="C87" s="72"/>
      <c r="D87" s="73">
        <f t="shared" ref="D87:N87" si="16">SUM(D88:D93)</f>
        <v>1300162</v>
      </c>
      <c r="E87" s="73">
        <f t="shared" si="16"/>
        <v>1630766</v>
      </c>
      <c r="F87" s="73">
        <f t="shared" si="16"/>
        <v>0</v>
      </c>
      <c r="G87" s="73">
        <f t="shared" si="16"/>
        <v>0</v>
      </c>
      <c r="H87" s="73">
        <f t="shared" si="16"/>
        <v>0</v>
      </c>
      <c r="I87" s="73">
        <f t="shared" si="16"/>
        <v>453123</v>
      </c>
      <c r="J87" s="73">
        <f t="shared" si="16"/>
        <v>0</v>
      </c>
      <c r="K87" s="73">
        <f t="shared" si="16"/>
        <v>0</v>
      </c>
      <c r="L87" s="73">
        <f t="shared" si="16"/>
        <v>0</v>
      </c>
      <c r="M87" s="73">
        <f t="shared" si="16"/>
        <v>431</v>
      </c>
      <c r="N87" s="73">
        <f t="shared" si="16"/>
        <v>0</v>
      </c>
      <c r="O87" s="73">
        <f>SUM(D87:N87)</f>
        <v>3384482</v>
      </c>
      <c r="P87" s="75">
        <f t="shared" si="12"/>
        <v>96.771373019957679</v>
      </c>
      <c r="Q87" s="76"/>
    </row>
    <row r="88" spans="1:17">
      <c r="A88" s="64"/>
      <c r="B88" s="65">
        <v>361.1</v>
      </c>
      <c r="C88" s="66" t="s">
        <v>93</v>
      </c>
      <c r="D88" s="67">
        <v>486011</v>
      </c>
      <c r="E88" s="67">
        <v>119840</v>
      </c>
      <c r="F88" s="67">
        <v>0</v>
      </c>
      <c r="G88" s="67">
        <v>0</v>
      </c>
      <c r="H88" s="67">
        <v>0</v>
      </c>
      <c r="I88" s="67">
        <v>292211</v>
      </c>
      <c r="J88" s="67">
        <v>0</v>
      </c>
      <c r="K88" s="67">
        <v>0</v>
      </c>
      <c r="L88" s="67">
        <v>0</v>
      </c>
      <c r="M88" s="67">
        <v>431</v>
      </c>
      <c r="N88" s="67">
        <v>0</v>
      </c>
      <c r="O88" s="67">
        <f>SUM(D88:N88)</f>
        <v>898493</v>
      </c>
      <c r="P88" s="68">
        <f t="shared" si="12"/>
        <v>25.690312803797106</v>
      </c>
      <c r="Q88" s="69"/>
    </row>
    <row r="89" spans="1:17">
      <c r="A89" s="64"/>
      <c r="B89" s="65">
        <v>362</v>
      </c>
      <c r="C89" s="66" t="s">
        <v>124</v>
      </c>
      <c r="D89" s="67">
        <v>31947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ref="O89:O93" si="17">SUM(D89:N89)</f>
        <v>31947</v>
      </c>
      <c r="P89" s="68">
        <f t="shared" si="12"/>
        <v>0.9134499914221994</v>
      </c>
      <c r="Q89" s="69"/>
    </row>
    <row r="90" spans="1:17">
      <c r="A90" s="64"/>
      <c r="B90" s="65">
        <v>364</v>
      </c>
      <c r="C90" s="66" t="s">
        <v>187</v>
      </c>
      <c r="D90" s="67">
        <v>289700</v>
      </c>
      <c r="E90" s="67">
        <v>23450</v>
      </c>
      <c r="F90" s="67">
        <v>0</v>
      </c>
      <c r="G90" s="67">
        <v>0</v>
      </c>
      <c r="H90" s="67">
        <v>0</v>
      </c>
      <c r="I90" s="67">
        <v>14717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f t="shared" si="17"/>
        <v>327867</v>
      </c>
      <c r="P90" s="68">
        <f t="shared" si="12"/>
        <v>9.3745925544690341</v>
      </c>
      <c r="Q90" s="69"/>
    </row>
    <row r="91" spans="1:17">
      <c r="A91" s="64"/>
      <c r="B91" s="65">
        <v>366</v>
      </c>
      <c r="C91" s="66" t="s">
        <v>97</v>
      </c>
      <c r="D91" s="67">
        <v>58300</v>
      </c>
      <c r="E91" s="67">
        <v>100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si="17"/>
        <v>58400</v>
      </c>
      <c r="P91" s="68">
        <f t="shared" si="12"/>
        <v>1.6698118602390346</v>
      </c>
      <c r="Q91" s="69"/>
    </row>
    <row r="92" spans="1:17">
      <c r="A92" s="64"/>
      <c r="B92" s="65">
        <v>369.3</v>
      </c>
      <c r="C92" s="66" t="s">
        <v>98</v>
      </c>
      <c r="D92" s="67">
        <v>83671</v>
      </c>
      <c r="E92" s="67">
        <v>1177650</v>
      </c>
      <c r="F92" s="67">
        <v>0</v>
      </c>
      <c r="G92" s="67">
        <v>0</v>
      </c>
      <c r="H92" s="67">
        <v>0</v>
      </c>
      <c r="I92" s="67">
        <v>35499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17"/>
        <v>1296820</v>
      </c>
      <c r="P92" s="68">
        <f t="shared" si="12"/>
        <v>37.079544804712071</v>
      </c>
      <c r="Q92" s="69"/>
    </row>
    <row r="93" spans="1:17">
      <c r="A93" s="64"/>
      <c r="B93" s="65">
        <v>369.9</v>
      </c>
      <c r="C93" s="66" t="s">
        <v>99</v>
      </c>
      <c r="D93" s="67">
        <v>350533</v>
      </c>
      <c r="E93" s="67">
        <v>309726</v>
      </c>
      <c r="F93" s="67">
        <v>0</v>
      </c>
      <c r="G93" s="67">
        <v>0</v>
      </c>
      <c r="H93" s="67">
        <v>0</v>
      </c>
      <c r="I93" s="67">
        <v>110696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17"/>
        <v>770955</v>
      </c>
      <c r="P93" s="68">
        <f t="shared" si="12"/>
        <v>22.043661005318235</v>
      </c>
      <c r="Q93" s="69"/>
    </row>
    <row r="94" spans="1:17" ht="15.6">
      <c r="A94" s="70" t="s">
        <v>54</v>
      </c>
      <c r="B94" s="71"/>
      <c r="C94" s="72"/>
      <c r="D94" s="73">
        <f t="shared" ref="D94:N94" si="18">SUM(D95:D99)</f>
        <v>575490</v>
      </c>
      <c r="E94" s="73">
        <f t="shared" si="18"/>
        <v>9175571</v>
      </c>
      <c r="F94" s="73">
        <f t="shared" si="18"/>
        <v>1796932</v>
      </c>
      <c r="G94" s="73">
        <f t="shared" si="18"/>
        <v>1316490</v>
      </c>
      <c r="H94" s="73">
        <f t="shared" si="18"/>
        <v>0</v>
      </c>
      <c r="I94" s="73">
        <f t="shared" si="18"/>
        <v>8317010</v>
      </c>
      <c r="J94" s="73">
        <f t="shared" si="18"/>
        <v>0</v>
      </c>
      <c r="K94" s="73">
        <f t="shared" si="18"/>
        <v>0</v>
      </c>
      <c r="L94" s="73">
        <f t="shared" si="18"/>
        <v>0</v>
      </c>
      <c r="M94" s="73">
        <f t="shared" si="18"/>
        <v>0</v>
      </c>
      <c r="N94" s="73">
        <f t="shared" si="18"/>
        <v>0</v>
      </c>
      <c r="O94" s="73">
        <f>SUM(D94:N94)</f>
        <v>21181493</v>
      </c>
      <c r="P94" s="75">
        <f t="shared" si="12"/>
        <v>605.63541487962482</v>
      </c>
      <c r="Q94" s="69"/>
    </row>
    <row r="95" spans="1:17">
      <c r="A95" s="64"/>
      <c r="B95" s="65">
        <v>381</v>
      </c>
      <c r="C95" s="66" t="s">
        <v>100</v>
      </c>
      <c r="D95" s="67">
        <v>529810</v>
      </c>
      <c r="E95" s="67">
        <v>8900831</v>
      </c>
      <c r="F95" s="67">
        <v>1796932</v>
      </c>
      <c r="G95" s="67">
        <v>1316490</v>
      </c>
      <c r="H95" s="67">
        <v>0</v>
      </c>
      <c r="I95" s="67">
        <v>2008149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>SUM(D95:N95)</f>
        <v>14552212</v>
      </c>
      <c r="P95" s="68">
        <f t="shared" si="12"/>
        <v>416.08657860124663</v>
      </c>
      <c r="Q95" s="69"/>
    </row>
    <row r="96" spans="1:17">
      <c r="A96" s="64"/>
      <c r="B96" s="65">
        <v>383.1</v>
      </c>
      <c r="C96" s="66" t="s">
        <v>279</v>
      </c>
      <c r="D96" s="67">
        <v>45680</v>
      </c>
      <c r="E96" s="67">
        <v>251900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 t="shared" ref="O96:O99" si="19">SUM(D96:N96)</f>
        <v>297580</v>
      </c>
      <c r="P96" s="68">
        <f t="shared" si="12"/>
        <v>8.5086063933207523</v>
      </c>
      <c r="Q96" s="69"/>
    </row>
    <row r="97" spans="1:120">
      <c r="A97" s="64"/>
      <c r="B97" s="65">
        <v>384</v>
      </c>
      <c r="C97" s="66" t="s">
        <v>130</v>
      </c>
      <c r="D97" s="67">
        <v>0</v>
      </c>
      <c r="E97" s="67">
        <v>22840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f t="shared" si="19"/>
        <v>22840</v>
      </c>
      <c r="P97" s="68">
        <f t="shared" si="12"/>
        <v>0.65305655629896497</v>
      </c>
      <c r="Q97" s="69"/>
    </row>
    <row r="98" spans="1:120">
      <c r="A98" s="64"/>
      <c r="B98" s="65">
        <v>389.7</v>
      </c>
      <c r="C98" s="66" t="s">
        <v>151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722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si="19"/>
        <v>722</v>
      </c>
      <c r="P98" s="68">
        <f t="shared" si="12"/>
        <v>2.0643906902270259E-2</v>
      </c>
      <c r="Q98" s="69"/>
    </row>
    <row r="99" spans="1:120" ht="15.6" thickBot="1">
      <c r="A99" s="64"/>
      <c r="B99" s="65">
        <v>389.9</v>
      </c>
      <c r="C99" s="66" t="s">
        <v>280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6308139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19"/>
        <v>6308139</v>
      </c>
      <c r="P99" s="68">
        <f t="shared" si="12"/>
        <v>180.36652942185623</v>
      </c>
      <c r="Q99" s="69"/>
    </row>
    <row r="100" spans="1:120" ht="16.2" thickBot="1">
      <c r="A100" s="80" t="s">
        <v>82</v>
      </c>
      <c r="B100" s="81"/>
      <c r="C100" s="82"/>
      <c r="D100" s="83">
        <f t="shared" ref="D100:N100" si="20">SUM(D5,D14,D22,D48,D82,D87,D94)</f>
        <v>49989179</v>
      </c>
      <c r="E100" s="83">
        <f t="shared" si="20"/>
        <v>42207103</v>
      </c>
      <c r="F100" s="83">
        <f t="shared" si="20"/>
        <v>1796932</v>
      </c>
      <c r="G100" s="83">
        <f t="shared" si="20"/>
        <v>2690934</v>
      </c>
      <c r="H100" s="83">
        <f t="shared" si="20"/>
        <v>0</v>
      </c>
      <c r="I100" s="83">
        <f t="shared" si="20"/>
        <v>16972465</v>
      </c>
      <c r="J100" s="83">
        <f t="shared" si="20"/>
        <v>0</v>
      </c>
      <c r="K100" s="83">
        <f t="shared" si="20"/>
        <v>0</v>
      </c>
      <c r="L100" s="83">
        <f t="shared" si="20"/>
        <v>0</v>
      </c>
      <c r="M100" s="83">
        <f t="shared" si="20"/>
        <v>30143629</v>
      </c>
      <c r="N100" s="83">
        <f t="shared" si="20"/>
        <v>0</v>
      </c>
      <c r="O100" s="83">
        <f>SUM(D100:N100)</f>
        <v>143800242</v>
      </c>
      <c r="P100" s="84">
        <f t="shared" si="12"/>
        <v>4111.6326985760852</v>
      </c>
      <c r="Q100" s="62"/>
      <c r="R100" s="85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  <c r="DF100" s="52"/>
      <c r="DG100" s="52"/>
      <c r="DH100" s="52"/>
      <c r="DI100" s="52"/>
      <c r="DJ100" s="52"/>
      <c r="DK100" s="52"/>
      <c r="DL100" s="52"/>
      <c r="DM100" s="52"/>
      <c r="DN100" s="52"/>
      <c r="DO100" s="52"/>
      <c r="DP100" s="52"/>
    </row>
    <row r="101" spans="1:120">
      <c r="A101" s="86"/>
      <c r="B101" s="87"/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9"/>
    </row>
    <row r="102" spans="1:120">
      <c r="A102" s="90"/>
      <c r="B102" s="91"/>
      <c r="C102" s="91"/>
      <c r="D102" s="92"/>
      <c r="E102" s="92"/>
      <c r="F102" s="92"/>
      <c r="G102" s="92"/>
      <c r="H102" s="92"/>
      <c r="I102" s="92"/>
      <c r="J102" s="92"/>
      <c r="K102" s="92"/>
      <c r="L102" s="92"/>
      <c r="M102" s="95" t="s">
        <v>281</v>
      </c>
      <c r="N102" s="95"/>
      <c r="O102" s="95"/>
      <c r="P102" s="93">
        <v>34974</v>
      </c>
    </row>
    <row r="103" spans="1:120">
      <c r="A103" s="96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8"/>
    </row>
    <row r="104" spans="1:120" ht="15.75" customHeight="1" thickBot="1">
      <c r="A104" s="99" t="s">
        <v>126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1"/>
    </row>
  </sheetData>
  <mergeCells count="10">
    <mergeCell ref="M102:O102"/>
    <mergeCell ref="A103:P103"/>
    <mergeCell ref="A104:P10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0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191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14111257</v>
      </c>
      <c r="E5" s="27">
        <f t="shared" si="0"/>
        <v>2315512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16426769</v>
      </c>
      <c r="O5" s="33">
        <f t="shared" ref="O5:O36" si="1">(N5/O$104)</f>
        <v>477.16170917329924</v>
      </c>
      <c r="P5" s="6"/>
    </row>
    <row r="6" spans="1:133">
      <c r="A6" s="12"/>
      <c r="B6" s="25">
        <v>311</v>
      </c>
      <c r="C6" s="20" t="s">
        <v>2</v>
      </c>
      <c r="D6" s="47">
        <v>12012394</v>
      </c>
      <c r="E6" s="47">
        <v>26420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12038814</v>
      </c>
      <c r="O6" s="48">
        <f t="shared" si="1"/>
        <v>349.70121419857082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374398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374398</v>
      </c>
      <c r="O7" s="48">
        <f t="shared" si="1"/>
        <v>10.875442979143671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910095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910095</v>
      </c>
      <c r="O8" s="48">
        <f t="shared" si="1"/>
        <v>26.436269098936851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601912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601912</v>
      </c>
      <c r="O9" s="48">
        <f t="shared" si="1"/>
        <v>17.484227037704059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402687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402687</v>
      </c>
      <c r="O10" s="48">
        <f t="shared" si="1"/>
        <v>11.697176552605589</v>
      </c>
      <c r="P10" s="9"/>
    </row>
    <row r="11" spans="1:133">
      <c r="A11" s="12"/>
      <c r="B11" s="25">
        <v>312.60000000000002</v>
      </c>
      <c r="C11" s="20" t="s">
        <v>14</v>
      </c>
      <c r="D11" s="47">
        <v>1858852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1858852</v>
      </c>
      <c r="O11" s="48">
        <f t="shared" si="1"/>
        <v>53.995584732469645</v>
      </c>
      <c r="P11" s="9"/>
    </row>
    <row r="12" spans="1:133">
      <c r="A12" s="12"/>
      <c r="B12" s="25">
        <v>315</v>
      </c>
      <c r="C12" s="20" t="s">
        <v>154</v>
      </c>
      <c r="D12" s="47">
        <v>240011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240011</v>
      </c>
      <c r="O12" s="48">
        <f t="shared" si="1"/>
        <v>6.9717945738685874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SUM(D14:D17)</f>
        <v>1263848</v>
      </c>
      <c r="E13" s="32">
        <f t="shared" si="3"/>
        <v>2111554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835977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4211379</v>
      </c>
      <c r="O13" s="46">
        <f t="shared" si="1"/>
        <v>122.33134839946553</v>
      </c>
      <c r="P13" s="10"/>
    </row>
    <row r="14" spans="1:133">
      <c r="A14" s="12"/>
      <c r="B14" s="25">
        <v>322</v>
      </c>
      <c r="C14" s="20" t="s">
        <v>0</v>
      </c>
      <c r="D14" s="47">
        <v>1207092</v>
      </c>
      <c r="E14" s="47">
        <v>0</v>
      </c>
      <c r="F14" s="47">
        <v>0</v>
      </c>
      <c r="G14" s="47">
        <v>0</v>
      </c>
      <c r="H14" s="47">
        <v>0</v>
      </c>
      <c r="I14" s="47">
        <v>174906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1381998</v>
      </c>
      <c r="O14" s="48">
        <f t="shared" si="1"/>
        <v>40.144019055365128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48892</v>
      </c>
      <c r="F15" s="47">
        <v>0</v>
      </c>
      <c r="G15" s="47">
        <v>0</v>
      </c>
      <c r="H15" s="47">
        <v>0</v>
      </c>
      <c r="I15" s="47">
        <v>608755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657647</v>
      </c>
      <c r="O15" s="48">
        <f t="shared" si="1"/>
        <v>19.103206878522048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2018864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2018864</v>
      </c>
      <c r="O16" s="48">
        <f t="shared" si="1"/>
        <v>58.643583338174636</v>
      </c>
      <c r="P16" s="9"/>
    </row>
    <row r="17" spans="1:16">
      <c r="A17" s="12"/>
      <c r="B17" s="25">
        <v>329</v>
      </c>
      <c r="C17" s="20" t="s">
        <v>20</v>
      </c>
      <c r="D17" s="47">
        <v>56756</v>
      </c>
      <c r="E17" s="47">
        <v>43798</v>
      </c>
      <c r="F17" s="47">
        <v>0</v>
      </c>
      <c r="G17" s="47">
        <v>0</v>
      </c>
      <c r="H17" s="47">
        <v>0</v>
      </c>
      <c r="I17" s="47">
        <v>52316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152870</v>
      </c>
      <c r="O17" s="48">
        <f t="shared" si="1"/>
        <v>4.4405391274037065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SUM(D19:D46)</f>
        <v>5521952</v>
      </c>
      <c r="E18" s="32">
        <f t="shared" si="5"/>
        <v>1599560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1349223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8470735</v>
      </c>
      <c r="O18" s="46">
        <f t="shared" si="1"/>
        <v>246.05632370882472</v>
      </c>
      <c r="P18" s="10"/>
    </row>
    <row r="19" spans="1:16">
      <c r="A19" s="12"/>
      <c r="B19" s="25">
        <v>331.2</v>
      </c>
      <c r="C19" s="20" t="s">
        <v>22</v>
      </c>
      <c r="D19" s="47">
        <v>219357</v>
      </c>
      <c r="E19" s="47">
        <v>38985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258342</v>
      </c>
      <c r="O19" s="48">
        <f t="shared" si="1"/>
        <v>7.5042700284668564</v>
      </c>
      <c r="P19" s="9"/>
    </row>
    <row r="20" spans="1:16">
      <c r="A20" s="12"/>
      <c r="B20" s="25">
        <v>331.42</v>
      </c>
      <c r="C20" s="20" t="s">
        <v>155</v>
      </c>
      <c r="D20" s="47">
        <v>175703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175703</v>
      </c>
      <c r="O20" s="48">
        <f t="shared" si="1"/>
        <v>5.1037878347760417</v>
      </c>
      <c r="P20" s="9"/>
    </row>
    <row r="21" spans="1:16">
      <c r="A21" s="12"/>
      <c r="B21" s="25">
        <v>331.49</v>
      </c>
      <c r="C21" s="20" t="s">
        <v>113</v>
      </c>
      <c r="D21" s="47">
        <v>0</v>
      </c>
      <c r="E21" s="47">
        <v>230623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230623</v>
      </c>
      <c r="O21" s="48">
        <f t="shared" si="1"/>
        <v>6.6990937082437689</v>
      </c>
      <c r="P21" s="9"/>
    </row>
    <row r="22" spans="1:16">
      <c r="A22" s="12"/>
      <c r="B22" s="25">
        <v>334.2</v>
      </c>
      <c r="C22" s="20" t="s">
        <v>26</v>
      </c>
      <c r="D22" s="47">
        <v>0</v>
      </c>
      <c r="E22" s="47">
        <v>32992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32992</v>
      </c>
      <c r="O22" s="48">
        <f t="shared" si="1"/>
        <v>0.95834543658862492</v>
      </c>
      <c r="P22" s="9"/>
    </row>
    <row r="23" spans="1:16">
      <c r="A23" s="12"/>
      <c r="B23" s="25">
        <v>334.32</v>
      </c>
      <c r="C23" s="20" t="s">
        <v>29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197760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197760</v>
      </c>
      <c r="O23" s="48">
        <f t="shared" si="1"/>
        <v>5.7444954394934058</v>
      </c>
      <c r="P23" s="9"/>
    </row>
    <row r="24" spans="1:16">
      <c r="A24" s="12"/>
      <c r="B24" s="25">
        <v>334.34</v>
      </c>
      <c r="C24" s="20" t="s">
        <v>115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86249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86249</v>
      </c>
      <c r="O24" s="48">
        <f t="shared" si="1"/>
        <v>2.5053447975367455</v>
      </c>
      <c r="P24" s="9"/>
    </row>
    <row r="25" spans="1:16">
      <c r="A25" s="12"/>
      <c r="B25" s="25">
        <v>334.35</v>
      </c>
      <c r="C25" s="20" t="s">
        <v>116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350000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350000</v>
      </c>
      <c r="O25" s="48">
        <f t="shared" si="1"/>
        <v>10.166734444896299</v>
      </c>
      <c r="P25" s="9"/>
    </row>
    <row r="26" spans="1:16">
      <c r="A26" s="12"/>
      <c r="B26" s="25">
        <v>334.39</v>
      </c>
      <c r="C26" s="20" t="s">
        <v>148</v>
      </c>
      <c r="D26" s="47">
        <v>0</v>
      </c>
      <c r="E26" s="47">
        <v>18000</v>
      </c>
      <c r="F26" s="47">
        <v>0</v>
      </c>
      <c r="G26" s="47">
        <v>0</v>
      </c>
      <c r="H26" s="47">
        <v>0</v>
      </c>
      <c r="I26" s="47">
        <v>26020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44020</v>
      </c>
      <c r="O26" s="48">
        <f t="shared" si="1"/>
        <v>1.2786847150409575</v>
      </c>
      <c r="P26" s="9"/>
    </row>
    <row r="27" spans="1:16">
      <c r="A27" s="12"/>
      <c r="B27" s="25">
        <v>334.49</v>
      </c>
      <c r="C27" s="20" t="s">
        <v>30</v>
      </c>
      <c r="D27" s="47">
        <v>160590</v>
      </c>
      <c r="E27" s="47">
        <v>101614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262204</v>
      </c>
      <c r="O27" s="48">
        <f t="shared" si="1"/>
        <v>7.6164526811131124</v>
      </c>
      <c r="P27" s="9"/>
    </row>
    <row r="28" spans="1:16">
      <c r="A28" s="12"/>
      <c r="B28" s="25">
        <v>334.5</v>
      </c>
      <c r="C28" s="20" t="s">
        <v>31</v>
      </c>
      <c r="D28" s="47">
        <v>36000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36000</v>
      </c>
      <c r="O28" s="48">
        <f t="shared" si="1"/>
        <v>1.0457212571893337</v>
      </c>
      <c r="P28" s="9"/>
    </row>
    <row r="29" spans="1:16">
      <c r="A29" s="12"/>
      <c r="B29" s="25">
        <v>334.62</v>
      </c>
      <c r="C29" s="20" t="s">
        <v>32</v>
      </c>
      <c r="D29" s="47">
        <v>16190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16190</v>
      </c>
      <c r="O29" s="48">
        <f t="shared" si="1"/>
        <v>0.47028408760820312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197429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197429</v>
      </c>
      <c r="O30" s="48">
        <f t="shared" si="1"/>
        <v>5.7348806134898043</v>
      </c>
      <c r="P30" s="9"/>
    </row>
    <row r="31" spans="1:16">
      <c r="A31" s="12"/>
      <c r="B31" s="25">
        <v>334.7</v>
      </c>
      <c r="C31" s="20" t="s">
        <v>34</v>
      </c>
      <c r="D31" s="47">
        <v>356333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356333</v>
      </c>
      <c r="O31" s="48">
        <f t="shared" si="1"/>
        <v>10.350694242723524</v>
      </c>
      <c r="P31" s="9"/>
    </row>
    <row r="32" spans="1:16">
      <c r="A32" s="12"/>
      <c r="B32" s="25">
        <v>334.81</v>
      </c>
      <c r="C32" s="20" t="s">
        <v>192</v>
      </c>
      <c r="D32" s="47">
        <v>52498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52498</v>
      </c>
      <c r="O32" s="48">
        <f t="shared" si="1"/>
        <v>1.5249520711090454</v>
      </c>
      <c r="P32" s="9"/>
    </row>
    <row r="33" spans="1:16">
      <c r="A33" s="12"/>
      <c r="B33" s="25">
        <v>334.82</v>
      </c>
      <c r="C33" s="20" t="s">
        <v>193</v>
      </c>
      <c r="D33" s="47">
        <v>84558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84558</v>
      </c>
      <c r="O33" s="48">
        <f t="shared" si="1"/>
        <v>2.4562249462615466</v>
      </c>
      <c r="P33" s="9"/>
    </row>
    <row r="34" spans="1:16">
      <c r="A34" s="12"/>
      <c r="B34" s="25">
        <v>334.9</v>
      </c>
      <c r="C34" s="20" t="s">
        <v>36</v>
      </c>
      <c r="D34" s="47">
        <v>0</v>
      </c>
      <c r="E34" s="47">
        <v>193136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193136</v>
      </c>
      <c r="O34" s="48">
        <f t="shared" si="1"/>
        <v>5.6101783535699763</v>
      </c>
      <c r="P34" s="9"/>
    </row>
    <row r="35" spans="1:16">
      <c r="A35" s="12"/>
      <c r="B35" s="25">
        <v>335.12</v>
      </c>
      <c r="C35" s="20" t="s">
        <v>156</v>
      </c>
      <c r="D35" s="47">
        <v>655826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655826</v>
      </c>
      <c r="O35" s="48">
        <f t="shared" si="1"/>
        <v>19.050310811595885</v>
      </c>
      <c r="P35" s="9"/>
    </row>
    <row r="36" spans="1:16">
      <c r="A36" s="12"/>
      <c r="B36" s="25">
        <v>335.13</v>
      </c>
      <c r="C36" s="20" t="s">
        <v>157</v>
      </c>
      <c r="D36" s="47">
        <v>19190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19190</v>
      </c>
      <c r="O36" s="48">
        <f t="shared" si="1"/>
        <v>0.55742752570731424</v>
      </c>
      <c r="P36" s="9"/>
    </row>
    <row r="37" spans="1:16">
      <c r="A37" s="12"/>
      <c r="B37" s="25">
        <v>335.15</v>
      </c>
      <c r="C37" s="20" t="s">
        <v>158</v>
      </c>
      <c r="D37" s="47">
        <v>54611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54611</v>
      </c>
      <c r="O37" s="48">
        <f t="shared" ref="O37:O68" si="7">(N37/O$104)</f>
        <v>1.5863300993435194</v>
      </c>
      <c r="P37" s="9"/>
    </row>
    <row r="38" spans="1:16">
      <c r="A38" s="12"/>
      <c r="B38" s="25">
        <v>335.16</v>
      </c>
      <c r="C38" s="20" t="s">
        <v>159</v>
      </c>
      <c r="D38" s="47">
        <v>314333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314333</v>
      </c>
      <c r="O38" s="48">
        <f t="shared" si="7"/>
        <v>9.1306861093359668</v>
      </c>
      <c r="P38" s="9"/>
    </row>
    <row r="39" spans="1:16">
      <c r="A39" s="12"/>
      <c r="B39" s="25">
        <v>335.18</v>
      </c>
      <c r="C39" s="20" t="s">
        <v>160</v>
      </c>
      <c r="D39" s="47">
        <v>2626763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2626763</v>
      </c>
      <c r="O39" s="48">
        <f t="shared" si="7"/>
        <v>76.301719630511826</v>
      </c>
      <c r="P39" s="9"/>
    </row>
    <row r="40" spans="1:16">
      <c r="A40" s="12"/>
      <c r="B40" s="25">
        <v>335.29</v>
      </c>
      <c r="C40" s="20" t="s">
        <v>117</v>
      </c>
      <c r="D40" s="47">
        <v>0</v>
      </c>
      <c r="E40" s="47">
        <v>92317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92317</v>
      </c>
      <c r="O40" s="48">
        <f t="shared" si="7"/>
        <v>2.6816069249985475</v>
      </c>
      <c r="P40" s="9"/>
    </row>
    <row r="41" spans="1:16">
      <c r="A41" s="12"/>
      <c r="B41" s="25">
        <v>335.31</v>
      </c>
      <c r="C41" s="20" t="s">
        <v>144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90000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90000</v>
      </c>
      <c r="O41" s="48">
        <f t="shared" si="7"/>
        <v>2.6143031429733341</v>
      </c>
      <c r="P41" s="9"/>
    </row>
    <row r="42" spans="1:16">
      <c r="A42" s="12"/>
      <c r="B42" s="25">
        <v>335.9</v>
      </c>
      <c r="C42" s="20" t="s">
        <v>44</v>
      </c>
      <c r="D42" s="47">
        <v>0</v>
      </c>
      <c r="E42" s="47">
        <v>350000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350000</v>
      </c>
      <c r="O42" s="48">
        <f t="shared" si="7"/>
        <v>10.166734444896299</v>
      </c>
      <c r="P42" s="9"/>
    </row>
    <row r="43" spans="1:16">
      <c r="A43" s="12"/>
      <c r="B43" s="25">
        <v>337.2</v>
      </c>
      <c r="C43" s="20" t="s">
        <v>118</v>
      </c>
      <c r="D43" s="47">
        <v>0</v>
      </c>
      <c r="E43" s="47">
        <v>2500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8" si="8">SUM(D43:M43)</f>
        <v>2500</v>
      </c>
      <c r="O43" s="48">
        <f t="shared" si="7"/>
        <v>7.2619531749259281E-2</v>
      </c>
      <c r="P43" s="9"/>
    </row>
    <row r="44" spans="1:16">
      <c r="A44" s="12"/>
      <c r="B44" s="25">
        <v>337.3</v>
      </c>
      <c r="C44" s="20" t="s">
        <v>45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599194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599194</v>
      </c>
      <c r="O44" s="48">
        <f t="shared" si="7"/>
        <v>17.405275082786265</v>
      </c>
      <c r="P44" s="9"/>
    </row>
    <row r="45" spans="1:16">
      <c r="A45" s="12"/>
      <c r="B45" s="25">
        <v>338</v>
      </c>
      <c r="C45" s="20" t="s">
        <v>46</v>
      </c>
      <c r="D45" s="47">
        <v>0</v>
      </c>
      <c r="E45" s="47">
        <v>341964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341964</v>
      </c>
      <c r="O45" s="48">
        <f t="shared" si="7"/>
        <v>9.9333062220414803</v>
      </c>
      <c r="P45" s="9"/>
    </row>
    <row r="46" spans="1:16">
      <c r="A46" s="12"/>
      <c r="B46" s="25">
        <v>339</v>
      </c>
      <c r="C46" s="20" t="s">
        <v>47</v>
      </c>
      <c r="D46" s="47">
        <v>750000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750000</v>
      </c>
      <c r="O46" s="48">
        <f t="shared" si="7"/>
        <v>21.785859524777784</v>
      </c>
      <c r="P46" s="9"/>
    </row>
    <row r="47" spans="1:16" ht="15.6">
      <c r="A47" s="29" t="s">
        <v>52</v>
      </c>
      <c r="B47" s="30"/>
      <c r="C47" s="31"/>
      <c r="D47" s="32">
        <f t="shared" ref="D47:M47" si="9">SUM(D48:D83)</f>
        <v>3284752</v>
      </c>
      <c r="E47" s="32">
        <f t="shared" si="9"/>
        <v>1398245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6384540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11067537</v>
      </c>
      <c r="O47" s="46">
        <f t="shared" si="7"/>
        <v>321.48774182304072</v>
      </c>
      <c r="P47" s="10"/>
    </row>
    <row r="48" spans="1:16">
      <c r="A48" s="12"/>
      <c r="B48" s="25">
        <v>341.1</v>
      </c>
      <c r="C48" s="20" t="s">
        <v>163</v>
      </c>
      <c r="D48" s="47">
        <v>63890</v>
      </c>
      <c r="E48" s="47">
        <v>94109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157999</v>
      </c>
      <c r="O48" s="48">
        <f t="shared" si="7"/>
        <v>4.5895253587404872</v>
      </c>
      <c r="P48" s="9"/>
    </row>
    <row r="49" spans="1:16">
      <c r="A49" s="12"/>
      <c r="B49" s="25">
        <v>341.2</v>
      </c>
      <c r="C49" s="20" t="s">
        <v>194</v>
      </c>
      <c r="D49" s="47">
        <v>30371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3" si="10">SUM(D49:M49)</f>
        <v>30371</v>
      </c>
      <c r="O49" s="48">
        <f t="shared" si="7"/>
        <v>0.88221111950270148</v>
      </c>
      <c r="P49" s="9"/>
    </row>
    <row r="50" spans="1:16">
      <c r="A50" s="12"/>
      <c r="B50" s="25">
        <v>341.52</v>
      </c>
      <c r="C50" s="20" t="s">
        <v>165</v>
      </c>
      <c r="D50" s="47">
        <v>28500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28500</v>
      </c>
      <c r="O50" s="48">
        <f t="shared" si="7"/>
        <v>0.82786266194155578</v>
      </c>
      <c r="P50" s="9"/>
    </row>
    <row r="51" spans="1:16">
      <c r="A51" s="12"/>
      <c r="B51" s="25">
        <v>341.56</v>
      </c>
      <c r="C51" s="20" t="s">
        <v>167</v>
      </c>
      <c r="D51" s="47">
        <v>964326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964326</v>
      </c>
      <c r="O51" s="48">
        <f t="shared" si="7"/>
        <v>28.011561029454484</v>
      </c>
      <c r="P51" s="9"/>
    </row>
    <row r="52" spans="1:16">
      <c r="A52" s="12"/>
      <c r="B52" s="25">
        <v>341.8</v>
      </c>
      <c r="C52" s="20" t="s">
        <v>168</v>
      </c>
      <c r="D52" s="47">
        <v>885308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885308</v>
      </c>
      <c r="O52" s="48">
        <f t="shared" si="7"/>
        <v>25.716260965549296</v>
      </c>
      <c r="P52" s="9"/>
    </row>
    <row r="53" spans="1:16">
      <c r="A53" s="12"/>
      <c r="B53" s="25">
        <v>341.9</v>
      </c>
      <c r="C53" s="20" t="s">
        <v>169</v>
      </c>
      <c r="D53" s="47">
        <v>25597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25597</v>
      </c>
      <c r="O53" s="48">
        <f t="shared" si="7"/>
        <v>0.74353686167431587</v>
      </c>
      <c r="P53" s="9"/>
    </row>
    <row r="54" spans="1:16">
      <c r="A54" s="12"/>
      <c r="B54" s="25">
        <v>342.1</v>
      </c>
      <c r="C54" s="20" t="s">
        <v>61</v>
      </c>
      <c r="D54" s="47">
        <v>33395</v>
      </c>
      <c r="E54" s="47">
        <v>107089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140484</v>
      </c>
      <c r="O54" s="48">
        <f t="shared" si="7"/>
        <v>4.0807529193051764</v>
      </c>
      <c r="P54" s="9"/>
    </row>
    <row r="55" spans="1:16">
      <c r="A55" s="12"/>
      <c r="B55" s="25">
        <v>342.2</v>
      </c>
      <c r="C55" s="20" t="s">
        <v>195</v>
      </c>
      <c r="D55" s="47">
        <v>0</v>
      </c>
      <c r="E55" s="47">
        <v>5974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5974</v>
      </c>
      <c r="O55" s="48">
        <f t="shared" si="7"/>
        <v>0.17353163306802999</v>
      </c>
      <c r="P55" s="9"/>
    </row>
    <row r="56" spans="1:16">
      <c r="A56" s="12"/>
      <c r="B56" s="25">
        <v>342.6</v>
      </c>
      <c r="C56" s="20" t="s">
        <v>63</v>
      </c>
      <c r="D56" s="47">
        <v>0</v>
      </c>
      <c r="E56" s="47">
        <v>821579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821579</v>
      </c>
      <c r="O56" s="48">
        <f t="shared" si="7"/>
        <v>23.865072910009875</v>
      </c>
      <c r="P56" s="9"/>
    </row>
    <row r="57" spans="1:16">
      <c r="A57" s="12"/>
      <c r="B57" s="25">
        <v>342.9</v>
      </c>
      <c r="C57" s="20" t="s">
        <v>64</v>
      </c>
      <c r="D57" s="47">
        <v>0</v>
      </c>
      <c r="E57" s="47">
        <v>56141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56141</v>
      </c>
      <c r="O57" s="48">
        <f t="shared" si="7"/>
        <v>1.6307732527740662</v>
      </c>
      <c r="P57" s="9"/>
    </row>
    <row r="58" spans="1:16">
      <c r="A58" s="12"/>
      <c r="B58" s="25">
        <v>343.3</v>
      </c>
      <c r="C58" s="20" t="s">
        <v>65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1865385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1865385</v>
      </c>
      <c r="O58" s="48">
        <f t="shared" si="7"/>
        <v>54.18535409283681</v>
      </c>
      <c r="P58" s="9"/>
    </row>
    <row r="59" spans="1:16">
      <c r="A59" s="12"/>
      <c r="B59" s="25">
        <v>343.4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2399618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2399618</v>
      </c>
      <c r="O59" s="48">
        <f t="shared" si="7"/>
        <v>69.703654214837627</v>
      </c>
      <c r="P59" s="9"/>
    </row>
    <row r="60" spans="1:16">
      <c r="A60" s="12"/>
      <c r="B60" s="25">
        <v>343.5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2119537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2119537</v>
      </c>
      <c r="O60" s="48">
        <f t="shared" si="7"/>
        <v>61.567913786091907</v>
      </c>
      <c r="P60" s="9"/>
    </row>
    <row r="61" spans="1:16">
      <c r="A61" s="12"/>
      <c r="B61" s="25">
        <v>344.3</v>
      </c>
      <c r="C61" s="20" t="s">
        <v>171</v>
      </c>
      <c r="D61" s="47">
        <v>2650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2650</v>
      </c>
      <c r="O61" s="48">
        <f t="shared" si="7"/>
        <v>7.6976703654214843E-2</v>
      </c>
      <c r="P61" s="9"/>
    </row>
    <row r="62" spans="1:16">
      <c r="A62" s="12"/>
      <c r="B62" s="25">
        <v>344.9</v>
      </c>
      <c r="C62" s="20" t="s">
        <v>172</v>
      </c>
      <c r="D62" s="47">
        <v>0</v>
      </c>
      <c r="E62" s="47">
        <v>99419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99419</v>
      </c>
      <c r="O62" s="48">
        <f t="shared" si="7"/>
        <v>2.8879044907918434</v>
      </c>
      <c r="P62" s="9"/>
    </row>
    <row r="63" spans="1:16">
      <c r="A63" s="12"/>
      <c r="B63" s="25">
        <v>346.4</v>
      </c>
      <c r="C63" s="20" t="s">
        <v>71</v>
      </c>
      <c r="D63" s="47">
        <v>20614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20614</v>
      </c>
      <c r="O63" s="48">
        <f t="shared" si="7"/>
        <v>0.59879161099169231</v>
      </c>
      <c r="P63" s="9"/>
    </row>
    <row r="64" spans="1:16">
      <c r="A64" s="12"/>
      <c r="B64" s="25">
        <v>347.1</v>
      </c>
      <c r="C64" s="20" t="s">
        <v>72</v>
      </c>
      <c r="D64" s="47">
        <v>177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177</v>
      </c>
      <c r="O64" s="48">
        <f t="shared" si="7"/>
        <v>5.1414628478475572E-3</v>
      </c>
      <c r="P64" s="9"/>
    </row>
    <row r="65" spans="1:16">
      <c r="A65" s="12"/>
      <c r="B65" s="25">
        <v>347.2</v>
      </c>
      <c r="C65" s="20" t="s">
        <v>73</v>
      </c>
      <c r="D65" s="47">
        <v>42601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42601</v>
      </c>
      <c r="O65" s="48">
        <f t="shared" si="7"/>
        <v>1.2374658688200779</v>
      </c>
      <c r="P65" s="9"/>
    </row>
    <row r="66" spans="1:16">
      <c r="A66" s="12"/>
      <c r="B66" s="25">
        <v>347.4</v>
      </c>
      <c r="C66" s="20" t="s">
        <v>75</v>
      </c>
      <c r="D66" s="47">
        <v>3467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3467</v>
      </c>
      <c r="O66" s="48">
        <f t="shared" si="7"/>
        <v>0.10070876662987277</v>
      </c>
      <c r="P66" s="9"/>
    </row>
    <row r="67" spans="1:16">
      <c r="A67" s="12"/>
      <c r="B67" s="25">
        <v>347.9</v>
      </c>
      <c r="C67" s="20" t="s">
        <v>129</v>
      </c>
      <c r="D67" s="47">
        <v>215836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215836</v>
      </c>
      <c r="O67" s="48">
        <f t="shared" si="7"/>
        <v>6.2695637018532508</v>
      </c>
      <c r="P67" s="9"/>
    </row>
    <row r="68" spans="1:16">
      <c r="A68" s="12"/>
      <c r="B68" s="25">
        <v>348.14</v>
      </c>
      <c r="C68" s="20" t="s">
        <v>173</v>
      </c>
      <c r="D68" s="47">
        <v>194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0" si="11">SUM(D68:M68)</f>
        <v>194</v>
      </c>
      <c r="O68" s="48">
        <f t="shared" si="7"/>
        <v>5.6352756637425205E-3</v>
      </c>
      <c r="P68" s="9"/>
    </row>
    <row r="69" spans="1:16">
      <c r="A69" s="12"/>
      <c r="B69" s="25">
        <v>348.21</v>
      </c>
      <c r="C69" s="20" t="s">
        <v>196</v>
      </c>
      <c r="D69" s="47">
        <v>1312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1312</v>
      </c>
      <c r="O69" s="48">
        <f t="shared" ref="O69:O100" si="12">(N69/O$104)</f>
        <v>3.8110730262011269E-2</v>
      </c>
      <c r="P69" s="9"/>
    </row>
    <row r="70" spans="1:16">
      <c r="A70" s="12"/>
      <c r="B70" s="25">
        <v>348.22</v>
      </c>
      <c r="C70" s="20" t="s">
        <v>197</v>
      </c>
      <c r="D70" s="47">
        <v>318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318</v>
      </c>
      <c r="O70" s="48">
        <f t="shared" si="12"/>
        <v>9.2372044385057809E-3</v>
      </c>
      <c r="P70" s="9"/>
    </row>
    <row r="71" spans="1:16">
      <c r="A71" s="12"/>
      <c r="B71" s="25">
        <v>348.23</v>
      </c>
      <c r="C71" s="20" t="s">
        <v>174</v>
      </c>
      <c r="D71" s="47">
        <v>0</v>
      </c>
      <c r="E71" s="47">
        <v>15448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15448</v>
      </c>
      <c r="O71" s="48">
        <f t="shared" si="12"/>
        <v>0.44873061058502295</v>
      </c>
      <c r="P71" s="9"/>
    </row>
    <row r="72" spans="1:16">
      <c r="A72" s="12"/>
      <c r="B72" s="25">
        <v>348.31</v>
      </c>
      <c r="C72" s="20" t="s">
        <v>175</v>
      </c>
      <c r="D72" s="47">
        <v>70800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70800</v>
      </c>
      <c r="O72" s="48">
        <f t="shared" si="12"/>
        <v>2.0565851391390226</v>
      </c>
      <c r="P72" s="9"/>
    </row>
    <row r="73" spans="1:16">
      <c r="A73" s="12"/>
      <c r="B73" s="25">
        <v>348.32</v>
      </c>
      <c r="C73" s="20" t="s">
        <v>176</v>
      </c>
      <c r="D73" s="47">
        <v>181</v>
      </c>
      <c r="E73" s="47">
        <v>13200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13381</v>
      </c>
      <c r="O73" s="48">
        <f t="shared" si="12"/>
        <v>0.38868878173473537</v>
      </c>
      <c r="P73" s="9"/>
    </row>
    <row r="74" spans="1:16">
      <c r="A74" s="12"/>
      <c r="B74" s="25">
        <v>348.41</v>
      </c>
      <c r="C74" s="20" t="s">
        <v>177</v>
      </c>
      <c r="D74" s="47">
        <v>43531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43531</v>
      </c>
      <c r="O74" s="48">
        <f t="shared" si="12"/>
        <v>1.2644803346308022</v>
      </c>
      <c r="P74" s="9"/>
    </row>
    <row r="75" spans="1:16">
      <c r="A75" s="12"/>
      <c r="B75" s="25">
        <v>348.42</v>
      </c>
      <c r="C75" s="20" t="s">
        <v>178</v>
      </c>
      <c r="D75" s="47">
        <v>7440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7440</v>
      </c>
      <c r="O75" s="48">
        <f t="shared" si="12"/>
        <v>0.21611572648579561</v>
      </c>
      <c r="P75" s="9"/>
    </row>
    <row r="76" spans="1:16">
      <c r="A76" s="12"/>
      <c r="B76" s="25">
        <v>348.43</v>
      </c>
      <c r="C76" s="20" t="s">
        <v>179</v>
      </c>
      <c r="D76" s="47">
        <v>3050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3050</v>
      </c>
      <c r="O76" s="48">
        <f t="shared" si="12"/>
        <v>8.8595828734096327E-2</v>
      </c>
      <c r="P76" s="9"/>
    </row>
    <row r="77" spans="1:16">
      <c r="A77" s="12"/>
      <c r="B77" s="25">
        <v>348.48</v>
      </c>
      <c r="C77" s="20" t="s">
        <v>180</v>
      </c>
      <c r="D77" s="47">
        <v>41166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41166</v>
      </c>
      <c r="O77" s="48">
        <f t="shared" si="12"/>
        <v>1.1957822575960031</v>
      </c>
      <c r="P77" s="9"/>
    </row>
    <row r="78" spans="1:16">
      <c r="A78" s="12"/>
      <c r="B78" s="25">
        <v>348.53</v>
      </c>
      <c r="C78" s="20" t="s">
        <v>181</v>
      </c>
      <c r="D78" s="47">
        <v>0</v>
      </c>
      <c r="E78" s="47">
        <v>705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705</v>
      </c>
      <c r="O78" s="48">
        <f t="shared" si="12"/>
        <v>2.0478707953291118E-2</v>
      </c>
      <c r="P78" s="9"/>
    </row>
    <row r="79" spans="1:16">
      <c r="A79" s="12"/>
      <c r="B79" s="25">
        <v>348.71</v>
      </c>
      <c r="C79" s="20" t="s">
        <v>182</v>
      </c>
      <c r="D79" s="47">
        <v>19930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19930</v>
      </c>
      <c r="O79" s="48">
        <f t="shared" si="12"/>
        <v>0.57892290710509497</v>
      </c>
      <c r="P79" s="9"/>
    </row>
    <row r="80" spans="1:16">
      <c r="A80" s="12"/>
      <c r="B80" s="25">
        <v>348.72</v>
      </c>
      <c r="C80" s="20" t="s">
        <v>183</v>
      </c>
      <c r="D80" s="47">
        <v>2010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2010</v>
      </c>
      <c r="O80" s="48">
        <f t="shared" si="12"/>
        <v>5.8386103526404463E-2</v>
      </c>
      <c r="P80" s="9"/>
    </row>
    <row r="81" spans="1:16">
      <c r="A81" s="12"/>
      <c r="B81" s="25">
        <v>348.88</v>
      </c>
      <c r="C81" s="20" t="s">
        <v>184</v>
      </c>
      <c r="D81" s="47">
        <v>230306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230306</v>
      </c>
      <c r="O81" s="48">
        <f t="shared" si="12"/>
        <v>6.6898855516179632</v>
      </c>
      <c r="P81" s="9"/>
    </row>
    <row r="82" spans="1:16">
      <c r="A82" s="12"/>
      <c r="B82" s="25">
        <v>348.99</v>
      </c>
      <c r="C82" s="20" t="s">
        <v>185</v>
      </c>
      <c r="D82" s="47">
        <v>0</v>
      </c>
      <c r="E82" s="47">
        <v>184581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184581</v>
      </c>
      <c r="O82" s="48">
        <f t="shared" si="12"/>
        <v>5.3616743159240112</v>
      </c>
      <c r="P82" s="9"/>
    </row>
    <row r="83" spans="1:16">
      <c r="A83" s="12"/>
      <c r="B83" s="25">
        <v>349</v>
      </c>
      <c r="C83" s="20" t="s">
        <v>186</v>
      </c>
      <c r="D83" s="47">
        <v>547782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547782</v>
      </c>
      <c r="O83" s="48">
        <f t="shared" si="12"/>
        <v>15.9118689362691</v>
      </c>
      <c r="P83" s="9"/>
    </row>
    <row r="84" spans="1:16" ht="15.6">
      <c r="A84" s="29" t="s">
        <v>53</v>
      </c>
      <c r="B84" s="30"/>
      <c r="C84" s="31"/>
      <c r="D84" s="32">
        <f t="shared" ref="D84:M84" si="13">SUM(D85:D88)</f>
        <v>52548</v>
      </c>
      <c r="E84" s="32">
        <f t="shared" si="13"/>
        <v>82308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ref="N84:N90" si="14">SUM(D84:M84)</f>
        <v>134856</v>
      </c>
      <c r="O84" s="46">
        <f t="shared" si="12"/>
        <v>3.9172718294312436</v>
      </c>
      <c r="P84" s="10"/>
    </row>
    <row r="85" spans="1:16">
      <c r="A85" s="13"/>
      <c r="B85" s="40">
        <v>351.1</v>
      </c>
      <c r="C85" s="21" t="s">
        <v>90</v>
      </c>
      <c r="D85" s="47">
        <v>0</v>
      </c>
      <c r="E85" s="47">
        <v>69755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69755</v>
      </c>
      <c r="O85" s="48">
        <f t="shared" si="12"/>
        <v>2.0262301748678326</v>
      </c>
      <c r="P85" s="9"/>
    </row>
    <row r="86" spans="1:16">
      <c r="A86" s="13"/>
      <c r="B86" s="40">
        <v>352</v>
      </c>
      <c r="C86" s="21" t="s">
        <v>123</v>
      </c>
      <c r="D86" s="47">
        <v>6204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6204</v>
      </c>
      <c r="O86" s="48">
        <f t="shared" si="12"/>
        <v>0.18021262998896184</v>
      </c>
      <c r="P86" s="9"/>
    </row>
    <row r="87" spans="1:16">
      <c r="A87" s="13"/>
      <c r="B87" s="40">
        <v>354</v>
      </c>
      <c r="C87" s="21" t="s">
        <v>91</v>
      </c>
      <c r="D87" s="47">
        <v>46344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46344</v>
      </c>
      <c r="O87" s="48">
        <f t="shared" si="12"/>
        <v>1.3461918317550687</v>
      </c>
      <c r="P87" s="9"/>
    </row>
    <row r="88" spans="1:16">
      <c r="A88" s="13"/>
      <c r="B88" s="40">
        <v>359</v>
      </c>
      <c r="C88" s="21" t="s">
        <v>92</v>
      </c>
      <c r="D88" s="47">
        <v>0</v>
      </c>
      <c r="E88" s="47">
        <v>12553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12553</v>
      </c>
      <c r="O88" s="48">
        <f t="shared" si="12"/>
        <v>0.36463719281938067</v>
      </c>
      <c r="P88" s="9"/>
    </row>
    <row r="89" spans="1:16" ht="15.6">
      <c r="A89" s="29" t="s">
        <v>3</v>
      </c>
      <c r="B89" s="30"/>
      <c r="C89" s="31"/>
      <c r="D89" s="32">
        <f t="shared" ref="D89:M89" si="15">SUM(D90:D97)</f>
        <v>274551</v>
      </c>
      <c r="E89" s="32">
        <f t="shared" si="15"/>
        <v>128351</v>
      </c>
      <c r="F89" s="32">
        <f t="shared" si="15"/>
        <v>-999</v>
      </c>
      <c r="G89" s="32">
        <f t="shared" si="15"/>
        <v>0</v>
      </c>
      <c r="H89" s="32">
        <f t="shared" si="15"/>
        <v>0</v>
      </c>
      <c r="I89" s="32">
        <f t="shared" si="15"/>
        <v>-377944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4"/>
        <v>23959</v>
      </c>
      <c r="O89" s="46">
        <f t="shared" si="12"/>
        <v>0.69595654447220123</v>
      </c>
      <c r="P89" s="10"/>
    </row>
    <row r="90" spans="1:16">
      <c r="A90" s="12"/>
      <c r="B90" s="25">
        <v>361.1</v>
      </c>
      <c r="C90" s="20" t="s">
        <v>93</v>
      </c>
      <c r="D90" s="47">
        <v>15644</v>
      </c>
      <c r="E90" s="47">
        <v>2613</v>
      </c>
      <c r="F90" s="47">
        <v>0</v>
      </c>
      <c r="G90" s="47">
        <v>0</v>
      </c>
      <c r="H90" s="47">
        <v>0</v>
      </c>
      <c r="I90" s="47">
        <v>20008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38265</v>
      </c>
      <c r="O90" s="48">
        <f t="shared" si="12"/>
        <v>1.1115145529541626</v>
      </c>
      <c r="P90" s="9"/>
    </row>
    <row r="91" spans="1:16">
      <c r="A91" s="12"/>
      <c r="B91" s="25">
        <v>361.3</v>
      </c>
      <c r="C91" s="20" t="s">
        <v>94</v>
      </c>
      <c r="D91" s="47">
        <v>-8792</v>
      </c>
      <c r="E91" s="47">
        <v>-482</v>
      </c>
      <c r="F91" s="47">
        <v>0</v>
      </c>
      <c r="G91" s="47">
        <v>0</v>
      </c>
      <c r="H91" s="47">
        <v>0</v>
      </c>
      <c r="I91" s="47">
        <v>-583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7" si="16">SUM(D91:M91)</f>
        <v>-9857</v>
      </c>
      <c r="O91" s="48">
        <f t="shared" si="12"/>
        <v>-0.28632428978097951</v>
      </c>
      <c r="P91" s="9"/>
    </row>
    <row r="92" spans="1:16">
      <c r="A92" s="12"/>
      <c r="B92" s="25">
        <v>362</v>
      </c>
      <c r="C92" s="20" t="s">
        <v>124</v>
      </c>
      <c r="D92" s="47">
        <v>11102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11102</v>
      </c>
      <c r="O92" s="48">
        <f t="shared" si="12"/>
        <v>0.32248881659211059</v>
      </c>
      <c r="P92" s="9"/>
    </row>
    <row r="93" spans="1:16">
      <c r="A93" s="12"/>
      <c r="B93" s="25">
        <v>364</v>
      </c>
      <c r="C93" s="20" t="s">
        <v>187</v>
      </c>
      <c r="D93" s="47">
        <v>29250</v>
      </c>
      <c r="E93" s="47">
        <v>1973</v>
      </c>
      <c r="F93" s="47">
        <v>0</v>
      </c>
      <c r="G93" s="47">
        <v>0</v>
      </c>
      <c r="H93" s="47">
        <v>0</v>
      </c>
      <c r="I93" s="47">
        <v>-533650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-502427</v>
      </c>
      <c r="O93" s="48">
        <f t="shared" si="12"/>
        <v>-14.594405391274037</v>
      </c>
      <c r="P93" s="9"/>
    </row>
    <row r="94" spans="1:16">
      <c r="A94" s="12"/>
      <c r="B94" s="25">
        <v>365</v>
      </c>
      <c r="C94" s="20" t="s">
        <v>188</v>
      </c>
      <c r="D94" s="47">
        <v>2229</v>
      </c>
      <c r="E94" s="47">
        <v>148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2377</v>
      </c>
      <c r="O94" s="48">
        <f t="shared" si="12"/>
        <v>6.9046650787195726E-2</v>
      </c>
      <c r="P94" s="9"/>
    </row>
    <row r="95" spans="1:16">
      <c r="A95" s="12"/>
      <c r="B95" s="25">
        <v>366</v>
      </c>
      <c r="C95" s="20" t="s">
        <v>97</v>
      </c>
      <c r="D95" s="47">
        <v>32145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32145</v>
      </c>
      <c r="O95" s="48">
        <f t="shared" si="12"/>
        <v>0.93374193923197579</v>
      </c>
      <c r="P95" s="9"/>
    </row>
    <row r="96" spans="1:16">
      <c r="A96" s="12"/>
      <c r="B96" s="25">
        <v>369.3</v>
      </c>
      <c r="C96" s="20" t="s">
        <v>98</v>
      </c>
      <c r="D96" s="47">
        <v>160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160</v>
      </c>
      <c r="O96" s="48">
        <f t="shared" si="12"/>
        <v>4.6476500319525939E-3</v>
      </c>
      <c r="P96" s="9"/>
    </row>
    <row r="97" spans="1:119">
      <c r="A97" s="12"/>
      <c r="B97" s="25">
        <v>369.9</v>
      </c>
      <c r="C97" s="20" t="s">
        <v>99</v>
      </c>
      <c r="D97" s="47">
        <v>192813</v>
      </c>
      <c r="E97" s="47">
        <v>124099</v>
      </c>
      <c r="F97" s="47">
        <v>-999</v>
      </c>
      <c r="G97" s="47">
        <v>0</v>
      </c>
      <c r="H97" s="47">
        <v>0</v>
      </c>
      <c r="I97" s="47">
        <v>136281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452194</v>
      </c>
      <c r="O97" s="48">
        <f t="shared" si="12"/>
        <v>13.135246615929821</v>
      </c>
      <c r="P97" s="9"/>
    </row>
    <row r="98" spans="1:119" ht="15.6">
      <c r="A98" s="29" t="s">
        <v>54</v>
      </c>
      <c r="B98" s="30"/>
      <c r="C98" s="31"/>
      <c r="D98" s="32">
        <f t="shared" ref="D98:M98" si="17">SUM(D99:D101)</f>
        <v>298611</v>
      </c>
      <c r="E98" s="32">
        <f t="shared" si="17"/>
        <v>4303913</v>
      </c>
      <c r="F98" s="32">
        <f t="shared" si="17"/>
        <v>1251780</v>
      </c>
      <c r="G98" s="32">
        <f t="shared" si="17"/>
        <v>7950</v>
      </c>
      <c r="H98" s="32">
        <f t="shared" si="17"/>
        <v>0</v>
      </c>
      <c r="I98" s="32">
        <f t="shared" si="17"/>
        <v>40485</v>
      </c>
      <c r="J98" s="32">
        <f t="shared" si="17"/>
        <v>0</v>
      </c>
      <c r="K98" s="32">
        <f t="shared" si="17"/>
        <v>0</v>
      </c>
      <c r="L98" s="32">
        <f t="shared" si="17"/>
        <v>0</v>
      </c>
      <c r="M98" s="32">
        <f t="shared" si="17"/>
        <v>0</v>
      </c>
      <c r="N98" s="32">
        <f>SUM(D98:M98)</f>
        <v>5902739</v>
      </c>
      <c r="O98" s="46">
        <f t="shared" si="12"/>
        <v>171.46165688723639</v>
      </c>
      <c r="P98" s="9"/>
    </row>
    <row r="99" spans="1:119">
      <c r="A99" s="12"/>
      <c r="B99" s="25">
        <v>381</v>
      </c>
      <c r="C99" s="20" t="s">
        <v>100</v>
      </c>
      <c r="D99" s="47">
        <v>298611</v>
      </c>
      <c r="E99" s="47">
        <v>4301365</v>
      </c>
      <c r="F99" s="47">
        <v>1251780</v>
      </c>
      <c r="G99" s="47">
        <v>7950</v>
      </c>
      <c r="H99" s="47">
        <v>0</v>
      </c>
      <c r="I99" s="47">
        <v>12251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5871957</v>
      </c>
      <c r="O99" s="48">
        <f t="shared" si="12"/>
        <v>170.56750711671413</v>
      </c>
      <c r="P99" s="9"/>
    </row>
    <row r="100" spans="1:119">
      <c r="A100" s="12"/>
      <c r="B100" s="25">
        <v>384</v>
      </c>
      <c r="C100" s="20" t="s">
        <v>130</v>
      </c>
      <c r="D100" s="47">
        <v>0</v>
      </c>
      <c r="E100" s="47">
        <v>2548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2548</v>
      </c>
      <c r="O100" s="48">
        <f t="shared" si="12"/>
        <v>7.4013826758845061E-2</v>
      </c>
      <c r="P100" s="9"/>
    </row>
    <row r="101" spans="1:119" ht="15.6" thickBot="1">
      <c r="A101" s="12"/>
      <c r="B101" s="25">
        <v>389.7</v>
      </c>
      <c r="C101" s="20" t="s">
        <v>189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28234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28234</v>
      </c>
      <c r="O101" s="48">
        <f>(N101/O$104)</f>
        <v>0.82013594376343457</v>
      </c>
      <c r="P101" s="9"/>
    </row>
    <row r="102" spans="1:119" ht="16.2" thickBot="1">
      <c r="A102" s="14" t="s">
        <v>82</v>
      </c>
      <c r="B102" s="23"/>
      <c r="C102" s="22"/>
      <c r="D102" s="15">
        <f t="shared" ref="D102:M102" si="18">SUM(D5,D13,D18,D47,D84,D89,D98)</f>
        <v>24807519</v>
      </c>
      <c r="E102" s="15">
        <f t="shared" si="18"/>
        <v>11939443</v>
      </c>
      <c r="F102" s="15">
        <f t="shared" si="18"/>
        <v>1250781</v>
      </c>
      <c r="G102" s="15">
        <f t="shared" si="18"/>
        <v>7950</v>
      </c>
      <c r="H102" s="15">
        <f t="shared" si="18"/>
        <v>0</v>
      </c>
      <c r="I102" s="15">
        <f t="shared" si="18"/>
        <v>8232281</v>
      </c>
      <c r="J102" s="15">
        <f t="shared" si="18"/>
        <v>0</v>
      </c>
      <c r="K102" s="15">
        <f t="shared" si="18"/>
        <v>0</v>
      </c>
      <c r="L102" s="15">
        <f t="shared" si="18"/>
        <v>0</v>
      </c>
      <c r="M102" s="15">
        <f t="shared" si="18"/>
        <v>0</v>
      </c>
      <c r="N102" s="15">
        <f>SUM(D102:M102)</f>
        <v>46237974</v>
      </c>
      <c r="O102" s="38">
        <f>(N102/O$104)</f>
        <v>1343.11200836577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119" t="s">
        <v>198</v>
      </c>
      <c r="M104" s="119"/>
      <c r="N104" s="119"/>
      <c r="O104" s="44">
        <v>34426</v>
      </c>
    </row>
    <row r="105" spans="1:119">
      <c r="A105" s="120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8"/>
    </row>
    <row r="106" spans="1:119" ht="15.75" customHeight="1" thickBot="1">
      <c r="A106" s="121" t="s">
        <v>126</v>
      </c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1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11965219</v>
      </c>
      <c r="E5" s="27">
        <f t="shared" si="0"/>
        <v>2270558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14235777</v>
      </c>
      <c r="O5" s="33">
        <f t="shared" ref="O5:O36" si="1">(N5/O$99)</f>
        <v>414.22809672069138</v>
      </c>
      <c r="P5" s="6"/>
    </row>
    <row r="6" spans="1:133">
      <c r="A6" s="12"/>
      <c r="B6" s="25">
        <v>311</v>
      </c>
      <c r="C6" s="20" t="s">
        <v>2</v>
      </c>
      <c r="D6" s="47">
        <v>9951013</v>
      </c>
      <c r="E6" s="47">
        <v>26825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9977838</v>
      </c>
      <c r="O6" s="48">
        <f t="shared" si="1"/>
        <v>290.33194634387638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362534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362534</v>
      </c>
      <c r="O7" s="48">
        <f t="shared" si="1"/>
        <v>10.548898652777373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878496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878496</v>
      </c>
      <c r="O8" s="48">
        <f t="shared" si="1"/>
        <v>25.562196292955452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602569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602569</v>
      </c>
      <c r="O9" s="48">
        <f t="shared" si="1"/>
        <v>17.533360491168853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400134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400134</v>
      </c>
      <c r="O10" s="48">
        <f t="shared" si="1"/>
        <v>11.642971455175022</v>
      </c>
      <c r="P10" s="9"/>
    </row>
    <row r="11" spans="1:133">
      <c r="A11" s="12"/>
      <c r="B11" s="25">
        <v>312.60000000000002</v>
      </c>
      <c r="C11" s="20" t="s">
        <v>14</v>
      </c>
      <c r="D11" s="47">
        <v>1787535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1787535</v>
      </c>
      <c r="O11" s="48">
        <f t="shared" si="1"/>
        <v>52.013123054092588</v>
      </c>
      <c r="P11" s="9"/>
    </row>
    <row r="12" spans="1:133">
      <c r="A12" s="12"/>
      <c r="B12" s="25">
        <v>315</v>
      </c>
      <c r="C12" s="20" t="s">
        <v>154</v>
      </c>
      <c r="D12" s="47">
        <v>226671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226671</v>
      </c>
      <c r="O12" s="48">
        <f t="shared" si="1"/>
        <v>6.5956004306456775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SUM(D14:D17)</f>
        <v>1183687</v>
      </c>
      <c r="E13" s="32">
        <f t="shared" si="3"/>
        <v>2093985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818648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4096320</v>
      </c>
      <c r="O13" s="46">
        <f t="shared" si="1"/>
        <v>119.19341228504088</v>
      </c>
      <c r="P13" s="10"/>
    </row>
    <row r="14" spans="1:133">
      <c r="A14" s="12"/>
      <c r="B14" s="25">
        <v>322</v>
      </c>
      <c r="C14" s="20" t="s">
        <v>0</v>
      </c>
      <c r="D14" s="47">
        <v>1146412</v>
      </c>
      <c r="E14" s="47">
        <v>0</v>
      </c>
      <c r="F14" s="47">
        <v>0</v>
      </c>
      <c r="G14" s="47">
        <v>0</v>
      </c>
      <c r="H14" s="47">
        <v>0</v>
      </c>
      <c r="I14" s="47">
        <v>143776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1290188</v>
      </c>
      <c r="O14" s="48">
        <f t="shared" si="1"/>
        <v>37.541478744144094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46936</v>
      </c>
      <c r="F15" s="47">
        <v>0</v>
      </c>
      <c r="G15" s="47">
        <v>0</v>
      </c>
      <c r="H15" s="47">
        <v>0</v>
      </c>
      <c r="I15" s="47">
        <v>614721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661657</v>
      </c>
      <c r="O15" s="48">
        <f t="shared" si="1"/>
        <v>19.252684261064392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1989359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1989359</v>
      </c>
      <c r="O16" s="48">
        <f t="shared" si="1"/>
        <v>57.885733407047461</v>
      </c>
      <c r="P16" s="9"/>
    </row>
    <row r="17" spans="1:16">
      <c r="A17" s="12"/>
      <c r="B17" s="25">
        <v>329</v>
      </c>
      <c r="C17" s="20" t="s">
        <v>20</v>
      </c>
      <c r="D17" s="47">
        <v>37275</v>
      </c>
      <c r="E17" s="47">
        <v>57690</v>
      </c>
      <c r="F17" s="47">
        <v>0</v>
      </c>
      <c r="G17" s="47">
        <v>0</v>
      </c>
      <c r="H17" s="47">
        <v>0</v>
      </c>
      <c r="I17" s="47">
        <v>60151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155116</v>
      </c>
      <c r="O17" s="48">
        <f t="shared" si="1"/>
        <v>4.5135158727849394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SUM(D19:D42)</f>
        <v>5772197</v>
      </c>
      <c r="E18" s="32">
        <f t="shared" si="5"/>
        <v>3405330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218519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9396046</v>
      </c>
      <c r="O18" s="46">
        <f t="shared" si="1"/>
        <v>273.40314836907498</v>
      </c>
      <c r="P18" s="10"/>
    </row>
    <row r="19" spans="1:16">
      <c r="A19" s="12"/>
      <c r="B19" s="25">
        <v>331.1</v>
      </c>
      <c r="C19" s="20" t="s">
        <v>21</v>
      </c>
      <c r="D19" s="47">
        <v>25000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25000</v>
      </c>
      <c r="O19" s="48">
        <f t="shared" si="1"/>
        <v>0.72744202287077719</v>
      </c>
      <c r="P19" s="9"/>
    </row>
    <row r="20" spans="1:16">
      <c r="A20" s="12"/>
      <c r="B20" s="25">
        <v>331.2</v>
      </c>
      <c r="C20" s="20" t="s">
        <v>22</v>
      </c>
      <c r="D20" s="47">
        <v>267435</v>
      </c>
      <c r="E20" s="47">
        <v>9164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276599</v>
      </c>
      <c r="O20" s="48">
        <f t="shared" si="1"/>
        <v>8.0483894433613639</v>
      </c>
      <c r="P20" s="9"/>
    </row>
    <row r="21" spans="1:16">
      <c r="A21" s="12"/>
      <c r="B21" s="25">
        <v>331.42</v>
      </c>
      <c r="C21" s="20" t="s">
        <v>155</v>
      </c>
      <c r="D21" s="47">
        <v>159194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159194</v>
      </c>
      <c r="O21" s="48">
        <f t="shared" si="1"/>
        <v>4.6321762155556199</v>
      </c>
      <c r="P21" s="9"/>
    </row>
    <row r="22" spans="1:16">
      <c r="A22" s="12"/>
      <c r="B22" s="25">
        <v>331.49</v>
      </c>
      <c r="C22" s="20" t="s">
        <v>113</v>
      </c>
      <c r="D22" s="47">
        <v>0</v>
      </c>
      <c r="E22" s="47">
        <v>87646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87646</v>
      </c>
      <c r="O22" s="48">
        <f t="shared" si="1"/>
        <v>2.5502953414612857</v>
      </c>
      <c r="P22" s="9"/>
    </row>
    <row r="23" spans="1:16">
      <c r="A23" s="12"/>
      <c r="B23" s="25">
        <v>331.5</v>
      </c>
      <c r="C23" s="20" t="s">
        <v>114</v>
      </c>
      <c r="D23" s="47">
        <v>0</v>
      </c>
      <c r="E23" s="47">
        <v>678137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678137</v>
      </c>
      <c r="O23" s="48">
        <f t="shared" si="1"/>
        <v>19.732214042540811</v>
      </c>
      <c r="P23" s="9"/>
    </row>
    <row r="24" spans="1:16">
      <c r="A24" s="12"/>
      <c r="B24" s="25">
        <v>334.1</v>
      </c>
      <c r="C24" s="20" t="s">
        <v>25</v>
      </c>
      <c r="D24" s="47">
        <v>205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205</v>
      </c>
      <c r="O24" s="48">
        <f t="shared" si="1"/>
        <v>5.9650245875403733E-3</v>
      </c>
      <c r="P24" s="9"/>
    </row>
    <row r="25" spans="1:16">
      <c r="A25" s="12"/>
      <c r="B25" s="25">
        <v>334.2</v>
      </c>
      <c r="C25" s="20" t="s">
        <v>26</v>
      </c>
      <c r="D25" s="47">
        <v>51217</v>
      </c>
      <c r="E25" s="47">
        <v>192729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243946</v>
      </c>
      <c r="O25" s="48">
        <f t="shared" si="1"/>
        <v>7.0982628684493845</v>
      </c>
      <c r="P25" s="9"/>
    </row>
    <row r="26" spans="1:16">
      <c r="A26" s="12"/>
      <c r="B26" s="25">
        <v>334.32</v>
      </c>
      <c r="C26" s="20" t="s">
        <v>29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151008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151008</v>
      </c>
      <c r="O26" s="48">
        <f t="shared" si="1"/>
        <v>4.3939825995868134</v>
      </c>
      <c r="P26" s="9"/>
    </row>
    <row r="27" spans="1:16">
      <c r="A27" s="12"/>
      <c r="B27" s="25">
        <v>334.34</v>
      </c>
      <c r="C27" s="20" t="s">
        <v>115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67868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67868</v>
      </c>
      <c r="O27" s="48">
        <f t="shared" si="1"/>
        <v>1.9748014083277563</v>
      </c>
      <c r="P27" s="9"/>
    </row>
    <row r="28" spans="1:16">
      <c r="A28" s="12"/>
      <c r="B28" s="25">
        <v>334.39</v>
      </c>
      <c r="C28" s="20" t="s">
        <v>148</v>
      </c>
      <c r="D28" s="47">
        <v>0</v>
      </c>
      <c r="E28" s="47">
        <v>18000</v>
      </c>
      <c r="F28" s="47">
        <v>0</v>
      </c>
      <c r="G28" s="47">
        <v>0</v>
      </c>
      <c r="H28" s="47">
        <v>0</v>
      </c>
      <c r="I28" s="47">
        <v>-357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9" si="7">SUM(D28:M28)</f>
        <v>17643</v>
      </c>
      <c r="O28" s="48">
        <f t="shared" si="1"/>
        <v>0.51337038438036486</v>
      </c>
      <c r="P28" s="9"/>
    </row>
    <row r="29" spans="1:16">
      <c r="A29" s="12"/>
      <c r="B29" s="25">
        <v>334.49</v>
      </c>
      <c r="C29" s="20" t="s">
        <v>30</v>
      </c>
      <c r="D29" s="47">
        <v>244621</v>
      </c>
      <c r="E29" s="47">
        <v>1361778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1606399</v>
      </c>
      <c r="O29" s="48">
        <f t="shared" si="1"/>
        <v>46.742485523903746</v>
      </c>
      <c r="P29" s="9"/>
    </row>
    <row r="30" spans="1:16">
      <c r="A30" s="12"/>
      <c r="B30" s="25">
        <v>334.62</v>
      </c>
      <c r="C30" s="20" t="s">
        <v>32</v>
      </c>
      <c r="D30" s="47">
        <v>19657</v>
      </c>
      <c r="E30" s="47">
        <v>195785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215442</v>
      </c>
      <c r="O30" s="48">
        <f t="shared" si="1"/>
        <v>6.2688625716530391</v>
      </c>
      <c r="P30" s="9"/>
    </row>
    <row r="31" spans="1:16">
      <c r="A31" s="12"/>
      <c r="B31" s="25">
        <v>334.7</v>
      </c>
      <c r="C31" s="20" t="s">
        <v>34</v>
      </c>
      <c r="D31" s="47">
        <v>61001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61001</v>
      </c>
      <c r="O31" s="48">
        <f t="shared" si="1"/>
        <v>1.7749876334856112</v>
      </c>
      <c r="P31" s="9"/>
    </row>
    <row r="32" spans="1:16">
      <c r="A32" s="12"/>
      <c r="B32" s="25">
        <v>335.12</v>
      </c>
      <c r="C32" s="20" t="s">
        <v>156</v>
      </c>
      <c r="D32" s="47">
        <v>620861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620861</v>
      </c>
      <c r="O32" s="48">
        <f t="shared" si="1"/>
        <v>18.065615270462946</v>
      </c>
      <c r="P32" s="9"/>
    </row>
    <row r="33" spans="1:16">
      <c r="A33" s="12"/>
      <c r="B33" s="25">
        <v>335.13</v>
      </c>
      <c r="C33" s="20" t="s">
        <v>157</v>
      </c>
      <c r="D33" s="47">
        <v>21608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21608</v>
      </c>
      <c r="O33" s="48">
        <f t="shared" si="1"/>
        <v>0.62874268920767018</v>
      </c>
      <c r="P33" s="9"/>
    </row>
    <row r="34" spans="1:16">
      <c r="A34" s="12"/>
      <c r="B34" s="25">
        <v>335.15</v>
      </c>
      <c r="C34" s="20" t="s">
        <v>158</v>
      </c>
      <c r="D34" s="47">
        <v>49679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49679</v>
      </c>
      <c r="O34" s="48">
        <f t="shared" si="1"/>
        <v>1.4455436901678935</v>
      </c>
      <c r="P34" s="9"/>
    </row>
    <row r="35" spans="1:16">
      <c r="A35" s="12"/>
      <c r="B35" s="25">
        <v>335.16</v>
      </c>
      <c r="C35" s="20" t="s">
        <v>159</v>
      </c>
      <c r="D35" s="47">
        <v>314333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314333</v>
      </c>
      <c r="O35" s="48">
        <f t="shared" si="1"/>
        <v>9.1463613350016004</v>
      </c>
      <c r="P35" s="9"/>
    </row>
    <row r="36" spans="1:16">
      <c r="A36" s="12"/>
      <c r="B36" s="25">
        <v>335.18</v>
      </c>
      <c r="C36" s="20" t="s">
        <v>160</v>
      </c>
      <c r="D36" s="47">
        <v>2483218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2483218</v>
      </c>
      <c r="O36" s="48">
        <f t="shared" si="1"/>
        <v>72.255885005965027</v>
      </c>
      <c r="P36" s="9"/>
    </row>
    <row r="37" spans="1:16">
      <c r="A37" s="12"/>
      <c r="B37" s="25">
        <v>335.29</v>
      </c>
      <c r="C37" s="20" t="s">
        <v>117</v>
      </c>
      <c r="D37" s="47">
        <v>0</v>
      </c>
      <c r="E37" s="47">
        <v>88231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88231</v>
      </c>
      <c r="O37" s="48">
        <f t="shared" ref="O37:O68" si="8">(N37/O$99)</f>
        <v>2.5673174847964617</v>
      </c>
      <c r="P37" s="9"/>
    </row>
    <row r="38" spans="1:16">
      <c r="A38" s="12"/>
      <c r="B38" s="25">
        <v>335.8</v>
      </c>
      <c r="C38" s="20" t="s">
        <v>161</v>
      </c>
      <c r="D38" s="47">
        <v>641875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641875</v>
      </c>
      <c r="O38" s="48">
        <f t="shared" si="8"/>
        <v>18.677073937207204</v>
      </c>
      <c r="P38" s="9"/>
    </row>
    <row r="39" spans="1:16">
      <c r="A39" s="12"/>
      <c r="B39" s="25">
        <v>335.9</v>
      </c>
      <c r="C39" s="20" t="s">
        <v>44</v>
      </c>
      <c r="D39" s="47">
        <v>0</v>
      </c>
      <c r="E39" s="47">
        <v>375000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375000</v>
      </c>
      <c r="O39" s="48">
        <f t="shared" si="8"/>
        <v>10.911630343061658</v>
      </c>
      <c r="P39" s="9"/>
    </row>
    <row r="40" spans="1:16">
      <c r="A40" s="12"/>
      <c r="B40" s="25">
        <v>337.1</v>
      </c>
      <c r="C40" s="20" t="s">
        <v>162</v>
      </c>
      <c r="D40" s="47">
        <v>0</v>
      </c>
      <c r="E40" s="47">
        <v>2500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2500</v>
      </c>
      <c r="O40" s="48">
        <f t="shared" si="8"/>
        <v>7.2744202287077717E-2</v>
      </c>
      <c r="P40" s="9"/>
    </row>
    <row r="41" spans="1:16">
      <c r="A41" s="12"/>
      <c r="B41" s="25">
        <v>338</v>
      </c>
      <c r="C41" s="20" t="s">
        <v>46</v>
      </c>
      <c r="D41" s="47">
        <v>0</v>
      </c>
      <c r="E41" s="47">
        <v>396360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396360</v>
      </c>
      <c r="O41" s="48">
        <f t="shared" si="8"/>
        <v>11.533156807402451</v>
      </c>
      <c r="P41" s="9"/>
    </row>
    <row r="42" spans="1:16">
      <c r="A42" s="12"/>
      <c r="B42" s="25">
        <v>339</v>
      </c>
      <c r="C42" s="20" t="s">
        <v>47</v>
      </c>
      <c r="D42" s="47">
        <v>812293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812293</v>
      </c>
      <c r="O42" s="48">
        <f t="shared" si="8"/>
        <v>23.635842523350888</v>
      </c>
      <c r="P42" s="9"/>
    </row>
    <row r="43" spans="1:16" ht="15.6">
      <c r="A43" s="29" t="s">
        <v>52</v>
      </c>
      <c r="B43" s="30"/>
      <c r="C43" s="31"/>
      <c r="D43" s="32">
        <f t="shared" ref="D43:M43" si="9">SUM(D44:D78)</f>
        <v>2845694</v>
      </c>
      <c r="E43" s="32">
        <f t="shared" si="9"/>
        <v>1410840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6080597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10337131</v>
      </c>
      <c r="O43" s="46">
        <f t="shared" si="8"/>
        <v>300.78653941280879</v>
      </c>
      <c r="P43" s="10"/>
    </row>
    <row r="44" spans="1:16">
      <c r="A44" s="12"/>
      <c r="B44" s="25">
        <v>341.1</v>
      </c>
      <c r="C44" s="20" t="s">
        <v>163</v>
      </c>
      <c r="D44" s="47">
        <v>72618</v>
      </c>
      <c r="E44" s="47">
        <v>88093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160711</v>
      </c>
      <c r="O44" s="48">
        <f t="shared" si="8"/>
        <v>4.6763173975034187</v>
      </c>
      <c r="P44" s="9"/>
    </row>
    <row r="45" spans="1:16">
      <c r="A45" s="12"/>
      <c r="B45" s="25">
        <v>341.3</v>
      </c>
      <c r="C45" s="20" t="s">
        <v>164</v>
      </c>
      <c r="D45" s="47">
        <v>68094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8" si="10">SUM(D45:M45)</f>
        <v>68094</v>
      </c>
      <c r="O45" s="48">
        <f t="shared" si="8"/>
        <v>1.9813774842145082</v>
      </c>
      <c r="P45" s="9"/>
    </row>
    <row r="46" spans="1:16">
      <c r="A46" s="12"/>
      <c r="B46" s="25">
        <v>341.52</v>
      </c>
      <c r="C46" s="20" t="s">
        <v>165</v>
      </c>
      <c r="D46" s="47">
        <v>28500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28500</v>
      </c>
      <c r="O46" s="48">
        <f t="shared" si="8"/>
        <v>0.82928390607268598</v>
      </c>
      <c r="P46" s="9"/>
    </row>
    <row r="47" spans="1:16">
      <c r="A47" s="12"/>
      <c r="B47" s="25">
        <v>341.54</v>
      </c>
      <c r="C47" s="20" t="s">
        <v>166</v>
      </c>
      <c r="D47" s="47">
        <v>3854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3854</v>
      </c>
      <c r="O47" s="48">
        <f t="shared" si="8"/>
        <v>0.11214246224575901</v>
      </c>
      <c r="P47" s="9"/>
    </row>
    <row r="48" spans="1:16">
      <c r="A48" s="12"/>
      <c r="B48" s="25">
        <v>341.56</v>
      </c>
      <c r="C48" s="20" t="s">
        <v>167</v>
      </c>
      <c r="D48" s="47">
        <v>974186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974186</v>
      </c>
      <c r="O48" s="48">
        <f t="shared" si="8"/>
        <v>28.346553379695639</v>
      </c>
      <c r="P48" s="9"/>
    </row>
    <row r="49" spans="1:16">
      <c r="A49" s="12"/>
      <c r="B49" s="25">
        <v>341.8</v>
      </c>
      <c r="C49" s="20" t="s">
        <v>168</v>
      </c>
      <c r="D49" s="47">
        <v>842588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842588</v>
      </c>
      <c r="O49" s="48">
        <f t="shared" si="8"/>
        <v>24.517356766665696</v>
      </c>
      <c r="P49" s="9"/>
    </row>
    <row r="50" spans="1:16">
      <c r="A50" s="12"/>
      <c r="B50" s="25">
        <v>341.9</v>
      </c>
      <c r="C50" s="20" t="s">
        <v>169</v>
      </c>
      <c r="D50" s="47">
        <v>22050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22050</v>
      </c>
      <c r="O50" s="48">
        <f t="shared" si="8"/>
        <v>0.64160386417202553</v>
      </c>
      <c r="P50" s="9"/>
    </row>
    <row r="51" spans="1:16">
      <c r="A51" s="12"/>
      <c r="B51" s="25">
        <v>342.1</v>
      </c>
      <c r="C51" s="20" t="s">
        <v>61</v>
      </c>
      <c r="D51" s="47">
        <v>36625</v>
      </c>
      <c r="E51" s="47">
        <v>92830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129455</v>
      </c>
      <c r="O51" s="48">
        <f t="shared" si="8"/>
        <v>3.7668402828294587</v>
      </c>
      <c r="P51" s="9"/>
    </row>
    <row r="52" spans="1:16">
      <c r="A52" s="12"/>
      <c r="B52" s="25">
        <v>342.6</v>
      </c>
      <c r="C52" s="20" t="s">
        <v>63</v>
      </c>
      <c r="D52" s="47">
        <v>0</v>
      </c>
      <c r="E52" s="47">
        <v>854185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854185</v>
      </c>
      <c r="O52" s="48">
        <f t="shared" si="8"/>
        <v>24.854802572234991</v>
      </c>
      <c r="P52" s="9"/>
    </row>
    <row r="53" spans="1:16">
      <c r="A53" s="12"/>
      <c r="B53" s="25">
        <v>342.9</v>
      </c>
      <c r="C53" s="20" t="s">
        <v>64</v>
      </c>
      <c r="D53" s="47">
        <v>0</v>
      </c>
      <c r="E53" s="47">
        <v>69559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69559</v>
      </c>
      <c r="O53" s="48">
        <f t="shared" si="8"/>
        <v>2.0240055867547357</v>
      </c>
      <c r="P53" s="9"/>
    </row>
    <row r="54" spans="1:16">
      <c r="A54" s="12"/>
      <c r="B54" s="25">
        <v>343.1</v>
      </c>
      <c r="C54" s="20" t="s">
        <v>170</v>
      </c>
      <c r="D54" s="47">
        <v>6000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6000</v>
      </c>
      <c r="O54" s="48">
        <f t="shared" si="8"/>
        <v>0.17458608548898652</v>
      </c>
      <c r="P54" s="9"/>
    </row>
    <row r="55" spans="1:16">
      <c r="A55" s="12"/>
      <c r="B55" s="25">
        <v>343.3</v>
      </c>
      <c r="C55" s="20" t="s">
        <v>65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2040315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2040315</v>
      </c>
      <c r="O55" s="48">
        <f t="shared" si="8"/>
        <v>59.368434835743592</v>
      </c>
      <c r="P55" s="9"/>
    </row>
    <row r="56" spans="1:16">
      <c r="A56" s="12"/>
      <c r="B56" s="25">
        <v>343.4</v>
      </c>
      <c r="C56" s="20" t="s">
        <v>66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2355165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2355165</v>
      </c>
      <c r="O56" s="48">
        <f t="shared" si="8"/>
        <v>68.529839671778163</v>
      </c>
      <c r="P56" s="9"/>
    </row>
    <row r="57" spans="1:16">
      <c r="A57" s="12"/>
      <c r="B57" s="25">
        <v>343.5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1685117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1685117</v>
      </c>
      <c r="O57" s="48">
        <f t="shared" si="8"/>
        <v>49.032996770157418</v>
      </c>
      <c r="P57" s="9"/>
    </row>
    <row r="58" spans="1:16">
      <c r="A58" s="12"/>
      <c r="B58" s="25">
        <v>344.3</v>
      </c>
      <c r="C58" s="20" t="s">
        <v>171</v>
      </c>
      <c r="D58" s="47">
        <v>7850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7850</v>
      </c>
      <c r="O58" s="48">
        <f t="shared" si="8"/>
        <v>0.22841679518142405</v>
      </c>
      <c r="P58" s="9"/>
    </row>
    <row r="59" spans="1:16">
      <c r="A59" s="12"/>
      <c r="B59" s="25">
        <v>344.9</v>
      </c>
      <c r="C59" s="20" t="s">
        <v>172</v>
      </c>
      <c r="D59" s="47">
        <v>0</v>
      </c>
      <c r="E59" s="47">
        <v>113533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113533</v>
      </c>
      <c r="O59" s="48">
        <f t="shared" si="8"/>
        <v>3.3035470073035178</v>
      </c>
      <c r="P59" s="9"/>
    </row>
    <row r="60" spans="1:16">
      <c r="A60" s="12"/>
      <c r="B60" s="25">
        <v>346.4</v>
      </c>
      <c r="C60" s="20" t="s">
        <v>71</v>
      </c>
      <c r="D60" s="47">
        <v>18673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18673</v>
      </c>
      <c r="O60" s="48">
        <f t="shared" si="8"/>
        <v>0.54334099572264094</v>
      </c>
      <c r="P60" s="9"/>
    </row>
    <row r="61" spans="1:16">
      <c r="A61" s="12"/>
      <c r="B61" s="25">
        <v>347.1</v>
      </c>
      <c r="C61" s="20" t="s">
        <v>72</v>
      </c>
      <c r="D61" s="47">
        <v>214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214</v>
      </c>
      <c r="O61" s="48">
        <f t="shared" si="8"/>
        <v>6.2269037157738532E-3</v>
      </c>
      <c r="P61" s="9"/>
    </row>
    <row r="62" spans="1:16">
      <c r="A62" s="12"/>
      <c r="B62" s="25">
        <v>347.2</v>
      </c>
      <c r="C62" s="20" t="s">
        <v>73</v>
      </c>
      <c r="D62" s="47">
        <v>34334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34334</v>
      </c>
      <c r="O62" s="48">
        <f t="shared" si="8"/>
        <v>0.99903977652981057</v>
      </c>
      <c r="P62" s="9"/>
    </row>
    <row r="63" spans="1:16">
      <c r="A63" s="12"/>
      <c r="B63" s="25">
        <v>347.4</v>
      </c>
      <c r="C63" s="20" t="s">
        <v>75</v>
      </c>
      <c r="D63" s="47">
        <v>4731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4731</v>
      </c>
      <c r="O63" s="48">
        <f t="shared" si="8"/>
        <v>0.13766112840806588</v>
      </c>
      <c r="P63" s="9"/>
    </row>
    <row r="64" spans="1:16">
      <c r="A64" s="12"/>
      <c r="B64" s="25">
        <v>347.9</v>
      </c>
      <c r="C64" s="20" t="s">
        <v>129</v>
      </c>
      <c r="D64" s="47">
        <v>169756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169756</v>
      </c>
      <c r="O64" s="48">
        <f t="shared" si="8"/>
        <v>4.9395059213780659</v>
      </c>
      <c r="P64" s="9"/>
    </row>
    <row r="65" spans="1:16">
      <c r="A65" s="12"/>
      <c r="B65" s="25">
        <v>348.14</v>
      </c>
      <c r="C65" s="20" t="s">
        <v>173</v>
      </c>
      <c r="D65" s="47">
        <v>6678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5" si="11">SUM(D65:M65)</f>
        <v>6678</v>
      </c>
      <c r="O65" s="48">
        <f t="shared" si="8"/>
        <v>0.194314313149242</v>
      </c>
      <c r="P65" s="9"/>
    </row>
    <row r="66" spans="1:16">
      <c r="A66" s="12"/>
      <c r="B66" s="25">
        <v>348.23</v>
      </c>
      <c r="C66" s="20" t="s">
        <v>174</v>
      </c>
      <c r="D66" s="47">
        <v>0</v>
      </c>
      <c r="E66" s="47">
        <v>16787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16787</v>
      </c>
      <c r="O66" s="48">
        <f t="shared" si="8"/>
        <v>0.48846276951726947</v>
      </c>
      <c r="P66" s="9"/>
    </row>
    <row r="67" spans="1:16">
      <c r="A67" s="12"/>
      <c r="B67" s="25">
        <v>348.31</v>
      </c>
      <c r="C67" s="20" t="s">
        <v>175</v>
      </c>
      <c r="D67" s="47">
        <v>29555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29555</v>
      </c>
      <c r="O67" s="48">
        <f t="shared" si="8"/>
        <v>0.85998195943783284</v>
      </c>
      <c r="P67" s="9"/>
    </row>
    <row r="68" spans="1:16">
      <c r="A68" s="12"/>
      <c r="B68" s="25">
        <v>348.32</v>
      </c>
      <c r="C68" s="20" t="s">
        <v>176</v>
      </c>
      <c r="D68" s="47">
        <v>211</v>
      </c>
      <c r="E68" s="47">
        <v>10726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10937</v>
      </c>
      <c r="O68" s="48">
        <f t="shared" si="8"/>
        <v>0.31824133616550759</v>
      </c>
      <c r="P68" s="9"/>
    </row>
    <row r="69" spans="1:16">
      <c r="A69" s="12"/>
      <c r="B69" s="25">
        <v>348.41</v>
      </c>
      <c r="C69" s="20" t="s">
        <v>177</v>
      </c>
      <c r="D69" s="47">
        <v>13651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13651</v>
      </c>
      <c r="O69" s="48">
        <f t="shared" ref="O69:O97" si="12">(N69/O$99)</f>
        <v>0.39721244216835916</v>
      </c>
      <c r="P69" s="9"/>
    </row>
    <row r="70" spans="1:16">
      <c r="A70" s="12"/>
      <c r="B70" s="25">
        <v>348.42</v>
      </c>
      <c r="C70" s="20" t="s">
        <v>178</v>
      </c>
      <c r="D70" s="47">
        <v>2880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2880</v>
      </c>
      <c r="O70" s="48">
        <f t="shared" si="12"/>
        <v>8.3801321034713536E-2</v>
      </c>
      <c r="P70" s="9"/>
    </row>
    <row r="71" spans="1:16">
      <c r="A71" s="12"/>
      <c r="B71" s="25">
        <v>348.43</v>
      </c>
      <c r="C71" s="20" t="s">
        <v>179</v>
      </c>
      <c r="D71" s="47">
        <v>1800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1800</v>
      </c>
      <c r="O71" s="48">
        <f t="shared" si="12"/>
        <v>5.2375825646695962E-2</v>
      </c>
      <c r="P71" s="9"/>
    </row>
    <row r="72" spans="1:16">
      <c r="A72" s="12"/>
      <c r="B72" s="25">
        <v>348.48</v>
      </c>
      <c r="C72" s="20" t="s">
        <v>180</v>
      </c>
      <c r="D72" s="47">
        <v>29965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29965</v>
      </c>
      <c r="O72" s="48">
        <f t="shared" si="12"/>
        <v>0.87191200861291351</v>
      </c>
      <c r="P72" s="9"/>
    </row>
    <row r="73" spans="1:16">
      <c r="A73" s="12"/>
      <c r="B73" s="25">
        <v>348.53</v>
      </c>
      <c r="C73" s="20" t="s">
        <v>181</v>
      </c>
      <c r="D73" s="47">
        <v>0</v>
      </c>
      <c r="E73" s="47">
        <v>694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694</v>
      </c>
      <c r="O73" s="48">
        <f t="shared" si="12"/>
        <v>2.0193790554892774E-2</v>
      </c>
      <c r="P73" s="9"/>
    </row>
    <row r="74" spans="1:16">
      <c r="A74" s="12"/>
      <c r="B74" s="25">
        <v>348.71</v>
      </c>
      <c r="C74" s="20" t="s">
        <v>182</v>
      </c>
      <c r="D74" s="47">
        <v>4790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4790</v>
      </c>
      <c r="O74" s="48">
        <f t="shared" si="12"/>
        <v>0.13937789158204092</v>
      </c>
      <c r="P74" s="9"/>
    </row>
    <row r="75" spans="1:16">
      <c r="A75" s="12"/>
      <c r="B75" s="25">
        <v>348.72</v>
      </c>
      <c r="C75" s="20" t="s">
        <v>183</v>
      </c>
      <c r="D75" s="47">
        <v>375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375</v>
      </c>
      <c r="O75" s="48">
        <f t="shared" si="12"/>
        <v>1.0911630343061657E-2</v>
      </c>
      <c r="P75" s="9"/>
    </row>
    <row r="76" spans="1:16">
      <c r="A76" s="12"/>
      <c r="B76" s="25">
        <v>348.88</v>
      </c>
      <c r="C76" s="20" t="s">
        <v>184</v>
      </c>
      <c r="D76" s="47">
        <v>208813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208813</v>
      </c>
      <c r="O76" s="48">
        <f t="shared" si="12"/>
        <v>6.0759740448686239</v>
      </c>
      <c r="P76" s="9"/>
    </row>
    <row r="77" spans="1:16">
      <c r="A77" s="12"/>
      <c r="B77" s="25">
        <v>348.99</v>
      </c>
      <c r="C77" s="20" t="s">
        <v>185</v>
      </c>
      <c r="D77" s="47">
        <v>0</v>
      </c>
      <c r="E77" s="47">
        <v>164433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164433</v>
      </c>
      <c r="O77" s="48">
        <f t="shared" si="12"/>
        <v>4.7846189658684199</v>
      </c>
      <c r="P77" s="9"/>
    </row>
    <row r="78" spans="1:16">
      <c r="A78" s="12"/>
      <c r="B78" s="25">
        <v>349</v>
      </c>
      <c r="C78" s="20" t="s">
        <v>186</v>
      </c>
      <c r="D78" s="47">
        <v>256903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256903</v>
      </c>
      <c r="O78" s="48">
        <f t="shared" si="12"/>
        <v>7.4752815200628513</v>
      </c>
      <c r="P78" s="9"/>
    </row>
    <row r="79" spans="1:16" ht="15.6">
      <c r="A79" s="29" t="s">
        <v>53</v>
      </c>
      <c r="B79" s="30"/>
      <c r="C79" s="31"/>
      <c r="D79" s="32">
        <f t="shared" ref="D79:M79" si="13">SUM(D80:D83)</f>
        <v>49170</v>
      </c>
      <c r="E79" s="32">
        <f t="shared" si="13"/>
        <v>68425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85" si="14">SUM(D79:M79)</f>
        <v>117595</v>
      </c>
      <c r="O79" s="46">
        <f t="shared" si="12"/>
        <v>3.4217417871795619</v>
      </c>
      <c r="P79" s="10"/>
    </row>
    <row r="80" spans="1:16">
      <c r="A80" s="13"/>
      <c r="B80" s="40">
        <v>351.1</v>
      </c>
      <c r="C80" s="21" t="s">
        <v>90</v>
      </c>
      <c r="D80" s="47">
        <v>0</v>
      </c>
      <c r="E80" s="47">
        <v>64479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64479</v>
      </c>
      <c r="O80" s="48">
        <f t="shared" si="12"/>
        <v>1.8761893677073938</v>
      </c>
      <c r="P80" s="9"/>
    </row>
    <row r="81" spans="1:16">
      <c r="A81" s="13"/>
      <c r="B81" s="40">
        <v>352</v>
      </c>
      <c r="C81" s="21" t="s">
        <v>123</v>
      </c>
      <c r="D81" s="47">
        <v>5895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5895</v>
      </c>
      <c r="O81" s="48">
        <f t="shared" si="12"/>
        <v>0.17153082899292926</v>
      </c>
      <c r="P81" s="9"/>
    </row>
    <row r="82" spans="1:16">
      <c r="A82" s="13"/>
      <c r="B82" s="40">
        <v>354</v>
      </c>
      <c r="C82" s="21" t="s">
        <v>91</v>
      </c>
      <c r="D82" s="47">
        <v>43275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43275</v>
      </c>
      <c r="O82" s="48">
        <f t="shared" si="12"/>
        <v>1.2592021415893153</v>
      </c>
      <c r="P82" s="9"/>
    </row>
    <row r="83" spans="1:16">
      <c r="A83" s="13"/>
      <c r="B83" s="40">
        <v>359</v>
      </c>
      <c r="C83" s="21" t="s">
        <v>92</v>
      </c>
      <c r="D83" s="47">
        <v>0</v>
      </c>
      <c r="E83" s="47">
        <v>3946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3946</v>
      </c>
      <c r="O83" s="48">
        <f t="shared" si="12"/>
        <v>0.11481944888992347</v>
      </c>
      <c r="P83" s="9"/>
    </row>
    <row r="84" spans="1:16" ht="15.6">
      <c r="A84" s="29" t="s">
        <v>3</v>
      </c>
      <c r="B84" s="30"/>
      <c r="C84" s="31"/>
      <c r="D84" s="32">
        <f t="shared" ref="D84:M84" si="15">SUM(D85:D92)</f>
        <v>506074</v>
      </c>
      <c r="E84" s="32">
        <f t="shared" si="15"/>
        <v>98149</v>
      </c>
      <c r="F84" s="32">
        <f t="shared" si="15"/>
        <v>1841</v>
      </c>
      <c r="G84" s="32">
        <f t="shared" si="15"/>
        <v>0</v>
      </c>
      <c r="H84" s="32">
        <f t="shared" si="15"/>
        <v>0</v>
      </c>
      <c r="I84" s="32">
        <f t="shared" si="15"/>
        <v>71664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4"/>
        <v>677728</v>
      </c>
      <c r="O84" s="46">
        <f t="shared" si="12"/>
        <v>19.720313091046645</v>
      </c>
      <c r="P84" s="10"/>
    </row>
    <row r="85" spans="1:16">
      <c r="A85" s="12"/>
      <c r="B85" s="25">
        <v>361.1</v>
      </c>
      <c r="C85" s="20" t="s">
        <v>93</v>
      </c>
      <c r="D85" s="47">
        <v>20840</v>
      </c>
      <c r="E85" s="47">
        <v>2699</v>
      </c>
      <c r="F85" s="47">
        <v>0</v>
      </c>
      <c r="G85" s="47">
        <v>0</v>
      </c>
      <c r="H85" s="47">
        <v>0</v>
      </c>
      <c r="I85" s="47">
        <v>21674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45213</v>
      </c>
      <c r="O85" s="48">
        <f t="shared" si="12"/>
        <v>1.3155934472022579</v>
      </c>
      <c r="P85" s="9"/>
    </row>
    <row r="86" spans="1:16">
      <c r="A86" s="12"/>
      <c r="B86" s="25">
        <v>361.3</v>
      </c>
      <c r="C86" s="20" t="s">
        <v>94</v>
      </c>
      <c r="D86" s="47">
        <v>16181</v>
      </c>
      <c r="E86" s="47">
        <v>886</v>
      </c>
      <c r="F86" s="47">
        <v>1841</v>
      </c>
      <c r="G86" s="47">
        <v>0</v>
      </c>
      <c r="H86" s="47">
        <v>0</v>
      </c>
      <c r="I86" s="47">
        <v>1072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2" si="16">SUM(D86:M86)</f>
        <v>19980</v>
      </c>
      <c r="O86" s="48">
        <f t="shared" si="12"/>
        <v>0.58137166467832513</v>
      </c>
      <c r="P86" s="9"/>
    </row>
    <row r="87" spans="1:16">
      <c r="A87" s="12"/>
      <c r="B87" s="25">
        <v>362</v>
      </c>
      <c r="C87" s="20" t="s">
        <v>124</v>
      </c>
      <c r="D87" s="47">
        <v>11127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6"/>
        <v>11127</v>
      </c>
      <c r="O87" s="48">
        <f t="shared" si="12"/>
        <v>0.3237698955393255</v>
      </c>
      <c r="P87" s="9"/>
    </row>
    <row r="88" spans="1:16">
      <c r="A88" s="12"/>
      <c r="B88" s="25">
        <v>364</v>
      </c>
      <c r="C88" s="20" t="s">
        <v>187</v>
      </c>
      <c r="D88" s="47">
        <v>118100</v>
      </c>
      <c r="E88" s="47">
        <v>890</v>
      </c>
      <c r="F88" s="47">
        <v>0</v>
      </c>
      <c r="G88" s="47">
        <v>0</v>
      </c>
      <c r="H88" s="47">
        <v>0</v>
      </c>
      <c r="I88" s="47">
        <v>-12139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6"/>
        <v>106851</v>
      </c>
      <c r="O88" s="48">
        <f t="shared" si="12"/>
        <v>3.1091163034306164</v>
      </c>
      <c r="P88" s="9"/>
    </row>
    <row r="89" spans="1:16">
      <c r="A89" s="12"/>
      <c r="B89" s="25">
        <v>365</v>
      </c>
      <c r="C89" s="20" t="s">
        <v>188</v>
      </c>
      <c r="D89" s="47">
        <v>30486</v>
      </c>
      <c r="E89" s="47">
        <v>6712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37198</v>
      </c>
      <c r="O89" s="48">
        <f t="shared" si="12"/>
        <v>1.0823755346698869</v>
      </c>
      <c r="P89" s="9"/>
    </row>
    <row r="90" spans="1:16">
      <c r="A90" s="12"/>
      <c r="B90" s="25">
        <v>366</v>
      </c>
      <c r="C90" s="20" t="s">
        <v>97</v>
      </c>
      <c r="D90" s="47">
        <v>7692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7692</v>
      </c>
      <c r="O90" s="48">
        <f t="shared" si="12"/>
        <v>0.22381936159688073</v>
      </c>
      <c r="P90" s="9"/>
    </row>
    <row r="91" spans="1:16">
      <c r="A91" s="12"/>
      <c r="B91" s="25">
        <v>369.3</v>
      </c>
      <c r="C91" s="20" t="s">
        <v>98</v>
      </c>
      <c r="D91" s="47">
        <v>40</v>
      </c>
      <c r="E91" s="47">
        <v>43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83</v>
      </c>
      <c r="O91" s="48">
        <f t="shared" si="12"/>
        <v>2.4151075159309803E-3</v>
      </c>
      <c r="P91" s="9"/>
    </row>
    <row r="92" spans="1:16">
      <c r="A92" s="12"/>
      <c r="B92" s="25">
        <v>369.9</v>
      </c>
      <c r="C92" s="20" t="s">
        <v>99</v>
      </c>
      <c r="D92" s="47">
        <v>301608</v>
      </c>
      <c r="E92" s="47">
        <v>86919</v>
      </c>
      <c r="F92" s="47">
        <v>0</v>
      </c>
      <c r="G92" s="47">
        <v>0</v>
      </c>
      <c r="H92" s="47">
        <v>0</v>
      </c>
      <c r="I92" s="47">
        <v>61057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449584</v>
      </c>
      <c r="O92" s="48">
        <f t="shared" si="12"/>
        <v>13.081851776413419</v>
      </c>
      <c r="P92" s="9"/>
    </row>
    <row r="93" spans="1:16" ht="15.6">
      <c r="A93" s="29" t="s">
        <v>54</v>
      </c>
      <c r="B93" s="30"/>
      <c r="C93" s="31"/>
      <c r="D93" s="32">
        <f t="shared" ref="D93:M93" si="17">SUM(D94:D96)</f>
        <v>837913</v>
      </c>
      <c r="E93" s="32">
        <f t="shared" si="17"/>
        <v>3690588</v>
      </c>
      <c r="F93" s="32">
        <f t="shared" si="17"/>
        <v>1651793</v>
      </c>
      <c r="G93" s="32">
        <f t="shared" si="17"/>
        <v>0</v>
      </c>
      <c r="H93" s="32">
        <f t="shared" si="17"/>
        <v>0</v>
      </c>
      <c r="I93" s="32">
        <f t="shared" si="17"/>
        <v>121045</v>
      </c>
      <c r="J93" s="32">
        <f t="shared" si="17"/>
        <v>0</v>
      </c>
      <c r="K93" s="32">
        <f t="shared" si="17"/>
        <v>0</v>
      </c>
      <c r="L93" s="32">
        <f t="shared" si="17"/>
        <v>0</v>
      </c>
      <c r="M93" s="32">
        <f t="shared" si="17"/>
        <v>0</v>
      </c>
      <c r="N93" s="32">
        <f>SUM(D93:M93)</f>
        <v>6301339</v>
      </c>
      <c r="O93" s="46">
        <f t="shared" si="12"/>
        <v>183.35435155818081</v>
      </c>
      <c r="P93" s="9"/>
    </row>
    <row r="94" spans="1:16">
      <c r="A94" s="12"/>
      <c r="B94" s="25">
        <v>381</v>
      </c>
      <c r="C94" s="20" t="s">
        <v>100</v>
      </c>
      <c r="D94" s="47">
        <v>837913</v>
      </c>
      <c r="E94" s="47">
        <v>3666730</v>
      </c>
      <c r="F94" s="47">
        <v>1651793</v>
      </c>
      <c r="G94" s="47">
        <v>0</v>
      </c>
      <c r="H94" s="47">
        <v>0</v>
      </c>
      <c r="I94" s="47">
        <v>13545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6169981</v>
      </c>
      <c r="O94" s="48">
        <f t="shared" si="12"/>
        <v>179.53213838857044</v>
      </c>
      <c r="P94" s="9"/>
    </row>
    <row r="95" spans="1:16">
      <c r="A95" s="12"/>
      <c r="B95" s="25">
        <v>384</v>
      </c>
      <c r="C95" s="20" t="s">
        <v>130</v>
      </c>
      <c r="D95" s="47">
        <v>0</v>
      </c>
      <c r="E95" s="47">
        <v>23858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23858</v>
      </c>
      <c r="O95" s="48">
        <f t="shared" si="12"/>
        <v>0.69421247126604013</v>
      </c>
      <c r="P95" s="9"/>
    </row>
    <row r="96" spans="1:16" ht="15.6" thickBot="1">
      <c r="A96" s="12"/>
      <c r="B96" s="25">
        <v>389.7</v>
      </c>
      <c r="C96" s="20" t="s">
        <v>189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107500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107500</v>
      </c>
      <c r="O96" s="48">
        <f t="shared" si="12"/>
        <v>3.128000698344342</v>
      </c>
      <c r="P96" s="9"/>
    </row>
    <row r="97" spans="1:119" ht="16.2" thickBot="1">
      <c r="A97" s="14" t="s">
        <v>82</v>
      </c>
      <c r="B97" s="23"/>
      <c r="C97" s="22"/>
      <c r="D97" s="15">
        <f t="shared" ref="D97:M97" si="18">SUM(D5,D13,D18,D43,D79,D84,D93)</f>
        <v>23159954</v>
      </c>
      <c r="E97" s="15">
        <f t="shared" si="18"/>
        <v>13037875</v>
      </c>
      <c r="F97" s="15">
        <f t="shared" si="18"/>
        <v>1653634</v>
      </c>
      <c r="G97" s="15">
        <f t="shared" si="18"/>
        <v>0</v>
      </c>
      <c r="H97" s="15">
        <f t="shared" si="18"/>
        <v>0</v>
      </c>
      <c r="I97" s="15">
        <f t="shared" si="18"/>
        <v>7310473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>SUM(D97:M97)</f>
        <v>45161936</v>
      </c>
      <c r="O97" s="38">
        <f t="shared" si="12"/>
        <v>1314.107603224023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119" t="s">
        <v>190</v>
      </c>
      <c r="M99" s="119"/>
      <c r="N99" s="119"/>
      <c r="O99" s="44">
        <v>34367</v>
      </c>
    </row>
    <row r="100" spans="1:119">
      <c r="A100" s="120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8"/>
    </row>
    <row r="101" spans="1:119" ht="15.75" customHeight="1" thickBot="1">
      <c r="A101" s="121" t="s">
        <v>126</v>
      </c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1"/>
    </row>
  </sheetData>
  <mergeCells count="10">
    <mergeCell ref="L99:N99"/>
    <mergeCell ref="A100:O100"/>
    <mergeCell ref="A101:O10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12137797</v>
      </c>
      <c r="E5" s="27">
        <f t="shared" si="0"/>
        <v>2223300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14361097</v>
      </c>
      <c r="O5" s="33">
        <f t="shared" ref="O5:O36" si="1">(N5/O$86)</f>
        <v>417.37668565449894</v>
      </c>
      <c r="P5" s="6"/>
    </row>
    <row r="6" spans="1:133">
      <c r="A6" s="12"/>
      <c r="B6" s="25">
        <v>311</v>
      </c>
      <c r="C6" s="20" t="s">
        <v>2</v>
      </c>
      <c r="D6" s="47">
        <v>10229584</v>
      </c>
      <c r="E6" s="47">
        <v>28011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10257595</v>
      </c>
      <c r="O6" s="48">
        <f t="shared" si="1"/>
        <v>298.11657172750523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359423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359423</v>
      </c>
      <c r="O7" s="48">
        <f t="shared" si="1"/>
        <v>10.445913740990468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857991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857991</v>
      </c>
      <c r="O8" s="48">
        <f t="shared" si="1"/>
        <v>24.935799813996745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586328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586328</v>
      </c>
      <c r="O9" s="48">
        <f t="shared" si="1"/>
        <v>17.040455707974889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391547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391547</v>
      </c>
      <c r="O10" s="48">
        <f t="shared" si="1"/>
        <v>11.379533829342014</v>
      </c>
      <c r="P10" s="9"/>
    </row>
    <row r="11" spans="1:133">
      <c r="A11" s="12"/>
      <c r="B11" s="25">
        <v>312.60000000000002</v>
      </c>
      <c r="C11" s="20" t="s">
        <v>14</v>
      </c>
      <c r="D11" s="47">
        <v>1682741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1682741</v>
      </c>
      <c r="O11" s="48">
        <f t="shared" si="1"/>
        <v>48.905516159032786</v>
      </c>
      <c r="P11" s="9"/>
    </row>
    <row r="12" spans="1:133">
      <c r="A12" s="12"/>
      <c r="B12" s="25">
        <v>315</v>
      </c>
      <c r="C12" s="20" t="s">
        <v>15</v>
      </c>
      <c r="D12" s="47">
        <v>225472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225472</v>
      </c>
      <c r="O12" s="48">
        <f t="shared" si="1"/>
        <v>6.552894675656824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SUM(D14:D17)</f>
        <v>1190433</v>
      </c>
      <c r="E13" s="32">
        <f t="shared" si="3"/>
        <v>2035138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856565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4082136</v>
      </c>
      <c r="O13" s="46">
        <f t="shared" si="1"/>
        <v>118.63915368518948</v>
      </c>
      <c r="P13" s="10"/>
    </row>
    <row r="14" spans="1:133">
      <c r="A14" s="12"/>
      <c r="B14" s="25">
        <v>322</v>
      </c>
      <c r="C14" s="20" t="s">
        <v>0</v>
      </c>
      <c r="D14" s="47">
        <v>1166730</v>
      </c>
      <c r="E14" s="47">
        <v>0</v>
      </c>
      <c r="F14" s="47">
        <v>0</v>
      </c>
      <c r="G14" s="47">
        <v>0</v>
      </c>
      <c r="H14" s="47">
        <v>0</v>
      </c>
      <c r="I14" s="47">
        <v>208577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1375307</v>
      </c>
      <c r="O14" s="48">
        <f t="shared" si="1"/>
        <v>39.970559172285512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46657</v>
      </c>
      <c r="F15" s="47">
        <v>0</v>
      </c>
      <c r="G15" s="47">
        <v>0</v>
      </c>
      <c r="H15" s="47">
        <v>0</v>
      </c>
      <c r="I15" s="47">
        <v>593933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640590</v>
      </c>
      <c r="O15" s="48">
        <f t="shared" si="1"/>
        <v>18.617472680771915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1945469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1945469</v>
      </c>
      <c r="O16" s="48">
        <f t="shared" si="1"/>
        <v>56.541182283189954</v>
      </c>
      <c r="P16" s="9"/>
    </row>
    <row r="17" spans="1:16">
      <c r="A17" s="12"/>
      <c r="B17" s="25">
        <v>329</v>
      </c>
      <c r="C17" s="20" t="s">
        <v>20</v>
      </c>
      <c r="D17" s="47">
        <v>23703</v>
      </c>
      <c r="E17" s="47">
        <v>43012</v>
      </c>
      <c r="F17" s="47">
        <v>0</v>
      </c>
      <c r="G17" s="47">
        <v>0</v>
      </c>
      <c r="H17" s="47">
        <v>0</v>
      </c>
      <c r="I17" s="47">
        <v>54055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120770</v>
      </c>
      <c r="O17" s="48">
        <f t="shared" si="1"/>
        <v>3.5099395489421066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SUM(D19:D40)</f>
        <v>5254665</v>
      </c>
      <c r="E18" s="32">
        <f t="shared" si="5"/>
        <v>2084339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70945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7409949</v>
      </c>
      <c r="O18" s="46">
        <f t="shared" si="1"/>
        <v>215.35541153220183</v>
      </c>
      <c r="P18" s="10"/>
    </row>
    <row r="19" spans="1:16">
      <c r="A19" s="12"/>
      <c r="B19" s="25">
        <v>331.1</v>
      </c>
      <c r="C19" s="20" t="s">
        <v>21</v>
      </c>
      <c r="D19" s="47">
        <v>225000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225000</v>
      </c>
      <c r="O19" s="48">
        <f t="shared" si="1"/>
        <v>6.5391769355963731</v>
      </c>
      <c r="P19" s="9"/>
    </row>
    <row r="20" spans="1:16">
      <c r="A20" s="12"/>
      <c r="B20" s="25">
        <v>331.2</v>
      </c>
      <c r="C20" s="20" t="s">
        <v>22</v>
      </c>
      <c r="D20" s="47">
        <v>285019</v>
      </c>
      <c r="E20" s="47">
        <v>80326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365345</v>
      </c>
      <c r="O20" s="48">
        <f t="shared" si="1"/>
        <v>10.618024877935364</v>
      </c>
      <c r="P20" s="9"/>
    </row>
    <row r="21" spans="1:16">
      <c r="A21" s="12"/>
      <c r="B21" s="25">
        <v>331.49</v>
      </c>
      <c r="C21" s="20" t="s">
        <v>113</v>
      </c>
      <c r="D21" s="47">
        <v>0</v>
      </c>
      <c r="E21" s="47">
        <v>674506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674506</v>
      </c>
      <c r="O21" s="48">
        <f t="shared" si="1"/>
        <v>19.60317368053941</v>
      </c>
      <c r="P21" s="9"/>
    </row>
    <row r="22" spans="1:16">
      <c r="A22" s="12"/>
      <c r="B22" s="25">
        <v>331.5</v>
      </c>
      <c r="C22" s="20" t="s">
        <v>114</v>
      </c>
      <c r="D22" s="47">
        <v>0</v>
      </c>
      <c r="E22" s="47">
        <v>81051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81051</v>
      </c>
      <c r="O22" s="48">
        <f t="shared" si="1"/>
        <v>2.3555859102534296</v>
      </c>
      <c r="P22" s="9"/>
    </row>
    <row r="23" spans="1:16">
      <c r="A23" s="12"/>
      <c r="B23" s="25">
        <v>331.89</v>
      </c>
      <c r="C23" s="20" t="s">
        <v>147</v>
      </c>
      <c r="D23" s="47">
        <v>17534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17534</v>
      </c>
      <c r="O23" s="48">
        <f t="shared" si="1"/>
        <v>0.50959079283887465</v>
      </c>
      <c r="P23" s="9"/>
    </row>
    <row r="24" spans="1:16">
      <c r="A24" s="12"/>
      <c r="B24" s="25">
        <v>334.2</v>
      </c>
      <c r="C24" s="20" t="s">
        <v>26</v>
      </c>
      <c r="D24" s="47">
        <v>67311</v>
      </c>
      <c r="E24" s="47">
        <v>229482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296793</v>
      </c>
      <c r="O24" s="48">
        <f t="shared" si="1"/>
        <v>8.6256975122064627</v>
      </c>
      <c r="P24" s="9"/>
    </row>
    <row r="25" spans="1:16">
      <c r="A25" s="12"/>
      <c r="B25" s="25">
        <v>334.34</v>
      </c>
      <c r="C25" s="20" t="s">
        <v>115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70588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70588</v>
      </c>
      <c r="O25" s="48">
        <f t="shared" si="1"/>
        <v>2.0514996512438968</v>
      </c>
      <c r="P25" s="9"/>
    </row>
    <row r="26" spans="1:16">
      <c r="A26" s="12"/>
      <c r="B26" s="25">
        <v>334.39</v>
      </c>
      <c r="C26" s="20" t="s">
        <v>148</v>
      </c>
      <c r="D26" s="47">
        <v>0</v>
      </c>
      <c r="E26" s="47">
        <v>18000</v>
      </c>
      <c r="F26" s="47">
        <v>0</v>
      </c>
      <c r="G26" s="47">
        <v>0</v>
      </c>
      <c r="H26" s="47">
        <v>0</v>
      </c>
      <c r="I26" s="47">
        <v>357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7" si="6">SUM(D26:M26)</f>
        <v>18357</v>
      </c>
      <c r="O26" s="48">
        <f t="shared" si="1"/>
        <v>0.53350964891885611</v>
      </c>
      <c r="P26" s="9"/>
    </row>
    <row r="27" spans="1:16">
      <c r="A27" s="12"/>
      <c r="B27" s="25">
        <v>334.49</v>
      </c>
      <c r="C27" s="20" t="s">
        <v>30</v>
      </c>
      <c r="D27" s="47">
        <v>368372</v>
      </c>
      <c r="E27" s="47">
        <v>155257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523629</v>
      </c>
      <c r="O27" s="48">
        <f t="shared" si="1"/>
        <v>15.218234131597303</v>
      </c>
      <c r="P27" s="9"/>
    </row>
    <row r="28" spans="1:16">
      <c r="A28" s="12"/>
      <c r="B28" s="25">
        <v>334.62</v>
      </c>
      <c r="C28" s="20" t="s">
        <v>32</v>
      </c>
      <c r="D28" s="47">
        <v>17742</v>
      </c>
      <c r="E28" s="47">
        <v>286451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304193</v>
      </c>
      <c r="O28" s="48">
        <f t="shared" si="1"/>
        <v>8.840763775866078</v>
      </c>
      <c r="P28" s="9"/>
    </row>
    <row r="29" spans="1:16">
      <c r="A29" s="12"/>
      <c r="B29" s="25">
        <v>334.7</v>
      </c>
      <c r="C29" s="20" t="s">
        <v>34</v>
      </c>
      <c r="D29" s="47">
        <v>72706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72706</v>
      </c>
      <c r="O29" s="48">
        <f t="shared" si="1"/>
        <v>2.1130551034643106</v>
      </c>
      <c r="P29" s="9"/>
    </row>
    <row r="30" spans="1:16">
      <c r="A30" s="12"/>
      <c r="B30" s="25">
        <v>334.9</v>
      </c>
      <c r="C30" s="20" t="s">
        <v>36</v>
      </c>
      <c r="D30" s="47">
        <v>162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162</v>
      </c>
      <c r="O30" s="48">
        <f t="shared" si="1"/>
        <v>4.7082073936293885E-3</v>
      </c>
      <c r="P30" s="9"/>
    </row>
    <row r="31" spans="1:16">
      <c r="A31" s="12"/>
      <c r="B31" s="25">
        <v>335.12</v>
      </c>
      <c r="C31" s="20" t="s">
        <v>37</v>
      </c>
      <c r="D31" s="47">
        <v>590606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590606</v>
      </c>
      <c r="O31" s="48">
        <f t="shared" si="1"/>
        <v>17.164787258777029</v>
      </c>
      <c r="P31" s="9"/>
    </row>
    <row r="32" spans="1:16">
      <c r="A32" s="12"/>
      <c r="B32" s="25">
        <v>335.13</v>
      </c>
      <c r="C32" s="20" t="s">
        <v>38</v>
      </c>
      <c r="D32" s="47">
        <v>17134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17134</v>
      </c>
      <c r="O32" s="48">
        <f t="shared" si="1"/>
        <v>0.49796558939781443</v>
      </c>
      <c r="P32" s="9"/>
    </row>
    <row r="33" spans="1:16">
      <c r="A33" s="12"/>
      <c r="B33" s="25">
        <v>335.15</v>
      </c>
      <c r="C33" s="20" t="s">
        <v>39</v>
      </c>
      <c r="D33" s="47">
        <v>49170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49170</v>
      </c>
      <c r="O33" s="48">
        <f t="shared" si="1"/>
        <v>1.4290281329923273</v>
      </c>
      <c r="P33" s="9"/>
    </row>
    <row r="34" spans="1:16">
      <c r="A34" s="12"/>
      <c r="B34" s="25">
        <v>335.16</v>
      </c>
      <c r="C34" s="20" t="s">
        <v>40</v>
      </c>
      <c r="D34" s="47">
        <v>314333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314333</v>
      </c>
      <c r="O34" s="48">
        <f t="shared" si="1"/>
        <v>9.1354626830969536</v>
      </c>
      <c r="P34" s="9"/>
    </row>
    <row r="35" spans="1:16">
      <c r="A35" s="12"/>
      <c r="B35" s="25">
        <v>335.18</v>
      </c>
      <c r="C35" s="20" t="s">
        <v>41</v>
      </c>
      <c r="D35" s="47">
        <v>2377283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2377283</v>
      </c>
      <c r="O35" s="48">
        <f t="shared" si="1"/>
        <v>69.090996279934899</v>
      </c>
      <c r="P35" s="9"/>
    </row>
    <row r="36" spans="1:16">
      <c r="A36" s="12"/>
      <c r="B36" s="25">
        <v>335.19</v>
      </c>
      <c r="C36" s="20" t="s">
        <v>149</v>
      </c>
      <c r="D36" s="47">
        <v>40000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40000</v>
      </c>
      <c r="O36" s="48">
        <f t="shared" si="1"/>
        <v>1.1625203441060219</v>
      </c>
      <c r="P36" s="9"/>
    </row>
    <row r="37" spans="1:16">
      <c r="A37" s="12"/>
      <c r="B37" s="25">
        <v>335.29</v>
      </c>
      <c r="C37" s="20" t="s">
        <v>117</v>
      </c>
      <c r="D37" s="47">
        <v>0</v>
      </c>
      <c r="E37" s="47">
        <v>89367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89367</v>
      </c>
      <c r="O37" s="48">
        <f t="shared" ref="O37:O68" si="7">(N37/O$86)</f>
        <v>2.5972738897930712</v>
      </c>
      <c r="P37" s="9"/>
    </row>
    <row r="38" spans="1:16">
      <c r="A38" s="12"/>
      <c r="B38" s="25">
        <v>337.4</v>
      </c>
      <c r="C38" s="20" t="s">
        <v>150</v>
      </c>
      <c r="D38" s="47">
        <v>0</v>
      </c>
      <c r="E38" s="47">
        <v>21896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21896</v>
      </c>
      <c r="O38" s="48">
        <f t="shared" si="7"/>
        <v>0.63636363636363635</v>
      </c>
      <c r="P38" s="9"/>
    </row>
    <row r="39" spans="1:16">
      <c r="A39" s="12"/>
      <c r="B39" s="25">
        <v>338</v>
      </c>
      <c r="C39" s="20" t="s">
        <v>46</v>
      </c>
      <c r="D39" s="47">
        <v>0</v>
      </c>
      <c r="E39" s="47">
        <v>448003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448003</v>
      </c>
      <c r="O39" s="48">
        <f t="shared" si="7"/>
        <v>13.020315043013253</v>
      </c>
      <c r="P39" s="9"/>
    </row>
    <row r="40" spans="1:16">
      <c r="A40" s="12"/>
      <c r="B40" s="25">
        <v>339</v>
      </c>
      <c r="C40" s="20" t="s">
        <v>47</v>
      </c>
      <c r="D40" s="47">
        <v>812293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812293</v>
      </c>
      <c r="O40" s="48">
        <f t="shared" si="7"/>
        <v>23.607678446872821</v>
      </c>
      <c r="P40" s="9"/>
    </row>
    <row r="41" spans="1:16" ht="15.6">
      <c r="A41" s="29" t="s">
        <v>52</v>
      </c>
      <c r="B41" s="30"/>
      <c r="C41" s="31"/>
      <c r="D41" s="32">
        <f t="shared" ref="D41:M41" si="8">SUM(D42:D64)</f>
        <v>3437224</v>
      </c>
      <c r="E41" s="32">
        <f t="shared" si="8"/>
        <v>1323588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6129066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10889878</v>
      </c>
      <c r="O41" s="46">
        <f t="shared" si="7"/>
        <v>316.49261799581495</v>
      </c>
      <c r="P41" s="10"/>
    </row>
    <row r="42" spans="1:16">
      <c r="A42" s="12"/>
      <c r="B42" s="25">
        <v>341.1</v>
      </c>
      <c r="C42" s="20" t="s">
        <v>55</v>
      </c>
      <c r="D42" s="47">
        <v>961672</v>
      </c>
      <c r="E42" s="47">
        <v>54353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1016025</v>
      </c>
      <c r="O42" s="48">
        <f t="shared" si="7"/>
        <v>29.52874331550802</v>
      </c>
      <c r="P42" s="9"/>
    </row>
    <row r="43" spans="1:16">
      <c r="A43" s="12"/>
      <c r="B43" s="25">
        <v>341.3</v>
      </c>
      <c r="C43" s="20" t="s">
        <v>56</v>
      </c>
      <c r="D43" s="47">
        <v>63056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4" si="9">SUM(D43:M43)</f>
        <v>63056</v>
      </c>
      <c r="O43" s="48">
        <f t="shared" si="7"/>
        <v>1.8325970704487329</v>
      </c>
      <c r="P43" s="9"/>
    </row>
    <row r="44" spans="1:16">
      <c r="A44" s="12"/>
      <c r="B44" s="25">
        <v>341.51</v>
      </c>
      <c r="C44" s="20" t="s">
        <v>57</v>
      </c>
      <c r="D44" s="47">
        <v>853087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853087</v>
      </c>
      <c r="O44" s="48">
        <f t="shared" si="7"/>
        <v>24.793274819809348</v>
      </c>
      <c r="P44" s="9"/>
    </row>
    <row r="45" spans="1:16">
      <c r="A45" s="12"/>
      <c r="B45" s="25">
        <v>341.52</v>
      </c>
      <c r="C45" s="20" t="s">
        <v>58</v>
      </c>
      <c r="D45" s="47">
        <v>28500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28500</v>
      </c>
      <c r="O45" s="48">
        <f t="shared" si="7"/>
        <v>0.82829574517554061</v>
      </c>
      <c r="P45" s="9"/>
    </row>
    <row r="46" spans="1:16">
      <c r="A46" s="12"/>
      <c r="B46" s="25">
        <v>341.54</v>
      </c>
      <c r="C46" s="20" t="s">
        <v>119</v>
      </c>
      <c r="D46" s="47">
        <v>3631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3631</v>
      </c>
      <c r="O46" s="48">
        <f t="shared" si="7"/>
        <v>0.10552778423622414</v>
      </c>
      <c r="P46" s="9"/>
    </row>
    <row r="47" spans="1:16">
      <c r="A47" s="12"/>
      <c r="B47" s="25">
        <v>341.55</v>
      </c>
      <c r="C47" s="20" t="s">
        <v>128</v>
      </c>
      <c r="D47" s="47">
        <v>492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492</v>
      </c>
      <c r="O47" s="48">
        <f t="shared" si="7"/>
        <v>1.4299000232504069E-2</v>
      </c>
      <c r="P47" s="9"/>
    </row>
    <row r="48" spans="1:16">
      <c r="A48" s="12"/>
      <c r="B48" s="25">
        <v>341.56</v>
      </c>
      <c r="C48" s="20" t="s">
        <v>59</v>
      </c>
      <c r="D48" s="47">
        <v>995776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995776</v>
      </c>
      <c r="O48" s="48">
        <f t="shared" si="7"/>
        <v>28.940246454312952</v>
      </c>
      <c r="P48" s="9"/>
    </row>
    <row r="49" spans="1:16">
      <c r="A49" s="12"/>
      <c r="B49" s="25">
        <v>341.9</v>
      </c>
      <c r="C49" s="20" t="s">
        <v>60</v>
      </c>
      <c r="D49" s="47">
        <v>21649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21649</v>
      </c>
      <c r="O49" s="48">
        <f t="shared" si="7"/>
        <v>0.6291850732387817</v>
      </c>
      <c r="P49" s="9"/>
    </row>
    <row r="50" spans="1:16">
      <c r="A50" s="12"/>
      <c r="B50" s="25">
        <v>342.1</v>
      </c>
      <c r="C50" s="20" t="s">
        <v>61</v>
      </c>
      <c r="D50" s="47">
        <v>29502</v>
      </c>
      <c r="E50" s="47">
        <v>85873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115375</v>
      </c>
      <c r="O50" s="48">
        <f t="shared" si="7"/>
        <v>3.3531446175308068</v>
      </c>
      <c r="P50" s="9"/>
    </row>
    <row r="51" spans="1:16">
      <c r="A51" s="12"/>
      <c r="B51" s="25">
        <v>342.6</v>
      </c>
      <c r="C51" s="20" t="s">
        <v>63</v>
      </c>
      <c r="D51" s="47">
        <v>0</v>
      </c>
      <c r="E51" s="47">
        <v>841177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841177</v>
      </c>
      <c r="O51" s="48">
        <f t="shared" si="7"/>
        <v>24.447134387351777</v>
      </c>
      <c r="P51" s="9"/>
    </row>
    <row r="52" spans="1:16">
      <c r="A52" s="12"/>
      <c r="B52" s="25">
        <v>342.9</v>
      </c>
      <c r="C52" s="20" t="s">
        <v>64</v>
      </c>
      <c r="D52" s="47">
        <v>0</v>
      </c>
      <c r="E52" s="47">
        <v>62203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62203</v>
      </c>
      <c r="O52" s="48">
        <f t="shared" si="7"/>
        <v>1.8078063241106719</v>
      </c>
      <c r="P52" s="9"/>
    </row>
    <row r="53" spans="1:16">
      <c r="A53" s="12"/>
      <c r="B53" s="25">
        <v>343.3</v>
      </c>
      <c r="C53" s="20" t="s">
        <v>65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2259659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2259659</v>
      </c>
      <c r="O53" s="48">
        <f t="shared" si="7"/>
        <v>65.672488956056725</v>
      </c>
      <c r="P53" s="9"/>
    </row>
    <row r="54" spans="1:16">
      <c r="A54" s="12"/>
      <c r="B54" s="25">
        <v>343.4</v>
      </c>
      <c r="C54" s="20" t="s">
        <v>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2376177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2376177</v>
      </c>
      <c r="O54" s="48">
        <f t="shared" si="7"/>
        <v>69.058852592420365</v>
      </c>
      <c r="P54" s="9"/>
    </row>
    <row r="55" spans="1:16">
      <c r="A55" s="12"/>
      <c r="B55" s="25">
        <v>343.5</v>
      </c>
      <c r="C55" s="20" t="s">
        <v>67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1493230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1493230</v>
      </c>
      <c r="O55" s="48">
        <f t="shared" si="7"/>
        <v>43.397756335735878</v>
      </c>
      <c r="P55" s="9"/>
    </row>
    <row r="56" spans="1:16">
      <c r="A56" s="12"/>
      <c r="B56" s="25">
        <v>344.9</v>
      </c>
      <c r="C56" s="20" t="s">
        <v>69</v>
      </c>
      <c r="D56" s="47">
        <v>0</v>
      </c>
      <c r="E56" s="47">
        <v>96472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96472</v>
      </c>
      <c r="O56" s="48">
        <f t="shared" si="7"/>
        <v>2.8037665659149034</v>
      </c>
      <c r="P56" s="9"/>
    </row>
    <row r="57" spans="1:16">
      <c r="A57" s="12"/>
      <c r="B57" s="25">
        <v>346.4</v>
      </c>
      <c r="C57" s="20" t="s">
        <v>71</v>
      </c>
      <c r="D57" s="47">
        <v>16453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16453</v>
      </c>
      <c r="O57" s="48">
        <f t="shared" si="7"/>
        <v>0.47817368053940945</v>
      </c>
      <c r="P57" s="9"/>
    </row>
    <row r="58" spans="1:16">
      <c r="A58" s="12"/>
      <c r="B58" s="25">
        <v>347.1</v>
      </c>
      <c r="C58" s="20" t="s">
        <v>72</v>
      </c>
      <c r="D58" s="47">
        <v>210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210</v>
      </c>
      <c r="O58" s="48">
        <f t="shared" si="7"/>
        <v>6.1032318065566147E-3</v>
      </c>
      <c r="P58" s="9"/>
    </row>
    <row r="59" spans="1:16">
      <c r="A59" s="12"/>
      <c r="B59" s="25">
        <v>347.2</v>
      </c>
      <c r="C59" s="20" t="s">
        <v>73</v>
      </c>
      <c r="D59" s="47">
        <v>38507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38507</v>
      </c>
      <c r="O59" s="48">
        <f t="shared" si="7"/>
        <v>1.1191292722622646</v>
      </c>
      <c r="P59" s="9"/>
    </row>
    <row r="60" spans="1:16">
      <c r="A60" s="12"/>
      <c r="B60" s="25">
        <v>347.4</v>
      </c>
      <c r="C60" s="20" t="s">
        <v>75</v>
      </c>
      <c r="D60" s="47">
        <v>1947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1947</v>
      </c>
      <c r="O60" s="48">
        <f t="shared" si="7"/>
        <v>5.6585677749360616E-2</v>
      </c>
      <c r="P60" s="9"/>
    </row>
    <row r="61" spans="1:16">
      <c r="A61" s="12"/>
      <c r="B61" s="25">
        <v>347.9</v>
      </c>
      <c r="C61" s="20" t="s">
        <v>129</v>
      </c>
      <c r="D61" s="47">
        <v>188231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188231</v>
      </c>
      <c r="O61" s="48">
        <f t="shared" si="7"/>
        <v>5.4705591722855154</v>
      </c>
      <c r="P61" s="9"/>
    </row>
    <row r="62" spans="1:16">
      <c r="A62" s="12"/>
      <c r="B62" s="25">
        <v>348.82</v>
      </c>
      <c r="C62" s="20" t="s">
        <v>120</v>
      </c>
      <c r="D62" s="47">
        <v>0</v>
      </c>
      <c r="E62" s="47">
        <v>31072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31072</v>
      </c>
      <c r="O62" s="48">
        <f t="shared" si="7"/>
        <v>0.90304580330155781</v>
      </c>
      <c r="P62" s="9"/>
    </row>
    <row r="63" spans="1:16">
      <c r="A63" s="12"/>
      <c r="B63" s="25">
        <v>348.88</v>
      </c>
      <c r="C63" s="20" t="s">
        <v>121</v>
      </c>
      <c r="D63" s="47">
        <v>234511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234511</v>
      </c>
      <c r="O63" s="48">
        <f t="shared" si="7"/>
        <v>6.8155952104161823</v>
      </c>
      <c r="P63" s="9"/>
    </row>
    <row r="64" spans="1:16">
      <c r="A64" s="12"/>
      <c r="B64" s="25">
        <v>348.99</v>
      </c>
      <c r="C64" s="20" t="s">
        <v>122</v>
      </c>
      <c r="D64" s="47">
        <v>0</v>
      </c>
      <c r="E64" s="47">
        <v>152438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152438</v>
      </c>
      <c r="O64" s="48">
        <f t="shared" si="7"/>
        <v>4.4303069053708439</v>
      </c>
      <c r="P64" s="9"/>
    </row>
    <row r="65" spans="1:16" ht="15.6">
      <c r="A65" s="29" t="s">
        <v>53</v>
      </c>
      <c r="B65" s="30"/>
      <c r="C65" s="31"/>
      <c r="D65" s="32">
        <f t="shared" ref="D65:M65" si="10">SUM(D66:D69)</f>
        <v>50303</v>
      </c>
      <c r="E65" s="32">
        <f t="shared" si="10"/>
        <v>72387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1" si="11">SUM(D65:M65)</f>
        <v>122690</v>
      </c>
      <c r="O65" s="46">
        <f t="shared" si="7"/>
        <v>3.5657405254591956</v>
      </c>
      <c r="P65" s="10"/>
    </row>
    <row r="66" spans="1:16">
      <c r="A66" s="13"/>
      <c r="B66" s="40">
        <v>351.1</v>
      </c>
      <c r="C66" s="21" t="s">
        <v>90</v>
      </c>
      <c r="D66" s="47">
        <v>0</v>
      </c>
      <c r="E66" s="47">
        <v>54974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54974</v>
      </c>
      <c r="O66" s="48">
        <f t="shared" si="7"/>
        <v>1.597709834922111</v>
      </c>
      <c r="P66" s="9"/>
    </row>
    <row r="67" spans="1:16">
      <c r="A67" s="13"/>
      <c r="B67" s="40">
        <v>352</v>
      </c>
      <c r="C67" s="21" t="s">
        <v>123</v>
      </c>
      <c r="D67" s="47">
        <v>5646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5646</v>
      </c>
      <c r="O67" s="48">
        <f t="shared" si="7"/>
        <v>0.16408974657056499</v>
      </c>
      <c r="P67" s="9"/>
    </row>
    <row r="68" spans="1:16">
      <c r="A68" s="13"/>
      <c r="B68" s="40">
        <v>354</v>
      </c>
      <c r="C68" s="21" t="s">
        <v>91</v>
      </c>
      <c r="D68" s="47">
        <v>44657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44657</v>
      </c>
      <c r="O68" s="48">
        <f t="shared" si="7"/>
        <v>1.2978667751685655</v>
      </c>
      <c r="P68" s="9"/>
    </row>
    <row r="69" spans="1:16">
      <c r="A69" s="13"/>
      <c r="B69" s="40">
        <v>359</v>
      </c>
      <c r="C69" s="21" t="s">
        <v>92</v>
      </c>
      <c r="D69" s="47">
        <v>0</v>
      </c>
      <c r="E69" s="47">
        <v>17413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17413</v>
      </c>
      <c r="O69" s="48">
        <f t="shared" ref="O69:O84" si="12">(N69/O$86)</f>
        <v>0.50607416879795397</v>
      </c>
      <c r="P69" s="9"/>
    </row>
    <row r="70" spans="1:16" ht="15.6">
      <c r="A70" s="29" t="s">
        <v>3</v>
      </c>
      <c r="B70" s="30"/>
      <c r="C70" s="31"/>
      <c r="D70" s="32">
        <f t="shared" ref="D70:M70" si="13">SUM(D71:D77)</f>
        <v>412830</v>
      </c>
      <c r="E70" s="32">
        <f t="shared" si="13"/>
        <v>137948</v>
      </c>
      <c r="F70" s="32">
        <f t="shared" si="13"/>
        <v>4030</v>
      </c>
      <c r="G70" s="32">
        <f t="shared" si="13"/>
        <v>0</v>
      </c>
      <c r="H70" s="32">
        <f t="shared" si="13"/>
        <v>0</v>
      </c>
      <c r="I70" s="32">
        <f t="shared" si="13"/>
        <v>79305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 t="shared" si="11"/>
        <v>634113</v>
      </c>
      <c r="O70" s="46">
        <f t="shared" si="12"/>
        <v>18.429231574052547</v>
      </c>
      <c r="P70" s="10"/>
    </row>
    <row r="71" spans="1:16">
      <c r="A71" s="12"/>
      <c r="B71" s="25">
        <v>361.1</v>
      </c>
      <c r="C71" s="20" t="s">
        <v>93</v>
      </c>
      <c r="D71" s="47">
        <v>29721</v>
      </c>
      <c r="E71" s="47">
        <v>4419</v>
      </c>
      <c r="F71" s="47">
        <v>1</v>
      </c>
      <c r="G71" s="47">
        <v>0</v>
      </c>
      <c r="H71" s="47">
        <v>0</v>
      </c>
      <c r="I71" s="47">
        <v>21975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56116</v>
      </c>
      <c r="O71" s="48">
        <f t="shared" si="12"/>
        <v>1.6308997907463381</v>
      </c>
      <c r="P71" s="9"/>
    </row>
    <row r="72" spans="1:16">
      <c r="A72" s="12"/>
      <c r="B72" s="25">
        <v>361.3</v>
      </c>
      <c r="C72" s="20" t="s">
        <v>94</v>
      </c>
      <c r="D72" s="47">
        <v>-7390</v>
      </c>
      <c r="E72" s="47">
        <v>44723</v>
      </c>
      <c r="F72" s="47">
        <v>4029</v>
      </c>
      <c r="G72" s="47">
        <v>0</v>
      </c>
      <c r="H72" s="47">
        <v>0</v>
      </c>
      <c r="I72" s="47">
        <v>2346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7" si="14">SUM(D72:M72)</f>
        <v>43708</v>
      </c>
      <c r="O72" s="48">
        <f t="shared" si="12"/>
        <v>1.27028598000465</v>
      </c>
      <c r="P72" s="9"/>
    </row>
    <row r="73" spans="1:16">
      <c r="A73" s="12"/>
      <c r="B73" s="25">
        <v>362</v>
      </c>
      <c r="C73" s="20" t="s">
        <v>124</v>
      </c>
      <c r="D73" s="47">
        <v>13860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13860</v>
      </c>
      <c r="O73" s="48">
        <f t="shared" si="12"/>
        <v>0.40281329923273657</v>
      </c>
      <c r="P73" s="9"/>
    </row>
    <row r="74" spans="1:16">
      <c r="A74" s="12"/>
      <c r="B74" s="25">
        <v>364</v>
      </c>
      <c r="C74" s="20" t="s">
        <v>95</v>
      </c>
      <c r="D74" s="47">
        <v>161500</v>
      </c>
      <c r="E74" s="47">
        <v>3937</v>
      </c>
      <c r="F74" s="47">
        <v>0</v>
      </c>
      <c r="G74" s="47">
        <v>0</v>
      </c>
      <c r="H74" s="47">
        <v>0</v>
      </c>
      <c r="I74" s="47">
        <v>-9984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155453</v>
      </c>
      <c r="O74" s="48">
        <f t="shared" si="12"/>
        <v>4.5179318763078351</v>
      </c>
      <c r="P74" s="9"/>
    </row>
    <row r="75" spans="1:16">
      <c r="A75" s="12"/>
      <c r="B75" s="25">
        <v>365</v>
      </c>
      <c r="C75" s="20" t="s">
        <v>96</v>
      </c>
      <c r="D75" s="47">
        <v>6550</v>
      </c>
      <c r="E75" s="47">
        <v>7830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14380</v>
      </c>
      <c r="O75" s="48">
        <f t="shared" si="12"/>
        <v>0.41792606370611485</v>
      </c>
      <c r="P75" s="9"/>
    </row>
    <row r="76" spans="1:16">
      <c r="A76" s="12"/>
      <c r="B76" s="25">
        <v>366</v>
      </c>
      <c r="C76" s="20" t="s">
        <v>97</v>
      </c>
      <c r="D76" s="47">
        <v>4807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4807</v>
      </c>
      <c r="O76" s="48">
        <f t="shared" si="12"/>
        <v>0.13970588235294118</v>
      </c>
      <c r="P76" s="9"/>
    </row>
    <row r="77" spans="1:16">
      <c r="A77" s="12"/>
      <c r="B77" s="25">
        <v>369.9</v>
      </c>
      <c r="C77" s="20" t="s">
        <v>99</v>
      </c>
      <c r="D77" s="47">
        <v>203782</v>
      </c>
      <c r="E77" s="47">
        <v>77039</v>
      </c>
      <c r="F77" s="47">
        <v>0</v>
      </c>
      <c r="G77" s="47">
        <v>0</v>
      </c>
      <c r="H77" s="47">
        <v>0</v>
      </c>
      <c r="I77" s="47">
        <v>64968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345789</v>
      </c>
      <c r="O77" s="48">
        <f t="shared" si="12"/>
        <v>10.049668681701929</v>
      </c>
      <c r="P77" s="9"/>
    </row>
    <row r="78" spans="1:16" ht="15.6">
      <c r="A78" s="29" t="s">
        <v>54</v>
      </c>
      <c r="B78" s="30"/>
      <c r="C78" s="31"/>
      <c r="D78" s="32">
        <f t="shared" ref="D78:M78" si="15">SUM(D79:D83)</f>
        <v>593798</v>
      </c>
      <c r="E78" s="32">
        <f t="shared" si="15"/>
        <v>3647474</v>
      </c>
      <c r="F78" s="32">
        <f t="shared" si="15"/>
        <v>2489723</v>
      </c>
      <c r="G78" s="32">
        <f t="shared" si="15"/>
        <v>0</v>
      </c>
      <c r="H78" s="32">
        <f t="shared" si="15"/>
        <v>0</v>
      </c>
      <c r="I78" s="32">
        <f t="shared" si="15"/>
        <v>97734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ref="N78:N84" si="16">SUM(D78:M78)</f>
        <v>6828729</v>
      </c>
      <c r="O78" s="46">
        <f t="shared" si="12"/>
        <v>198.46340967216926</v>
      </c>
      <c r="P78" s="9"/>
    </row>
    <row r="79" spans="1:16">
      <c r="A79" s="12"/>
      <c r="B79" s="25">
        <v>381</v>
      </c>
      <c r="C79" s="20" t="s">
        <v>100</v>
      </c>
      <c r="D79" s="47">
        <v>531932</v>
      </c>
      <c r="E79" s="47">
        <v>3112426</v>
      </c>
      <c r="F79" s="47">
        <v>605612</v>
      </c>
      <c r="G79" s="47">
        <v>0</v>
      </c>
      <c r="H79" s="47">
        <v>0</v>
      </c>
      <c r="I79" s="47">
        <v>90097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6"/>
        <v>4340067</v>
      </c>
      <c r="O79" s="48">
        <f t="shared" si="12"/>
        <v>126.13540455707975</v>
      </c>
      <c r="P79" s="9"/>
    </row>
    <row r="80" spans="1:16">
      <c r="A80" s="12"/>
      <c r="B80" s="25">
        <v>383</v>
      </c>
      <c r="C80" s="20" t="s">
        <v>101</v>
      </c>
      <c r="D80" s="47">
        <v>61866</v>
      </c>
      <c r="E80" s="47">
        <v>135063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6"/>
        <v>196929</v>
      </c>
      <c r="O80" s="48">
        <f t="shared" si="12"/>
        <v>5.723349221111369</v>
      </c>
      <c r="P80" s="9"/>
    </row>
    <row r="81" spans="1:119">
      <c r="A81" s="12"/>
      <c r="B81" s="25">
        <v>384</v>
      </c>
      <c r="C81" s="20" t="s">
        <v>130</v>
      </c>
      <c r="D81" s="47">
        <v>0</v>
      </c>
      <c r="E81" s="47">
        <v>399985</v>
      </c>
      <c r="F81" s="47">
        <v>1884111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6"/>
        <v>2284096</v>
      </c>
      <c r="O81" s="48">
        <f t="shared" si="12"/>
        <v>66.3827016972797</v>
      </c>
      <c r="P81" s="9"/>
    </row>
    <row r="82" spans="1:119">
      <c r="A82" s="12"/>
      <c r="B82" s="25">
        <v>389.4</v>
      </c>
      <c r="C82" s="20" t="s">
        <v>102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3250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6"/>
        <v>3250</v>
      </c>
      <c r="O82" s="48">
        <f t="shared" si="12"/>
        <v>9.4454777958614275E-2</v>
      </c>
      <c r="P82" s="9"/>
    </row>
    <row r="83" spans="1:119" ht="15.6" thickBot="1">
      <c r="A83" s="12"/>
      <c r="B83" s="25">
        <v>389.7</v>
      </c>
      <c r="C83" s="20" t="s">
        <v>151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4387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4387</v>
      </c>
      <c r="O83" s="48">
        <f t="shared" si="12"/>
        <v>0.12749941873982795</v>
      </c>
      <c r="P83" s="9"/>
    </row>
    <row r="84" spans="1:119" ht="16.2" thickBot="1">
      <c r="A84" s="14" t="s">
        <v>82</v>
      </c>
      <c r="B84" s="23"/>
      <c r="C84" s="22"/>
      <c r="D84" s="15">
        <f t="shared" ref="D84:M84" si="17">SUM(D5,D13,D18,D41,D65,D70,D78)</f>
        <v>23077050</v>
      </c>
      <c r="E84" s="15">
        <f t="shared" si="17"/>
        <v>11524174</v>
      </c>
      <c r="F84" s="15">
        <f t="shared" si="17"/>
        <v>2493753</v>
      </c>
      <c r="G84" s="15">
        <f t="shared" si="17"/>
        <v>0</v>
      </c>
      <c r="H84" s="15">
        <f t="shared" si="17"/>
        <v>0</v>
      </c>
      <c r="I84" s="15">
        <f t="shared" si="17"/>
        <v>7233615</v>
      </c>
      <c r="J84" s="15">
        <f t="shared" si="17"/>
        <v>0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 t="shared" si="16"/>
        <v>44328592</v>
      </c>
      <c r="O84" s="38">
        <f t="shared" si="12"/>
        <v>1288.3222506393861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152</v>
      </c>
      <c r="M86" s="119"/>
      <c r="N86" s="119"/>
      <c r="O86" s="44">
        <v>34408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126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127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12587090</v>
      </c>
      <c r="E5" s="27">
        <f t="shared" si="0"/>
        <v>2173023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14760113</v>
      </c>
      <c r="O5" s="33">
        <f t="shared" ref="O5:O36" si="1">(N5/O$87)</f>
        <v>425.26544312550419</v>
      </c>
      <c r="P5" s="6"/>
    </row>
    <row r="6" spans="1:133">
      <c r="A6" s="12"/>
      <c r="B6" s="25">
        <v>311</v>
      </c>
      <c r="C6" s="20" t="s">
        <v>2</v>
      </c>
      <c r="D6" s="47">
        <v>10684459</v>
      </c>
      <c r="E6" s="47">
        <v>33652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10718111</v>
      </c>
      <c r="O6" s="48">
        <f t="shared" si="1"/>
        <v>308.80808459144868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353223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353223</v>
      </c>
      <c r="O7" s="48">
        <f t="shared" si="1"/>
        <v>10.176990895470786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820172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820172</v>
      </c>
      <c r="O8" s="48">
        <f t="shared" si="1"/>
        <v>23.630632707156852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581658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581658</v>
      </c>
      <c r="O9" s="48">
        <f t="shared" si="1"/>
        <v>16.758614728592832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384318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384318</v>
      </c>
      <c r="O10" s="48">
        <f t="shared" si="1"/>
        <v>11.07289385732396</v>
      </c>
      <c r="P10" s="9"/>
    </row>
    <row r="11" spans="1:133">
      <c r="A11" s="12"/>
      <c r="B11" s="25">
        <v>312.60000000000002</v>
      </c>
      <c r="C11" s="20" t="s">
        <v>14</v>
      </c>
      <c r="D11" s="47">
        <v>1665348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1665348</v>
      </c>
      <c r="O11" s="48">
        <f t="shared" si="1"/>
        <v>47.981675694364412</v>
      </c>
      <c r="P11" s="9"/>
    </row>
    <row r="12" spans="1:133">
      <c r="A12" s="12"/>
      <c r="B12" s="25">
        <v>315</v>
      </c>
      <c r="C12" s="20" t="s">
        <v>15</v>
      </c>
      <c r="D12" s="47">
        <v>237283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237283</v>
      </c>
      <c r="O12" s="48">
        <f t="shared" si="1"/>
        <v>6.8365506511467098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SUM(D14:D17)</f>
        <v>1272663</v>
      </c>
      <c r="E13" s="32">
        <f t="shared" si="3"/>
        <v>2043695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863025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4179383</v>
      </c>
      <c r="O13" s="46">
        <f t="shared" si="1"/>
        <v>120.4155526103492</v>
      </c>
      <c r="P13" s="10"/>
    </row>
    <row r="14" spans="1:133">
      <c r="A14" s="12"/>
      <c r="B14" s="25">
        <v>322</v>
      </c>
      <c r="C14" s="20" t="s">
        <v>0</v>
      </c>
      <c r="D14" s="47">
        <v>1240451</v>
      </c>
      <c r="E14" s="47">
        <v>0</v>
      </c>
      <c r="F14" s="47">
        <v>0</v>
      </c>
      <c r="G14" s="47">
        <v>0</v>
      </c>
      <c r="H14" s="47">
        <v>0</v>
      </c>
      <c r="I14" s="47">
        <v>174801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1415252</v>
      </c>
      <c r="O14" s="48">
        <f t="shared" si="1"/>
        <v>40.775959432983747</v>
      </c>
      <c r="P14" s="9"/>
    </row>
    <row r="15" spans="1:133">
      <c r="A15" s="12"/>
      <c r="B15" s="25">
        <v>325.10000000000002</v>
      </c>
      <c r="C15" s="20" t="s">
        <v>18</v>
      </c>
      <c r="D15" s="47">
        <v>0</v>
      </c>
      <c r="E15" s="47">
        <v>39917</v>
      </c>
      <c r="F15" s="47">
        <v>0</v>
      </c>
      <c r="G15" s="47">
        <v>0</v>
      </c>
      <c r="H15" s="47">
        <v>0</v>
      </c>
      <c r="I15" s="47">
        <v>594887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634804</v>
      </c>
      <c r="O15" s="48">
        <f t="shared" si="1"/>
        <v>18.28984672121701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1989889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1989889</v>
      </c>
      <c r="O16" s="48">
        <f t="shared" si="1"/>
        <v>57.332286504552265</v>
      </c>
      <c r="P16" s="9"/>
    </row>
    <row r="17" spans="1:16">
      <c r="A17" s="12"/>
      <c r="B17" s="25">
        <v>329</v>
      </c>
      <c r="C17" s="20" t="s">
        <v>20</v>
      </c>
      <c r="D17" s="47">
        <v>32212</v>
      </c>
      <c r="E17" s="47">
        <v>13889</v>
      </c>
      <c r="F17" s="47">
        <v>0</v>
      </c>
      <c r="G17" s="47">
        <v>0</v>
      </c>
      <c r="H17" s="47">
        <v>0</v>
      </c>
      <c r="I17" s="47">
        <v>93337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139438</v>
      </c>
      <c r="O17" s="48">
        <f t="shared" si="1"/>
        <v>4.017459951596174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SUM(D19:D39)</f>
        <v>4832833</v>
      </c>
      <c r="E18" s="32">
        <f t="shared" si="5"/>
        <v>2551374</v>
      </c>
      <c r="F18" s="32">
        <f t="shared" si="5"/>
        <v>0</v>
      </c>
      <c r="G18" s="32">
        <f t="shared" si="5"/>
        <v>106910</v>
      </c>
      <c r="H18" s="32">
        <f t="shared" si="5"/>
        <v>0</v>
      </c>
      <c r="I18" s="32">
        <f t="shared" si="5"/>
        <v>49844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7540961</v>
      </c>
      <c r="O18" s="46">
        <f t="shared" si="1"/>
        <v>217.26867004725136</v>
      </c>
      <c r="P18" s="10"/>
    </row>
    <row r="19" spans="1:16">
      <c r="A19" s="12"/>
      <c r="B19" s="25">
        <v>331.2</v>
      </c>
      <c r="C19" s="20" t="s">
        <v>22</v>
      </c>
      <c r="D19" s="47">
        <v>351764</v>
      </c>
      <c r="E19" s="47">
        <v>77438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429202</v>
      </c>
      <c r="O19" s="48">
        <f t="shared" si="1"/>
        <v>12.366082747493373</v>
      </c>
      <c r="P19" s="9"/>
    </row>
    <row r="20" spans="1:16">
      <c r="A20" s="12"/>
      <c r="B20" s="25">
        <v>331.49</v>
      </c>
      <c r="C20" s="20" t="s">
        <v>113</v>
      </c>
      <c r="D20" s="47">
        <v>0</v>
      </c>
      <c r="E20" s="47">
        <v>34138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34138</v>
      </c>
      <c r="O20" s="48">
        <f t="shared" si="1"/>
        <v>0.98357727325112365</v>
      </c>
      <c r="P20" s="9"/>
    </row>
    <row r="21" spans="1:16">
      <c r="A21" s="12"/>
      <c r="B21" s="25">
        <v>331.5</v>
      </c>
      <c r="C21" s="20" t="s">
        <v>114</v>
      </c>
      <c r="D21" s="47">
        <v>0</v>
      </c>
      <c r="E21" s="47">
        <v>233811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233811</v>
      </c>
      <c r="O21" s="48">
        <f t="shared" si="1"/>
        <v>6.7365160769851329</v>
      </c>
      <c r="P21" s="9"/>
    </row>
    <row r="22" spans="1:16">
      <c r="A22" s="12"/>
      <c r="B22" s="25">
        <v>334.2</v>
      </c>
      <c r="C22" s="20" t="s">
        <v>26</v>
      </c>
      <c r="D22" s="47">
        <v>84974</v>
      </c>
      <c r="E22" s="47">
        <v>25075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110049</v>
      </c>
      <c r="O22" s="48">
        <f t="shared" si="1"/>
        <v>3.1707099227843725</v>
      </c>
      <c r="P22" s="9"/>
    </row>
    <row r="23" spans="1:16">
      <c r="A23" s="12"/>
      <c r="B23" s="25">
        <v>334.34</v>
      </c>
      <c r="C23" s="20" t="s">
        <v>115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49844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49844</v>
      </c>
      <c r="O23" s="48">
        <f t="shared" si="1"/>
        <v>1.4360954246859514</v>
      </c>
      <c r="P23" s="9"/>
    </row>
    <row r="24" spans="1:16">
      <c r="A24" s="12"/>
      <c r="B24" s="25">
        <v>334.49</v>
      </c>
      <c r="C24" s="20" t="s">
        <v>30</v>
      </c>
      <c r="D24" s="47">
        <v>104142</v>
      </c>
      <c r="E24" s="47">
        <v>496801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6" si="6">SUM(D24:M24)</f>
        <v>600943</v>
      </c>
      <c r="O24" s="48">
        <f t="shared" si="1"/>
        <v>17.314250316929815</v>
      </c>
      <c r="P24" s="9"/>
    </row>
    <row r="25" spans="1:16">
      <c r="A25" s="12"/>
      <c r="B25" s="25">
        <v>334.5</v>
      </c>
      <c r="C25" s="20" t="s">
        <v>31</v>
      </c>
      <c r="D25" s="47">
        <v>0</v>
      </c>
      <c r="E25" s="47">
        <v>0</v>
      </c>
      <c r="F25" s="47">
        <v>0</v>
      </c>
      <c r="G25" s="47">
        <v>106910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106910</v>
      </c>
      <c r="O25" s="48">
        <f t="shared" si="1"/>
        <v>3.0802696784602972</v>
      </c>
      <c r="P25" s="9"/>
    </row>
    <row r="26" spans="1:16">
      <c r="A26" s="12"/>
      <c r="B26" s="25">
        <v>334.62</v>
      </c>
      <c r="C26" s="20" t="s">
        <v>32</v>
      </c>
      <c r="D26" s="47">
        <v>25188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25188</v>
      </c>
      <c r="O26" s="48">
        <f t="shared" si="1"/>
        <v>0.72571165149245132</v>
      </c>
      <c r="P26" s="9"/>
    </row>
    <row r="27" spans="1:16">
      <c r="A27" s="12"/>
      <c r="B27" s="25">
        <v>334.69</v>
      </c>
      <c r="C27" s="20" t="s">
        <v>33</v>
      </c>
      <c r="D27" s="47">
        <v>0</v>
      </c>
      <c r="E27" s="47">
        <v>341596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341596</v>
      </c>
      <c r="O27" s="48">
        <f t="shared" si="1"/>
        <v>9.8419960815950205</v>
      </c>
      <c r="P27" s="9"/>
    </row>
    <row r="28" spans="1:16">
      <c r="A28" s="12"/>
      <c r="B28" s="25">
        <v>334.7</v>
      </c>
      <c r="C28" s="20" t="s">
        <v>34</v>
      </c>
      <c r="D28" s="47">
        <v>150061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150061</v>
      </c>
      <c r="O28" s="48">
        <f t="shared" si="1"/>
        <v>4.3235277169528636</v>
      </c>
      <c r="P28" s="9"/>
    </row>
    <row r="29" spans="1:16">
      <c r="A29" s="12"/>
      <c r="B29" s="25">
        <v>334.9</v>
      </c>
      <c r="C29" s="20" t="s">
        <v>36</v>
      </c>
      <c r="D29" s="47">
        <v>128767</v>
      </c>
      <c r="E29" s="47">
        <v>400270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529037</v>
      </c>
      <c r="O29" s="48">
        <f t="shared" si="1"/>
        <v>15.242508931658408</v>
      </c>
      <c r="P29" s="9"/>
    </row>
    <row r="30" spans="1:16">
      <c r="A30" s="12"/>
      <c r="B30" s="25">
        <v>335.12</v>
      </c>
      <c r="C30" s="20" t="s">
        <v>37</v>
      </c>
      <c r="D30" s="47">
        <v>573219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573219</v>
      </c>
      <c r="O30" s="48">
        <f t="shared" si="1"/>
        <v>16.51547193730552</v>
      </c>
      <c r="P30" s="9"/>
    </row>
    <row r="31" spans="1:16">
      <c r="A31" s="12"/>
      <c r="B31" s="25">
        <v>335.13</v>
      </c>
      <c r="C31" s="20" t="s">
        <v>38</v>
      </c>
      <c r="D31" s="47">
        <v>16703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16703</v>
      </c>
      <c r="O31" s="48">
        <f t="shared" si="1"/>
        <v>0.48124351734470439</v>
      </c>
      <c r="P31" s="9"/>
    </row>
    <row r="32" spans="1:16">
      <c r="A32" s="12"/>
      <c r="B32" s="25">
        <v>335.15</v>
      </c>
      <c r="C32" s="20" t="s">
        <v>39</v>
      </c>
      <c r="D32" s="47">
        <v>50047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50047</v>
      </c>
      <c r="O32" s="48">
        <f t="shared" si="1"/>
        <v>1.4419442203526565</v>
      </c>
      <c r="P32" s="9"/>
    </row>
    <row r="33" spans="1:16">
      <c r="A33" s="12"/>
      <c r="B33" s="25">
        <v>335.16</v>
      </c>
      <c r="C33" s="20" t="s">
        <v>40</v>
      </c>
      <c r="D33" s="47">
        <v>314333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314333</v>
      </c>
      <c r="O33" s="48">
        <f t="shared" si="1"/>
        <v>9.0564999423763979</v>
      </c>
      <c r="P33" s="9"/>
    </row>
    <row r="34" spans="1:16">
      <c r="A34" s="12"/>
      <c r="B34" s="25">
        <v>335.18</v>
      </c>
      <c r="C34" s="20" t="s">
        <v>41</v>
      </c>
      <c r="D34" s="47">
        <v>2221342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2221342</v>
      </c>
      <c r="O34" s="48">
        <f t="shared" si="1"/>
        <v>64.000864354039408</v>
      </c>
      <c r="P34" s="9"/>
    </row>
    <row r="35" spans="1:16">
      <c r="A35" s="12"/>
      <c r="B35" s="25">
        <v>335.29</v>
      </c>
      <c r="C35" s="20" t="s">
        <v>117</v>
      </c>
      <c r="D35" s="47">
        <v>0</v>
      </c>
      <c r="E35" s="47">
        <v>88958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88958</v>
      </c>
      <c r="O35" s="48">
        <f t="shared" si="1"/>
        <v>2.5630402212746342</v>
      </c>
      <c r="P35" s="9"/>
    </row>
    <row r="36" spans="1:16">
      <c r="A36" s="12"/>
      <c r="B36" s="25">
        <v>335.9</v>
      </c>
      <c r="C36" s="20" t="s">
        <v>44</v>
      </c>
      <c r="D36" s="47">
        <v>0</v>
      </c>
      <c r="E36" s="47">
        <v>352700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352700</v>
      </c>
      <c r="O36" s="48">
        <f t="shared" si="1"/>
        <v>10.161922323383658</v>
      </c>
      <c r="P36" s="9"/>
    </row>
    <row r="37" spans="1:16">
      <c r="A37" s="12"/>
      <c r="B37" s="25">
        <v>337.2</v>
      </c>
      <c r="C37" s="20" t="s">
        <v>118</v>
      </c>
      <c r="D37" s="47">
        <v>0</v>
      </c>
      <c r="E37" s="47">
        <v>3550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3550</v>
      </c>
      <c r="O37" s="48">
        <f t="shared" ref="O37:O68" si="7">(N37/O$87)</f>
        <v>0.10228189466405439</v>
      </c>
      <c r="P37" s="9"/>
    </row>
    <row r="38" spans="1:16">
      <c r="A38" s="12"/>
      <c r="B38" s="25">
        <v>338</v>
      </c>
      <c r="C38" s="20" t="s">
        <v>46</v>
      </c>
      <c r="D38" s="47">
        <v>0</v>
      </c>
      <c r="E38" s="47">
        <v>497037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497037</v>
      </c>
      <c r="O38" s="48">
        <f t="shared" si="7"/>
        <v>14.320531289616227</v>
      </c>
      <c r="P38" s="9"/>
    </row>
    <row r="39" spans="1:16">
      <c r="A39" s="12"/>
      <c r="B39" s="25">
        <v>339</v>
      </c>
      <c r="C39" s="20" t="s">
        <v>47</v>
      </c>
      <c r="D39" s="47">
        <v>812293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812293</v>
      </c>
      <c r="O39" s="48">
        <f t="shared" si="7"/>
        <v>23.403624524605277</v>
      </c>
      <c r="P39" s="9"/>
    </row>
    <row r="40" spans="1:16" ht="15.6">
      <c r="A40" s="29" t="s">
        <v>52</v>
      </c>
      <c r="B40" s="30"/>
      <c r="C40" s="31"/>
      <c r="D40" s="32">
        <f t="shared" ref="D40:M40" si="8">SUM(D41:D65)</f>
        <v>3556982</v>
      </c>
      <c r="E40" s="32">
        <f t="shared" si="8"/>
        <v>1418638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6759506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11735126</v>
      </c>
      <c r="O40" s="46">
        <f t="shared" si="7"/>
        <v>338.11011870462141</v>
      </c>
      <c r="P40" s="10"/>
    </row>
    <row r="41" spans="1:16">
      <c r="A41" s="12"/>
      <c r="B41" s="25">
        <v>341.1</v>
      </c>
      <c r="C41" s="20" t="s">
        <v>55</v>
      </c>
      <c r="D41" s="47">
        <v>998066</v>
      </c>
      <c r="E41" s="47">
        <v>29755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1027821</v>
      </c>
      <c r="O41" s="48">
        <f t="shared" si="7"/>
        <v>29.613374438169874</v>
      </c>
      <c r="P41" s="9"/>
    </row>
    <row r="42" spans="1:16">
      <c r="A42" s="12"/>
      <c r="B42" s="25">
        <v>341.3</v>
      </c>
      <c r="C42" s="20" t="s">
        <v>56</v>
      </c>
      <c r="D42" s="47">
        <v>66374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5" si="9">SUM(D42:M42)</f>
        <v>66374</v>
      </c>
      <c r="O42" s="48">
        <f t="shared" si="7"/>
        <v>1.9123545004033653</v>
      </c>
      <c r="P42" s="9"/>
    </row>
    <row r="43" spans="1:16">
      <c r="A43" s="12"/>
      <c r="B43" s="25">
        <v>341.51</v>
      </c>
      <c r="C43" s="20" t="s">
        <v>57</v>
      </c>
      <c r="D43" s="47">
        <v>908852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908852</v>
      </c>
      <c r="O43" s="48">
        <f t="shared" si="7"/>
        <v>26.185663247666245</v>
      </c>
      <c r="P43" s="9"/>
    </row>
    <row r="44" spans="1:16">
      <c r="A44" s="12"/>
      <c r="B44" s="25">
        <v>341.52</v>
      </c>
      <c r="C44" s="20" t="s">
        <v>58</v>
      </c>
      <c r="D44" s="47">
        <v>28500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28500</v>
      </c>
      <c r="O44" s="48">
        <f t="shared" si="7"/>
        <v>0.82113633744381698</v>
      </c>
      <c r="P44" s="9"/>
    </row>
    <row r="45" spans="1:16">
      <c r="A45" s="12"/>
      <c r="B45" s="25">
        <v>341.54</v>
      </c>
      <c r="C45" s="20" t="s">
        <v>119</v>
      </c>
      <c r="D45" s="47">
        <v>3240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3240</v>
      </c>
      <c r="O45" s="48">
        <f t="shared" si="7"/>
        <v>9.3350236256770774E-2</v>
      </c>
      <c r="P45" s="9"/>
    </row>
    <row r="46" spans="1:16">
      <c r="A46" s="12"/>
      <c r="B46" s="25">
        <v>341.55</v>
      </c>
      <c r="C46" s="20" t="s">
        <v>128</v>
      </c>
      <c r="D46" s="47">
        <v>8234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8234</v>
      </c>
      <c r="O46" s="48">
        <f t="shared" si="7"/>
        <v>0.23723637201797856</v>
      </c>
      <c r="P46" s="9"/>
    </row>
    <row r="47" spans="1:16">
      <c r="A47" s="12"/>
      <c r="B47" s="25">
        <v>341.56</v>
      </c>
      <c r="C47" s="20" t="s">
        <v>59</v>
      </c>
      <c r="D47" s="47">
        <v>1066020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1066020</v>
      </c>
      <c r="O47" s="48">
        <f t="shared" si="7"/>
        <v>30.713956436556412</v>
      </c>
      <c r="P47" s="9"/>
    </row>
    <row r="48" spans="1:16">
      <c r="A48" s="12"/>
      <c r="B48" s="25">
        <v>341.9</v>
      </c>
      <c r="C48" s="20" t="s">
        <v>60</v>
      </c>
      <c r="D48" s="47">
        <v>30148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30148</v>
      </c>
      <c r="O48" s="48">
        <f t="shared" si="7"/>
        <v>0.86861818600898932</v>
      </c>
      <c r="P48" s="9"/>
    </row>
    <row r="49" spans="1:16">
      <c r="A49" s="12"/>
      <c r="B49" s="25">
        <v>342.1</v>
      </c>
      <c r="C49" s="20" t="s">
        <v>61</v>
      </c>
      <c r="D49" s="47">
        <v>36329</v>
      </c>
      <c r="E49" s="47">
        <v>80690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117019</v>
      </c>
      <c r="O49" s="48">
        <f t="shared" si="7"/>
        <v>3.371528177941685</v>
      </c>
      <c r="P49" s="9"/>
    </row>
    <row r="50" spans="1:16">
      <c r="A50" s="12"/>
      <c r="B50" s="25">
        <v>342.6</v>
      </c>
      <c r="C50" s="20" t="s">
        <v>63</v>
      </c>
      <c r="D50" s="47">
        <v>0</v>
      </c>
      <c r="E50" s="47">
        <v>950660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950660</v>
      </c>
      <c r="O50" s="48">
        <f t="shared" si="7"/>
        <v>27.390227036994354</v>
      </c>
      <c r="P50" s="9"/>
    </row>
    <row r="51" spans="1:16">
      <c r="A51" s="12"/>
      <c r="B51" s="25">
        <v>342.9</v>
      </c>
      <c r="C51" s="20" t="s">
        <v>64</v>
      </c>
      <c r="D51" s="47">
        <v>0</v>
      </c>
      <c r="E51" s="47">
        <v>55322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55322</v>
      </c>
      <c r="O51" s="48">
        <f t="shared" si="7"/>
        <v>1.5939264722830471</v>
      </c>
      <c r="P51" s="9"/>
    </row>
    <row r="52" spans="1:16">
      <c r="A52" s="12"/>
      <c r="B52" s="25">
        <v>343.3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2504912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2504912</v>
      </c>
      <c r="O52" s="48">
        <f t="shared" si="7"/>
        <v>72.171026852598828</v>
      </c>
      <c r="P52" s="9"/>
    </row>
    <row r="53" spans="1:16">
      <c r="A53" s="12"/>
      <c r="B53" s="25">
        <v>343.4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2456750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2456750</v>
      </c>
      <c r="O53" s="48">
        <f t="shared" si="7"/>
        <v>70.783392877722719</v>
      </c>
      <c r="P53" s="9"/>
    </row>
    <row r="54" spans="1:16">
      <c r="A54" s="12"/>
      <c r="B54" s="25">
        <v>343.5</v>
      </c>
      <c r="C54" s="20" t="s">
        <v>67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1766066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1766066</v>
      </c>
      <c r="O54" s="48">
        <f t="shared" si="7"/>
        <v>50.883542699089546</v>
      </c>
      <c r="P54" s="9"/>
    </row>
    <row r="55" spans="1:16">
      <c r="A55" s="12"/>
      <c r="B55" s="25">
        <v>343.6</v>
      </c>
      <c r="C55" s="20" t="s">
        <v>68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31778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31778</v>
      </c>
      <c r="O55" s="48">
        <f t="shared" si="7"/>
        <v>0.91558142215051286</v>
      </c>
      <c r="P55" s="9"/>
    </row>
    <row r="56" spans="1:16">
      <c r="A56" s="12"/>
      <c r="B56" s="25">
        <v>344.9</v>
      </c>
      <c r="C56" s="20" t="s">
        <v>69</v>
      </c>
      <c r="D56" s="47">
        <v>0</v>
      </c>
      <c r="E56" s="47">
        <v>88669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88669</v>
      </c>
      <c r="O56" s="48">
        <f t="shared" si="7"/>
        <v>2.5547136106949409</v>
      </c>
      <c r="P56" s="9"/>
    </row>
    <row r="57" spans="1:16">
      <c r="A57" s="12"/>
      <c r="B57" s="25">
        <v>346.4</v>
      </c>
      <c r="C57" s="20" t="s">
        <v>71</v>
      </c>
      <c r="D57" s="47">
        <v>19164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19164</v>
      </c>
      <c r="O57" s="48">
        <f t="shared" si="7"/>
        <v>0.55214936037801088</v>
      </c>
      <c r="P57" s="9"/>
    </row>
    <row r="58" spans="1:16">
      <c r="A58" s="12"/>
      <c r="B58" s="25">
        <v>347.1</v>
      </c>
      <c r="C58" s="20" t="s">
        <v>72</v>
      </c>
      <c r="D58" s="47">
        <v>227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227</v>
      </c>
      <c r="O58" s="48">
        <f t="shared" si="7"/>
        <v>6.5402788982367177E-3</v>
      </c>
      <c r="P58" s="9"/>
    </row>
    <row r="59" spans="1:16">
      <c r="A59" s="12"/>
      <c r="B59" s="25">
        <v>347.2</v>
      </c>
      <c r="C59" s="20" t="s">
        <v>73</v>
      </c>
      <c r="D59" s="47">
        <v>39424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39424</v>
      </c>
      <c r="O59" s="48">
        <f t="shared" si="7"/>
        <v>1.1358764549959663</v>
      </c>
      <c r="P59" s="9"/>
    </row>
    <row r="60" spans="1:16">
      <c r="A60" s="12"/>
      <c r="B60" s="25">
        <v>347.3</v>
      </c>
      <c r="C60" s="20" t="s">
        <v>74</v>
      </c>
      <c r="D60" s="47">
        <v>12939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12939</v>
      </c>
      <c r="O60" s="48">
        <f t="shared" si="7"/>
        <v>0.37279589719949291</v>
      </c>
      <c r="P60" s="9"/>
    </row>
    <row r="61" spans="1:16">
      <c r="A61" s="12"/>
      <c r="B61" s="25">
        <v>347.4</v>
      </c>
      <c r="C61" s="20" t="s">
        <v>75</v>
      </c>
      <c r="D61" s="47">
        <v>9885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9885</v>
      </c>
      <c r="O61" s="48">
        <f t="shared" si="7"/>
        <v>0.28480465598709231</v>
      </c>
      <c r="P61" s="9"/>
    </row>
    <row r="62" spans="1:16">
      <c r="A62" s="12"/>
      <c r="B62" s="25">
        <v>347.9</v>
      </c>
      <c r="C62" s="20" t="s">
        <v>129</v>
      </c>
      <c r="D62" s="47">
        <v>89907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89907</v>
      </c>
      <c r="O62" s="48">
        <f t="shared" si="7"/>
        <v>2.5903826207214475</v>
      </c>
      <c r="P62" s="9"/>
    </row>
    <row r="63" spans="1:16">
      <c r="A63" s="12"/>
      <c r="B63" s="25">
        <v>348.82</v>
      </c>
      <c r="C63" s="20" t="s">
        <v>120</v>
      </c>
      <c r="D63" s="47">
        <v>0</v>
      </c>
      <c r="E63" s="47">
        <v>38164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38164</v>
      </c>
      <c r="O63" s="48">
        <f t="shared" si="7"/>
        <v>1.0995735853405555</v>
      </c>
      <c r="P63" s="9"/>
    </row>
    <row r="64" spans="1:16">
      <c r="A64" s="12"/>
      <c r="B64" s="25">
        <v>348.88</v>
      </c>
      <c r="C64" s="20" t="s">
        <v>121</v>
      </c>
      <c r="D64" s="47">
        <v>239673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239673</v>
      </c>
      <c r="O64" s="48">
        <f t="shared" si="7"/>
        <v>6.9054108562867347</v>
      </c>
      <c r="P64" s="9"/>
    </row>
    <row r="65" spans="1:16">
      <c r="A65" s="12"/>
      <c r="B65" s="25">
        <v>348.99</v>
      </c>
      <c r="C65" s="20" t="s">
        <v>122</v>
      </c>
      <c r="D65" s="47">
        <v>0</v>
      </c>
      <c r="E65" s="47">
        <v>175378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175378</v>
      </c>
      <c r="O65" s="48">
        <f t="shared" si="7"/>
        <v>5.0529560908147975</v>
      </c>
      <c r="P65" s="9"/>
    </row>
    <row r="66" spans="1:16" ht="15.6">
      <c r="A66" s="29" t="s">
        <v>53</v>
      </c>
      <c r="B66" s="30"/>
      <c r="C66" s="31"/>
      <c r="D66" s="32">
        <f t="shared" ref="D66:M66" si="10">SUM(D67:D70)</f>
        <v>32102</v>
      </c>
      <c r="E66" s="32">
        <f t="shared" si="10"/>
        <v>69242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72" si="11">SUM(D66:M66)</f>
        <v>101344</v>
      </c>
      <c r="O66" s="46">
        <f t="shared" si="7"/>
        <v>2.9199031923475856</v>
      </c>
      <c r="P66" s="10"/>
    </row>
    <row r="67" spans="1:16">
      <c r="A67" s="13"/>
      <c r="B67" s="40">
        <v>351.1</v>
      </c>
      <c r="C67" s="21" t="s">
        <v>90</v>
      </c>
      <c r="D67" s="47">
        <v>0</v>
      </c>
      <c r="E67" s="47">
        <v>56876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56876</v>
      </c>
      <c r="O67" s="48">
        <f t="shared" si="7"/>
        <v>1.6387000115247206</v>
      </c>
      <c r="P67" s="9"/>
    </row>
    <row r="68" spans="1:16">
      <c r="A68" s="13"/>
      <c r="B68" s="40">
        <v>352</v>
      </c>
      <c r="C68" s="21" t="s">
        <v>123</v>
      </c>
      <c r="D68" s="47">
        <v>4533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4533</v>
      </c>
      <c r="O68" s="48">
        <f t="shared" si="7"/>
        <v>0.13060389535553762</v>
      </c>
      <c r="P68" s="9"/>
    </row>
    <row r="69" spans="1:16">
      <c r="A69" s="13"/>
      <c r="B69" s="40">
        <v>354</v>
      </c>
      <c r="C69" s="21" t="s">
        <v>91</v>
      </c>
      <c r="D69" s="47">
        <v>27569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27569</v>
      </c>
      <c r="O69" s="48">
        <f t="shared" ref="O69:O85" si="12">(N69/O$87)</f>
        <v>0.7943125504206523</v>
      </c>
      <c r="P69" s="9"/>
    </row>
    <row r="70" spans="1:16">
      <c r="A70" s="13"/>
      <c r="B70" s="40">
        <v>359</v>
      </c>
      <c r="C70" s="21" t="s">
        <v>92</v>
      </c>
      <c r="D70" s="47">
        <v>0</v>
      </c>
      <c r="E70" s="47">
        <v>12366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12366</v>
      </c>
      <c r="O70" s="48">
        <f t="shared" si="12"/>
        <v>0.35628673504667513</v>
      </c>
      <c r="P70" s="9"/>
    </row>
    <row r="71" spans="1:16" ht="15.6">
      <c r="A71" s="29" t="s">
        <v>3</v>
      </c>
      <c r="B71" s="30"/>
      <c r="C71" s="31"/>
      <c r="D71" s="32">
        <f t="shared" ref="D71:M71" si="13">SUM(D72:D79)</f>
        <v>177161</v>
      </c>
      <c r="E71" s="32">
        <f t="shared" si="13"/>
        <v>271622</v>
      </c>
      <c r="F71" s="32">
        <f t="shared" si="13"/>
        <v>2659</v>
      </c>
      <c r="G71" s="32">
        <f t="shared" si="13"/>
        <v>927</v>
      </c>
      <c r="H71" s="32">
        <f t="shared" si="13"/>
        <v>0</v>
      </c>
      <c r="I71" s="32">
        <f t="shared" si="13"/>
        <v>-315964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si="11"/>
        <v>136405</v>
      </c>
      <c r="O71" s="46">
        <f t="shared" si="12"/>
        <v>3.9300737582113632</v>
      </c>
      <c r="P71" s="10"/>
    </row>
    <row r="72" spans="1:16">
      <c r="A72" s="12"/>
      <c r="B72" s="25">
        <v>361.1</v>
      </c>
      <c r="C72" s="20" t="s">
        <v>93</v>
      </c>
      <c r="D72" s="47">
        <v>22210</v>
      </c>
      <c r="E72" s="47">
        <v>4987</v>
      </c>
      <c r="F72" s="47">
        <v>141</v>
      </c>
      <c r="G72" s="47">
        <v>0</v>
      </c>
      <c r="H72" s="47">
        <v>0</v>
      </c>
      <c r="I72" s="47">
        <v>13350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40688</v>
      </c>
      <c r="O72" s="48">
        <f t="shared" si="12"/>
        <v>1.1722945718566324</v>
      </c>
      <c r="P72" s="9"/>
    </row>
    <row r="73" spans="1:16">
      <c r="A73" s="12"/>
      <c r="B73" s="25">
        <v>361.3</v>
      </c>
      <c r="C73" s="20" t="s">
        <v>94</v>
      </c>
      <c r="D73" s="47">
        <v>0</v>
      </c>
      <c r="E73" s="47">
        <v>195604</v>
      </c>
      <c r="F73" s="47">
        <v>2518</v>
      </c>
      <c r="G73" s="47">
        <v>0</v>
      </c>
      <c r="H73" s="47">
        <v>0</v>
      </c>
      <c r="I73" s="47">
        <v>1466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9" si="14">SUM(D73:M73)</f>
        <v>199588</v>
      </c>
      <c r="O73" s="48">
        <f t="shared" si="12"/>
        <v>5.7504898006223346</v>
      </c>
      <c r="P73" s="9"/>
    </row>
    <row r="74" spans="1:16">
      <c r="A74" s="12"/>
      <c r="B74" s="25">
        <v>362</v>
      </c>
      <c r="C74" s="20" t="s">
        <v>124</v>
      </c>
      <c r="D74" s="47">
        <v>3110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3110</v>
      </c>
      <c r="O74" s="48">
        <f t="shared" si="12"/>
        <v>8.9604702085974416E-2</v>
      </c>
      <c r="P74" s="9"/>
    </row>
    <row r="75" spans="1:16">
      <c r="A75" s="12"/>
      <c r="B75" s="25">
        <v>364</v>
      </c>
      <c r="C75" s="20" t="s">
        <v>95</v>
      </c>
      <c r="D75" s="47">
        <v>1000</v>
      </c>
      <c r="E75" s="47">
        <v>10677</v>
      </c>
      <c r="F75" s="47">
        <v>0</v>
      </c>
      <c r="G75" s="47">
        <v>0</v>
      </c>
      <c r="H75" s="47">
        <v>0</v>
      </c>
      <c r="I75" s="47">
        <v>-382227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-370550</v>
      </c>
      <c r="O75" s="48">
        <f t="shared" si="12"/>
        <v>-10.676212976835311</v>
      </c>
      <c r="P75" s="9"/>
    </row>
    <row r="76" spans="1:16">
      <c r="A76" s="12"/>
      <c r="B76" s="25">
        <v>365</v>
      </c>
      <c r="C76" s="20" t="s">
        <v>96</v>
      </c>
      <c r="D76" s="47">
        <v>4613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4613</v>
      </c>
      <c r="O76" s="48">
        <f t="shared" si="12"/>
        <v>0.13290883946064308</v>
      </c>
      <c r="P76" s="9"/>
    </row>
    <row r="77" spans="1:16">
      <c r="A77" s="12"/>
      <c r="B77" s="25">
        <v>366</v>
      </c>
      <c r="C77" s="20" t="s">
        <v>97</v>
      </c>
      <c r="D77" s="47">
        <v>4280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4280</v>
      </c>
      <c r="O77" s="48">
        <f t="shared" si="12"/>
        <v>0.12331450962314164</v>
      </c>
      <c r="P77" s="9"/>
    </row>
    <row r="78" spans="1:16">
      <c r="A78" s="12"/>
      <c r="B78" s="25">
        <v>369.3</v>
      </c>
      <c r="C78" s="20" t="s">
        <v>98</v>
      </c>
      <c r="D78" s="47">
        <v>0</v>
      </c>
      <c r="E78" s="47">
        <v>161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161</v>
      </c>
      <c r="O78" s="48">
        <f t="shared" si="12"/>
        <v>4.6387000115247204E-3</v>
      </c>
      <c r="P78" s="9"/>
    </row>
    <row r="79" spans="1:16">
      <c r="A79" s="12"/>
      <c r="B79" s="25">
        <v>369.9</v>
      </c>
      <c r="C79" s="20" t="s">
        <v>99</v>
      </c>
      <c r="D79" s="47">
        <v>141948</v>
      </c>
      <c r="E79" s="47">
        <v>60193</v>
      </c>
      <c r="F79" s="47">
        <v>0</v>
      </c>
      <c r="G79" s="47">
        <v>927</v>
      </c>
      <c r="H79" s="47">
        <v>0</v>
      </c>
      <c r="I79" s="47">
        <v>51447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254515</v>
      </c>
      <c r="O79" s="48">
        <f t="shared" si="12"/>
        <v>7.3330356113864239</v>
      </c>
      <c r="P79" s="9"/>
    </row>
    <row r="80" spans="1:16" ht="15.6">
      <c r="A80" s="29" t="s">
        <v>54</v>
      </c>
      <c r="B80" s="30"/>
      <c r="C80" s="31"/>
      <c r="D80" s="32">
        <f t="shared" ref="D80:M80" si="15">SUM(D81:D84)</f>
        <v>477849</v>
      </c>
      <c r="E80" s="32">
        <f t="shared" si="15"/>
        <v>2935734</v>
      </c>
      <c r="F80" s="32">
        <f t="shared" si="15"/>
        <v>17024754</v>
      </c>
      <c r="G80" s="32">
        <f t="shared" si="15"/>
        <v>204980</v>
      </c>
      <c r="H80" s="32">
        <f t="shared" si="15"/>
        <v>0</v>
      </c>
      <c r="I80" s="32">
        <f t="shared" si="15"/>
        <v>19798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20663115</v>
      </c>
      <c r="O80" s="46">
        <f t="shared" si="12"/>
        <v>595.34156390457531</v>
      </c>
      <c r="P80" s="9"/>
    </row>
    <row r="81" spans="1:119">
      <c r="A81" s="12"/>
      <c r="B81" s="25">
        <v>381</v>
      </c>
      <c r="C81" s="20" t="s">
        <v>100</v>
      </c>
      <c r="D81" s="47">
        <v>439950</v>
      </c>
      <c r="E81" s="47">
        <v>2782305</v>
      </c>
      <c r="F81" s="47">
        <v>1574754</v>
      </c>
      <c r="G81" s="47">
        <v>204980</v>
      </c>
      <c r="H81" s="47">
        <v>0</v>
      </c>
      <c r="I81" s="47">
        <v>18548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6"/>
        <v>5020537</v>
      </c>
      <c r="O81" s="48">
        <f t="shared" si="12"/>
        <v>144.65071453267259</v>
      </c>
      <c r="P81" s="9"/>
    </row>
    <row r="82" spans="1:119">
      <c r="A82" s="12"/>
      <c r="B82" s="25">
        <v>383</v>
      </c>
      <c r="C82" s="20" t="s">
        <v>101</v>
      </c>
      <c r="D82" s="47">
        <v>37899</v>
      </c>
      <c r="E82" s="47">
        <v>143210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6"/>
        <v>181109</v>
      </c>
      <c r="O82" s="48">
        <f t="shared" si="12"/>
        <v>5.2180765241442897</v>
      </c>
      <c r="P82" s="9"/>
    </row>
    <row r="83" spans="1:119">
      <c r="A83" s="12"/>
      <c r="B83" s="25">
        <v>384</v>
      </c>
      <c r="C83" s="20" t="s">
        <v>130</v>
      </c>
      <c r="D83" s="47">
        <v>0</v>
      </c>
      <c r="E83" s="47">
        <v>10219</v>
      </c>
      <c r="F83" s="47">
        <v>15450000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6"/>
        <v>15460219</v>
      </c>
      <c r="O83" s="48">
        <f t="shared" si="12"/>
        <v>445.43675809611619</v>
      </c>
      <c r="P83" s="9"/>
    </row>
    <row r="84" spans="1:119" ht="15.6" thickBot="1">
      <c r="A84" s="12"/>
      <c r="B84" s="25">
        <v>389.4</v>
      </c>
      <c r="C84" s="20" t="s">
        <v>102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1250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6"/>
        <v>1250</v>
      </c>
      <c r="O84" s="48">
        <f t="shared" si="12"/>
        <v>3.6014751642272677E-2</v>
      </c>
      <c r="P84" s="9"/>
    </row>
    <row r="85" spans="1:119" ht="16.2" thickBot="1">
      <c r="A85" s="14" t="s">
        <v>82</v>
      </c>
      <c r="B85" s="23"/>
      <c r="C85" s="22"/>
      <c r="D85" s="15">
        <f t="shared" ref="D85:M85" si="17">SUM(D5,D13,D18,D40,D66,D71,D80)</f>
        <v>22936680</v>
      </c>
      <c r="E85" s="15">
        <f t="shared" si="17"/>
        <v>11463328</v>
      </c>
      <c r="F85" s="15">
        <f t="shared" si="17"/>
        <v>17027413</v>
      </c>
      <c r="G85" s="15">
        <f t="shared" si="17"/>
        <v>312817</v>
      </c>
      <c r="H85" s="15">
        <f t="shared" si="17"/>
        <v>0</v>
      </c>
      <c r="I85" s="15">
        <f t="shared" si="17"/>
        <v>7376209</v>
      </c>
      <c r="J85" s="15">
        <f t="shared" si="17"/>
        <v>0</v>
      </c>
      <c r="K85" s="15">
        <f t="shared" si="17"/>
        <v>0</v>
      </c>
      <c r="L85" s="15">
        <f t="shared" si="17"/>
        <v>0</v>
      </c>
      <c r="M85" s="15">
        <f t="shared" si="17"/>
        <v>0</v>
      </c>
      <c r="N85" s="15">
        <f t="shared" si="16"/>
        <v>59116447</v>
      </c>
      <c r="O85" s="38">
        <f t="shared" si="12"/>
        <v>1703.2513253428604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119" t="s">
        <v>131</v>
      </c>
      <c r="M87" s="119"/>
      <c r="N87" s="119"/>
      <c r="O87" s="44">
        <v>34708</v>
      </c>
    </row>
    <row r="88" spans="1:119">
      <c r="A88" s="120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1:119" ht="15.75" customHeight="1" thickBot="1">
      <c r="A89" s="121" t="s">
        <v>126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1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13963427</v>
      </c>
      <c r="E5" s="27">
        <f t="shared" si="0"/>
        <v>2159494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16122921</v>
      </c>
      <c r="O5" s="33">
        <f t="shared" ref="O5:O36" si="1">(N5/O$90)</f>
        <v>462.47837186621535</v>
      </c>
      <c r="P5" s="6"/>
    </row>
    <row r="6" spans="1:133">
      <c r="A6" s="12"/>
      <c r="B6" s="25">
        <v>311</v>
      </c>
      <c r="C6" s="20" t="s">
        <v>2</v>
      </c>
      <c r="D6" s="47">
        <v>12099747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12099747</v>
      </c>
      <c r="O6" s="48">
        <f t="shared" si="1"/>
        <v>347.07552636108085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329846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329846</v>
      </c>
      <c r="O7" s="48">
        <f t="shared" si="1"/>
        <v>9.4614766794790892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883169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883169</v>
      </c>
      <c r="O8" s="48">
        <f t="shared" si="1"/>
        <v>25.333285525787389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576116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576116</v>
      </c>
      <c r="O9" s="48">
        <f t="shared" si="1"/>
        <v>16.525615283116288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370363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370363</v>
      </c>
      <c r="O10" s="48">
        <f t="shared" si="1"/>
        <v>10.623687682863864</v>
      </c>
      <c r="P10" s="9"/>
    </row>
    <row r="11" spans="1:133">
      <c r="A11" s="12"/>
      <c r="B11" s="25">
        <v>312.60000000000002</v>
      </c>
      <c r="C11" s="20" t="s">
        <v>14</v>
      </c>
      <c r="D11" s="47">
        <v>1607076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1607076</v>
      </c>
      <c r="O11" s="48">
        <f t="shared" si="1"/>
        <v>46.098215822385406</v>
      </c>
      <c r="P11" s="9"/>
    </row>
    <row r="12" spans="1:133">
      <c r="A12" s="12"/>
      <c r="B12" s="25">
        <v>315</v>
      </c>
      <c r="C12" s="20" t="s">
        <v>15</v>
      </c>
      <c r="D12" s="47">
        <v>256604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256604</v>
      </c>
      <c r="O12" s="48">
        <f t="shared" si="1"/>
        <v>7.3605645115024956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SUM(D14:D18)</f>
        <v>1348742</v>
      </c>
      <c r="E13" s="32">
        <f t="shared" si="3"/>
        <v>2132608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905769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7" si="4">SUM(D13:M13)</f>
        <v>4387119</v>
      </c>
      <c r="O13" s="46">
        <f t="shared" si="1"/>
        <v>125.84243589008089</v>
      </c>
      <c r="P13" s="10"/>
    </row>
    <row r="14" spans="1:133">
      <c r="A14" s="12"/>
      <c r="B14" s="25">
        <v>322</v>
      </c>
      <c r="C14" s="20" t="s">
        <v>0</v>
      </c>
      <c r="D14" s="47">
        <v>1258789</v>
      </c>
      <c r="E14" s="47">
        <v>0</v>
      </c>
      <c r="F14" s="47">
        <v>0</v>
      </c>
      <c r="G14" s="47">
        <v>0</v>
      </c>
      <c r="H14" s="47">
        <v>0</v>
      </c>
      <c r="I14" s="47">
        <v>161500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1420289</v>
      </c>
      <c r="O14" s="48">
        <f t="shared" si="1"/>
        <v>40.740318971946529</v>
      </c>
      <c r="P14" s="9"/>
    </row>
    <row r="15" spans="1:133">
      <c r="A15" s="12"/>
      <c r="B15" s="25">
        <v>324.22000000000003</v>
      </c>
      <c r="C15" s="20" t="s">
        <v>112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78366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78366</v>
      </c>
      <c r="O15" s="48">
        <f t="shared" si="1"/>
        <v>2.2478916872239116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39918</v>
      </c>
      <c r="F16" s="47">
        <v>0</v>
      </c>
      <c r="G16" s="47">
        <v>0</v>
      </c>
      <c r="H16" s="47">
        <v>0</v>
      </c>
      <c r="I16" s="47">
        <v>592772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632690</v>
      </c>
      <c r="O16" s="48">
        <f t="shared" si="1"/>
        <v>18.148413745625611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2064060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2064060</v>
      </c>
      <c r="O17" s="48">
        <f t="shared" si="1"/>
        <v>59.206585967529115</v>
      </c>
      <c r="P17" s="9"/>
    </row>
    <row r="18" spans="1:16">
      <c r="A18" s="12"/>
      <c r="B18" s="25">
        <v>329</v>
      </c>
      <c r="C18" s="20" t="s">
        <v>20</v>
      </c>
      <c r="D18" s="47">
        <v>89953</v>
      </c>
      <c r="E18" s="47">
        <v>28630</v>
      </c>
      <c r="F18" s="47">
        <v>0</v>
      </c>
      <c r="G18" s="47">
        <v>0</v>
      </c>
      <c r="H18" s="47">
        <v>0</v>
      </c>
      <c r="I18" s="47">
        <v>73131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191714</v>
      </c>
      <c r="O18" s="48">
        <f t="shared" si="1"/>
        <v>5.4992255177557228</v>
      </c>
      <c r="P18" s="9"/>
    </row>
    <row r="19" spans="1:16" ht="15.6">
      <c r="A19" s="29" t="s">
        <v>23</v>
      </c>
      <c r="B19" s="30"/>
      <c r="C19" s="31"/>
      <c r="D19" s="32">
        <f>SUM(D20:D45)</f>
        <v>4594482</v>
      </c>
      <c r="E19" s="32">
        <f t="shared" ref="E19:M19" si="5">SUM(E20:E45)</f>
        <v>4706134</v>
      </c>
      <c r="F19" s="32">
        <f t="shared" si="5"/>
        <v>0</v>
      </c>
      <c r="G19" s="32">
        <f t="shared" si="5"/>
        <v>106796</v>
      </c>
      <c r="H19" s="32">
        <f t="shared" si="5"/>
        <v>0</v>
      </c>
      <c r="I19" s="32">
        <f t="shared" si="5"/>
        <v>912487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10319899</v>
      </c>
      <c r="O19" s="46">
        <f t="shared" si="1"/>
        <v>296.02142734209167</v>
      </c>
      <c r="P19" s="10"/>
    </row>
    <row r="20" spans="1:16">
      <c r="A20" s="12"/>
      <c r="B20" s="25">
        <v>331.1</v>
      </c>
      <c r="C20" s="20" t="s">
        <v>21</v>
      </c>
      <c r="D20" s="47">
        <v>0</v>
      </c>
      <c r="E20" s="47">
        <v>0</v>
      </c>
      <c r="F20" s="47">
        <v>0</v>
      </c>
      <c r="G20" s="47">
        <v>6442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6442</v>
      </c>
      <c r="O20" s="48">
        <f t="shared" si="1"/>
        <v>0.18478572657908324</v>
      </c>
      <c r="P20" s="9"/>
    </row>
    <row r="21" spans="1:16">
      <c r="A21" s="12"/>
      <c r="B21" s="25">
        <v>331.2</v>
      </c>
      <c r="C21" s="20" t="s">
        <v>22</v>
      </c>
      <c r="D21" s="47">
        <v>333923</v>
      </c>
      <c r="E21" s="47">
        <v>281029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614952</v>
      </c>
      <c r="O21" s="48">
        <f t="shared" si="1"/>
        <v>17.639607595662898</v>
      </c>
      <c r="P21" s="9"/>
    </row>
    <row r="22" spans="1:16">
      <c r="A22" s="12"/>
      <c r="B22" s="25">
        <v>331.49</v>
      </c>
      <c r="C22" s="20" t="s">
        <v>113</v>
      </c>
      <c r="D22" s="47">
        <v>0</v>
      </c>
      <c r="E22" s="47">
        <v>54449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54449</v>
      </c>
      <c r="O22" s="48">
        <f t="shared" si="1"/>
        <v>1.5618438414319316</v>
      </c>
      <c r="P22" s="9"/>
    </row>
    <row r="23" spans="1:16">
      <c r="A23" s="12"/>
      <c r="B23" s="25">
        <v>331.5</v>
      </c>
      <c r="C23" s="20" t="s">
        <v>114</v>
      </c>
      <c r="D23" s="47">
        <v>0</v>
      </c>
      <c r="E23" s="47">
        <v>522162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522162</v>
      </c>
      <c r="O23" s="48">
        <f t="shared" si="1"/>
        <v>14.977970282829443</v>
      </c>
      <c r="P23" s="9"/>
    </row>
    <row r="24" spans="1:16">
      <c r="A24" s="12"/>
      <c r="B24" s="25">
        <v>334.2</v>
      </c>
      <c r="C24" s="20" t="s">
        <v>26</v>
      </c>
      <c r="D24" s="47">
        <v>90221</v>
      </c>
      <c r="E24" s="47">
        <v>345768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435989</v>
      </c>
      <c r="O24" s="48">
        <f t="shared" si="1"/>
        <v>12.506138488899088</v>
      </c>
      <c r="P24" s="9"/>
    </row>
    <row r="25" spans="1:16">
      <c r="A25" s="12"/>
      <c r="B25" s="25">
        <v>334.31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433700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433700</v>
      </c>
      <c r="O25" s="48">
        <f t="shared" si="1"/>
        <v>12.440479605300901</v>
      </c>
      <c r="P25" s="9"/>
    </row>
    <row r="26" spans="1:16">
      <c r="A26" s="12"/>
      <c r="B26" s="25">
        <v>334.34</v>
      </c>
      <c r="C26" s="20" t="s">
        <v>115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78787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78787</v>
      </c>
      <c r="O26" s="48">
        <f t="shared" si="1"/>
        <v>2.2599678733291264</v>
      </c>
      <c r="P26" s="9"/>
    </row>
    <row r="27" spans="1:16">
      <c r="A27" s="12"/>
      <c r="B27" s="25">
        <v>334.35</v>
      </c>
      <c r="C27" s="20" t="s">
        <v>116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400000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400000</v>
      </c>
      <c r="O27" s="48">
        <f t="shared" si="1"/>
        <v>11.473811026332397</v>
      </c>
      <c r="P27" s="9"/>
    </row>
    <row r="28" spans="1:16">
      <c r="A28" s="12"/>
      <c r="B28" s="25">
        <v>334.49</v>
      </c>
      <c r="C28" s="20" t="s">
        <v>30</v>
      </c>
      <c r="D28" s="47">
        <v>0</v>
      </c>
      <c r="E28" s="47">
        <v>2457025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1" si="6">SUM(D28:M28)</f>
        <v>2457025</v>
      </c>
      <c r="O28" s="48">
        <f t="shared" si="1"/>
        <v>70.478601342435894</v>
      </c>
      <c r="P28" s="9"/>
    </row>
    <row r="29" spans="1:16">
      <c r="A29" s="12"/>
      <c r="B29" s="25">
        <v>334.5</v>
      </c>
      <c r="C29" s="20" t="s">
        <v>31</v>
      </c>
      <c r="D29" s="47">
        <v>0</v>
      </c>
      <c r="E29" s="47">
        <v>2527</v>
      </c>
      <c r="F29" s="47">
        <v>0</v>
      </c>
      <c r="G29" s="47">
        <v>7911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10438</v>
      </c>
      <c r="O29" s="48">
        <f t="shared" si="1"/>
        <v>0.29940909873214389</v>
      </c>
      <c r="P29" s="9"/>
    </row>
    <row r="30" spans="1:16">
      <c r="A30" s="12"/>
      <c r="B30" s="25">
        <v>334.62</v>
      </c>
      <c r="C30" s="20" t="s">
        <v>32</v>
      </c>
      <c r="D30" s="47">
        <v>150517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150517</v>
      </c>
      <c r="O30" s="48">
        <f t="shared" si="1"/>
        <v>4.3175090356261832</v>
      </c>
      <c r="P30" s="9"/>
    </row>
    <row r="31" spans="1:16">
      <c r="A31" s="12"/>
      <c r="B31" s="25">
        <v>334.69</v>
      </c>
      <c r="C31" s="20" t="s">
        <v>33</v>
      </c>
      <c r="D31" s="47">
        <v>0</v>
      </c>
      <c r="E31" s="47">
        <v>319752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319752</v>
      </c>
      <c r="O31" s="48">
        <f t="shared" si="1"/>
        <v>9.1719350582295913</v>
      </c>
      <c r="P31" s="9"/>
    </row>
    <row r="32" spans="1:16">
      <c r="A32" s="12"/>
      <c r="B32" s="25">
        <v>334.7</v>
      </c>
      <c r="C32" s="20" t="s">
        <v>34</v>
      </c>
      <c r="D32" s="47">
        <v>71470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71470</v>
      </c>
      <c r="O32" s="48">
        <f t="shared" si="1"/>
        <v>2.050083185129941</v>
      </c>
      <c r="P32" s="9"/>
    </row>
    <row r="33" spans="1:16">
      <c r="A33" s="12"/>
      <c r="B33" s="25">
        <v>334.9</v>
      </c>
      <c r="C33" s="20" t="s">
        <v>36</v>
      </c>
      <c r="D33" s="47">
        <v>181275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181275</v>
      </c>
      <c r="O33" s="48">
        <f t="shared" si="1"/>
        <v>5.1997877344960131</v>
      </c>
      <c r="P33" s="9"/>
    </row>
    <row r="34" spans="1:16">
      <c r="A34" s="12"/>
      <c r="B34" s="25">
        <v>335.12</v>
      </c>
      <c r="C34" s="20" t="s">
        <v>37</v>
      </c>
      <c r="D34" s="47">
        <v>557029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557029</v>
      </c>
      <c r="O34" s="48">
        <f t="shared" si="1"/>
        <v>15.978113705467271</v>
      </c>
      <c r="P34" s="9"/>
    </row>
    <row r="35" spans="1:16">
      <c r="A35" s="12"/>
      <c r="B35" s="25">
        <v>335.13</v>
      </c>
      <c r="C35" s="20" t="s">
        <v>38</v>
      </c>
      <c r="D35" s="47">
        <v>14286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14286</v>
      </c>
      <c r="O35" s="48">
        <f t="shared" si="1"/>
        <v>0.40978716080546151</v>
      </c>
      <c r="P35" s="9"/>
    </row>
    <row r="36" spans="1:16">
      <c r="A36" s="12"/>
      <c r="B36" s="25">
        <v>335.15</v>
      </c>
      <c r="C36" s="20" t="s">
        <v>39</v>
      </c>
      <c r="D36" s="47">
        <v>50325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50325</v>
      </c>
      <c r="O36" s="48">
        <f t="shared" si="1"/>
        <v>1.4435488497504445</v>
      </c>
      <c r="P36" s="9"/>
    </row>
    <row r="37" spans="1:16">
      <c r="A37" s="12"/>
      <c r="B37" s="25">
        <v>335.16</v>
      </c>
      <c r="C37" s="20" t="s">
        <v>40</v>
      </c>
      <c r="D37" s="47">
        <v>314333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314333</v>
      </c>
      <c r="O37" s="48">
        <f t="shared" ref="O37:O68" si="7">(N37/O$90)</f>
        <v>9.0164936033503533</v>
      </c>
      <c r="P37" s="9"/>
    </row>
    <row r="38" spans="1:16">
      <c r="A38" s="12"/>
      <c r="B38" s="25">
        <v>335.18</v>
      </c>
      <c r="C38" s="20" t="s">
        <v>41</v>
      </c>
      <c r="D38" s="47">
        <v>2086397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2086397</v>
      </c>
      <c r="O38" s="48">
        <f t="shared" si="7"/>
        <v>59.847312259767079</v>
      </c>
      <c r="P38" s="9"/>
    </row>
    <row r="39" spans="1:16">
      <c r="A39" s="12"/>
      <c r="B39" s="25">
        <v>335.29</v>
      </c>
      <c r="C39" s="20" t="s">
        <v>117</v>
      </c>
      <c r="D39" s="47">
        <v>0</v>
      </c>
      <c r="E39" s="47">
        <v>80340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80340</v>
      </c>
      <c r="O39" s="48">
        <f t="shared" si="7"/>
        <v>2.304514944638862</v>
      </c>
      <c r="P39" s="9"/>
    </row>
    <row r="40" spans="1:16">
      <c r="A40" s="12"/>
      <c r="B40" s="25">
        <v>335.49</v>
      </c>
      <c r="C40" s="20" t="s">
        <v>43</v>
      </c>
      <c r="D40" s="47">
        <v>0</v>
      </c>
      <c r="E40" s="47">
        <v>92758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92758</v>
      </c>
      <c r="O40" s="48">
        <f t="shared" si="7"/>
        <v>2.6607194079513512</v>
      </c>
      <c r="P40" s="9"/>
    </row>
    <row r="41" spans="1:16">
      <c r="A41" s="12"/>
      <c r="B41" s="25">
        <v>335.9</v>
      </c>
      <c r="C41" s="20" t="s">
        <v>44</v>
      </c>
      <c r="D41" s="47">
        <v>0</v>
      </c>
      <c r="E41" s="47">
        <v>1287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1287</v>
      </c>
      <c r="O41" s="48">
        <f t="shared" si="7"/>
        <v>3.6916986977224488E-2</v>
      </c>
      <c r="P41" s="9"/>
    </row>
    <row r="42" spans="1:16">
      <c r="A42" s="12"/>
      <c r="B42" s="25">
        <v>337.2</v>
      </c>
      <c r="C42" s="20" t="s">
        <v>118</v>
      </c>
      <c r="D42" s="47">
        <v>0</v>
      </c>
      <c r="E42" s="47">
        <v>0</v>
      </c>
      <c r="F42" s="47">
        <v>0</v>
      </c>
      <c r="G42" s="47">
        <v>92443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8">SUM(D42:M42)</f>
        <v>92443</v>
      </c>
      <c r="O42" s="48">
        <f t="shared" si="7"/>
        <v>2.6516837817681145</v>
      </c>
      <c r="P42" s="9"/>
    </row>
    <row r="43" spans="1:16">
      <c r="A43" s="12"/>
      <c r="B43" s="25">
        <v>337.3</v>
      </c>
      <c r="C43" s="20" t="s">
        <v>45</v>
      </c>
      <c r="D43" s="47">
        <v>5949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5949</v>
      </c>
      <c r="O43" s="48">
        <f t="shared" si="7"/>
        <v>0.17064425448912857</v>
      </c>
      <c r="P43" s="9"/>
    </row>
    <row r="44" spans="1:16">
      <c r="A44" s="12"/>
      <c r="B44" s="25">
        <v>338</v>
      </c>
      <c r="C44" s="20" t="s">
        <v>46</v>
      </c>
      <c r="D44" s="47">
        <v>0</v>
      </c>
      <c r="E44" s="47">
        <v>549037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549037</v>
      </c>
      <c r="O44" s="48">
        <f t="shared" si="7"/>
        <v>15.74886696116115</v>
      </c>
      <c r="P44" s="9"/>
    </row>
    <row r="45" spans="1:16">
      <c r="A45" s="12"/>
      <c r="B45" s="25">
        <v>339</v>
      </c>
      <c r="C45" s="20" t="s">
        <v>47</v>
      </c>
      <c r="D45" s="47">
        <v>738757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738757</v>
      </c>
      <c r="O45" s="48">
        <f t="shared" si="7"/>
        <v>21.190895530950606</v>
      </c>
      <c r="P45" s="9"/>
    </row>
    <row r="46" spans="1:16" ht="15.6">
      <c r="A46" s="29" t="s">
        <v>52</v>
      </c>
      <c r="B46" s="30"/>
      <c r="C46" s="31"/>
      <c r="D46" s="32">
        <f t="shared" ref="D46:M46" si="9">SUM(D47:D69)</f>
        <v>498236</v>
      </c>
      <c r="E46" s="32">
        <f t="shared" si="9"/>
        <v>4355723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6230325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11084284</v>
      </c>
      <c r="O46" s="46">
        <f t="shared" si="7"/>
        <v>317.94744994549939</v>
      </c>
      <c r="P46" s="10"/>
    </row>
    <row r="47" spans="1:16">
      <c r="A47" s="12"/>
      <c r="B47" s="25">
        <v>341.1</v>
      </c>
      <c r="C47" s="20" t="s">
        <v>55</v>
      </c>
      <c r="D47" s="47">
        <v>0</v>
      </c>
      <c r="E47" s="47">
        <v>1031501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1031501</v>
      </c>
      <c r="O47" s="48">
        <f t="shared" si="7"/>
        <v>29.588118868682233</v>
      </c>
      <c r="P47" s="9"/>
    </row>
    <row r="48" spans="1:16">
      <c r="A48" s="12"/>
      <c r="B48" s="25">
        <v>341.3</v>
      </c>
      <c r="C48" s="20" t="s">
        <v>56</v>
      </c>
      <c r="D48" s="47">
        <v>79136</v>
      </c>
      <c r="E48" s="47">
        <v>28500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9" si="10">SUM(D48:M48)</f>
        <v>107636</v>
      </c>
      <c r="O48" s="48">
        <f t="shared" si="7"/>
        <v>3.0874878090757845</v>
      </c>
      <c r="P48" s="9"/>
    </row>
    <row r="49" spans="1:16">
      <c r="A49" s="12"/>
      <c r="B49" s="25">
        <v>341.51</v>
      </c>
      <c r="C49" s="20" t="s">
        <v>57</v>
      </c>
      <c r="D49" s="47">
        <v>0</v>
      </c>
      <c r="E49" s="47">
        <v>1068291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1068291</v>
      </c>
      <c r="O49" s="48">
        <f t="shared" si="7"/>
        <v>30.643422637829154</v>
      </c>
      <c r="P49" s="9"/>
    </row>
    <row r="50" spans="1:16">
      <c r="A50" s="12"/>
      <c r="B50" s="25">
        <v>341.54</v>
      </c>
      <c r="C50" s="20" t="s">
        <v>119</v>
      </c>
      <c r="D50" s="47">
        <v>1018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1018</v>
      </c>
      <c r="O50" s="48">
        <f t="shared" si="7"/>
        <v>2.9200849062015949E-2</v>
      </c>
      <c r="P50" s="9"/>
    </row>
    <row r="51" spans="1:16">
      <c r="A51" s="12"/>
      <c r="B51" s="25">
        <v>341.56</v>
      </c>
      <c r="C51" s="20" t="s">
        <v>59</v>
      </c>
      <c r="D51" s="47">
        <v>0</v>
      </c>
      <c r="E51" s="47">
        <v>1070636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1070636</v>
      </c>
      <c r="O51" s="48">
        <f t="shared" si="7"/>
        <v>30.710687854971027</v>
      </c>
      <c r="P51" s="9"/>
    </row>
    <row r="52" spans="1:16">
      <c r="A52" s="12"/>
      <c r="B52" s="25">
        <v>341.9</v>
      </c>
      <c r="C52" s="20" t="s">
        <v>60</v>
      </c>
      <c r="D52" s="47">
        <v>55855</v>
      </c>
      <c r="E52" s="47">
        <v>8131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63986</v>
      </c>
      <c r="O52" s="48">
        <f t="shared" si="7"/>
        <v>1.8354081808272618</v>
      </c>
      <c r="P52" s="9"/>
    </row>
    <row r="53" spans="1:16">
      <c r="A53" s="12"/>
      <c r="B53" s="25">
        <v>342.1</v>
      </c>
      <c r="C53" s="20" t="s">
        <v>61</v>
      </c>
      <c r="D53" s="47">
        <v>45428</v>
      </c>
      <c r="E53" s="47">
        <v>79398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124826</v>
      </c>
      <c r="O53" s="48">
        <f t="shared" si="7"/>
        <v>3.5805748379324194</v>
      </c>
      <c r="P53" s="9"/>
    </row>
    <row r="54" spans="1:16">
      <c r="A54" s="12"/>
      <c r="B54" s="25">
        <v>342.6</v>
      </c>
      <c r="C54" s="20" t="s">
        <v>63</v>
      </c>
      <c r="D54" s="47">
        <v>0</v>
      </c>
      <c r="E54" s="47">
        <v>630610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630610</v>
      </c>
      <c r="O54" s="48">
        <f t="shared" si="7"/>
        <v>18.088749928288681</v>
      </c>
      <c r="P54" s="9"/>
    </row>
    <row r="55" spans="1:16">
      <c r="A55" s="12"/>
      <c r="B55" s="25">
        <v>342.9</v>
      </c>
      <c r="C55" s="20" t="s">
        <v>64</v>
      </c>
      <c r="D55" s="47">
        <v>0</v>
      </c>
      <c r="E55" s="47">
        <v>73183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73183</v>
      </c>
      <c r="O55" s="48">
        <f t="shared" si="7"/>
        <v>2.0992197808502095</v>
      </c>
      <c r="P55" s="9"/>
    </row>
    <row r="56" spans="1:16">
      <c r="A56" s="12"/>
      <c r="B56" s="25">
        <v>343.3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2008729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2008729</v>
      </c>
      <c r="O56" s="48">
        <f t="shared" si="7"/>
        <v>57.619442372784121</v>
      </c>
      <c r="P56" s="9"/>
    </row>
    <row r="57" spans="1:16">
      <c r="A57" s="12"/>
      <c r="B57" s="25">
        <v>343.4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2468108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2468108</v>
      </c>
      <c r="O57" s="48">
        <f t="shared" si="7"/>
        <v>70.79651196144799</v>
      </c>
      <c r="P57" s="9"/>
    </row>
    <row r="58" spans="1:16">
      <c r="A58" s="12"/>
      <c r="B58" s="25">
        <v>343.5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1697948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1697948</v>
      </c>
      <c r="O58" s="48">
        <f t="shared" si="7"/>
        <v>48.704836211347597</v>
      </c>
      <c r="P58" s="9"/>
    </row>
    <row r="59" spans="1:16">
      <c r="A59" s="12"/>
      <c r="B59" s="25">
        <v>343.6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55540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55540</v>
      </c>
      <c r="O59" s="48">
        <f t="shared" si="7"/>
        <v>1.5931386610062532</v>
      </c>
      <c r="P59" s="9"/>
    </row>
    <row r="60" spans="1:16">
      <c r="A60" s="12"/>
      <c r="B60" s="25">
        <v>344.9</v>
      </c>
      <c r="C60" s="20" t="s">
        <v>69</v>
      </c>
      <c r="D60" s="47">
        <v>0</v>
      </c>
      <c r="E60" s="47">
        <v>60270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60270</v>
      </c>
      <c r="O60" s="48">
        <f t="shared" si="7"/>
        <v>1.7288164763926339</v>
      </c>
      <c r="P60" s="9"/>
    </row>
    <row r="61" spans="1:16">
      <c r="A61" s="12"/>
      <c r="B61" s="25">
        <v>346.4</v>
      </c>
      <c r="C61" s="20" t="s">
        <v>71</v>
      </c>
      <c r="D61" s="47">
        <v>22519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22519</v>
      </c>
      <c r="O61" s="48">
        <f t="shared" si="7"/>
        <v>0.64594687625494807</v>
      </c>
      <c r="P61" s="9"/>
    </row>
    <row r="62" spans="1:16">
      <c r="A62" s="12"/>
      <c r="B62" s="25">
        <v>347.1</v>
      </c>
      <c r="C62" s="20" t="s">
        <v>72</v>
      </c>
      <c r="D62" s="47">
        <v>6253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6253</v>
      </c>
      <c r="O62" s="48">
        <f t="shared" si="7"/>
        <v>0.17936435086914118</v>
      </c>
      <c r="P62" s="9"/>
    </row>
    <row r="63" spans="1:16">
      <c r="A63" s="12"/>
      <c r="B63" s="25">
        <v>347.2</v>
      </c>
      <c r="C63" s="20" t="s">
        <v>73</v>
      </c>
      <c r="D63" s="47">
        <v>42573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42573</v>
      </c>
      <c r="O63" s="48">
        <f t="shared" si="7"/>
        <v>1.2211863920601227</v>
      </c>
      <c r="P63" s="9"/>
    </row>
    <row r="64" spans="1:16">
      <c r="A64" s="12"/>
      <c r="B64" s="25">
        <v>347.3</v>
      </c>
      <c r="C64" s="20" t="s">
        <v>74</v>
      </c>
      <c r="D64" s="47">
        <v>0</v>
      </c>
      <c r="E64" s="47">
        <v>38111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38111</v>
      </c>
      <c r="O64" s="48">
        <f t="shared" si="7"/>
        <v>1.093196030061385</v>
      </c>
      <c r="P64" s="9"/>
    </row>
    <row r="65" spans="1:16">
      <c r="A65" s="12"/>
      <c r="B65" s="25">
        <v>347.4</v>
      </c>
      <c r="C65" s="20" t="s">
        <v>75</v>
      </c>
      <c r="D65" s="47">
        <v>0</v>
      </c>
      <c r="E65" s="47">
        <v>85593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85593</v>
      </c>
      <c r="O65" s="48">
        <f t="shared" si="7"/>
        <v>2.4551947679421722</v>
      </c>
      <c r="P65" s="9"/>
    </row>
    <row r="66" spans="1:16">
      <c r="A66" s="12"/>
      <c r="B66" s="25">
        <v>347.5</v>
      </c>
      <c r="C66" s="20" t="s">
        <v>76</v>
      </c>
      <c r="D66" s="47">
        <v>0</v>
      </c>
      <c r="E66" s="47">
        <v>857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857</v>
      </c>
      <c r="O66" s="48">
        <f t="shared" si="7"/>
        <v>2.4582640123917161E-2</v>
      </c>
      <c r="P66" s="9"/>
    </row>
    <row r="67" spans="1:16">
      <c r="A67" s="12"/>
      <c r="B67" s="25">
        <v>348.82</v>
      </c>
      <c r="C67" s="20" t="s">
        <v>120</v>
      </c>
      <c r="D67" s="47">
        <v>0</v>
      </c>
      <c r="E67" s="47">
        <v>33452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33452</v>
      </c>
      <c r="O67" s="48">
        <f t="shared" si="7"/>
        <v>0.9595548161321783</v>
      </c>
      <c r="P67" s="9"/>
    </row>
    <row r="68" spans="1:16">
      <c r="A68" s="12"/>
      <c r="B68" s="25">
        <v>348.88</v>
      </c>
      <c r="C68" s="20" t="s">
        <v>121</v>
      </c>
      <c r="D68" s="47">
        <v>245454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245454</v>
      </c>
      <c r="O68" s="48">
        <f t="shared" si="7"/>
        <v>7.0407320291434798</v>
      </c>
      <c r="P68" s="9"/>
    </row>
    <row r="69" spans="1:16">
      <c r="A69" s="12"/>
      <c r="B69" s="25">
        <v>348.99</v>
      </c>
      <c r="C69" s="20" t="s">
        <v>122</v>
      </c>
      <c r="D69" s="47">
        <v>0</v>
      </c>
      <c r="E69" s="47">
        <v>147190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147190</v>
      </c>
      <c r="O69" s="48">
        <f t="shared" ref="O69:O88" si="11">(N69/O$90)</f>
        <v>4.2220756124146632</v>
      </c>
      <c r="P69" s="9"/>
    </row>
    <row r="70" spans="1:16" ht="15.6">
      <c r="A70" s="29" t="s">
        <v>53</v>
      </c>
      <c r="B70" s="30"/>
      <c r="C70" s="31"/>
      <c r="D70" s="32">
        <f t="shared" ref="D70:M70" si="12">SUM(D71:D74)</f>
        <v>40407</v>
      </c>
      <c r="E70" s="32">
        <f t="shared" si="12"/>
        <v>85657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6" si="13">SUM(D70:M70)</f>
        <v>126064</v>
      </c>
      <c r="O70" s="46">
        <f t="shared" si="11"/>
        <v>3.6160862830589182</v>
      </c>
      <c r="P70" s="10"/>
    </row>
    <row r="71" spans="1:16">
      <c r="A71" s="13"/>
      <c r="B71" s="40">
        <v>351.1</v>
      </c>
      <c r="C71" s="21" t="s">
        <v>90</v>
      </c>
      <c r="D71" s="47">
        <v>0</v>
      </c>
      <c r="E71" s="47">
        <v>53130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53130</v>
      </c>
      <c r="O71" s="48">
        <f t="shared" si="11"/>
        <v>1.5240089495726006</v>
      </c>
      <c r="P71" s="9"/>
    </row>
    <row r="72" spans="1:16">
      <c r="A72" s="13"/>
      <c r="B72" s="40">
        <v>352</v>
      </c>
      <c r="C72" s="21" t="s">
        <v>123</v>
      </c>
      <c r="D72" s="47">
        <v>173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173</v>
      </c>
      <c r="O72" s="48">
        <f t="shared" si="11"/>
        <v>4.9624232688887616E-3</v>
      </c>
      <c r="P72" s="9"/>
    </row>
    <row r="73" spans="1:16">
      <c r="A73" s="13"/>
      <c r="B73" s="40">
        <v>354</v>
      </c>
      <c r="C73" s="21" t="s">
        <v>91</v>
      </c>
      <c r="D73" s="47">
        <v>40234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40234</v>
      </c>
      <c r="O73" s="48">
        <f t="shared" si="11"/>
        <v>1.154093282083644</v>
      </c>
      <c r="P73" s="9"/>
    </row>
    <row r="74" spans="1:16">
      <c r="A74" s="13"/>
      <c r="B74" s="40">
        <v>359</v>
      </c>
      <c r="C74" s="21" t="s">
        <v>92</v>
      </c>
      <c r="D74" s="47">
        <v>0</v>
      </c>
      <c r="E74" s="47">
        <v>32527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32527</v>
      </c>
      <c r="O74" s="48">
        <f t="shared" si="11"/>
        <v>0.93302162813378464</v>
      </c>
      <c r="P74" s="9"/>
    </row>
    <row r="75" spans="1:16" ht="15.6">
      <c r="A75" s="29" t="s">
        <v>3</v>
      </c>
      <c r="B75" s="30"/>
      <c r="C75" s="31"/>
      <c r="D75" s="32">
        <f t="shared" ref="D75:M75" si="14">SUM(D76:D83)</f>
        <v>192210</v>
      </c>
      <c r="E75" s="32">
        <f t="shared" si="14"/>
        <v>512022</v>
      </c>
      <c r="F75" s="32">
        <f t="shared" si="14"/>
        <v>9216</v>
      </c>
      <c r="G75" s="32">
        <f t="shared" si="14"/>
        <v>0</v>
      </c>
      <c r="H75" s="32">
        <f t="shared" si="14"/>
        <v>0</v>
      </c>
      <c r="I75" s="32">
        <f t="shared" si="14"/>
        <v>107701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3"/>
        <v>821149</v>
      </c>
      <c r="O75" s="46">
        <f t="shared" si="11"/>
        <v>23.554271126154553</v>
      </c>
      <c r="P75" s="10"/>
    </row>
    <row r="76" spans="1:16">
      <c r="A76" s="12"/>
      <c r="B76" s="25">
        <v>361.1</v>
      </c>
      <c r="C76" s="20" t="s">
        <v>93</v>
      </c>
      <c r="D76" s="47">
        <v>53590</v>
      </c>
      <c r="E76" s="47">
        <v>36415</v>
      </c>
      <c r="F76" s="47">
        <v>1904</v>
      </c>
      <c r="G76" s="47">
        <v>0</v>
      </c>
      <c r="H76" s="47">
        <v>0</v>
      </c>
      <c r="I76" s="47">
        <v>19308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111217</v>
      </c>
      <c r="O76" s="48">
        <f t="shared" si="11"/>
        <v>3.1902071022890253</v>
      </c>
      <c r="P76" s="9"/>
    </row>
    <row r="77" spans="1:16">
      <c r="A77" s="12"/>
      <c r="B77" s="25">
        <v>361.3</v>
      </c>
      <c r="C77" s="20" t="s">
        <v>94</v>
      </c>
      <c r="D77" s="47">
        <v>0</v>
      </c>
      <c r="E77" s="47">
        <v>254612</v>
      </c>
      <c r="F77" s="47">
        <v>7312</v>
      </c>
      <c r="G77" s="47">
        <v>0</v>
      </c>
      <c r="H77" s="47">
        <v>0</v>
      </c>
      <c r="I77" s="47">
        <v>4258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83" si="15">SUM(D77:M77)</f>
        <v>266182</v>
      </c>
      <c r="O77" s="48">
        <f t="shared" si="11"/>
        <v>7.6353049165280247</v>
      </c>
      <c r="P77" s="9"/>
    </row>
    <row r="78" spans="1:16">
      <c r="A78" s="12"/>
      <c r="B78" s="25">
        <v>362</v>
      </c>
      <c r="C78" s="20" t="s">
        <v>124</v>
      </c>
      <c r="D78" s="47">
        <v>900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900</v>
      </c>
      <c r="O78" s="48">
        <f t="shared" si="11"/>
        <v>2.5816074809247892E-2</v>
      </c>
      <c r="P78" s="9"/>
    </row>
    <row r="79" spans="1:16">
      <c r="A79" s="12"/>
      <c r="B79" s="25">
        <v>364</v>
      </c>
      <c r="C79" s="20" t="s">
        <v>95</v>
      </c>
      <c r="D79" s="47">
        <v>0</v>
      </c>
      <c r="E79" s="47">
        <v>16585</v>
      </c>
      <c r="F79" s="47">
        <v>0</v>
      </c>
      <c r="G79" s="47">
        <v>0</v>
      </c>
      <c r="H79" s="47">
        <v>0</v>
      </c>
      <c r="I79" s="47">
        <v>479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17064</v>
      </c>
      <c r="O79" s="48">
        <f t="shared" si="11"/>
        <v>0.48947277838334002</v>
      </c>
      <c r="P79" s="9"/>
    </row>
    <row r="80" spans="1:16">
      <c r="A80" s="12"/>
      <c r="B80" s="25">
        <v>365</v>
      </c>
      <c r="C80" s="20" t="s">
        <v>96</v>
      </c>
      <c r="D80" s="47">
        <v>4669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4669</v>
      </c>
      <c r="O80" s="48">
        <f t="shared" si="11"/>
        <v>0.13392805920486489</v>
      </c>
      <c r="P80" s="9"/>
    </row>
    <row r="81" spans="1:119">
      <c r="A81" s="12"/>
      <c r="B81" s="25">
        <v>366</v>
      </c>
      <c r="C81" s="20" t="s">
        <v>97</v>
      </c>
      <c r="D81" s="47">
        <v>3068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3068</v>
      </c>
      <c r="O81" s="48">
        <f t="shared" si="11"/>
        <v>8.8004130571969486E-2</v>
      </c>
      <c r="P81" s="9"/>
    </row>
    <row r="82" spans="1:119">
      <c r="A82" s="12"/>
      <c r="B82" s="25">
        <v>369.3</v>
      </c>
      <c r="C82" s="20" t="s">
        <v>98</v>
      </c>
      <c r="D82" s="47">
        <v>0</v>
      </c>
      <c r="E82" s="47">
        <v>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71</v>
      </c>
      <c r="O82" s="48">
        <f t="shared" si="11"/>
        <v>2.0366014571740003E-3</v>
      </c>
      <c r="P82" s="9"/>
    </row>
    <row r="83" spans="1:119">
      <c r="A83" s="12"/>
      <c r="B83" s="25">
        <v>369.9</v>
      </c>
      <c r="C83" s="20" t="s">
        <v>99</v>
      </c>
      <c r="D83" s="47">
        <v>129983</v>
      </c>
      <c r="E83" s="47">
        <v>204339</v>
      </c>
      <c r="F83" s="47">
        <v>0</v>
      </c>
      <c r="G83" s="47">
        <v>0</v>
      </c>
      <c r="H83" s="47">
        <v>0</v>
      </c>
      <c r="I83" s="47">
        <v>83656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417978</v>
      </c>
      <c r="O83" s="48">
        <f t="shared" si="11"/>
        <v>11.989501462910907</v>
      </c>
      <c r="P83" s="9"/>
    </row>
    <row r="84" spans="1:119" ht="15.6">
      <c r="A84" s="29" t="s">
        <v>54</v>
      </c>
      <c r="B84" s="30"/>
      <c r="C84" s="31"/>
      <c r="D84" s="32">
        <f t="shared" ref="D84:M84" si="16">SUM(D85:D87)</f>
        <v>1095363</v>
      </c>
      <c r="E84" s="32">
        <f t="shared" si="16"/>
        <v>12945178</v>
      </c>
      <c r="F84" s="32">
        <f t="shared" si="16"/>
        <v>2097226</v>
      </c>
      <c r="G84" s="32">
        <f t="shared" si="16"/>
        <v>225000</v>
      </c>
      <c r="H84" s="32">
        <f t="shared" si="16"/>
        <v>0</v>
      </c>
      <c r="I84" s="32">
        <f t="shared" si="16"/>
        <v>65144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>SUM(D84:M84)</f>
        <v>16427911</v>
      </c>
      <c r="O84" s="46">
        <f t="shared" si="11"/>
        <v>471.22686592851818</v>
      </c>
      <c r="P84" s="9"/>
    </row>
    <row r="85" spans="1:119">
      <c r="A85" s="12"/>
      <c r="B85" s="25">
        <v>381</v>
      </c>
      <c r="C85" s="20" t="s">
        <v>100</v>
      </c>
      <c r="D85" s="47">
        <v>1095363</v>
      </c>
      <c r="E85" s="47">
        <v>12902571</v>
      </c>
      <c r="F85" s="47">
        <v>2097226</v>
      </c>
      <c r="G85" s="47">
        <v>225000</v>
      </c>
      <c r="H85" s="47">
        <v>0</v>
      </c>
      <c r="I85" s="47">
        <v>63694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16383854</v>
      </c>
      <c r="O85" s="48">
        <f t="shared" si="11"/>
        <v>469.96311169755035</v>
      </c>
      <c r="P85" s="9"/>
    </row>
    <row r="86" spans="1:119">
      <c r="A86" s="12"/>
      <c r="B86" s="25">
        <v>383</v>
      </c>
      <c r="C86" s="20" t="s">
        <v>101</v>
      </c>
      <c r="D86" s="47">
        <v>0</v>
      </c>
      <c r="E86" s="47">
        <v>42607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42607</v>
      </c>
      <c r="O86" s="48">
        <f t="shared" si="11"/>
        <v>1.2221616659973611</v>
      </c>
      <c r="P86" s="9"/>
    </row>
    <row r="87" spans="1:119" ht="15.6" thickBot="1">
      <c r="A87" s="12"/>
      <c r="B87" s="25">
        <v>389.4</v>
      </c>
      <c r="C87" s="20" t="s">
        <v>102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1450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1450</v>
      </c>
      <c r="O87" s="48">
        <f t="shared" si="11"/>
        <v>4.1592564970454937E-2</v>
      </c>
      <c r="P87" s="9"/>
    </row>
    <row r="88" spans="1:119" ht="16.2" thickBot="1">
      <c r="A88" s="14" t="s">
        <v>82</v>
      </c>
      <c r="B88" s="23"/>
      <c r="C88" s="22"/>
      <c r="D88" s="15">
        <f t="shared" ref="D88:M88" si="17">SUM(D5,D13,D19,D46,D70,D75,D84)</f>
        <v>21732867</v>
      </c>
      <c r="E88" s="15">
        <f t="shared" si="17"/>
        <v>26896816</v>
      </c>
      <c r="F88" s="15">
        <f t="shared" si="17"/>
        <v>2106442</v>
      </c>
      <c r="G88" s="15">
        <f t="shared" si="17"/>
        <v>331796</v>
      </c>
      <c r="H88" s="15">
        <f t="shared" si="17"/>
        <v>0</v>
      </c>
      <c r="I88" s="15">
        <f t="shared" si="17"/>
        <v>8221426</v>
      </c>
      <c r="J88" s="15">
        <f t="shared" si="17"/>
        <v>0</v>
      </c>
      <c r="K88" s="15">
        <f t="shared" si="17"/>
        <v>0</v>
      </c>
      <c r="L88" s="15">
        <f t="shared" si="17"/>
        <v>0</v>
      </c>
      <c r="M88" s="15">
        <f t="shared" si="17"/>
        <v>0</v>
      </c>
      <c r="N88" s="15">
        <f>SUM(D88:M88)</f>
        <v>59289347</v>
      </c>
      <c r="O88" s="38">
        <f t="shared" si="11"/>
        <v>1700.6869083816189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125</v>
      </c>
      <c r="M90" s="119"/>
      <c r="N90" s="119"/>
      <c r="O90" s="44">
        <v>34862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6" thickBot="1">
      <c r="A92" s="121" t="s">
        <v>126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0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13979024</v>
      </c>
      <c r="E5" s="27">
        <f t="shared" si="0"/>
        <v>2280223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1330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16260577</v>
      </c>
      <c r="O5" s="33">
        <f t="shared" ref="O5:O36" si="1">(N5/O$98)</f>
        <v>467.36540009197518</v>
      </c>
      <c r="P5" s="6"/>
    </row>
    <row r="6" spans="1:133">
      <c r="A6" s="12"/>
      <c r="B6" s="25">
        <v>311</v>
      </c>
      <c r="C6" s="20" t="s">
        <v>2</v>
      </c>
      <c r="D6" s="47">
        <v>12009455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12009455</v>
      </c>
      <c r="O6" s="48">
        <f t="shared" si="1"/>
        <v>345.17863301908483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335406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335406</v>
      </c>
      <c r="O7" s="48">
        <f t="shared" si="1"/>
        <v>9.6403196137042997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911352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911352</v>
      </c>
      <c r="O8" s="48">
        <f t="shared" si="1"/>
        <v>26.194297539664291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620108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620108</v>
      </c>
      <c r="O9" s="48">
        <f t="shared" si="1"/>
        <v>17.82329271096804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413357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413357</v>
      </c>
      <c r="O10" s="48">
        <f t="shared" si="1"/>
        <v>11.880805932398253</v>
      </c>
      <c r="P10" s="9"/>
    </row>
    <row r="11" spans="1:133">
      <c r="A11" s="12"/>
      <c r="B11" s="25">
        <v>312.60000000000002</v>
      </c>
      <c r="C11" s="20" t="s">
        <v>14</v>
      </c>
      <c r="D11" s="47">
        <v>1653113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1653113</v>
      </c>
      <c r="O11" s="48">
        <f t="shared" si="1"/>
        <v>47.514169924120488</v>
      </c>
      <c r="P11" s="9"/>
    </row>
    <row r="12" spans="1:133">
      <c r="A12" s="12"/>
      <c r="B12" s="25">
        <v>315</v>
      </c>
      <c r="C12" s="20" t="s">
        <v>15</v>
      </c>
      <c r="D12" s="47">
        <v>282674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282674</v>
      </c>
      <c r="O12" s="48">
        <f t="shared" si="1"/>
        <v>8.1246838353644524</v>
      </c>
      <c r="P12" s="9"/>
    </row>
    <row r="13" spans="1:133">
      <c r="A13" s="12"/>
      <c r="B13" s="25">
        <v>316</v>
      </c>
      <c r="C13" s="20" t="s">
        <v>16</v>
      </c>
      <c r="D13" s="47">
        <v>33782</v>
      </c>
      <c r="E13" s="47">
        <v>0</v>
      </c>
      <c r="F13" s="47">
        <v>0</v>
      </c>
      <c r="G13" s="47">
        <v>0</v>
      </c>
      <c r="H13" s="47">
        <v>0</v>
      </c>
      <c r="I13" s="47">
        <v>1330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35112</v>
      </c>
      <c r="O13" s="48">
        <f t="shared" si="1"/>
        <v>1.009197516670499</v>
      </c>
      <c r="P13" s="9"/>
    </row>
    <row r="14" spans="1:133" ht="15.6">
      <c r="A14" s="29" t="s">
        <v>17</v>
      </c>
      <c r="B14" s="30"/>
      <c r="C14" s="31"/>
      <c r="D14" s="32">
        <f>SUM(D15:D18)</f>
        <v>1511226</v>
      </c>
      <c r="E14" s="32">
        <f t="shared" ref="E14:M14" si="3">SUM(E15:E18)</f>
        <v>1940677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917753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4369656</v>
      </c>
      <c r="O14" s="46">
        <f t="shared" si="1"/>
        <v>125.59369970108071</v>
      </c>
      <c r="P14" s="10"/>
    </row>
    <row r="15" spans="1:133">
      <c r="A15" s="12"/>
      <c r="B15" s="25">
        <v>322</v>
      </c>
      <c r="C15" s="20" t="s">
        <v>0</v>
      </c>
      <c r="D15" s="47">
        <v>1395420</v>
      </c>
      <c r="E15" s="47">
        <v>0</v>
      </c>
      <c r="F15" s="47">
        <v>0</v>
      </c>
      <c r="G15" s="47">
        <v>0</v>
      </c>
      <c r="H15" s="47">
        <v>0</v>
      </c>
      <c r="I15" s="47">
        <v>164470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1559890</v>
      </c>
      <c r="O15" s="48">
        <f t="shared" si="1"/>
        <v>44.834732122326969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1922380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1922380</v>
      </c>
      <c r="O16" s="48">
        <f t="shared" si="1"/>
        <v>55.253506553230629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654154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654154</v>
      </c>
      <c r="O17" s="48">
        <f t="shared" si="1"/>
        <v>18.801851000229938</v>
      </c>
      <c r="P17" s="9"/>
    </row>
    <row r="18" spans="1:16">
      <c r="A18" s="12"/>
      <c r="B18" s="25">
        <v>329</v>
      </c>
      <c r="C18" s="20" t="s">
        <v>20</v>
      </c>
      <c r="D18" s="47">
        <v>115806</v>
      </c>
      <c r="E18" s="47">
        <v>18297</v>
      </c>
      <c r="F18" s="47">
        <v>0</v>
      </c>
      <c r="G18" s="47">
        <v>0</v>
      </c>
      <c r="H18" s="47">
        <v>0</v>
      </c>
      <c r="I18" s="47">
        <v>99129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233232</v>
      </c>
      <c r="O18" s="48">
        <f t="shared" si="1"/>
        <v>6.7036100252931705</v>
      </c>
      <c r="P18" s="9"/>
    </row>
    <row r="19" spans="1:16" ht="15.6">
      <c r="A19" s="29" t="s">
        <v>23</v>
      </c>
      <c r="B19" s="30"/>
      <c r="C19" s="31"/>
      <c r="D19" s="32">
        <f>SUM(D20:D45)</f>
        <v>4138955</v>
      </c>
      <c r="E19" s="32">
        <f t="shared" ref="E19:M19" si="5">SUM(E20:E45)</f>
        <v>4050199</v>
      </c>
      <c r="F19" s="32">
        <f t="shared" si="5"/>
        <v>0</v>
      </c>
      <c r="G19" s="32">
        <f t="shared" si="5"/>
        <v>1352982</v>
      </c>
      <c r="H19" s="32">
        <f t="shared" si="5"/>
        <v>0</v>
      </c>
      <c r="I19" s="32">
        <f t="shared" si="5"/>
        <v>304316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9846452</v>
      </c>
      <c r="O19" s="46">
        <f t="shared" si="1"/>
        <v>283.00908254771213</v>
      </c>
      <c r="P19" s="10"/>
    </row>
    <row r="20" spans="1:16">
      <c r="A20" s="12"/>
      <c r="B20" s="25">
        <v>331.1</v>
      </c>
      <c r="C20" s="20" t="s">
        <v>21</v>
      </c>
      <c r="D20" s="47">
        <v>0</v>
      </c>
      <c r="E20" s="47">
        <v>0</v>
      </c>
      <c r="F20" s="47">
        <v>0</v>
      </c>
      <c r="G20" s="47">
        <v>204083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204083</v>
      </c>
      <c r="O20" s="48">
        <f t="shared" si="1"/>
        <v>5.8658024833295013</v>
      </c>
      <c r="P20" s="9"/>
    </row>
    <row r="21" spans="1:16">
      <c r="A21" s="12"/>
      <c r="B21" s="25">
        <v>331.2</v>
      </c>
      <c r="C21" s="20" t="s">
        <v>22</v>
      </c>
      <c r="D21" s="47">
        <v>13661</v>
      </c>
      <c r="E21" s="47">
        <v>208522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222183</v>
      </c>
      <c r="O21" s="48">
        <f t="shared" si="1"/>
        <v>6.3860370200045988</v>
      </c>
      <c r="P21" s="9"/>
    </row>
    <row r="22" spans="1:16">
      <c r="A22" s="12"/>
      <c r="B22" s="25">
        <v>331.62</v>
      </c>
      <c r="C22" s="20" t="s">
        <v>27</v>
      </c>
      <c r="D22" s="47">
        <v>0</v>
      </c>
      <c r="E22" s="47">
        <v>228725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228725</v>
      </c>
      <c r="O22" s="48">
        <f t="shared" si="1"/>
        <v>6.5740687514371121</v>
      </c>
      <c r="P22" s="9"/>
    </row>
    <row r="23" spans="1:16">
      <c r="A23" s="12"/>
      <c r="B23" s="25">
        <v>331.9</v>
      </c>
      <c r="C23" s="20" t="s">
        <v>24</v>
      </c>
      <c r="D23" s="47">
        <v>0</v>
      </c>
      <c r="E23" s="47">
        <v>814315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814315</v>
      </c>
      <c r="O23" s="48">
        <f t="shared" si="1"/>
        <v>23.405236836054264</v>
      </c>
      <c r="P23" s="9"/>
    </row>
    <row r="24" spans="1:16">
      <c r="A24" s="12"/>
      <c r="B24" s="25">
        <v>334.1</v>
      </c>
      <c r="C24" s="20" t="s">
        <v>25</v>
      </c>
      <c r="D24" s="47">
        <v>0</v>
      </c>
      <c r="E24" s="47">
        <v>206072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206072</v>
      </c>
      <c r="O24" s="48">
        <f t="shared" si="1"/>
        <v>5.9229707978845711</v>
      </c>
      <c r="P24" s="9"/>
    </row>
    <row r="25" spans="1:16">
      <c r="A25" s="12"/>
      <c r="B25" s="25">
        <v>334.2</v>
      </c>
      <c r="C25" s="20" t="s">
        <v>26</v>
      </c>
      <c r="D25" s="47">
        <v>31171</v>
      </c>
      <c r="E25" s="47">
        <v>28263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59434</v>
      </c>
      <c r="O25" s="48">
        <f t="shared" si="1"/>
        <v>1.7082662681076108</v>
      </c>
      <c r="P25" s="9"/>
    </row>
    <row r="26" spans="1:16">
      <c r="A26" s="12"/>
      <c r="B26" s="25">
        <v>334.31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27000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27000</v>
      </c>
      <c r="O26" s="48">
        <f t="shared" si="1"/>
        <v>0.77604046907335023</v>
      </c>
      <c r="P26" s="9"/>
    </row>
    <row r="27" spans="1:16">
      <c r="A27" s="12"/>
      <c r="B27" s="25">
        <v>334.32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277316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277316</v>
      </c>
      <c r="O27" s="48">
        <f t="shared" si="1"/>
        <v>7.9706829156127847</v>
      </c>
      <c r="P27" s="9"/>
    </row>
    <row r="28" spans="1:16">
      <c r="A28" s="12"/>
      <c r="B28" s="25">
        <v>334.49</v>
      </c>
      <c r="C28" s="20" t="s">
        <v>30</v>
      </c>
      <c r="D28" s="47">
        <v>0</v>
      </c>
      <c r="E28" s="47">
        <v>929479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9" si="7">SUM(D28:M28)</f>
        <v>929479</v>
      </c>
      <c r="O28" s="48">
        <f t="shared" si="1"/>
        <v>26.715308116808462</v>
      </c>
      <c r="P28" s="9"/>
    </row>
    <row r="29" spans="1:16">
      <c r="A29" s="12"/>
      <c r="B29" s="25">
        <v>334.5</v>
      </c>
      <c r="C29" s="20" t="s">
        <v>31</v>
      </c>
      <c r="D29" s="47">
        <v>0</v>
      </c>
      <c r="E29" s="47">
        <v>0</v>
      </c>
      <c r="F29" s="47">
        <v>0</v>
      </c>
      <c r="G29" s="47">
        <v>1091342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1091342</v>
      </c>
      <c r="O29" s="48">
        <f t="shared" si="1"/>
        <v>31.367613244424007</v>
      </c>
      <c r="P29" s="9"/>
    </row>
    <row r="30" spans="1:16">
      <c r="A30" s="12"/>
      <c r="B30" s="25">
        <v>334.62</v>
      </c>
      <c r="C30" s="20" t="s">
        <v>32</v>
      </c>
      <c r="D30" s="47">
        <v>4123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4123</v>
      </c>
      <c r="O30" s="48">
        <f t="shared" si="1"/>
        <v>0.1185042538514601</v>
      </c>
      <c r="P30" s="9"/>
    </row>
    <row r="31" spans="1:16">
      <c r="A31" s="12"/>
      <c r="B31" s="25">
        <v>334.69</v>
      </c>
      <c r="C31" s="20" t="s">
        <v>33</v>
      </c>
      <c r="D31" s="47">
        <v>176298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176298</v>
      </c>
      <c r="O31" s="48">
        <f t="shared" si="1"/>
        <v>5.0671993561738331</v>
      </c>
      <c r="P31" s="9"/>
    </row>
    <row r="32" spans="1:16">
      <c r="A32" s="12"/>
      <c r="B32" s="25">
        <v>334.7</v>
      </c>
      <c r="C32" s="20" t="s">
        <v>34</v>
      </c>
      <c r="D32" s="47">
        <v>70888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70888</v>
      </c>
      <c r="O32" s="48">
        <f t="shared" si="1"/>
        <v>2.0374798804322833</v>
      </c>
      <c r="P32" s="9"/>
    </row>
    <row r="33" spans="1:16">
      <c r="A33" s="12"/>
      <c r="B33" s="25">
        <v>334.83</v>
      </c>
      <c r="C33" s="20" t="s">
        <v>35</v>
      </c>
      <c r="D33" s="47">
        <v>46231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46231</v>
      </c>
      <c r="O33" s="48">
        <f t="shared" si="1"/>
        <v>1.3287824787307427</v>
      </c>
      <c r="P33" s="9"/>
    </row>
    <row r="34" spans="1:16">
      <c r="A34" s="12"/>
      <c r="B34" s="25">
        <v>334.9</v>
      </c>
      <c r="C34" s="20" t="s">
        <v>36</v>
      </c>
      <c r="D34" s="47">
        <v>99366</v>
      </c>
      <c r="E34" s="47">
        <v>54351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153717</v>
      </c>
      <c r="O34" s="48">
        <f t="shared" si="1"/>
        <v>4.4181708438721543</v>
      </c>
      <c r="P34" s="9"/>
    </row>
    <row r="35" spans="1:16">
      <c r="A35" s="12"/>
      <c r="B35" s="25">
        <v>335.12</v>
      </c>
      <c r="C35" s="20" t="s">
        <v>37</v>
      </c>
      <c r="D35" s="47">
        <v>556001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556001</v>
      </c>
      <c r="O35" s="48">
        <f t="shared" si="1"/>
        <v>15.980713957231547</v>
      </c>
      <c r="P35" s="9"/>
    </row>
    <row r="36" spans="1:16">
      <c r="A36" s="12"/>
      <c r="B36" s="25">
        <v>335.13</v>
      </c>
      <c r="C36" s="20" t="s">
        <v>38</v>
      </c>
      <c r="D36" s="47">
        <v>20635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20635</v>
      </c>
      <c r="O36" s="48">
        <f t="shared" si="1"/>
        <v>0.5930961140492067</v>
      </c>
      <c r="P36" s="9"/>
    </row>
    <row r="37" spans="1:16">
      <c r="A37" s="12"/>
      <c r="B37" s="25">
        <v>335.15</v>
      </c>
      <c r="C37" s="20" t="s">
        <v>39</v>
      </c>
      <c r="D37" s="47">
        <v>49818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49818</v>
      </c>
      <c r="O37" s="48">
        <f t="shared" ref="O37:O68" si="8">(N37/O$98)</f>
        <v>1.4318808921591171</v>
      </c>
      <c r="P37" s="9"/>
    </row>
    <row r="38" spans="1:16">
      <c r="A38" s="12"/>
      <c r="B38" s="25">
        <v>335.16</v>
      </c>
      <c r="C38" s="20" t="s">
        <v>40</v>
      </c>
      <c r="D38" s="47">
        <v>314333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314333</v>
      </c>
      <c r="O38" s="48">
        <f t="shared" si="8"/>
        <v>9.0346343987123472</v>
      </c>
      <c r="P38" s="9"/>
    </row>
    <row r="39" spans="1:16">
      <c r="A39" s="12"/>
      <c r="B39" s="25">
        <v>335.18</v>
      </c>
      <c r="C39" s="20" t="s">
        <v>41</v>
      </c>
      <c r="D39" s="47">
        <v>2091242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2091242</v>
      </c>
      <c r="O39" s="48">
        <f t="shared" si="8"/>
        <v>60.106978615773741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76956</v>
      </c>
      <c r="F40" s="47">
        <v>0</v>
      </c>
      <c r="G40" s="47">
        <v>57557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7" si="9">SUM(D40:M40)</f>
        <v>134513</v>
      </c>
      <c r="O40" s="48">
        <f t="shared" si="8"/>
        <v>3.8662048746838353</v>
      </c>
      <c r="P40" s="9"/>
    </row>
    <row r="41" spans="1:16">
      <c r="A41" s="12"/>
      <c r="B41" s="25">
        <v>335.49</v>
      </c>
      <c r="C41" s="20" t="s">
        <v>43</v>
      </c>
      <c r="D41" s="47">
        <v>0</v>
      </c>
      <c r="E41" s="47">
        <v>39229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39229</v>
      </c>
      <c r="O41" s="48">
        <f t="shared" si="8"/>
        <v>1.1275293170843872</v>
      </c>
      <c r="P41" s="9"/>
    </row>
    <row r="42" spans="1:16">
      <c r="A42" s="12"/>
      <c r="B42" s="25">
        <v>335.9</v>
      </c>
      <c r="C42" s="20" t="s">
        <v>44</v>
      </c>
      <c r="D42" s="47">
        <v>0</v>
      </c>
      <c r="E42" s="47">
        <v>865250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865250</v>
      </c>
      <c r="O42" s="48">
        <f t="shared" si="8"/>
        <v>24.869222809841343</v>
      </c>
      <c r="P42" s="9"/>
    </row>
    <row r="43" spans="1:16">
      <c r="A43" s="12"/>
      <c r="B43" s="25">
        <v>337.3</v>
      </c>
      <c r="C43" s="20" t="s">
        <v>45</v>
      </c>
      <c r="D43" s="47">
        <v>4647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4647</v>
      </c>
      <c r="O43" s="48">
        <f t="shared" si="8"/>
        <v>0.13356518739940215</v>
      </c>
      <c r="P43" s="9"/>
    </row>
    <row r="44" spans="1:16">
      <c r="A44" s="12"/>
      <c r="B44" s="25">
        <v>338</v>
      </c>
      <c r="C44" s="20" t="s">
        <v>46</v>
      </c>
      <c r="D44" s="47">
        <v>0</v>
      </c>
      <c r="E44" s="47">
        <v>599037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599037</v>
      </c>
      <c r="O44" s="48">
        <f t="shared" si="8"/>
        <v>17.217664980455279</v>
      </c>
      <c r="P44" s="9"/>
    </row>
    <row r="45" spans="1:16">
      <c r="A45" s="12"/>
      <c r="B45" s="25">
        <v>339</v>
      </c>
      <c r="C45" s="20" t="s">
        <v>47</v>
      </c>
      <c r="D45" s="47">
        <v>660541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660541</v>
      </c>
      <c r="O45" s="48">
        <f t="shared" si="8"/>
        <v>18.985427684525177</v>
      </c>
      <c r="P45" s="9"/>
    </row>
    <row r="46" spans="1:16" ht="15.6">
      <c r="A46" s="29" t="s">
        <v>52</v>
      </c>
      <c r="B46" s="30"/>
      <c r="C46" s="31"/>
      <c r="D46" s="32">
        <f t="shared" ref="D46:M46" si="10">SUM(D47:D79)</f>
        <v>553930</v>
      </c>
      <c r="E46" s="32">
        <f t="shared" si="10"/>
        <v>4419972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5795656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10769558</v>
      </c>
      <c r="O46" s="46">
        <f t="shared" si="8"/>
        <v>309.54121637157965</v>
      </c>
      <c r="P46" s="10"/>
    </row>
    <row r="47" spans="1:16">
      <c r="A47" s="12"/>
      <c r="B47" s="25">
        <v>341.1</v>
      </c>
      <c r="C47" s="20" t="s">
        <v>55</v>
      </c>
      <c r="D47" s="47">
        <v>0</v>
      </c>
      <c r="E47" s="47">
        <v>815710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815710</v>
      </c>
      <c r="O47" s="48">
        <f t="shared" si="8"/>
        <v>23.445332260289721</v>
      </c>
      <c r="P47" s="9"/>
    </row>
    <row r="48" spans="1:16">
      <c r="A48" s="12"/>
      <c r="B48" s="25">
        <v>341.3</v>
      </c>
      <c r="C48" s="20" t="s">
        <v>56</v>
      </c>
      <c r="D48" s="47">
        <v>155991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8" si="11">SUM(D48:M48)</f>
        <v>155991</v>
      </c>
      <c r="O48" s="48">
        <f t="shared" si="8"/>
        <v>4.4835306967118882</v>
      </c>
      <c r="P48" s="9"/>
    </row>
    <row r="49" spans="1:16">
      <c r="A49" s="12"/>
      <c r="B49" s="25">
        <v>341.51</v>
      </c>
      <c r="C49" s="20" t="s">
        <v>57</v>
      </c>
      <c r="D49" s="47">
        <v>0</v>
      </c>
      <c r="E49" s="47">
        <v>1010053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1010053</v>
      </c>
      <c r="O49" s="48">
        <f t="shared" si="8"/>
        <v>29.031185329960909</v>
      </c>
      <c r="P49" s="9"/>
    </row>
    <row r="50" spans="1:16">
      <c r="A50" s="12"/>
      <c r="B50" s="25">
        <v>341.52</v>
      </c>
      <c r="C50" s="20" t="s">
        <v>58</v>
      </c>
      <c r="D50" s="47">
        <v>0</v>
      </c>
      <c r="E50" s="47">
        <v>1035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1035</v>
      </c>
      <c r="O50" s="48">
        <f t="shared" si="8"/>
        <v>2.9748217981145089E-2</v>
      </c>
      <c r="P50" s="9"/>
    </row>
    <row r="51" spans="1:16">
      <c r="A51" s="12"/>
      <c r="B51" s="25">
        <v>341.56</v>
      </c>
      <c r="C51" s="20" t="s">
        <v>59</v>
      </c>
      <c r="D51" s="47">
        <v>0</v>
      </c>
      <c r="E51" s="47">
        <v>1042920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1042920</v>
      </c>
      <c r="O51" s="48">
        <f t="shared" si="8"/>
        <v>29.975856518739942</v>
      </c>
      <c r="P51" s="9"/>
    </row>
    <row r="52" spans="1:16">
      <c r="A52" s="12"/>
      <c r="B52" s="25">
        <v>341.9</v>
      </c>
      <c r="C52" s="20" t="s">
        <v>60</v>
      </c>
      <c r="D52" s="47">
        <v>17353</v>
      </c>
      <c r="E52" s="47">
        <v>41253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58606</v>
      </c>
      <c r="O52" s="48">
        <f t="shared" si="8"/>
        <v>1.6844676937226948</v>
      </c>
      <c r="P52" s="9"/>
    </row>
    <row r="53" spans="1:16">
      <c r="A53" s="12"/>
      <c r="B53" s="25">
        <v>342.1</v>
      </c>
      <c r="C53" s="20" t="s">
        <v>61</v>
      </c>
      <c r="D53" s="47">
        <v>36784</v>
      </c>
      <c r="E53" s="47">
        <v>86379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123163</v>
      </c>
      <c r="O53" s="48">
        <f t="shared" si="8"/>
        <v>3.5399804552770751</v>
      </c>
      <c r="P53" s="9"/>
    </row>
    <row r="54" spans="1:16">
      <c r="A54" s="12"/>
      <c r="B54" s="25">
        <v>342.3</v>
      </c>
      <c r="C54" s="20" t="s">
        <v>62</v>
      </c>
      <c r="D54" s="47">
        <v>0</v>
      </c>
      <c r="E54" s="47">
        <v>28500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28500</v>
      </c>
      <c r="O54" s="48">
        <f t="shared" si="8"/>
        <v>0.81915382846631413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706473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706473</v>
      </c>
      <c r="O55" s="48">
        <f t="shared" si="8"/>
        <v>20.305616233616924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73920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73920</v>
      </c>
      <c r="O56" s="48">
        <f t="shared" si="8"/>
        <v>2.124626350885261</v>
      </c>
      <c r="P56" s="9"/>
    </row>
    <row r="57" spans="1:16">
      <c r="A57" s="12"/>
      <c r="B57" s="25">
        <v>343.3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1677844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1677844</v>
      </c>
      <c r="O57" s="48">
        <f t="shared" si="8"/>
        <v>48.224994251552083</v>
      </c>
      <c r="P57" s="9"/>
    </row>
    <row r="58" spans="1:16">
      <c r="A58" s="12"/>
      <c r="B58" s="25">
        <v>343.4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2545022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2545022</v>
      </c>
      <c r="O58" s="48">
        <f t="shared" si="8"/>
        <v>73.149632099333175</v>
      </c>
      <c r="P58" s="9"/>
    </row>
    <row r="59" spans="1:16">
      <c r="A59" s="12"/>
      <c r="B59" s="25">
        <v>343.5</v>
      </c>
      <c r="C59" s="20" t="s">
        <v>67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1539250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1539250</v>
      </c>
      <c r="O59" s="48">
        <f t="shared" si="8"/>
        <v>44.241492297079787</v>
      </c>
      <c r="P59" s="9"/>
    </row>
    <row r="60" spans="1:16">
      <c r="A60" s="12"/>
      <c r="B60" s="25">
        <v>343.6</v>
      </c>
      <c r="C60" s="20" t="s">
        <v>68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33540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33540</v>
      </c>
      <c r="O60" s="48">
        <f t="shared" si="8"/>
        <v>0.96401471602667277</v>
      </c>
      <c r="P60" s="9"/>
    </row>
    <row r="61" spans="1:16">
      <c r="A61" s="12"/>
      <c r="B61" s="25">
        <v>344.9</v>
      </c>
      <c r="C61" s="20" t="s">
        <v>69</v>
      </c>
      <c r="D61" s="47">
        <v>0</v>
      </c>
      <c r="E61" s="47">
        <v>332009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332009</v>
      </c>
      <c r="O61" s="48">
        <f t="shared" si="8"/>
        <v>9.5426822257990338</v>
      </c>
      <c r="P61" s="9"/>
    </row>
    <row r="62" spans="1:16">
      <c r="A62" s="12"/>
      <c r="B62" s="25">
        <v>345.1</v>
      </c>
      <c r="C62" s="20" t="s">
        <v>70</v>
      </c>
      <c r="D62" s="47">
        <v>0</v>
      </c>
      <c r="E62" s="47">
        <v>36142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36142</v>
      </c>
      <c r="O62" s="48">
        <f t="shared" si="8"/>
        <v>1.0388020234536675</v>
      </c>
      <c r="P62" s="9"/>
    </row>
    <row r="63" spans="1:16">
      <c r="A63" s="12"/>
      <c r="B63" s="25">
        <v>346.4</v>
      </c>
      <c r="C63" s="20" t="s">
        <v>71</v>
      </c>
      <c r="D63" s="47">
        <v>22316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22316</v>
      </c>
      <c r="O63" s="48">
        <f t="shared" si="8"/>
        <v>0.64141181880892162</v>
      </c>
      <c r="P63" s="9"/>
    </row>
    <row r="64" spans="1:16">
      <c r="A64" s="12"/>
      <c r="B64" s="25">
        <v>347.1</v>
      </c>
      <c r="C64" s="20" t="s">
        <v>72</v>
      </c>
      <c r="D64" s="47">
        <v>7473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7473</v>
      </c>
      <c r="O64" s="48">
        <f t="shared" si="8"/>
        <v>0.21479075649574614</v>
      </c>
      <c r="P64" s="9"/>
    </row>
    <row r="65" spans="1:16">
      <c r="A65" s="12"/>
      <c r="B65" s="25">
        <v>347.2</v>
      </c>
      <c r="C65" s="20" t="s">
        <v>73</v>
      </c>
      <c r="D65" s="47">
        <v>49195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49195</v>
      </c>
      <c r="O65" s="48">
        <f t="shared" si="8"/>
        <v>1.4139744768912395</v>
      </c>
      <c r="P65" s="9"/>
    </row>
    <row r="66" spans="1:16">
      <c r="A66" s="12"/>
      <c r="B66" s="25">
        <v>347.3</v>
      </c>
      <c r="C66" s="20" t="s">
        <v>74</v>
      </c>
      <c r="D66" s="47">
        <v>0</v>
      </c>
      <c r="E66" s="47">
        <v>27895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27895</v>
      </c>
      <c r="O66" s="48">
        <f t="shared" si="8"/>
        <v>0.80176477351115194</v>
      </c>
      <c r="P66" s="9"/>
    </row>
    <row r="67" spans="1:16">
      <c r="A67" s="12"/>
      <c r="B67" s="25">
        <v>347.4</v>
      </c>
      <c r="C67" s="20" t="s">
        <v>75</v>
      </c>
      <c r="D67" s="47">
        <v>0</v>
      </c>
      <c r="E67" s="47">
        <v>63596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63596</v>
      </c>
      <c r="O67" s="48">
        <f t="shared" si="8"/>
        <v>1.8278914693032882</v>
      </c>
      <c r="P67" s="9"/>
    </row>
    <row r="68" spans="1:16">
      <c r="A68" s="12"/>
      <c r="B68" s="25">
        <v>347.5</v>
      </c>
      <c r="C68" s="20" t="s">
        <v>76</v>
      </c>
      <c r="D68" s="47">
        <v>0</v>
      </c>
      <c r="E68" s="47">
        <v>15562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15562</v>
      </c>
      <c r="O68" s="48">
        <f t="shared" si="8"/>
        <v>0.44728673258220281</v>
      </c>
      <c r="P68" s="9"/>
    </row>
    <row r="69" spans="1:16">
      <c r="A69" s="12"/>
      <c r="B69" s="25">
        <v>348.23</v>
      </c>
      <c r="C69" s="39" t="s">
        <v>83</v>
      </c>
      <c r="D69" s="47">
        <v>0</v>
      </c>
      <c r="E69" s="47">
        <v>16640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74" si="12">SUM(D69:M69)</f>
        <v>16640</v>
      </c>
      <c r="O69" s="48">
        <f t="shared" ref="O69:O96" si="13">(N69/O$98)</f>
        <v>0.47827086686594622</v>
      </c>
      <c r="P69" s="9"/>
    </row>
    <row r="70" spans="1:16">
      <c r="A70" s="12"/>
      <c r="B70" s="25">
        <v>348.31</v>
      </c>
      <c r="C70" s="39" t="s">
        <v>84</v>
      </c>
      <c r="D70" s="47">
        <v>0</v>
      </c>
      <c r="E70" s="47">
        <v>1030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1030</v>
      </c>
      <c r="O70" s="48">
        <f t="shared" si="13"/>
        <v>2.9604506783168543E-2</v>
      </c>
      <c r="P70" s="9"/>
    </row>
    <row r="71" spans="1:16">
      <c r="A71" s="12"/>
      <c r="B71" s="25">
        <v>348.32</v>
      </c>
      <c r="C71" s="39" t="s">
        <v>85</v>
      </c>
      <c r="D71" s="47">
        <v>0</v>
      </c>
      <c r="E71" s="47">
        <v>9651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9651</v>
      </c>
      <c r="O71" s="48">
        <f t="shared" si="13"/>
        <v>0.27739135433432971</v>
      </c>
      <c r="P71" s="9"/>
    </row>
    <row r="72" spans="1:16">
      <c r="A72" s="12"/>
      <c r="B72" s="25">
        <v>348.53</v>
      </c>
      <c r="C72" s="39" t="s">
        <v>86</v>
      </c>
      <c r="D72" s="47">
        <v>0</v>
      </c>
      <c r="E72" s="47">
        <v>2158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2158</v>
      </c>
      <c r="O72" s="48">
        <f t="shared" si="13"/>
        <v>6.2025753046677394E-2</v>
      </c>
      <c r="P72" s="9"/>
    </row>
    <row r="73" spans="1:16">
      <c r="A73" s="12"/>
      <c r="B73" s="25">
        <v>348.62</v>
      </c>
      <c r="C73" s="39" t="s">
        <v>87</v>
      </c>
      <c r="D73" s="47">
        <v>0</v>
      </c>
      <c r="E73" s="47">
        <v>3830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3830</v>
      </c>
      <c r="O73" s="48">
        <f t="shared" si="13"/>
        <v>0.11008277765003449</v>
      </c>
      <c r="P73" s="9"/>
    </row>
    <row r="74" spans="1:16">
      <c r="A74" s="12"/>
      <c r="B74" s="25">
        <v>348.63</v>
      </c>
      <c r="C74" s="39" t="s">
        <v>88</v>
      </c>
      <c r="D74" s="47">
        <v>264818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264818</v>
      </c>
      <c r="O74" s="48">
        <f t="shared" si="13"/>
        <v>7.6114624051506095</v>
      </c>
      <c r="P74" s="9"/>
    </row>
    <row r="75" spans="1:16">
      <c r="A75" s="12"/>
      <c r="B75" s="25">
        <v>348.92099999999999</v>
      </c>
      <c r="C75" s="20" t="s">
        <v>77</v>
      </c>
      <c r="D75" s="47">
        <v>0</v>
      </c>
      <c r="E75" s="47">
        <v>16453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5" si="14">SUM(D75:M75)</f>
        <v>16453</v>
      </c>
      <c r="O75" s="48">
        <f t="shared" si="13"/>
        <v>0.47289606806162338</v>
      </c>
      <c r="P75" s="9"/>
    </row>
    <row r="76" spans="1:16">
      <c r="A76" s="12"/>
      <c r="B76" s="25">
        <v>348.92200000000003</v>
      </c>
      <c r="C76" s="20" t="s">
        <v>78</v>
      </c>
      <c r="D76" s="47">
        <v>0</v>
      </c>
      <c r="E76" s="47">
        <v>10883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10883</v>
      </c>
      <c r="O76" s="48">
        <f t="shared" si="13"/>
        <v>0.31280179351575077</v>
      </c>
      <c r="P76" s="9"/>
    </row>
    <row r="77" spans="1:16">
      <c r="A77" s="12"/>
      <c r="B77" s="25">
        <v>348.923</v>
      </c>
      <c r="C77" s="20" t="s">
        <v>79</v>
      </c>
      <c r="D77" s="47">
        <v>0</v>
      </c>
      <c r="E77" s="47">
        <v>10883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10883</v>
      </c>
      <c r="O77" s="48">
        <f t="shared" si="13"/>
        <v>0.31280179351575077</v>
      </c>
      <c r="P77" s="9"/>
    </row>
    <row r="78" spans="1:16">
      <c r="A78" s="12"/>
      <c r="B78" s="25">
        <v>348.92399999999998</v>
      </c>
      <c r="C78" s="20" t="s">
        <v>80</v>
      </c>
      <c r="D78" s="47">
        <v>0</v>
      </c>
      <c r="E78" s="47">
        <v>10882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10882</v>
      </c>
      <c r="O78" s="48">
        <f t="shared" si="13"/>
        <v>0.31277305127615546</v>
      </c>
      <c r="P78" s="9"/>
    </row>
    <row r="79" spans="1:16">
      <c r="A79" s="12"/>
      <c r="B79" s="25">
        <v>348.93</v>
      </c>
      <c r="C79" s="20" t="s">
        <v>81</v>
      </c>
      <c r="D79" s="47">
        <v>0</v>
      </c>
      <c r="E79" s="47">
        <v>56115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56115</v>
      </c>
      <c r="O79" s="48">
        <f t="shared" si="13"/>
        <v>1.6128707748907796</v>
      </c>
      <c r="P79" s="9"/>
    </row>
    <row r="80" spans="1:16" ht="15.6">
      <c r="A80" s="29" t="s">
        <v>53</v>
      </c>
      <c r="B80" s="30"/>
      <c r="C80" s="31"/>
      <c r="D80" s="32">
        <f t="shared" ref="D80:M80" si="15">SUM(D81:D83)</f>
        <v>23441</v>
      </c>
      <c r="E80" s="32">
        <f t="shared" si="15"/>
        <v>78030</v>
      </c>
      <c r="F80" s="32">
        <f t="shared" si="15"/>
        <v>0</v>
      </c>
      <c r="G80" s="32">
        <f t="shared" si="15"/>
        <v>0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4"/>
        <v>101471</v>
      </c>
      <c r="O80" s="46">
        <f t="shared" si="13"/>
        <v>2.9165037939756266</v>
      </c>
      <c r="P80" s="10"/>
    </row>
    <row r="81" spans="1:119">
      <c r="A81" s="13"/>
      <c r="B81" s="40">
        <v>351.1</v>
      </c>
      <c r="C81" s="21" t="s">
        <v>90</v>
      </c>
      <c r="D81" s="47">
        <v>0</v>
      </c>
      <c r="E81" s="47">
        <v>60009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60009</v>
      </c>
      <c r="O81" s="48">
        <f t="shared" si="13"/>
        <v>1.7247930558749138</v>
      </c>
      <c r="P81" s="9"/>
    </row>
    <row r="82" spans="1:119">
      <c r="A82" s="13"/>
      <c r="B82" s="40">
        <v>354</v>
      </c>
      <c r="C82" s="21" t="s">
        <v>91</v>
      </c>
      <c r="D82" s="47">
        <v>23441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23441</v>
      </c>
      <c r="O82" s="48">
        <f t="shared" si="13"/>
        <v>0.67374683835364446</v>
      </c>
      <c r="P82" s="9"/>
    </row>
    <row r="83" spans="1:119">
      <c r="A83" s="13"/>
      <c r="B83" s="40">
        <v>359</v>
      </c>
      <c r="C83" s="21" t="s">
        <v>92</v>
      </c>
      <c r="D83" s="47">
        <v>0</v>
      </c>
      <c r="E83" s="47">
        <v>18021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18021</v>
      </c>
      <c r="O83" s="48">
        <f t="shared" si="13"/>
        <v>0.51796389974706825</v>
      </c>
      <c r="P83" s="9"/>
    </row>
    <row r="84" spans="1:119" ht="15.6">
      <c r="A84" s="29" t="s">
        <v>3</v>
      </c>
      <c r="B84" s="30"/>
      <c r="C84" s="31"/>
      <c r="D84" s="32">
        <f t="shared" ref="D84:M84" si="16">SUM(D85:D91)</f>
        <v>307784</v>
      </c>
      <c r="E84" s="32">
        <f t="shared" si="16"/>
        <v>211120</v>
      </c>
      <c r="F84" s="32">
        <f t="shared" si="16"/>
        <v>-9461</v>
      </c>
      <c r="G84" s="32">
        <f t="shared" si="16"/>
        <v>0</v>
      </c>
      <c r="H84" s="32">
        <f t="shared" si="16"/>
        <v>0</v>
      </c>
      <c r="I84" s="32">
        <f t="shared" si="16"/>
        <v>461122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4"/>
        <v>970565</v>
      </c>
      <c r="O84" s="46">
        <f t="shared" si="13"/>
        <v>27.896211772821339</v>
      </c>
      <c r="P84" s="10"/>
    </row>
    <row r="85" spans="1:119">
      <c r="A85" s="12"/>
      <c r="B85" s="25">
        <v>361.1</v>
      </c>
      <c r="C85" s="20" t="s">
        <v>93</v>
      </c>
      <c r="D85" s="47">
        <v>39512</v>
      </c>
      <c r="E85" s="47">
        <v>38769</v>
      </c>
      <c r="F85" s="47">
        <v>5240</v>
      </c>
      <c r="G85" s="47">
        <v>0</v>
      </c>
      <c r="H85" s="47">
        <v>0</v>
      </c>
      <c r="I85" s="47">
        <v>38102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121623</v>
      </c>
      <c r="O85" s="48">
        <f t="shared" si="13"/>
        <v>3.4957174063002987</v>
      </c>
      <c r="P85" s="9"/>
    </row>
    <row r="86" spans="1:119">
      <c r="A86" s="12"/>
      <c r="B86" s="25">
        <v>361.3</v>
      </c>
      <c r="C86" s="20" t="s">
        <v>94</v>
      </c>
      <c r="D86" s="47">
        <v>0</v>
      </c>
      <c r="E86" s="47">
        <v>-23778</v>
      </c>
      <c r="F86" s="47">
        <v>-14701</v>
      </c>
      <c r="G86" s="47">
        <v>0</v>
      </c>
      <c r="H86" s="47">
        <v>0</v>
      </c>
      <c r="I86" s="47">
        <v>-8558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7">SUM(D86:M86)</f>
        <v>-47037</v>
      </c>
      <c r="O86" s="48">
        <f t="shared" si="13"/>
        <v>-1.351948723844562</v>
      </c>
      <c r="P86" s="9"/>
    </row>
    <row r="87" spans="1:119">
      <c r="A87" s="12"/>
      <c r="B87" s="25">
        <v>364</v>
      </c>
      <c r="C87" s="20" t="s">
        <v>95</v>
      </c>
      <c r="D87" s="47">
        <v>0</v>
      </c>
      <c r="E87" s="47">
        <v>92946</v>
      </c>
      <c r="F87" s="47">
        <v>0</v>
      </c>
      <c r="G87" s="47">
        <v>0</v>
      </c>
      <c r="H87" s="47">
        <v>0</v>
      </c>
      <c r="I87" s="47">
        <v>-3522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7"/>
        <v>89424</v>
      </c>
      <c r="O87" s="48">
        <f t="shared" si="13"/>
        <v>2.5702460335709358</v>
      </c>
      <c r="P87" s="9"/>
    </row>
    <row r="88" spans="1:119">
      <c r="A88" s="12"/>
      <c r="B88" s="25">
        <v>365</v>
      </c>
      <c r="C88" s="20" t="s">
        <v>96</v>
      </c>
      <c r="D88" s="47">
        <v>4764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7"/>
        <v>4764</v>
      </c>
      <c r="O88" s="48">
        <f t="shared" si="13"/>
        <v>0.13692802943205334</v>
      </c>
      <c r="P88" s="9"/>
    </row>
    <row r="89" spans="1:119">
      <c r="A89" s="12"/>
      <c r="B89" s="25">
        <v>366</v>
      </c>
      <c r="C89" s="20" t="s">
        <v>97</v>
      </c>
      <c r="D89" s="47">
        <v>4269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7"/>
        <v>4269</v>
      </c>
      <c r="O89" s="48">
        <f t="shared" si="13"/>
        <v>0.12270062083237526</v>
      </c>
      <c r="P89" s="9"/>
    </row>
    <row r="90" spans="1:119">
      <c r="A90" s="12"/>
      <c r="B90" s="25">
        <v>369.3</v>
      </c>
      <c r="C90" s="20" t="s">
        <v>98</v>
      </c>
      <c r="D90" s="47">
        <v>13542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7"/>
        <v>13542</v>
      </c>
      <c r="O90" s="48">
        <f t="shared" si="13"/>
        <v>0.38922740859967808</v>
      </c>
      <c r="P90" s="9"/>
    </row>
    <row r="91" spans="1:119">
      <c r="A91" s="12"/>
      <c r="B91" s="25">
        <v>369.9</v>
      </c>
      <c r="C91" s="20" t="s">
        <v>99</v>
      </c>
      <c r="D91" s="47">
        <v>245697</v>
      </c>
      <c r="E91" s="47">
        <v>103183</v>
      </c>
      <c r="F91" s="47">
        <v>0</v>
      </c>
      <c r="G91" s="47">
        <v>0</v>
      </c>
      <c r="H91" s="47">
        <v>0</v>
      </c>
      <c r="I91" s="47">
        <v>435100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7"/>
        <v>783980</v>
      </c>
      <c r="O91" s="48">
        <f t="shared" si="13"/>
        <v>22.533340997930559</v>
      </c>
      <c r="P91" s="9"/>
    </row>
    <row r="92" spans="1:119" ht="15.6">
      <c r="A92" s="29" t="s">
        <v>54</v>
      </c>
      <c r="B92" s="30"/>
      <c r="C92" s="31"/>
      <c r="D92" s="32">
        <f t="shared" ref="D92:M92" si="18">SUM(D93:D95)</f>
        <v>1794750</v>
      </c>
      <c r="E92" s="32">
        <f t="shared" si="18"/>
        <v>14352626</v>
      </c>
      <c r="F92" s="32">
        <f t="shared" si="18"/>
        <v>1352278</v>
      </c>
      <c r="G92" s="32">
        <f t="shared" si="18"/>
        <v>0</v>
      </c>
      <c r="H92" s="32">
        <f t="shared" si="18"/>
        <v>0</v>
      </c>
      <c r="I92" s="32">
        <f t="shared" si="18"/>
        <v>414416</v>
      </c>
      <c r="J92" s="32">
        <f t="shared" si="18"/>
        <v>0</v>
      </c>
      <c r="K92" s="32">
        <f t="shared" si="18"/>
        <v>0</v>
      </c>
      <c r="L92" s="32">
        <f t="shared" si="18"/>
        <v>0</v>
      </c>
      <c r="M92" s="32">
        <f t="shared" si="18"/>
        <v>0</v>
      </c>
      <c r="N92" s="32">
        <f>SUM(D92:M92)</f>
        <v>17914070</v>
      </c>
      <c r="O92" s="46">
        <f t="shared" si="13"/>
        <v>514.89049206714185</v>
      </c>
      <c r="P92" s="9"/>
    </row>
    <row r="93" spans="1:119">
      <c r="A93" s="12"/>
      <c r="B93" s="25">
        <v>381</v>
      </c>
      <c r="C93" s="20" t="s">
        <v>100</v>
      </c>
      <c r="D93" s="47">
        <v>1794750</v>
      </c>
      <c r="E93" s="47">
        <v>14324095</v>
      </c>
      <c r="F93" s="47">
        <v>1352278</v>
      </c>
      <c r="G93" s="47">
        <v>0</v>
      </c>
      <c r="H93" s="47">
        <v>0</v>
      </c>
      <c r="I93" s="47">
        <v>63659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17534782</v>
      </c>
      <c r="O93" s="48">
        <f t="shared" si="13"/>
        <v>503.98890549551624</v>
      </c>
      <c r="P93" s="9"/>
    </row>
    <row r="94" spans="1:119">
      <c r="A94" s="12"/>
      <c r="B94" s="25">
        <v>383</v>
      </c>
      <c r="C94" s="20" t="s">
        <v>101</v>
      </c>
      <c r="D94" s="47">
        <v>0</v>
      </c>
      <c r="E94" s="47">
        <v>28531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28531</v>
      </c>
      <c r="O94" s="48">
        <f t="shared" si="13"/>
        <v>0.8200448378937687</v>
      </c>
      <c r="P94" s="9"/>
    </row>
    <row r="95" spans="1:119" ht="15.6" thickBot="1">
      <c r="A95" s="12"/>
      <c r="B95" s="25">
        <v>389.4</v>
      </c>
      <c r="C95" s="20" t="s">
        <v>102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350757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350757</v>
      </c>
      <c r="O95" s="48">
        <f t="shared" si="13"/>
        <v>10.081541733731893</v>
      </c>
      <c r="P95" s="9"/>
    </row>
    <row r="96" spans="1:119" ht="16.2" thickBot="1">
      <c r="A96" s="14" t="s">
        <v>82</v>
      </c>
      <c r="B96" s="23"/>
      <c r="C96" s="22"/>
      <c r="D96" s="15">
        <f t="shared" ref="D96:M96" si="19">SUM(D5,D14,D19,D46,D80,D84,D92)</f>
        <v>22309110</v>
      </c>
      <c r="E96" s="15">
        <f t="shared" si="19"/>
        <v>27332847</v>
      </c>
      <c r="F96" s="15">
        <f t="shared" si="19"/>
        <v>1342817</v>
      </c>
      <c r="G96" s="15">
        <f t="shared" si="19"/>
        <v>1352982</v>
      </c>
      <c r="H96" s="15">
        <f t="shared" si="19"/>
        <v>0</v>
      </c>
      <c r="I96" s="15">
        <f t="shared" si="19"/>
        <v>7894593</v>
      </c>
      <c r="J96" s="15">
        <f t="shared" si="19"/>
        <v>0</v>
      </c>
      <c r="K96" s="15">
        <f t="shared" si="19"/>
        <v>0</v>
      </c>
      <c r="L96" s="15">
        <f t="shared" si="19"/>
        <v>0</v>
      </c>
      <c r="M96" s="15">
        <f t="shared" si="19"/>
        <v>0</v>
      </c>
      <c r="N96" s="15">
        <f>SUM(D96:M96)</f>
        <v>60232349</v>
      </c>
      <c r="O96" s="38">
        <f t="shared" si="13"/>
        <v>1731.2126063462865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119" t="s">
        <v>109</v>
      </c>
      <c r="M98" s="119"/>
      <c r="N98" s="119"/>
      <c r="O98" s="44">
        <v>34792</v>
      </c>
    </row>
    <row r="99" spans="1:15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8"/>
    </row>
    <row r="100" spans="1:15" ht="15.6" thickBot="1">
      <c r="A100" s="121" t="s">
        <v>126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1"/>
    </row>
  </sheetData>
  <mergeCells count="10">
    <mergeCell ref="A100:O100"/>
    <mergeCell ref="A1:O1"/>
    <mergeCell ref="D3:H3"/>
    <mergeCell ref="I3:J3"/>
    <mergeCell ref="K3:L3"/>
    <mergeCell ref="O3:O4"/>
    <mergeCell ref="A2:O2"/>
    <mergeCell ref="A3:C4"/>
    <mergeCell ref="A99:O99"/>
    <mergeCell ref="L98:N9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0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14341270</v>
      </c>
      <c r="E5" s="27">
        <f t="shared" si="0"/>
        <v>2401495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16744945</v>
      </c>
      <c r="O5" s="33">
        <f t="shared" ref="O5:O36" si="1">(N5/O$103)</f>
        <v>485.5436831269754</v>
      </c>
      <c r="P5" s="6"/>
    </row>
    <row r="6" spans="1:133">
      <c r="A6" s="12"/>
      <c r="B6" s="25">
        <v>311</v>
      </c>
      <c r="C6" s="20" t="s">
        <v>2</v>
      </c>
      <c r="D6" s="47">
        <v>12314018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12314018</v>
      </c>
      <c r="O6" s="48">
        <f t="shared" si="1"/>
        <v>357.06260329979415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345156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345156</v>
      </c>
      <c r="O7" s="48">
        <f t="shared" si="1"/>
        <v>10.008292979963464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942091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942091</v>
      </c>
      <c r="O8" s="48">
        <f t="shared" si="1"/>
        <v>27.317278974686115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673385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673385</v>
      </c>
      <c r="O9" s="48">
        <f t="shared" si="1"/>
        <v>19.525763331110273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440863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440863</v>
      </c>
      <c r="O10" s="48">
        <f t="shared" si="1"/>
        <v>12.783454635079885</v>
      </c>
      <c r="P10" s="9"/>
    </row>
    <row r="11" spans="1:133">
      <c r="A11" s="12"/>
      <c r="B11" s="25">
        <v>312.60000000000002</v>
      </c>
      <c r="C11" s="20" t="s">
        <v>14</v>
      </c>
      <c r="D11" s="47">
        <v>1752875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1752875</v>
      </c>
      <c r="O11" s="48">
        <f t="shared" si="1"/>
        <v>50.827123263838551</v>
      </c>
      <c r="P11" s="9"/>
    </row>
    <row r="12" spans="1:133">
      <c r="A12" s="12"/>
      <c r="B12" s="25">
        <v>315</v>
      </c>
      <c r="C12" s="20" t="s">
        <v>15</v>
      </c>
      <c r="D12" s="47">
        <v>241594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241594</v>
      </c>
      <c r="O12" s="48">
        <f t="shared" si="1"/>
        <v>7.0053643401861567</v>
      </c>
      <c r="P12" s="9"/>
    </row>
    <row r="13" spans="1:133">
      <c r="A13" s="12"/>
      <c r="B13" s="25">
        <v>316</v>
      </c>
      <c r="C13" s="20" t="s">
        <v>16</v>
      </c>
      <c r="D13" s="47">
        <v>32783</v>
      </c>
      <c r="E13" s="47">
        <v>0</v>
      </c>
      <c r="F13" s="47">
        <v>0</v>
      </c>
      <c r="G13" s="47">
        <v>0</v>
      </c>
      <c r="H13" s="47">
        <v>0</v>
      </c>
      <c r="I13" s="47">
        <v>2180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34963</v>
      </c>
      <c r="O13" s="48">
        <f t="shared" si="1"/>
        <v>1.013802302316815</v>
      </c>
      <c r="P13" s="9"/>
    </row>
    <row r="14" spans="1:133" ht="15.6">
      <c r="A14" s="29" t="s">
        <v>133</v>
      </c>
      <c r="B14" s="30"/>
      <c r="C14" s="31"/>
      <c r="D14" s="32">
        <f t="shared" ref="D14:M14" si="3">SUM(D15:D17)</f>
        <v>1505525</v>
      </c>
      <c r="E14" s="32">
        <f t="shared" si="3"/>
        <v>26295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574484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19" si="4">SUM(D14:M14)</f>
        <v>2106304</v>
      </c>
      <c r="O14" s="46">
        <f t="shared" si="1"/>
        <v>61.075303737640269</v>
      </c>
      <c r="P14" s="10"/>
    </row>
    <row r="15" spans="1:133">
      <c r="A15" s="12"/>
      <c r="B15" s="25">
        <v>322</v>
      </c>
      <c r="C15" s="20" t="s">
        <v>0</v>
      </c>
      <c r="D15" s="47">
        <v>2644</v>
      </c>
      <c r="E15" s="47">
        <v>0</v>
      </c>
      <c r="F15" s="47">
        <v>0</v>
      </c>
      <c r="G15" s="47">
        <v>0</v>
      </c>
      <c r="H15" s="47">
        <v>0</v>
      </c>
      <c r="I15" s="47">
        <v>402852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405496</v>
      </c>
      <c r="O15" s="48">
        <f t="shared" si="1"/>
        <v>11.75793777365384</v>
      </c>
      <c r="P15" s="9"/>
    </row>
    <row r="16" spans="1:133">
      <c r="A16" s="12"/>
      <c r="B16" s="25">
        <v>323.10000000000002</v>
      </c>
      <c r="C16" s="20" t="s">
        <v>134</v>
      </c>
      <c r="D16" s="47">
        <v>1268980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1268980</v>
      </c>
      <c r="O16" s="48">
        <f t="shared" si="1"/>
        <v>36.795894105025084</v>
      </c>
      <c r="P16" s="9"/>
    </row>
    <row r="17" spans="1:16">
      <c r="A17" s="12"/>
      <c r="B17" s="25">
        <v>329</v>
      </c>
      <c r="C17" s="20" t="s">
        <v>135</v>
      </c>
      <c r="D17" s="47">
        <v>233901</v>
      </c>
      <c r="E17" s="47">
        <v>26295</v>
      </c>
      <c r="F17" s="47">
        <v>0</v>
      </c>
      <c r="G17" s="47">
        <v>0</v>
      </c>
      <c r="H17" s="47">
        <v>0</v>
      </c>
      <c r="I17" s="47">
        <v>171632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431828</v>
      </c>
      <c r="O17" s="48">
        <f t="shared" si="1"/>
        <v>12.521471858961348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SUM(D19:D45)</f>
        <v>4625059</v>
      </c>
      <c r="E18" s="32">
        <f t="shared" si="5"/>
        <v>4133051</v>
      </c>
      <c r="F18" s="32">
        <f t="shared" si="5"/>
        <v>0</v>
      </c>
      <c r="G18" s="32">
        <f t="shared" si="5"/>
        <v>232389</v>
      </c>
      <c r="H18" s="32">
        <f t="shared" si="5"/>
        <v>0</v>
      </c>
      <c r="I18" s="32">
        <f t="shared" si="5"/>
        <v>2705631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11696130</v>
      </c>
      <c r="O18" s="46">
        <f t="shared" si="1"/>
        <v>339.14605503523069</v>
      </c>
      <c r="P18" s="10"/>
    </row>
    <row r="19" spans="1:16">
      <c r="A19" s="12"/>
      <c r="B19" s="25">
        <v>331.2</v>
      </c>
      <c r="C19" s="20" t="s">
        <v>22</v>
      </c>
      <c r="D19" s="47">
        <v>0</v>
      </c>
      <c r="E19" s="47">
        <v>366484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366484</v>
      </c>
      <c r="O19" s="48">
        <f t="shared" si="1"/>
        <v>10.626728912343781</v>
      </c>
      <c r="P19" s="9"/>
    </row>
    <row r="20" spans="1:16">
      <c r="A20" s="12"/>
      <c r="B20" s="25">
        <v>331.49</v>
      </c>
      <c r="C20" s="20" t="s">
        <v>113</v>
      </c>
      <c r="D20" s="47">
        <v>0</v>
      </c>
      <c r="E20" s="47">
        <v>115958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115958</v>
      </c>
      <c r="O20" s="48">
        <f t="shared" si="1"/>
        <v>3.362368428683272</v>
      </c>
      <c r="P20" s="9"/>
    </row>
    <row r="21" spans="1:16">
      <c r="A21" s="12"/>
      <c r="B21" s="25">
        <v>331.5</v>
      </c>
      <c r="C21" s="20" t="s">
        <v>114</v>
      </c>
      <c r="D21" s="47">
        <v>0</v>
      </c>
      <c r="E21" s="47">
        <v>302560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302560</v>
      </c>
      <c r="O21" s="48">
        <f t="shared" si="1"/>
        <v>8.7731609012091507</v>
      </c>
      <c r="P21" s="9"/>
    </row>
    <row r="22" spans="1:16">
      <c r="A22" s="12"/>
      <c r="B22" s="25">
        <v>331.62</v>
      </c>
      <c r="C22" s="20" t="s">
        <v>27</v>
      </c>
      <c r="D22" s="47">
        <v>0</v>
      </c>
      <c r="E22" s="47">
        <v>110591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110591</v>
      </c>
      <c r="O22" s="48">
        <f t="shared" si="1"/>
        <v>3.2067445704178388</v>
      </c>
      <c r="P22" s="9"/>
    </row>
    <row r="23" spans="1:16">
      <c r="A23" s="12"/>
      <c r="B23" s="25">
        <v>334.1</v>
      </c>
      <c r="C23" s="20" t="s">
        <v>25</v>
      </c>
      <c r="D23" s="47">
        <v>0</v>
      </c>
      <c r="E23" s="47">
        <v>3934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3934</v>
      </c>
      <c r="O23" s="48">
        <f t="shared" si="1"/>
        <v>0.11407196914779483</v>
      </c>
      <c r="P23" s="9"/>
    </row>
    <row r="24" spans="1:16">
      <c r="A24" s="12"/>
      <c r="B24" s="25">
        <v>334.2</v>
      </c>
      <c r="C24" s="20" t="s">
        <v>26</v>
      </c>
      <c r="D24" s="47">
        <v>66149</v>
      </c>
      <c r="E24" s="47">
        <v>22529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88678</v>
      </c>
      <c r="O24" s="48">
        <f t="shared" si="1"/>
        <v>2.5713457244758895</v>
      </c>
      <c r="P24" s="9"/>
    </row>
    <row r="25" spans="1:16">
      <c r="A25" s="12"/>
      <c r="B25" s="25">
        <v>334.32</v>
      </c>
      <c r="C25" s="20" t="s">
        <v>29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277316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277316</v>
      </c>
      <c r="O25" s="48">
        <f t="shared" si="1"/>
        <v>8.0411749354829354</v>
      </c>
      <c r="P25" s="9"/>
    </row>
    <row r="26" spans="1:16">
      <c r="A26" s="12"/>
      <c r="B26" s="25">
        <v>334.35</v>
      </c>
      <c r="C26" s="20" t="s">
        <v>116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808271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808271</v>
      </c>
      <c r="O26" s="48">
        <f t="shared" si="1"/>
        <v>23.436976251921013</v>
      </c>
      <c r="P26" s="9"/>
    </row>
    <row r="27" spans="1:16">
      <c r="A27" s="12"/>
      <c r="B27" s="25">
        <v>334.49</v>
      </c>
      <c r="C27" s="20" t="s">
        <v>30</v>
      </c>
      <c r="D27" s="47">
        <v>0</v>
      </c>
      <c r="E27" s="47">
        <v>468689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7">SUM(D27:M27)</f>
        <v>468689</v>
      </c>
      <c r="O27" s="48">
        <f t="shared" si="1"/>
        <v>13.590309391944791</v>
      </c>
      <c r="P27" s="9"/>
    </row>
    <row r="28" spans="1:16">
      <c r="A28" s="12"/>
      <c r="B28" s="25">
        <v>334.5</v>
      </c>
      <c r="C28" s="20" t="s">
        <v>31</v>
      </c>
      <c r="D28" s="47">
        <v>0</v>
      </c>
      <c r="E28" s="47">
        <v>0</v>
      </c>
      <c r="F28" s="47">
        <v>0</v>
      </c>
      <c r="G28" s="47">
        <v>232389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232389</v>
      </c>
      <c r="O28" s="48">
        <f t="shared" si="1"/>
        <v>6.7384521703830424</v>
      </c>
      <c r="P28" s="9"/>
    </row>
    <row r="29" spans="1:16">
      <c r="A29" s="12"/>
      <c r="B29" s="25">
        <v>334.69</v>
      </c>
      <c r="C29" s="20" t="s">
        <v>33</v>
      </c>
      <c r="D29" s="47">
        <v>234850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234850</v>
      </c>
      <c r="O29" s="48">
        <f t="shared" si="1"/>
        <v>6.809812393075652</v>
      </c>
      <c r="P29" s="9"/>
    </row>
    <row r="30" spans="1:16">
      <c r="A30" s="12"/>
      <c r="B30" s="25">
        <v>334.7</v>
      </c>
      <c r="C30" s="20" t="s">
        <v>34</v>
      </c>
      <c r="D30" s="47">
        <v>105692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105692</v>
      </c>
      <c r="O30" s="48">
        <f t="shared" si="1"/>
        <v>3.0646910430017109</v>
      </c>
      <c r="P30" s="9"/>
    </row>
    <row r="31" spans="1:16">
      <c r="A31" s="12"/>
      <c r="B31" s="25">
        <v>334.83</v>
      </c>
      <c r="C31" s="20" t="s">
        <v>35</v>
      </c>
      <c r="D31" s="47">
        <v>279047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279047</v>
      </c>
      <c r="O31" s="48">
        <f t="shared" si="1"/>
        <v>8.0913677617653033</v>
      </c>
      <c r="P31" s="9"/>
    </row>
    <row r="32" spans="1:16">
      <c r="A32" s="12"/>
      <c r="B32" s="25">
        <v>334.9</v>
      </c>
      <c r="C32" s="20" t="s">
        <v>36</v>
      </c>
      <c r="D32" s="47">
        <v>89059</v>
      </c>
      <c r="E32" s="47">
        <v>1365934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1454993</v>
      </c>
      <c r="O32" s="48">
        <f t="shared" si="1"/>
        <v>42.189607678255577</v>
      </c>
      <c r="P32" s="9"/>
    </row>
    <row r="33" spans="1:16">
      <c r="A33" s="12"/>
      <c r="B33" s="25">
        <v>335.12</v>
      </c>
      <c r="C33" s="20" t="s">
        <v>37</v>
      </c>
      <c r="D33" s="47">
        <v>623480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623480</v>
      </c>
      <c r="O33" s="48">
        <f t="shared" si="1"/>
        <v>18.078696320352595</v>
      </c>
      <c r="P33" s="9"/>
    </row>
    <row r="34" spans="1:16">
      <c r="A34" s="12"/>
      <c r="B34" s="25">
        <v>335.13</v>
      </c>
      <c r="C34" s="20" t="s">
        <v>38</v>
      </c>
      <c r="D34" s="47">
        <v>23416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23416</v>
      </c>
      <c r="O34" s="48">
        <f t="shared" si="1"/>
        <v>0.67898048540029576</v>
      </c>
      <c r="P34" s="9"/>
    </row>
    <row r="35" spans="1:16">
      <c r="A35" s="12"/>
      <c r="B35" s="25">
        <v>335.15</v>
      </c>
      <c r="C35" s="20" t="s">
        <v>39</v>
      </c>
      <c r="D35" s="47">
        <v>51285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51285</v>
      </c>
      <c r="O35" s="48">
        <f t="shared" si="1"/>
        <v>1.4870820889030649</v>
      </c>
      <c r="P35" s="9"/>
    </row>
    <row r="36" spans="1:16">
      <c r="A36" s="12"/>
      <c r="B36" s="25">
        <v>335.16</v>
      </c>
      <c r="C36" s="20" t="s">
        <v>40</v>
      </c>
      <c r="D36" s="47">
        <v>314333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314333</v>
      </c>
      <c r="O36" s="48">
        <f t="shared" si="1"/>
        <v>9.1145359120828147</v>
      </c>
      <c r="P36" s="9"/>
    </row>
    <row r="37" spans="1:16">
      <c r="A37" s="12"/>
      <c r="B37" s="25">
        <v>335.18</v>
      </c>
      <c r="C37" s="20" t="s">
        <v>41</v>
      </c>
      <c r="D37" s="47">
        <v>2184961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2184961</v>
      </c>
      <c r="O37" s="48">
        <f t="shared" ref="O37:O68" si="8">(N37/O$103)</f>
        <v>63.356076202627079</v>
      </c>
      <c r="P37" s="9"/>
    </row>
    <row r="38" spans="1:16">
      <c r="A38" s="12"/>
      <c r="B38" s="25">
        <v>335.22</v>
      </c>
      <c r="C38" s="20" t="s">
        <v>42</v>
      </c>
      <c r="D38" s="47">
        <v>0</v>
      </c>
      <c r="E38" s="47">
        <v>94127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94127</v>
      </c>
      <c r="O38" s="48">
        <f t="shared" si="8"/>
        <v>2.7293472902832954</v>
      </c>
      <c r="P38" s="9"/>
    </row>
    <row r="39" spans="1:16">
      <c r="A39" s="12"/>
      <c r="B39" s="25">
        <v>335.31</v>
      </c>
      <c r="C39" s="20" t="s">
        <v>144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434883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434883</v>
      </c>
      <c r="O39" s="48">
        <f t="shared" si="8"/>
        <v>12.610055963116537</v>
      </c>
      <c r="P39" s="9"/>
    </row>
    <row r="40" spans="1:16">
      <c r="A40" s="12"/>
      <c r="B40" s="25">
        <v>335.35</v>
      </c>
      <c r="C40" s="20" t="s">
        <v>145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1185161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1185161</v>
      </c>
      <c r="O40" s="48">
        <f t="shared" si="8"/>
        <v>34.36544205062777</v>
      </c>
      <c r="P40" s="9"/>
    </row>
    <row r="41" spans="1:16">
      <c r="A41" s="12"/>
      <c r="B41" s="25">
        <v>335.49</v>
      </c>
      <c r="C41" s="20" t="s">
        <v>43</v>
      </c>
      <c r="D41" s="47">
        <v>0</v>
      </c>
      <c r="E41" s="47">
        <v>283993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283993</v>
      </c>
      <c r="O41" s="48">
        <f t="shared" si="8"/>
        <v>8.2347841215530497</v>
      </c>
      <c r="P41" s="9"/>
    </row>
    <row r="42" spans="1:16">
      <c r="A42" s="12"/>
      <c r="B42" s="25">
        <v>335.9</v>
      </c>
      <c r="C42" s="20" t="s">
        <v>44</v>
      </c>
      <c r="D42" s="47">
        <v>0</v>
      </c>
      <c r="E42" s="47">
        <v>350000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350000</v>
      </c>
      <c r="O42" s="48">
        <f t="shared" si="8"/>
        <v>10.148751703540464</v>
      </c>
      <c r="P42" s="9"/>
    </row>
    <row r="43" spans="1:16">
      <c r="A43" s="12"/>
      <c r="B43" s="25">
        <v>337.3</v>
      </c>
      <c r="C43" s="20" t="s">
        <v>45</v>
      </c>
      <c r="D43" s="47">
        <v>70494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70494</v>
      </c>
      <c r="O43" s="48">
        <f t="shared" si="8"/>
        <v>2.0440745788268044</v>
      </c>
      <c r="P43" s="9"/>
    </row>
    <row r="44" spans="1:16">
      <c r="A44" s="12"/>
      <c r="B44" s="25">
        <v>338</v>
      </c>
      <c r="C44" s="20" t="s">
        <v>46</v>
      </c>
      <c r="D44" s="47">
        <v>0</v>
      </c>
      <c r="E44" s="47">
        <v>648252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648252</v>
      </c>
      <c r="O44" s="48">
        <f t="shared" si="8"/>
        <v>18.796995969495754</v>
      </c>
      <c r="P44" s="9"/>
    </row>
    <row r="45" spans="1:16">
      <c r="A45" s="12"/>
      <c r="B45" s="25">
        <v>339</v>
      </c>
      <c r="C45" s="20" t="s">
        <v>47</v>
      </c>
      <c r="D45" s="47">
        <v>582293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582293</v>
      </c>
      <c r="O45" s="48">
        <f t="shared" si="8"/>
        <v>16.884420216313394</v>
      </c>
      <c r="P45" s="9"/>
    </row>
    <row r="46" spans="1:16" ht="15.6">
      <c r="A46" s="29" t="s">
        <v>52</v>
      </c>
      <c r="B46" s="30"/>
      <c r="C46" s="31"/>
      <c r="D46" s="32">
        <f t="shared" ref="D46:M46" si="9">SUM(D47:D78)</f>
        <v>597928</v>
      </c>
      <c r="E46" s="32">
        <f t="shared" si="9"/>
        <v>5407602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5331829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11337359</v>
      </c>
      <c r="O46" s="46">
        <f t="shared" si="8"/>
        <v>328.74297561399948</v>
      </c>
      <c r="P46" s="10"/>
    </row>
    <row r="47" spans="1:16">
      <c r="A47" s="12"/>
      <c r="B47" s="25">
        <v>341.1</v>
      </c>
      <c r="C47" s="20" t="s">
        <v>55</v>
      </c>
      <c r="D47" s="47">
        <v>3742</v>
      </c>
      <c r="E47" s="47">
        <v>1126853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1130595</v>
      </c>
      <c r="O47" s="48">
        <f t="shared" si="8"/>
        <v>32.783222663612378</v>
      </c>
      <c r="P47" s="9"/>
    </row>
    <row r="48" spans="1:16">
      <c r="A48" s="12"/>
      <c r="B48" s="25">
        <v>341.3</v>
      </c>
      <c r="C48" s="20" t="s">
        <v>56</v>
      </c>
      <c r="D48" s="47">
        <v>142489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3" si="10">SUM(D48:M48)</f>
        <v>142489</v>
      </c>
      <c r="O48" s="48">
        <f t="shared" si="8"/>
        <v>4.1316728042450777</v>
      </c>
      <c r="P48" s="9"/>
    </row>
    <row r="49" spans="1:16">
      <c r="A49" s="12"/>
      <c r="B49" s="25">
        <v>341.51</v>
      </c>
      <c r="C49" s="20" t="s">
        <v>57</v>
      </c>
      <c r="D49" s="47">
        <v>0</v>
      </c>
      <c r="E49" s="47">
        <v>1007262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1007262</v>
      </c>
      <c r="O49" s="48">
        <f t="shared" si="8"/>
        <v>29.207005538318786</v>
      </c>
      <c r="P49" s="9"/>
    </row>
    <row r="50" spans="1:16">
      <c r="A50" s="12"/>
      <c r="B50" s="25">
        <v>341.56</v>
      </c>
      <c r="C50" s="20" t="s">
        <v>59</v>
      </c>
      <c r="D50" s="47">
        <v>0</v>
      </c>
      <c r="E50" s="47">
        <v>1028846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1028846</v>
      </c>
      <c r="O50" s="48">
        <f t="shared" si="8"/>
        <v>29.832864557659409</v>
      </c>
      <c r="P50" s="9"/>
    </row>
    <row r="51" spans="1:16">
      <c r="A51" s="12"/>
      <c r="B51" s="25">
        <v>341.9</v>
      </c>
      <c r="C51" s="20" t="s">
        <v>60</v>
      </c>
      <c r="D51" s="47">
        <v>33674</v>
      </c>
      <c r="E51" s="47">
        <v>52328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86002</v>
      </c>
      <c r="O51" s="48">
        <f t="shared" si="8"/>
        <v>2.4937512685939631</v>
      </c>
      <c r="P51" s="9"/>
    </row>
    <row r="52" spans="1:16">
      <c r="A52" s="12"/>
      <c r="B52" s="25">
        <v>342.1</v>
      </c>
      <c r="C52" s="20" t="s">
        <v>61</v>
      </c>
      <c r="D52" s="47">
        <v>34328</v>
      </c>
      <c r="E52" s="47">
        <v>115880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150208</v>
      </c>
      <c r="O52" s="48">
        <f t="shared" si="8"/>
        <v>4.3554962739583027</v>
      </c>
      <c r="P52" s="9"/>
    </row>
    <row r="53" spans="1:16">
      <c r="A53" s="12"/>
      <c r="B53" s="25">
        <v>342.3</v>
      </c>
      <c r="C53" s="20" t="s">
        <v>62</v>
      </c>
      <c r="D53" s="47">
        <v>0</v>
      </c>
      <c r="E53" s="47">
        <v>38500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38500</v>
      </c>
      <c r="O53" s="48">
        <f t="shared" si="8"/>
        <v>1.116362687389451</v>
      </c>
      <c r="P53" s="9"/>
    </row>
    <row r="54" spans="1:16">
      <c r="A54" s="12"/>
      <c r="B54" s="25">
        <v>342.6</v>
      </c>
      <c r="C54" s="20" t="s">
        <v>63</v>
      </c>
      <c r="D54" s="47">
        <v>0</v>
      </c>
      <c r="E54" s="47">
        <v>526873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526873</v>
      </c>
      <c r="O54" s="48">
        <f t="shared" si="8"/>
        <v>15.277437875141358</v>
      </c>
      <c r="P54" s="9"/>
    </row>
    <row r="55" spans="1:16">
      <c r="A55" s="12"/>
      <c r="B55" s="25">
        <v>342.9</v>
      </c>
      <c r="C55" s="20" t="s">
        <v>64</v>
      </c>
      <c r="D55" s="47">
        <v>0</v>
      </c>
      <c r="E55" s="47">
        <v>79401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79401</v>
      </c>
      <c r="O55" s="48">
        <f t="shared" si="8"/>
        <v>2.3023458114651896</v>
      </c>
      <c r="P55" s="9"/>
    </row>
    <row r="56" spans="1:16">
      <c r="A56" s="12"/>
      <c r="B56" s="25">
        <v>343.3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1342497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1342497</v>
      </c>
      <c r="O56" s="48">
        <f t="shared" si="8"/>
        <v>38.92762490213704</v>
      </c>
      <c r="P56" s="9"/>
    </row>
    <row r="57" spans="1:16">
      <c r="A57" s="12"/>
      <c r="B57" s="25">
        <v>343.4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2717798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2717798</v>
      </c>
      <c r="O57" s="48">
        <f t="shared" si="8"/>
        <v>78.806448806796766</v>
      </c>
      <c r="P57" s="9"/>
    </row>
    <row r="58" spans="1:16">
      <c r="A58" s="12"/>
      <c r="B58" s="25">
        <v>343.5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1271494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1271494</v>
      </c>
      <c r="O58" s="48">
        <f t="shared" si="8"/>
        <v>36.868791138689943</v>
      </c>
      <c r="P58" s="9"/>
    </row>
    <row r="59" spans="1:16">
      <c r="A59" s="12"/>
      <c r="B59" s="25">
        <v>343.6</v>
      </c>
      <c r="C59" s="20" t="s">
        <v>68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40</v>
      </c>
      <c r="O59" s="48">
        <f t="shared" si="8"/>
        <v>1.1598573375474818E-3</v>
      </c>
      <c r="P59" s="9"/>
    </row>
    <row r="60" spans="1:16">
      <c r="A60" s="12"/>
      <c r="B60" s="25">
        <v>344.9</v>
      </c>
      <c r="C60" s="20" t="s">
        <v>69</v>
      </c>
      <c r="D60" s="47">
        <v>0</v>
      </c>
      <c r="E60" s="47">
        <v>1040698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1040698</v>
      </c>
      <c r="O60" s="48">
        <f t="shared" si="8"/>
        <v>30.176530286774728</v>
      </c>
      <c r="P60" s="9"/>
    </row>
    <row r="61" spans="1:16">
      <c r="A61" s="12"/>
      <c r="B61" s="25">
        <v>345.1</v>
      </c>
      <c r="C61" s="20" t="s">
        <v>70</v>
      </c>
      <c r="D61" s="47">
        <v>0</v>
      </c>
      <c r="E61" s="47">
        <v>7689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7689</v>
      </c>
      <c r="O61" s="48">
        <f t="shared" si="8"/>
        <v>0.22295357671006466</v>
      </c>
      <c r="P61" s="9"/>
    </row>
    <row r="62" spans="1:16">
      <c r="A62" s="12"/>
      <c r="B62" s="25">
        <v>346.4</v>
      </c>
      <c r="C62" s="20" t="s">
        <v>71</v>
      </c>
      <c r="D62" s="47">
        <v>24715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24715</v>
      </c>
      <c r="O62" s="48">
        <f t="shared" si="8"/>
        <v>0.71664685243715021</v>
      </c>
      <c r="P62" s="9"/>
    </row>
    <row r="63" spans="1:16">
      <c r="A63" s="12"/>
      <c r="B63" s="25">
        <v>347.1</v>
      </c>
      <c r="C63" s="20" t="s">
        <v>72</v>
      </c>
      <c r="D63" s="47">
        <v>7187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7187</v>
      </c>
      <c r="O63" s="48">
        <f t="shared" si="8"/>
        <v>0.20839736712384377</v>
      </c>
      <c r="P63" s="9"/>
    </row>
    <row r="64" spans="1:16">
      <c r="A64" s="12"/>
      <c r="B64" s="25">
        <v>347.2</v>
      </c>
      <c r="C64" s="20" t="s">
        <v>73</v>
      </c>
      <c r="D64" s="47">
        <v>41765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41765</v>
      </c>
      <c r="O64" s="48">
        <f t="shared" si="8"/>
        <v>1.2110360425667643</v>
      </c>
      <c r="P64" s="9"/>
    </row>
    <row r="65" spans="1:16">
      <c r="A65" s="12"/>
      <c r="B65" s="25">
        <v>347.3</v>
      </c>
      <c r="C65" s="20" t="s">
        <v>74</v>
      </c>
      <c r="D65" s="47">
        <v>0</v>
      </c>
      <c r="E65" s="47">
        <v>25333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25333</v>
      </c>
      <c r="O65" s="48">
        <f t="shared" si="8"/>
        <v>0.73456664830225882</v>
      </c>
      <c r="P65" s="9"/>
    </row>
    <row r="66" spans="1:16">
      <c r="A66" s="12"/>
      <c r="B66" s="25">
        <v>347.4</v>
      </c>
      <c r="C66" s="20" t="s">
        <v>75</v>
      </c>
      <c r="D66" s="47">
        <v>0</v>
      </c>
      <c r="E66" s="47">
        <v>173747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173747</v>
      </c>
      <c r="O66" s="48">
        <f t="shared" si="8"/>
        <v>5.0380433206715578</v>
      </c>
      <c r="P66" s="9"/>
    </row>
    <row r="67" spans="1:16">
      <c r="A67" s="12"/>
      <c r="B67" s="25">
        <v>347.5</v>
      </c>
      <c r="C67" s="20" t="s">
        <v>76</v>
      </c>
      <c r="D67" s="47">
        <v>0</v>
      </c>
      <c r="E67" s="47">
        <v>11325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11325</v>
      </c>
      <c r="O67" s="48">
        <f t="shared" si="8"/>
        <v>0.32838460869313074</v>
      </c>
      <c r="P67" s="9"/>
    </row>
    <row r="68" spans="1:16">
      <c r="A68" s="12"/>
      <c r="B68" s="25">
        <v>348.23</v>
      </c>
      <c r="C68" s="39" t="s">
        <v>83</v>
      </c>
      <c r="D68" s="47">
        <v>0</v>
      </c>
      <c r="E68" s="47">
        <v>18980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18980</v>
      </c>
      <c r="O68" s="48">
        <f t="shared" si="8"/>
        <v>0.5503523066662801</v>
      </c>
      <c r="P68" s="9"/>
    </row>
    <row r="69" spans="1:16">
      <c r="A69" s="12"/>
      <c r="B69" s="25">
        <v>348.31</v>
      </c>
      <c r="C69" s="39" t="s">
        <v>84</v>
      </c>
      <c r="D69" s="47">
        <v>0</v>
      </c>
      <c r="E69" s="47">
        <v>1060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1060</v>
      </c>
      <c r="O69" s="48">
        <f t="shared" ref="O69:O100" si="11">(N69/O$103)</f>
        <v>3.0736219445008265E-2</v>
      </c>
      <c r="P69" s="9"/>
    </row>
    <row r="70" spans="1:16">
      <c r="A70" s="12"/>
      <c r="B70" s="25">
        <v>348.32</v>
      </c>
      <c r="C70" s="39" t="s">
        <v>85</v>
      </c>
      <c r="D70" s="47">
        <v>0</v>
      </c>
      <c r="E70" s="47">
        <v>14694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14694</v>
      </c>
      <c r="O70" s="48">
        <f t="shared" si="11"/>
        <v>0.4260735929480674</v>
      </c>
      <c r="P70" s="9"/>
    </row>
    <row r="71" spans="1:16">
      <c r="A71" s="12"/>
      <c r="B71" s="25">
        <v>348.53</v>
      </c>
      <c r="C71" s="39" t="s">
        <v>86</v>
      </c>
      <c r="D71" s="47">
        <v>0</v>
      </c>
      <c r="E71" s="47">
        <v>2920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2920</v>
      </c>
      <c r="O71" s="48">
        <f t="shared" si="11"/>
        <v>8.4669585640966161E-2</v>
      </c>
      <c r="P71" s="9"/>
    </row>
    <row r="72" spans="1:16">
      <c r="A72" s="12"/>
      <c r="B72" s="25">
        <v>348.62</v>
      </c>
      <c r="C72" s="39" t="s">
        <v>87</v>
      </c>
      <c r="D72" s="47">
        <v>0</v>
      </c>
      <c r="E72" s="47">
        <v>3732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3732</v>
      </c>
      <c r="O72" s="48">
        <f t="shared" si="11"/>
        <v>0.10821468959318004</v>
      </c>
      <c r="P72" s="9"/>
    </row>
    <row r="73" spans="1:16">
      <c r="A73" s="12"/>
      <c r="B73" s="25">
        <v>348.63</v>
      </c>
      <c r="C73" s="39" t="s">
        <v>88</v>
      </c>
      <c r="D73" s="47">
        <v>310028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310028</v>
      </c>
      <c r="O73" s="48">
        <f t="shared" si="11"/>
        <v>8.9897062661292662</v>
      </c>
      <c r="P73" s="9"/>
    </row>
    <row r="74" spans="1:16">
      <c r="A74" s="12"/>
      <c r="B74" s="25">
        <v>348.92099999999999</v>
      </c>
      <c r="C74" s="20" t="s">
        <v>77</v>
      </c>
      <c r="D74" s="47">
        <v>0</v>
      </c>
      <c r="E74" s="47">
        <v>19217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3" si="12">SUM(D74:M74)</f>
        <v>19217</v>
      </c>
      <c r="O74" s="48">
        <f t="shared" si="11"/>
        <v>0.55722446139124893</v>
      </c>
      <c r="P74" s="9"/>
    </row>
    <row r="75" spans="1:16">
      <c r="A75" s="12"/>
      <c r="B75" s="25">
        <v>348.92200000000003</v>
      </c>
      <c r="C75" s="20" t="s">
        <v>78</v>
      </c>
      <c r="D75" s="47">
        <v>0</v>
      </c>
      <c r="E75" s="47">
        <v>12528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12528</v>
      </c>
      <c r="O75" s="48">
        <f t="shared" si="11"/>
        <v>0.36326731811987123</v>
      </c>
      <c r="P75" s="9"/>
    </row>
    <row r="76" spans="1:16">
      <c r="A76" s="12"/>
      <c r="B76" s="25">
        <v>348.923</v>
      </c>
      <c r="C76" s="20" t="s">
        <v>79</v>
      </c>
      <c r="D76" s="47">
        <v>0</v>
      </c>
      <c r="E76" s="47">
        <v>12528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12528</v>
      </c>
      <c r="O76" s="48">
        <f t="shared" si="11"/>
        <v>0.36326731811987123</v>
      </c>
      <c r="P76" s="9"/>
    </row>
    <row r="77" spans="1:16">
      <c r="A77" s="12"/>
      <c r="B77" s="25">
        <v>348.92399999999998</v>
      </c>
      <c r="C77" s="20" t="s">
        <v>80</v>
      </c>
      <c r="D77" s="47">
        <v>0</v>
      </c>
      <c r="E77" s="47">
        <v>12528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12528</v>
      </c>
      <c r="O77" s="48">
        <f t="shared" si="11"/>
        <v>0.36326731811987123</v>
      </c>
      <c r="P77" s="9"/>
    </row>
    <row r="78" spans="1:16">
      <c r="A78" s="12"/>
      <c r="B78" s="25">
        <v>348.93</v>
      </c>
      <c r="C78" s="20" t="s">
        <v>81</v>
      </c>
      <c r="D78" s="47">
        <v>0</v>
      </c>
      <c r="E78" s="47">
        <v>74680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74680</v>
      </c>
      <c r="O78" s="48">
        <f t="shared" si="11"/>
        <v>2.1654536492011482</v>
      </c>
      <c r="P78" s="9"/>
    </row>
    <row r="79" spans="1:16" ht="15.6">
      <c r="A79" s="29" t="s">
        <v>53</v>
      </c>
      <c r="B79" s="30"/>
      <c r="C79" s="31"/>
      <c r="D79" s="32">
        <f t="shared" ref="D79:M79" si="13">SUM(D80:D81)</f>
        <v>0</v>
      </c>
      <c r="E79" s="32">
        <f t="shared" si="13"/>
        <v>104721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104721</v>
      </c>
      <c r="O79" s="46">
        <f t="shared" si="11"/>
        <v>3.0365355061327457</v>
      </c>
      <c r="P79" s="10"/>
    </row>
    <row r="80" spans="1:16">
      <c r="A80" s="13"/>
      <c r="B80" s="40">
        <v>351.1</v>
      </c>
      <c r="C80" s="21" t="s">
        <v>90</v>
      </c>
      <c r="D80" s="47">
        <v>0</v>
      </c>
      <c r="E80" s="47">
        <v>90364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90364</v>
      </c>
      <c r="O80" s="48">
        <f t="shared" si="11"/>
        <v>2.6202337112535159</v>
      </c>
      <c r="P80" s="9"/>
    </row>
    <row r="81" spans="1:16">
      <c r="A81" s="13"/>
      <c r="B81" s="40">
        <v>359</v>
      </c>
      <c r="C81" s="21" t="s">
        <v>92</v>
      </c>
      <c r="D81" s="47">
        <v>0</v>
      </c>
      <c r="E81" s="47">
        <v>14357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14357</v>
      </c>
      <c r="O81" s="48">
        <f t="shared" si="11"/>
        <v>0.41630179487922986</v>
      </c>
      <c r="P81" s="9"/>
    </row>
    <row r="82" spans="1:16" ht="15.6">
      <c r="A82" s="29" t="s">
        <v>3</v>
      </c>
      <c r="B82" s="30"/>
      <c r="C82" s="31"/>
      <c r="D82" s="32">
        <f t="shared" ref="D82:M82" si="14">SUM(D83:D95)</f>
        <v>599031</v>
      </c>
      <c r="E82" s="32">
        <f t="shared" si="14"/>
        <v>2885776</v>
      </c>
      <c r="F82" s="32">
        <f t="shared" si="14"/>
        <v>26735</v>
      </c>
      <c r="G82" s="32">
        <f t="shared" si="14"/>
        <v>900279</v>
      </c>
      <c r="H82" s="32">
        <f t="shared" si="14"/>
        <v>0</v>
      </c>
      <c r="I82" s="32">
        <f t="shared" si="14"/>
        <v>1585597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2"/>
        <v>5997418</v>
      </c>
      <c r="O82" s="46">
        <f t="shared" si="11"/>
        <v>173.90373184098357</v>
      </c>
      <c r="P82" s="10"/>
    </row>
    <row r="83" spans="1:16">
      <c r="A83" s="12"/>
      <c r="B83" s="25">
        <v>361.1</v>
      </c>
      <c r="C83" s="20" t="s">
        <v>93</v>
      </c>
      <c r="D83" s="47">
        <v>292484</v>
      </c>
      <c r="E83" s="47">
        <v>367534</v>
      </c>
      <c r="F83" s="47">
        <v>26735</v>
      </c>
      <c r="G83" s="47">
        <v>4835</v>
      </c>
      <c r="H83" s="47">
        <v>0</v>
      </c>
      <c r="I83" s="47">
        <v>335469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1027057</v>
      </c>
      <c r="O83" s="48">
        <f t="shared" si="11"/>
        <v>29.780989938237596</v>
      </c>
      <c r="P83" s="9"/>
    </row>
    <row r="84" spans="1:16">
      <c r="A84" s="12"/>
      <c r="B84" s="25">
        <v>363.11</v>
      </c>
      <c r="C84" s="20" t="s">
        <v>18</v>
      </c>
      <c r="D84" s="47">
        <v>0</v>
      </c>
      <c r="E84" s="47">
        <v>44221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5" si="15">SUM(D84:M84)</f>
        <v>44221</v>
      </c>
      <c r="O84" s="48">
        <f t="shared" si="11"/>
        <v>1.2822512830921797</v>
      </c>
      <c r="P84" s="9"/>
    </row>
    <row r="85" spans="1:16">
      <c r="A85" s="12"/>
      <c r="B85" s="25">
        <v>363.12</v>
      </c>
      <c r="C85" s="20" t="s">
        <v>136</v>
      </c>
      <c r="D85" s="47">
        <v>0</v>
      </c>
      <c r="E85" s="47">
        <v>1853290</v>
      </c>
      <c r="F85" s="47">
        <v>0</v>
      </c>
      <c r="G85" s="47">
        <v>0</v>
      </c>
      <c r="H85" s="47">
        <v>0</v>
      </c>
      <c r="I85" s="47">
        <v>542287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2395577</v>
      </c>
      <c r="O85" s="48">
        <f t="shared" si="11"/>
        <v>69.463189027749593</v>
      </c>
      <c r="P85" s="9"/>
    </row>
    <row r="86" spans="1:16">
      <c r="A86" s="12"/>
      <c r="B86" s="25">
        <v>363.22</v>
      </c>
      <c r="C86" s="20" t="s">
        <v>137</v>
      </c>
      <c r="D86" s="47">
        <v>0</v>
      </c>
      <c r="E86" s="47">
        <v>0</v>
      </c>
      <c r="F86" s="47">
        <v>0</v>
      </c>
      <c r="G86" s="47">
        <v>10573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10573</v>
      </c>
      <c r="O86" s="48">
        <f t="shared" si="11"/>
        <v>0.30657929074723811</v>
      </c>
      <c r="P86" s="9"/>
    </row>
    <row r="87" spans="1:16">
      <c r="A87" s="12"/>
      <c r="B87" s="25">
        <v>363.24</v>
      </c>
      <c r="C87" s="20" t="s">
        <v>138</v>
      </c>
      <c r="D87" s="47">
        <v>0</v>
      </c>
      <c r="E87" s="47">
        <v>0</v>
      </c>
      <c r="F87" s="47">
        <v>0</v>
      </c>
      <c r="G87" s="47">
        <v>29288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29288</v>
      </c>
      <c r="O87" s="48">
        <f t="shared" si="11"/>
        <v>0.84924754255226609</v>
      </c>
      <c r="P87" s="9"/>
    </row>
    <row r="88" spans="1:16">
      <c r="A88" s="12"/>
      <c r="B88" s="25">
        <v>363.25</v>
      </c>
      <c r="C88" s="20" t="s">
        <v>139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680540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680540</v>
      </c>
      <c r="O88" s="48">
        <f t="shared" si="11"/>
        <v>19.733232812364079</v>
      </c>
      <c r="P88" s="9"/>
    </row>
    <row r="89" spans="1:16">
      <c r="A89" s="12"/>
      <c r="B89" s="25">
        <v>363.27</v>
      </c>
      <c r="C89" s="20" t="s">
        <v>140</v>
      </c>
      <c r="D89" s="47">
        <v>0</v>
      </c>
      <c r="E89" s="47">
        <v>0</v>
      </c>
      <c r="F89" s="47">
        <v>0</v>
      </c>
      <c r="G89" s="47">
        <v>4031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4031</v>
      </c>
      <c r="O89" s="48">
        <f t="shared" si="11"/>
        <v>0.11688462319134746</v>
      </c>
      <c r="P89" s="9"/>
    </row>
    <row r="90" spans="1:16">
      <c r="A90" s="12"/>
      <c r="B90" s="25">
        <v>363.29</v>
      </c>
      <c r="C90" s="20" t="s">
        <v>141</v>
      </c>
      <c r="D90" s="47">
        <v>0</v>
      </c>
      <c r="E90" s="47">
        <v>0</v>
      </c>
      <c r="F90" s="47">
        <v>0</v>
      </c>
      <c r="G90" s="47">
        <v>-2134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-2134</v>
      </c>
      <c r="O90" s="48">
        <f t="shared" si="11"/>
        <v>-6.1878388958158149E-2</v>
      </c>
      <c r="P90" s="9"/>
    </row>
    <row r="91" spans="1:16">
      <c r="A91" s="12"/>
      <c r="B91" s="25">
        <v>364</v>
      </c>
      <c r="C91" s="20" t="s">
        <v>95</v>
      </c>
      <c r="D91" s="47">
        <v>0</v>
      </c>
      <c r="E91" s="47">
        <v>89761</v>
      </c>
      <c r="F91" s="47">
        <v>0</v>
      </c>
      <c r="G91" s="47">
        <v>0</v>
      </c>
      <c r="H91" s="47">
        <v>0</v>
      </c>
      <c r="I91" s="47">
        <v>11159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100920</v>
      </c>
      <c r="O91" s="48">
        <f t="shared" si="11"/>
        <v>2.9263200626322963</v>
      </c>
      <c r="P91" s="9"/>
    </row>
    <row r="92" spans="1:16">
      <c r="A92" s="12"/>
      <c r="B92" s="25">
        <v>365</v>
      </c>
      <c r="C92" s="20" t="s">
        <v>96</v>
      </c>
      <c r="D92" s="47">
        <v>2911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2911</v>
      </c>
      <c r="O92" s="48">
        <f t="shared" si="11"/>
        <v>8.4408617740017983E-2</v>
      </c>
      <c r="P92" s="9"/>
    </row>
    <row r="93" spans="1:16">
      <c r="A93" s="12"/>
      <c r="B93" s="25">
        <v>366</v>
      </c>
      <c r="C93" s="20" t="s">
        <v>97</v>
      </c>
      <c r="D93" s="47">
        <v>2996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2996</v>
      </c>
      <c r="O93" s="48">
        <f t="shared" si="11"/>
        <v>8.6873314582306377E-2</v>
      </c>
      <c r="P93" s="9"/>
    </row>
    <row r="94" spans="1:16">
      <c r="A94" s="12"/>
      <c r="B94" s="25">
        <v>369.3</v>
      </c>
      <c r="C94" s="20" t="s">
        <v>98</v>
      </c>
      <c r="D94" s="47">
        <v>21833</v>
      </c>
      <c r="E94" s="47">
        <v>27804</v>
      </c>
      <c r="F94" s="47">
        <v>0</v>
      </c>
      <c r="G94" s="47">
        <v>853686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903323</v>
      </c>
      <c r="O94" s="48">
        <f t="shared" si="11"/>
        <v>26.193145243135096</v>
      </c>
      <c r="P94" s="9"/>
    </row>
    <row r="95" spans="1:16">
      <c r="A95" s="12"/>
      <c r="B95" s="25">
        <v>369.9</v>
      </c>
      <c r="C95" s="20" t="s">
        <v>99</v>
      </c>
      <c r="D95" s="47">
        <v>278807</v>
      </c>
      <c r="E95" s="47">
        <v>503166</v>
      </c>
      <c r="F95" s="47">
        <v>0</v>
      </c>
      <c r="G95" s="47">
        <v>0</v>
      </c>
      <c r="H95" s="47">
        <v>0</v>
      </c>
      <c r="I95" s="47">
        <v>16142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798115</v>
      </c>
      <c r="O95" s="48">
        <f t="shared" si="11"/>
        <v>23.142488473917709</v>
      </c>
      <c r="P95" s="9"/>
    </row>
    <row r="96" spans="1:16" ht="15.6">
      <c r="A96" s="29" t="s">
        <v>54</v>
      </c>
      <c r="B96" s="30"/>
      <c r="C96" s="31"/>
      <c r="D96" s="32">
        <f t="shared" ref="D96:M96" si="16">SUM(D97:D100)</f>
        <v>1190738</v>
      </c>
      <c r="E96" s="32">
        <f t="shared" si="16"/>
        <v>13405268</v>
      </c>
      <c r="F96" s="32">
        <f t="shared" si="16"/>
        <v>1823825</v>
      </c>
      <c r="G96" s="32">
        <f t="shared" si="16"/>
        <v>32035</v>
      </c>
      <c r="H96" s="32">
        <f t="shared" si="16"/>
        <v>0</v>
      </c>
      <c r="I96" s="32">
        <f t="shared" si="16"/>
        <v>1670216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 t="shared" ref="N96:N101" si="17">SUM(D96:M96)</f>
        <v>18122082</v>
      </c>
      <c r="O96" s="46">
        <f t="shared" si="11"/>
        <v>525.47574448342857</v>
      </c>
      <c r="P96" s="9"/>
    </row>
    <row r="97" spans="1:119">
      <c r="A97" s="12"/>
      <c r="B97" s="25">
        <v>381</v>
      </c>
      <c r="C97" s="20" t="s">
        <v>100</v>
      </c>
      <c r="D97" s="47">
        <v>1154701</v>
      </c>
      <c r="E97" s="47">
        <v>13379549</v>
      </c>
      <c r="F97" s="47">
        <v>1823825</v>
      </c>
      <c r="G97" s="47">
        <v>32035</v>
      </c>
      <c r="H97" s="47">
        <v>0</v>
      </c>
      <c r="I97" s="47">
        <v>77216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16467326</v>
      </c>
      <c r="O97" s="48">
        <f t="shared" si="11"/>
        <v>477.49372227216054</v>
      </c>
      <c r="P97" s="9"/>
    </row>
    <row r="98" spans="1:119">
      <c r="A98" s="12"/>
      <c r="B98" s="25">
        <v>383</v>
      </c>
      <c r="C98" s="20" t="s">
        <v>101</v>
      </c>
      <c r="D98" s="47">
        <v>0</v>
      </c>
      <c r="E98" s="47">
        <v>25719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25719</v>
      </c>
      <c r="O98" s="48">
        <f t="shared" si="11"/>
        <v>0.74575927160959199</v>
      </c>
      <c r="P98" s="9"/>
    </row>
    <row r="99" spans="1:119">
      <c r="A99" s="12"/>
      <c r="B99" s="25">
        <v>388.1</v>
      </c>
      <c r="C99" s="20" t="s">
        <v>142</v>
      </c>
      <c r="D99" s="47">
        <v>36037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36037</v>
      </c>
      <c r="O99" s="48">
        <f t="shared" si="11"/>
        <v>1.044944471829965</v>
      </c>
      <c r="P99" s="9"/>
    </row>
    <row r="100" spans="1:119" ht="15.6" thickBot="1">
      <c r="A100" s="12"/>
      <c r="B100" s="25">
        <v>389.4</v>
      </c>
      <c r="C100" s="20" t="s">
        <v>102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1593000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1593000</v>
      </c>
      <c r="O100" s="48">
        <f t="shared" si="11"/>
        <v>46.191318467828459</v>
      </c>
      <c r="P100" s="9"/>
    </row>
    <row r="101" spans="1:119" ht="16.2" thickBot="1">
      <c r="A101" s="14" t="s">
        <v>82</v>
      </c>
      <c r="B101" s="23"/>
      <c r="C101" s="22"/>
      <c r="D101" s="15">
        <f t="shared" ref="D101:M101" si="18">SUM(D5,D14,D18,D46,D79,D82,D96)</f>
        <v>22859551</v>
      </c>
      <c r="E101" s="15">
        <f t="shared" si="18"/>
        <v>28364208</v>
      </c>
      <c r="F101" s="15">
        <f t="shared" si="18"/>
        <v>1850560</v>
      </c>
      <c r="G101" s="15">
        <f t="shared" si="18"/>
        <v>1164703</v>
      </c>
      <c r="H101" s="15">
        <f t="shared" si="18"/>
        <v>0</v>
      </c>
      <c r="I101" s="15">
        <f t="shared" si="18"/>
        <v>11869937</v>
      </c>
      <c r="J101" s="15">
        <f t="shared" si="18"/>
        <v>0</v>
      </c>
      <c r="K101" s="15">
        <f t="shared" si="18"/>
        <v>0</v>
      </c>
      <c r="L101" s="15">
        <f t="shared" si="18"/>
        <v>0</v>
      </c>
      <c r="M101" s="15">
        <f t="shared" si="18"/>
        <v>0</v>
      </c>
      <c r="N101" s="15">
        <f t="shared" si="17"/>
        <v>66108959</v>
      </c>
      <c r="O101" s="38">
        <f>(N101/O$103)</f>
        <v>1916.9240293443906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143</v>
      </c>
      <c r="M103" s="119"/>
      <c r="N103" s="119"/>
      <c r="O103" s="44">
        <v>34487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customHeight="1" thickBot="1">
      <c r="A105" s="121" t="s">
        <v>126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0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203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14754766</v>
      </c>
      <c r="E5" s="27">
        <f t="shared" si="0"/>
        <v>2475932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17230698</v>
      </c>
      <c r="O5" s="33">
        <f t="shared" ref="O5:O36" si="1">(N5/O$103)</f>
        <v>507.03875467145338</v>
      </c>
      <c r="P5" s="6"/>
    </row>
    <row r="6" spans="1:133">
      <c r="A6" s="12"/>
      <c r="B6" s="25">
        <v>311</v>
      </c>
      <c r="C6" s="20" t="s">
        <v>2</v>
      </c>
      <c r="D6" s="47">
        <v>12463851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12463851</v>
      </c>
      <c r="O6" s="48">
        <f t="shared" si="1"/>
        <v>366.76723655945619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365175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365175</v>
      </c>
      <c r="O7" s="48">
        <f t="shared" si="1"/>
        <v>10.745814083512345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988437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988437</v>
      </c>
      <c r="O8" s="48">
        <f t="shared" si="1"/>
        <v>29.086219580378426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723143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723143</v>
      </c>
      <c r="O9" s="48">
        <f t="shared" si="1"/>
        <v>21.27955154047612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399177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399177</v>
      </c>
      <c r="O10" s="48">
        <f t="shared" si="1"/>
        <v>11.746373186593297</v>
      </c>
      <c r="P10" s="9"/>
    </row>
    <row r="11" spans="1:133">
      <c r="A11" s="12"/>
      <c r="B11" s="25">
        <v>312.60000000000002</v>
      </c>
      <c r="C11" s="20" t="s">
        <v>14</v>
      </c>
      <c r="D11" s="47">
        <v>2046822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2046822</v>
      </c>
      <c r="O11" s="48">
        <f t="shared" si="1"/>
        <v>60.230762440043549</v>
      </c>
      <c r="P11" s="9"/>
    </row>
    <row r="12" spans="1:133">
      <c r="A12" s="12"/>
      <c r="B12" s="25">
        <v>315</v>
      </c>
      <c r="C12" s="20" t="s">
        <v>154</v>
      </c>
      <c r="D12" s="47">
        <v>244093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244093</v>
      </c>
      <c r="O12" s="48">
        <f t="shared" si="1"/>
        <v>7.1827972809934382</v>
      </c>
      <c r="P12" s="9"/>
    </row>
    <row r="13" spans="1:133" ht="15.6">
      <c r="A13" s="29" t="s">
        <v>214</v>
      </c>
      <c r="B13" s="30"/>
      <c r="C13" s="31"/>
      <c r="D13" s="32">
        <f t="shared" ref="D13:M13" si="3">SUM(D14:D17)</f>
        <v>1544893</v>
      </c>
      <c r="E13" s="32">
        <f t="shared" si="3"/>
        <v>96473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872741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2514107</v>
      </c>
      <c r="O13" s="46">
        <f t="shared" si="1"/>
        <v>73.981314186505017</v>
      </c>
      <c r="P13" s="10"/>
    </row>
    <row r="14" spans="1:133">
      <c r="A14" s="12"/>
      <c r="B14" s="25">
        <v>313.5</v>
      </c>
      <c r="C14" s="20" t="s">
        <v>204</v>
      </c>
      <c r="D14" s="47">
        <v>1143566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1143566</v>
      </c>
      <c r="O14" s="48">
        <f t="shared" si="1"/>
        <v>33.651119677485802</v>
      </c>
      <c r="P14" s="9"/>
    </row>
    <row r="15" spans="1:133">
      <c r="A15" s="12"/>
      <c r="B15" s="25">
        <v>321</v>
      </c>
      <c r="C15" s="20" t="s">
        <v>205</v>
      </c>
      <c r="D15" s="47">
        <v>40696</v>
      </c>
      <c r="E15" s="47">
        <v>0</v>
      </c>
      <c r="F15" s="47">
        <v>0</v>
      </c>
      <c r="G15" s="47">
        <v>0</v>
      </c>
      <c r="H15" s="47">
        <v>0</v>
      </c>
      <c r="I15" s="47">
        <v>750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41446</v>
      </c>
      <c r="O15" s="48">
        <f t="shared" si="1"/>
        <v>1.2196098049024513</v>
      </c>
      <c r="P15" s="9"/>
    </row>
    <row r="16" spans="1:133">
      <c r="A16" s="12"/>
      <c r="B16" s="25">
        <v>322</v>
      </c>
      <c r="C16" s="20" t="s">
        <v>0</v>
      </c>
      <c r="D16" s="47">
        <v>15203</v>
      </c>
      <c r="E16" s="47">
        <v>0</v>
      </c>
      <c r="F16" s="47">
        <v>0</v>
      </c>
      <c r="G16" s="47">
        <v>0</v>
      </c>
      <c r="H16" s="47">
        <v>0</v>
      </c>
      <c r="I16" s="47">
        <v>609653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624856</v>
      </c>
      <c r="O16" s="48">
        <f t="shared" si="1"/>
        <v>18.387311302710177</v>
      </c>
      <c r="P16" s="9"/>
    </row>
    <row r="17" spans="1:16">
      <c r="A17" s="12"/>
      <c r="B17" s="25">
        <v>329</v>
      </c>
      <c r="C17" s="20" t="s">
        <v>206</v>
      </c>
      <c r="D17" s="47">
        <v>345428</v>
      </c>
      <c r="E17" s="47">
        <v>96473</v>
      </c>
      <c r="F17" s="47">
        <v>0</v>
      </c>
      <c r="G17" s="47">
        <v>0</v>
      </c>
      <c r="H17" s="47">
        <v>0</v>
      </c>
      <c r="I17" s="47">
        <v>262338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704239</v>
      </c>
      <c r="O17" s="48">
        <f t="shared" si="1"/>
        <v>20.723273401406587</v>
      </c>
      <c r="P17" s="9"/>
    </row>
    <row r="18" spans="1:16" ht="15.6">
      <c r="A18" s="29" t="s">
        <v>23</v>
      </c>
      <c r="B18" s="30"/>
      <c r="C18" s="31"/>
      <c r="D18" s="32">
        <f t="shared" ref="D18:M18" si="5">SUM(D19:D48)</f>
        <v>5203125</v>
      </c>
      <c r="E18" s="32">
        <f t="shared" si="5"/>
        <v>3743865</v>
      </c>
      <c r="F18" s="32">
        <f t="shared" si="5"/>
        <v>0</v>
      </c>
      <c r="G18" s="32">
        <f t="shared" si="5"/>
        <v>-3781</v>
      </c>
      <c r="H18" s="32">
        <f t="shared" si="5"/>
        <v>0</v>
      </c>
      <c r="I18" s="32">
        <f t="shared" si="5"/>
        <v>4108005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13051214</v>
      </c>
      <c r="O18" s="46">
        <f t="shared" si="1"/>
        <v>384.05126092457994</v>
      </c>
      <c r="P18" s="10"/>
    </row>
    <row r="19" spans="1:16">
      <c r="A19" s="12"/>
      <c r="B19" s="25">
        <v>331.2</v>
      </c>
      <c r="C19" s="20" t="s">
        <v>22</v>
      </c>
      <c r="D19" s="47">
        <v>4506</v>
      </c>
      <c r="E19" s="47">
        <v>91101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95607</v>
      </c>
      <c r="O19" s="48">
        <f t="shared" si="1"/>
        <v>2.8133772768737311</v>
      </c>
      <c r="P19" s="9"/>
    </row>
    <row r="20" spans="1:16">
      <c r="A20" s="12"/>
      <c r="B20" s="25">
        <v>331.31</v>
      </c>
      <c r="C20" s="20" t="s">
        <v>201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190251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8" si="6">SUM(D20:M20)</f>
        <v>190251</v>
      </c>
      <c r="O20" s="48">
        <f t="shared" si="1"/>
        <v>5.5984168554865672</v>
      </c>
      <c r="P20" s="9"/>
    </row>
    <row r="21" spans="1:16">
      <c r="A21" s="12"/>
      <c r="B21" s="25">
        <v>331.5</v>
      </c>
      <c r="C21" s="20" t="s">
        <v>114</v>
      </c>
      <c r="D21" s="47">
        <v>0</v>
      </c>
      <c r="E21" s="47">
        <v>445195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445195</v>
      </c>
      <c r="O21" s="48">
        <f t="shared" si="1"/>
        <v>13.100520848659624</v>
      </c>
      <c r="P21" s="9"/>
    </row>
    <row r="22" spans="1:16">
      <c r="A22" s="12"/>
      <c r="B22" s="25">
        <v>331.62</v>
      </c>
      <c r="C22" s="20" t="s">
        <v>27</v>
      </c>
      <c r="D22" s="47">
        <v>0</v>
      </c>
      <c r="E22" s="47">
        <v>108707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108707</v>
      </c>
      <c r="O22" s="48">
        <f t="shared" si="1"/>
        <v>3.1988641379513285</v>
      </c>
      <c r="P22" s="9"/>
    </row>
    <row r="23" spans="1:16">
      <c r="A23" s="12"/>
      <c r="B23" s="25">
        <v>331.69</v>
      </c>
      <c r="C23" s="20" t="s">
        <v>207</v>
      </c>
      <c r="D23" s="47">
        <v>0</v>
      </c>
      <c r="E23" s="47">
        <v>415550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415550</v>
      </c>
      <c r="O23" s="48">
        <f t="shared" si="1"/>
        <v>12.228172909984403</v>
      </c>
      <c r="P23" s="9"/>
    </row>
    <row r="24" spans="1:16">
      <c r="A24" s="12"/>
      <c r="B24" s="25">
        <v>331.7</v>
      </c>
      <c r="C24" s="20" t="s">
        <v>208</v>
      </c>
      <c r="D24" s="47">
        <v>205874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205874</v>
      </c>
      <c r="O24" s="48">
        <f t="shared" si="1"/>
        <v>6.0581467204190327</v>
      </c>
      <c r="P24" s="9"/>
    </row>
    <row r="25" spans="1:16">
      <c r="A25" s="12"/>
      <c r="B25" s="25">
        <v>334.1</v>
      </c>
      <c r="C25" s="20" t="s">
        <v>25</v>
      </c>
      <c r="D25" s="47">
        <v>0</v>
      </c>
      <c r="E25" s="47">
        <v>8320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8320</v>
      </c>
      <c r="O25" s="48">
        <f t="shared" si="1"/>
        <v>0.24482829650119178</v>
      </c>
      <c r="P25" s="9"/>
    </row>
    <row r="26" spans="1:16">
      <c r="A26" s="12"/>
      <c r="B26" s="25">
        <v>334.2</v>
      </c>
      <c r="C26" s="20" t="s">
        <v>26</v>
      </c>
      <c r="D26" s="47">
        <v>156720</v>
      </c>
      <c r="E26" s="47">
        <v>150123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306843</v>
      </c>
      <c r="O26" s="48">
        <f t="shared" si="1"/>
        <v>9.029308772033076</v>
      </c>
      <c r="P26" s="9"/>
    </row>
    <row r="27" spans="1:16">
      <c r="A27" s="12"/>
      <c r="B27" s="25">
        <v>334.31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13250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13250</v>
      </c>
      <c r="O27" s="48">
        <f t="shared" si="1"/>
        <v>0.38990083276932586</v>
      </c>
      <c r="P27" s="9"/>
    </row>
    <row r="28" spans="1:16">
      <c r="A28" s="12"/>
      <c r="B28" s="25">
        <v>334.32</v>
      </c>
      <c r="C28" s="20" t="s">
        <v>29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191176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191176</v>
      </c>
      <c r="O28" s="48">
        <f t="shared" si="1"/>
        <v>5.6256363475855578</v>
      </c>
      <c r="P28" s="9"/>
    </row>
    <row r="29" spans="1:16">
      <c r="A29" s="12"/>
      <c r="B29" s="25">
        <v>334.49</v>
      </c>
      <c r="C29" s="20" t="s">
        <v>30</v>
      </c>
      <c r="D29" s="47">
        <v>0</v>
      </c>
      <c r="E29" s="47">
        <v>50247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7">SUM(D29:M29)</f>
        <v>50247</v>
      </c>
      <c r="O29" s="48">
        <f t="shared" si="1"/>
        <v>1.4785922372951181</v>
      </c>
      <c r="P29" s="9"/>
    </row>
    <row r="30" spans="1:16">
      <c r="A30" s="12"/>
      <c r="B30" s="25">
        <v>334.5</v>
      </c>
      <c r="C30" s="20" t="s">
        <v>31</v>
      </c>
      <c r="D30" s="47">
        <v>0</v>
      </c>
      <c r="E30" s="47">
        <v>0</v>
      </c>
      <c r="F30" s="47">
        <v>0</v>
      </c>
      <c r="G30" s="47">
        <v>-3781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-3781</v>
      </c>
      <c r="O30" s="48">
        <f t="shared" si="1"/>
        <v>-0.11126151310949592</v>
      </c>
      <c r="P30" s="9"/>
    </row>
    <row r="31" spans="1:16">
      <c r="A31" s="12"/>
      <c r="B31" s="25">
        <v>334.69</v>
      </c>
      <c r="C31" s="20" t="s">
        <v>33</v>
      </c>
      <c r="D31" s="47">
        <v>108661</v>
      </c>
      <c r="E31" s="47">
        <v>16696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125357</v>
      </c>
      <c r="O31" s="48">
        <f t="shared" si="1"/>
        <v>3.6888149957331606</v>
      </c>
      <c r="P31" s="9"/>
    </row>
    <row r="32" spans="1:16">
      <c r="A32" s="12"/>
      <c r="B32" s="25">
        <v>334.7</v>
      </c>
      <c r="C32" s="20" t="s">
        <v>34</v>
      </c>
      <c r="D32" s="47">
        <v>245404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245404</v>
      </c>
      <c r="O32" s="48">
        <f t="shared" si="1"/>
        <v>7.2213753935791427</v>
      </c>
      <c r="P32" s="9"/>
    </row>
    <row r="33" spans="1:16">
      <c r="A33" s="12"/>
      <c r="B33" s="25">
        <v>334.83</v>
      </c>
      <c r="C33" s="20" t="s">
        <v>35</v>
      </c>
      <c r="D33" s="47">
        <v>203527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203527</v>
      </c>
      <c r="O33" s="48">
        <f t="shared" si="1"/>
        <v>5.9890827766824586</v>
      </c>
      <c r="P33" s="9"/>
    </row>
    <row r="34" spans="1:16">
      <c r="A34" s="12"/>
      <c r="B34" s="25">
        <v>334.89</v>
      </c>
      <c r="C34" s="20" t="s">
        <v>209</v>
      </c>
      <c r="D34" s="47">
        <v>0</v>
      </c>
      <c r="E34" s="47">
        <v>1217218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1217218</v>
      </c>
      <c r="O34" s="48">
        <f t="shared" si="1"/>
        <v>35.818438631080248</v>
      </c>
      <c r="P34" s="9"/>
    </row>
    <row r="35" spans="1:16">
      <c r="A35" s="12"/>
      <c r="B35" s="25">
        <v>334.9</v>
      </c>
      <c r="C35" s="20" t="s">
        <v>36</v>
      </c>
      <c r="D35" s="47">
        <v>159720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159720</v>
      </c>
      <c r="O35" s="48">
        <f t="shared" si="1"/>
        <v>4.6999970573522054</v>
      </c>
      <c r="P35" s="9"/>
    </row>
    <row r="36" spans="1:16">
      <c r="A36" s="12"/>
      <c r="B36" s="25">
        <v>335.12</v>
      </c>
      <c r="C36" s="20" t="s">
        <v>37</v>
      </c>
      <c r="D36" s="47">
        <v>676664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676664</v>
      </c>
      <c r="O36" s="48">
        <f t="shared" si="1"/>
        <v>19.911838272077215</v>
      </c>
      <c r="P36" s="9"/>
    </row>
    <row r="37" spans="1:16">
      <c r="A37" s="12"/>
      <c r="B37" s="25">
        <v>335.13</v>
      </c>
      <c r="C37" s="20" t="s">
        <v>38</v>
      </c>
      <c r="D37" s="47">
        <v>23883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23883</v>
      </c>
      <c r="O37" s="48">
        <f t="shared" ref="O37:O68" si="8">(N37/O$103)</f>
        <v>0.70279257275696672</v>
      </c>
      <c r="P37" s="9"/>
    </row>
    <row r="38" spans="1:16">
      <c r="A38" s="12"/>
      <c r="B38" s="25">
        <v>335.15</v>
      </c>
      <c r="C38" s="20" t="s">
        <v>39</v>
      </c>
      <c r="D38" s="47">
        <v>53192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53192</v>
      </c>
      <c r="O38" s="48">
        <f t="shared" si="8"/>
        <v>1.5652532148427154</v>
      </c>
      <c r="P38" s="9"/>
    </row>
    <row r="39" spans="1:16">
      <c r="A39" s="12"/>
      <c r="B39" s="25">
        <v>335.16</v>
      </c>
      <c r="C39" s="20" t="s">
        <v>40</v>
      </c>
      <c r="D39" s="47">
        <v>314333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314333</v>
      </c>
      <c r="O39" s="48">
        <f t="shared" si="8"/>
        <v>9.2497130918400376</v>
      </c>
      <c r="P39" s="9"/>
    </row>
    <row r="40" spans="1:16">
      <c r="A40" s="12"/>
      <c r="B40" s="25">
        <v>335.18</v>
      </c>
      <c r="C40" s="20" t="s">
        <v>41</v>
      </c>
      <c r="D40" s="47">
        <v>2418312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2418312</v>
      </c>
      <c r="O40" s="48">
        <f t="shared" si="8"/>
        <v>71.162404731777656</v>
      </c>
      <c r="P40" s="9"/>
    </row>
    <row r="41" spans="1:16">
      <c r="A41" s="12"/>
      <c r="B41" s="25">
        <v>335.29</v>
      </c>
      <c r="C41" s="20" t="s">
        <v>117</v>
      </c>
      <c r="D41" s="47">
        <v>0</v>
      </c>
      <c r="E41" s="47">
        <v>141539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141539</v>
      </c>
      <c r="O41" s="48">
        <f t="shared" si="8"/>
        <v>4.1649942618368003</v>
      </c>
      <c r="P41" s="9"/>
    </row>
    <row r="42" spans="1:16">
      <c r="A42" s="12"/>
      <c r="B42" s="25">
        <v>335.35</v>
      </c>
      <c r="C42" s="20" t="s">
        <v>145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3682503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3682503</v>
      </c>
      <c r="O42" s="48">
        <f t="shared" si="8"/>
        <v>108.36309331136157</v>
      </c>
      <c r="P42" s="9"/>
    </row>
    <row r="43" spans="1:16">
      <c r="A43" s="12"/>
      <c r="B43" s="25">
        <v>335.49</v>
      </c>
      <c r="C43" s="20" t="s">
        <v>43</v>
      </c>
      <c r="D43" s="47">
        <v>0</v>
      </c>
      <c r="E43" s="47">
        <v>45518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45518</v>
      </c>
      <c r="O43" s="48">
        <f t="shared" si="8"/>
        <v>1.3394344230938999</v>
      </c>
      <c r="P43" s="9"/>
    </row>
    <row r="44" spans="1:16">
      <c r="A44" s="12"/>
      <c r="B44" s="25">
        <v>335.7</v>
      </c>
      <c r="C44" s="20" t="s">
        <v>210</v>
      </c>
      <c r="D44" s="47">
        <v>1673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1673</v>
      </c>
      <c r="O44" s="48">
        <f t="shared" si="8"/>
        <v>4.923049760174205E-2</v>
      </c>
      <c r="P44" s="9"/>
    </row>
    <row r="45" spans="1:16">
      <c r="A45" s="12"/>
      <c r="B45" s="25">
        <v>335.9</v>
      </c>
      <c r="C45" s="20" t="s">
        <v>44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350000</v>
      </c>
      <c r="O45" s="48">
        <f t="shared" si="8"/>
        <v>10.299267280699173</v>
      </c>
      <c r="P45" s="9"/>
    </row>
    <row r="46" spans="1:16">
      <c r="A46" s="12"/>
      <c r="B46" s="25">
        <v>337.3</v>
      </c>
      <c r="C46" s="20" t="s">
        <v>45</v>
      </c>
      <c r="D46" s="47">
        <v>48363</v>
      </c>
      <c r="E46" s="47">
        <v>0</v>
      </c>
      <c r="F46" s="47">
        <v>0</v>
      </c>
      <c r="G46" s="47">
        <v>0</v>
      </c>
      <c r="H46" s="47">
        <v>0</v>
      </c>
      <c r="I46" s="47">
        <v>30825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79188</v>
      </c>
      <c r="O46" s="48">
        <f t="shared" si="8"/>
        <v>2.3302239354971603</v>
      </c>
      <c r="P46" s="9"/>
    </row>
    <row r="47" spans="1:16">
      <c r="A47" s="12"/>
      <c r="B47" s="25">
        <v>338</v>
      </c>
      <c r="C47" s="20" t="s">
        <v>46</v>
      </c>
      <c r="D47" s="47">
        <v>0</v>
      </c>
      <c r="E47" s="47">
        <v>703651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703651</v>
      </c>
      <c r="O47" s="48">
        <f t="shared" si="8"/>
        <v>20.70597063237501</v>
      </c>
      <c r="P47" s="9"/>
    </row>
    <row r="48" spans="1:16">
      <c r="A48" s="12"/>
      <c r="B48" s="25">
        <v>339</v>
      </c>
      <c r="C48" s="20" t="s">
        <v>47</v>
      </c>
      <c r="D48" s="47">
        <v>582293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582293</v>
      </c>
      <c r="O48" s="48">
        <f t="shared" si="8"/>
        <v>17.134832121943326</v>
      </c>
      <c r="P48" s="9"/>
    </row>
    <row r="49" spans="1:16" ht="15.6">
      <c r="A49" s="29" t="s">
        <v>52</v>
      </c>
      <c r="B49" s="30"/>
      <c r="C49" s="31"/>
      <c r="D49" s="32">
        <f t="shared" ref="D49:M49" si="9">SUM(D50:D78)</f>
        <v>778452</v>
      </c>
      <c r="E49" s="32">
        <f t="shared" si="9"/>
        <v>4811873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4117494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9707819</v>
      </c>
      <c r="O49" s="46">
        <f t="shared" si="8"/>
        <v>285.6669216961422</v>
      </c>
      <c r="P49" s="10"/>
    </row>
    <row r="50" spans="1:16">
      <c r="A50" s="12"/>
      <c r="B50" s="25">
        <v>341.1</v>
      </c>
      <c r="C50" s="20" t="s">
        <v>55</v>
      </c>
      <c r="D50" s="47">
        <v>1487</v>
      </c>
      <c r="E50" s="47">
        <v>1310173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1311660</v>
      </c>
      <c r="O50" s="48">
        <f t="shared" si="8"/>
        <v>38.597534061148224</v>
      </c>
      <c r="P50" s="9"/>
    </row>
    <row r="51" spans="1:16">
      <c r="A51" s="12"/>
      <c r="B51" s="25">
        <v>341.3</v>
      </c>
      <c r="C51" s="20" t="s">
        <v>56</v>
      </c>
      <c r="D51" s="47">
        <v>112387</v>
      </c>
      <c r="E51" s="47">
        <v>38500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3" si="10">SUM(D51:M51)</f>
        <v>150887</v>
      </c>
      <c r="O51" s="48">
        <f t="shared" si="8"/>
        <v>4.4400729776653032</v>
      </c>
      <c r="P51" s="9"/>
    </row>
    <row r="52" spans="1:16">
      <c r="A52" s="12"/>
      <c r="B52" s="25">
        <v>341.51</v>
      </c>
      <c r="C52" s="20" t="s">
        <v>57</v>
      </c>
      <c r="D52" s="47">
        <v>0</v>
      </c>
      <c r="E52" s="47">
        <v>987767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987767</v>
      </c>
      <c r="O52" s="48">
        <f t="shared" si="8"/>
        <v>29.06650384015537</v>
      </c>
      <c r="P52" s="9"/>
    </row>
    <row r="53" spans="1:16">
      <c r="A53" s="12"/>
      <c r="B53" s="25">
        <v>341.56</v>
      </c>
      <c r="C53" s="20" t="s">
        <v>59</v>
      </c>
      <c r="D53" s="47">
        <v>0</v>
      </c>
      <c r="E53" s="47">
        <v>976575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976575</v>
      </c>
      <c r="O53" s="48">
        <f t="shared" si="8"/>
        <v>28.737162698996556</v>
      </c>
      <c r="P53" s="9"/>
    </row>
    <row r="54" spans="1:16">
      <c r="A54" s="12"/>
      <c r="B54" s="25">
        <v>341.9</v>
      </c>
      <c r="C54" s="20" t="s">
        <v>60</v>
      </c>
      <c r="D54" s="47">
        <v>20235</v>
      </c>
      <c r="E54" s="47">
        <v>37259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57494</v>
      </c>
      <c r="O54" s="48">
        <f t="shared" si="8"/>
        <v>1.6918459229614808</v>
      </c>
      <c r="P54" s="9"/>
    </row>
    <row r="55" spans="1:16">
      <c r="A55" s="12"/>
      <c r="B55" s="25">
        <v>342.1</v>
      </c>
      <c r="C55" s="20" t="s">
        <v>61</v>
      </c>
      <c r="D55" s="47">
        <v>23880</v>
      </c>
      <c r="E55" s="47">
        <v>144167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168047</v>
      </c>
      <c r="O55" s="48">
        <f t="shared" si="8"/>
        <v>4.9450313391990113</v>
      </c>
      <c r="P55" s="9"/>
    </row>
    <row r="56" spans="1:16">
      <c r="A56" s="12"/>
      <c r="B56" s="25">
        <v>342.6</v>
      </c>
      <c r="C56" s="20" t="s">
        <v>63</v>
      </c>
      <c r="D56" s="47">
        <v>0</v>
      </c>
      <c r="E56" s="47">
        <v>458428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458428</v>
      </c>
      <c r="O56" s="48">
        <f t="shared" si="8"/>
        <v>13.489921431303888</v>
      </c>
      <c r="P56" s="9"/>
    </row>
    <row r="57" spans="1:16">
      <c r="A57" s="12"/>
      <c r="B57" s="25">
        <v>342.9</v>
      </c>
      <c r="C57" s="20" t="s">
        <v>64</v>
      </c>
      <c r="D57" s="47">
        <v>0</v>
      </c>
      <c r="E57" s="47">
        <v>93004</v>
      </c>
      <c r="F57" s="47">
        <v>0</v>
      </c>
      <c r="G57" s="47">
        <v>0</v>
      </c>
      <c r="H57" s="47">
        <v>0</v>
      </c>
      <c r="I57" s="47">
        <v>300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93304</v>
      </c>
      <c r="O57" s="48">
        <f t="shared" si="8"/>
        <v>2.7456080981667306</v>
      </c>
      <c r="P57" s="9"/>
    </row>
    <row r="58" spans="1:16">
      <c r="A58" s="12"/>
      <c r="B58" s="25">
        <v>343.3</v>
      </c>
      <c r="C58" s="20" t="s">
        <v>65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700430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700430</v>
      </c>
      <c r="O58" s="48">
        <f t="shared" si="8"/>
        <v>20.611187946914633</v>
      </c>
      <c r="P58" s="9"/>
    </row>
    <row r="59" spans="1:16">
      <c r="A59" s="12"/>
      <c r="B59" s="25">
        <v>343.4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2796195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2796195</v>
      </c>
      <c r="O59" s="48">
        <f t="shared" si="8"/>
        <v>82.282170497013212</v>
      </c>
      <c r="P59" s="9"/>
    </row>
    <row r="60" spans="1:16">
      <c r="A60" s="12"/>
      <c r="B60" s="25">
        <v>343.5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620569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620569</v>
      </c>
      <c r="O60" s="48">
        <f t="shared" si="8"/>
        <v>18.261159991760586</v>
      </c>
      <c r="P60" s="9"/>
    </row>
    <row r="61" spans="1:16">
      <c r="A61" s="12"/>
      <c r="B61" s="25">
        <v>344.9</v>
      </c>
      <c r="C61" s="20" t="s">
        <v>69</v>
      </c>
      <c r="D61" s="47">
        <v>0</v>
      </c>
      <c r="E61" s="47">
        <v>552911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552911</v>
      </c>
      <c r="O61" s="48">
        <f t="shared" si="8"/>
        <v>16.270223346967601</v>
      </c>
      <c r="P61" s="9"/>
    </row>
    <row r="62" spans="1:16">
      <c r="A62" s="12"/>
      <c r="B62" s="25">
        <v>345.1</v>
      </c>
      <c r="C62" s="20" t="s">
        <v>70</v>
      </c>
      <c r="D62" s="47">
        <v>0</v>
      </c>
      <c r="E62" s="47">
        <v>5341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5341</v>
      </c>
      <c r="O62" s="48">
        <f t="shared" si="8"/>
        <v>0.15716681870346938</v>
      </c>
      <c r="P62" s="9"/>
    </row>
    <row r="63" spans="1:16">
      <c r="A63" s="12"/>
      <c r="B63" s="25">
        <v>346.4</v>
      </c>
      <c r="C63" s="20" t="s">
        <v>71</v>
      </c>
      <c r="D63" s="47">
        <v>27297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27297</v>
      </c>
      <c r="O63" s="48">
        <f t="shared" si="8"/>
        <v>0.80325456846070098</v>
      </c>
      <c r="P63" s="9"/>
    </row>
    <row r="64" spans="1:16">
      <c r="A64" s="12"/>
      <c r="B64" s="25">
        <v>347.1</v>
      </c>
      <c r="C64" s="20" t="s">
        <v>72</v>
      </c>
      <c r="D64" s="47">
        <v>6548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6548</v>
      </c>
      <c r="O64" s="48">
        <f t="shared" si="8"/>
        <v>0.19268457758290911</v>
      </c>
      <c r="P64" s="9"/>
    </row>
    <row r="65" spans="1:16">
      <c r="A65" s="12"/>
      <c r="B65" s="25">
        <v>347.2</v>
      </c>
      <c r="C65" s="20" t="s">
        <v>73</v>
      </c>
      <c r="D65" s="47">
        <v>31150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31150</v>
      </c>
      <c r="O65" s="48">
        <f t="shared" si="8"/>
        <v>0.91663478798222642</v>
      </c>
      <c r="P65" s="9"/>
    </row>
    <row r="66" spans="1:16">
      <c r="A66" s="12"/>
      <c r="B66" s="25">
        <v>347.3</v>
      </c>
      <c r="C66" s="20" t="s">
        <v>74</v>
      </c>
      <c r="D66" s="47">
        <v>0</v>
      </c>
      <c r="E66" s="47">
        <v>26876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26876</v>
      </c>
      <c r="O66" s="48">
        <f t="shared" si="8"/>
        <v>0.79086602124591709</v>
      </c>
      <c r="P66" s="9"/>
    </row>
    <row r="67" spans="1:16">
      <c r="A67" s="12"/>
      <c r="B67" s="25">
        <v>347.4</v>
      </c>
      <c r="C67" s="20" t="s">
        <v>75</v>
      </c>
      <c r="D67" s="47">
        <v>0</v>
      </c>
      <c r="E67" s="47">
        <v>180872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180872</v>
      </c>
      <c r="O67" s="48">
        <f t="shared" si="8"/>
        <v>5.3224259188417742</v>
      </c>
      <c r="P67" s="9"/>
    </row>
    <row r="68" spans="1:16">
      <c r="A68" s="12"/>
      <c r="B68" s="25">
        <v>348.23</v>
      </c>
      <c r="C68" s="39" t="s">
        <v>83</v>
      </c>
      <c r="D68" s="47">
        <v>19478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19478</v>
      </c>
      <c r="O68" s="48">
        <f t="shared" si="8"/>
        <v>0.5731689374098814</v>
      </c>
      <c r="P68" s="9"/>
    </row>
    <row r="69" spans="1:16">
      <c r="A69" s="12"/>
      <c r="B69" s="25">
        <v>348.31</v>
      </c>
      <c r="C69" s="39" t="s">
        <v>84</v>
      </c>
      <c r="D69" s="47">
        <v>705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705</v>
      </c>
      <c r="O69" s="48">
        <f t="shared" ref="O69:O100" si="11">(N69/O$103)</f>
        <v>2.0745666951122621E-2</v>
      </c>
      <c r="P69" s="9"/>
    </row>
    <row r="70" spans="1:16">
      <c r="A70" s="12"/>
      <c r="B70" s="25">
        <v>348.52</v>
      </c>
      <c r="C70" s="39" t="s">
        <v>211</v>
      </c>
      <c r="D70" s="47">
        <v>16618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16618</v>
      </c>
      <c r="O70" s="48">
        <f t="shared" si="11"/>
        <v>0.48900921048759671</v>
      </c>
      <c r="P70" s="9"/>
    </row>
    <row r="71" spans="1:16">
      <c r="A71" s="12"/>
      <c r="B71" s="25">
        <v>348.53</v>
      </c>
      <c r="C71" s="39" t="s">
        <v>86</v>
      </c>
      <c r="D71" s="47">
        <v>3083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3083</v>
      </c>
      <c r="O71" s="48">
        <f t="shared" si="11"/>
        <v>9.0721831503987285E-2</v>
      </c>
      <c r="P71" s="9"/>
    </row>
    <row r="72" spans="1:16">
      <c r="A72" s="12"/>
      <c r="B72" s="25">
        <v>348.62</v>
      </c>
      <c r="C72" s="39" t="s">
        <v>87</v>
      </c>
      <c r="D72" s="47">
        <v>2906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2906</v>
      </c>
      <c r="O72" s="48">
        <f t="shared" si="11"/>
        <v>8.5513344907747993E-2</v>
      </c>
      <c r="P72" s="9"/>
    </row>
    <row r="73" spans="1:16">
      <c r="A73" s="12"/>
      <c r="B73" s="25">
        <v>348.63</v>
      </c>
      <c r="C73" s="39" t="s">
        <v>88</v>
      </c>
      <c r="D73" s="47">
        <v>366621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366621</v>
      </c>
      <c r="O73" s="48">
        <f t="shared" si="11"/>
        <v>10.788364770620605</v>
      </c>
      <c r="P73" s="9"/>
    </row>
    <row r="74" spans="1:16">
      <c r="A74" s="12"/>
      <c r="B74" s="25">
        <v>348.92099999999999</v>
      </c>
      <c r="C74" s="20" t="s">
        <v>77</v>
      </c>
      <c r="D74" s="47">
        <v>13703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3" si="12">SUM(D74:M74)</f>
        <v>13703</v>
      </c>
      <c r="O74" s="48">
        <f t="shared" si="11"/>
        <v>0.40323102727834503</v>
      </c>
      <c r="P74" s="9"/>
    </row>
    <row r="75" spans="1:16">
      <c r="A75" s="12"/>
      <c r="B75" s="25">
        <v>348.92200000000003</v>
      </c>
      <c r="C75" s="20" t="s">
        <v>78</v>
      </c>
      <c r="D75" s="47">
        <v>13703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13703</v>
      </c>
      <c r="O75" s="48">
        <f t="shared" si="11"/>
        <v>0.40323102727834503</v>
      </c>
      <c r="P75" s="9"/>
    </row>
    <row r="76" spans="1:16">
      <c r="A76" s="12"/>
      <c r="B76" s="25">
        <v>348.923</v>
      </c>
      <c r="C76" s="20" t="s">
        <v>79</v>
      </c>
      <c r="D76" s="47">
        <v>13703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13703</v>
      </c>
      <c r="O76" s="48">
        <f t="shared" si="11"/>
        <v>0.40323102727834503</v>
      </c>
      <c r="P76" s="9"/>
    </row>
    <row r="77" spans="1:16">
      <c r="A77" s="12"/>
      <c r="B77" s="25">
        <v>348.92399999999998</v>
      </c>
      <c r="C77" s="20" t="s">
        <v>80</v>
      </c>
      <c r="D77" s="47">
        <v>21324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21324</v>
      </c>
      <c r="O77" s="48">
        <f t="shared" si="11"/>
        <v>0.62749021569608332</v>
      </c>
      <c r="P77" s="9"/>
    </row>
    <row r="78" spans="1:16">
      <c r="A78" s="12"/>
      <c r="B78" s="25">
        <v>348.93</v>
      </c>
      <c r="C78" s="20" t="s">
        <v>81</v>
      </c>
      <c r="D78" s="47">
        <v>83624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83624</v>
      </c>
      <c r="O78" s="48">
        <f t="shared" si="11"/>
        <v>2.4607597916605362</v>
      </c>
      <c r="P78" s="9"/>
    </row>
    <row r="79" spans="1:16" ht="15.6">
      <c r="A79" s="29" t="s">
        <v>53</v>
      </c>
      <c r="B79" s="30"/>
      <c r="C79" s="31"/>
      <c r="D79" s="32">
        <f t="shared" ref="D79:M79" si="13">SUM(D80:D81)</f>
        <v>121625</v>
      </c>
      <c r="E79" s="32">
        <f t="shared" si="13"/>
        <v>1921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si="12"/>
        <v>123546</v>
      </c>
      <c r="O79" s="46">
        <f t="shared" si="11"/>
        <v>3.6355236441750285</v>
      </c>
      <c r="P79" s="10"/>
    </row>
    <row r="80" spans="1:16">
      <c r="A80" s="13"/>
      <c r="B80" s="40">
        <v>351.1</v>
      </c>
      <c r="C80" s="21" t="s">
        <v>90</v>
      </c>
      <c r="D80" s="47">
        <v>121625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121625</v>
      </c>
      <c r="O80" s="48">
        <f t="shared" si="11"/>
        <v>3.5789953800429628</v>
      </c>
      <c r="P80" s="9"/>
    </row>
    <row r="81" spans="1:16">
      <c r="A81" s="13"/>
      <c r="B81" s="40">
        <v>359</v>
      </c>
      <c r="C81" s="21" t="s">
        <v>92</v>
      </c>
      <c r="D81" s="47">
        <v>0</v>
      </c>
      <c r="E81" s="47">
        <v>1921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1921</v>
      </c>
      <c r="O81" s="48">
        <f t="shared" si="11"/>
        <v>5.6528264132066033E-2</v>
      </c>
      <c r="P81" s="9"/>
    </row>
    <row r="82" spans="1:16" ht="15.6">
      <c r="A82" s="29" t="s">
        <v>3</v>
      </c>
      <c r="B82" s="30"/>
      <c r="C82" s="31"/>
      <c r="D82" s="32">
        <f t="shared" ref="D82:M82" si="14">SUM(D83:D96)</f>
        <v>848166</v>
      </c>
      <c r="E82" s="32">
        <f t="shared" si="14"/>
        <v>4566092</v>
      </c>
      <c r="F82" s="32">
        <f t="shared" si="14"/>
        <v>47110</v>
      </c>
      <c r="G82" s="32">
        <f t="shared" si="14"/>
        <v>484439</v>
      </c>
      <c r="H82" s="32">
        <f t="shared" si="14"/>
        <v>0</v>
      </c>
      <c r="I82" s="32">
        <f t="shared" si="14"/>
        <v>4168454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2"/>
        <v>10114261</v>
      </c>
      <c r="O82" s="46">
        <f t="shared" si="11"/>
        <v>297.62707824500484</v>
      </c>
      <c r="P82" s="10"/>
    </row>
    <row r="83" spans="1:16">
      <c r="A83" s="12"/>
      <c r="B83" s="25">
        <v>361.1</v>
      </c>
      <c r="C83" s="20" t="s">
        <v>93</v>
      </c>
      <c r="D83" s="47">
        <v>473331</v>
      </c>
      <c r="E83" s="47">
        <v>923365</v>
      </c>
      <c r="F83" s="47">
        <v>47110</v>
      </c>
      <c r="G83" s="47">
        <v>9091</v>
      </c>
      <c r="H83" s="47">
        <v>0</v>
      </c>
      <c r="I83" s="47">
        <v>429862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1882759</v>
      </c>
      <c r="O83" s="48">
        <f t="shared" si="11"/>
        <v>55.402966188976841</v>
      </c>
      <c r="P83" s="9"/>
    </row>
    <row r="84" spans="1:16">
      <c r="A84" s="12"/>
      <c r="B84" s="25">
        <v>362</v>
      </c>
      <c r="C84" s="20" t="s">
        <v>124</v>
      </c>
      <c r="D84" s="47">
        <v>26000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6" si="15">SUM(D84:M84)</f>
        <v>26000</v>
      </c>
      <c r="O84" s="48">
        <f t="shared" si="11"/>
        <v>0.76508842656622433</v>
      </c>
      <c r="P84" s="9"/>
    </row>
    <row r="85" spans="1:16">
      <c r="A85" s="12"/>
      <c r="B85" s="25">
        <v>363.11</v>
      </c>
      <c r="C85" s="20" t="s">
        <v>18</v>
      </c>
      <c r="D85" s="47">
        <v>0</v>
      </c>
      <c r="E85" s="47">
        <v>43640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43640</v>
      </c>
      <c r="O85" s="48">
        <f t="shared" si="11"/>
        <v>1.2841714975134626</v>
      </c>
      <c r="P85" s="9"/>
    </row>
    <row r="86" spans="1:16">
      <c r="A86" s="12"/>
      <c r="B86" s="25">
        <v>363.12</v>
      </c>
      <c r="C86" s="20" t="s">
        <v>136</v>
      </c>
      <c r="D86" s="47">
        <v>0</v>
      </c>
      <c r="E86" s="47">
        <v>1843654</v>
      </c>
      <c r="F86" s="47">
        <v>0</v>
      </c>
      <c r="G86" s="47">
        <v>0</v>
      </c>
      <c r="H86" s="47">
        <v>0</v>
      </c>
      <c r="I86" s="47">
        <v>538344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2381998</v>
      </c>
      <c r="O86" s="48">
        <f t="shared" si="11"/>
        <v>70.093811611688196</v>
      </c>
      <c r="P86" s="9"/>
    </row>
    <row r="87" spans="1:16">
      <c r="A87" s="12"/>
      <c r="B87" s="25">
        <v>363.22</v>
      </c>
      <c r="C87" s="20" t="s">
        <v>137</v>
      </c>
      <c r="D87" s="47">
        <v>0</v>
      </c>
      <c r="E87" s="47">
        <v>0</v>
      </c>
      <c r="F87" s="47">
        <v>0</v>
      </c>
      <c r="G87" s="47">
        <v>33703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33703</v>
      </c>
      <c r="O87" s="48">
        <f t="shared" si="11"/>
        <v>0.99176058617544061</v>
      </c>
      <c r="P87" s="9"/>
    </row>
    <row r="88" spans="1:16">
      <c r="A88" s="12"/>
      <c r="B88" s="25">
        <v>363.24</v>
      </c>
      <c r="C88" s="20" t="s">
        <v>138</v>
      </c>
      <c r="D88" s="47">
        <v>0</v>
      </c>
      <c r="E88" s="47">
        <v>0</v>
      </c>
      <c r="F88" s="47">
        <v>0</v>
      </c>
      <c r="G88" s="47">
        <v>145233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145233</v>
      </c>
      <c r="O88" s="48">
        <f t="shared" si="11"/>
        <v>4.2736956713650942</v>
      </c>
      <c r="P88" s="9"/>
    </row>
    <row r="89" spans="1:16">
      <c r="A89" s="12"/>
      <c r="B89" s="25">
        <v>363.25</v>
      </c>
      <c r="C89" s="20" t="s">
        <v>139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3201089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3201089</v>
      </c>
      <c r="O89" s="48">
        <f t="shared" si="11"/>
        <v>94.19677485801725</v>
      </c>
      <c r="P89" s="9"/>
    </row>
    <row r="90" spans="1:16">
      <c r="A90" s="12"/>
      <c r="B90" s="25">
        <v>363.27</v>
      </c>
      <c r="C90" s="20" t="s">
        <v>140</v>
      </c>
      <c r="D90" s="47">
        <v>0</v>
      </c>
      <c r="E90" s="47">
        <v>0</v>
      </c>
      <c r="F90" s="47">
        <v>0</v>
      </c>
      <c r="G90" s="47">
        <v>13819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13819</v>
      </c>
      <c r="O90" s="48">
        <f t="shared" si="11"/>
        <v>0.40664449871994823</v>
      </c>
      <c r="P90" s="9"/>
    </row>
    <row r="91" spans="1:16">
      <c r="A91" s="12"/>
      <c r="B91" s="25">
        <v>363.29</v>
      </c>
      <c r="C91" s="20" t="s">
        <v>141</v>
      </c>
      <c r="D91" s="47">
        <v>0</v>
      </c>
      <c r="E91" s="47">
        <v>0</v>
      </c>
      <c r="F91" s="47">
        <v>0</v>
      </c>
      <c r="G91" s="47">
        <v>-3404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-3404</v>
      </c>
      <c r="O91" s="48">
        <f t="shared" si="11"/>
        <v>-0.10016773092428567</v>
      </c>
      <c r="P91" s="9"/>
    </row>
    <row r="92" spans="1:16">
      <c r="A92" s="12"/>
      <c r="B92" s="25">
        <v>364</v>
      </c>
      <c r="C92" s="20" t="s">
        <v>187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-20215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-20215</v>
      </c>
      <c r="O92" s="48">
        <f t="shared" si="11"/>
        <v>-0.59485625165523937</v>
      </c>
      <c r="P92" s="9"/>
    </row>
    <row r="93" spans="1:16">
      <c r="A93" s="12"/>
      <c r="B93" s="25">
        <v>365</v>
      </c>
      <c r="C93" s="20" t="s">
        <v>188</v>
      </c>
      <c r="D93" s="47">
        <v>26787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26787</v>
      </c>
      <c r="O93" s="48">
        <f t="shared" si="11"/>
        <v>0.788247064708825</v>
      </c>
      <c r="P93" s="9"/>
    </row>
    <row r="94" spans="1:16">
      <c r="A94" s="12"/>
      <c r="B94" s="25">
        <v>366</v>
      </c>
      <c r="C94" s="20" t="s">
        <v>97</v>
      </c>
      <c r="D94" s="47">
        <v>1984</v>
      </c>
      <c r="E94" s="47">
        <v>0</v>
      </c>
      <c r="F94" s="47">
        <v>0</v>
      </c>
      <c r="G94" s="47">
        <v>50000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51984</v>
      </c>
      <c r="O94" s="48">
        <f t="shared" si="11"/>
        <v>1.5297060294853309</v>
      </c>
      <c r="P94" s="9"/>
    </row>
    <row r="95" spans="1:16">
      <c r="A95" s="12"/>
      <c r="B95" s="25">
        <v>369.3</v>
      </c>
      <c r="C95" s="20" t="s">
        <v>98</v>
      </c>
      <c r="D95" s="47">
        <v>4407</v>
      </c>
      <c r="E95" s="47">
        <v>1596624</v>
      </c>
      <c r="F95" s="47">
        <v>0</v>
      </c>
      <c r="G95" s="47">
        <v>235997</v>
      </c>
      <c r="H95" s="47">
        <v>0</v>
      </c>
      <c r="I95" s="47">
        <v>9970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1846998</v>
      </c>
      <c r="O95" s="48">
        <f t="shared" si="11"/>
        <v>54.350645911190888</v>
      </c>
      <c r="P95" s="9"/>
    </row>
    <row r="96" spans="1:16">
      <c r="A96" s="12"/>
      <c r="B96" s="25">
        <v>369.9</v>
      </c>
      <c r="C96" s="20" t="s">
        <v>99</v>
      </c>
      <c r="D96" s="47">
        <v>315657</v>
      </c>
      <c r="E96" s="47">
        <v>158809</v>
      </c>
      <c r="F96" s="47">
        <v>0</v>
      </c>
      <c r="G96" s="47">
        <v>0</v>
      </c>
      <c r="H96" s="47">
        <v>0</v>
      </c>
      <c r="I96" s="47">
        <v>9404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483870</v>
      </c>
      <c r="O96" s="48">
        <f t="shared" si="11"/>
        <v>14.238589883176882</v>
      </c>
      <c r="P96" s="9"/>
    </row>
    <row r="97" spans="1:119" ht="15.6">
      <c r="A97" s="29" t="s">
        <v>54</v>
      </c>
      <c r="B97" s="30"/>
      <c r="C97" s="31"/>
      <c r="D97" s="32">
        <f t="shared" ref="D97:M97" si="16">SUM(D98:D100)</f>
        <v>441395</v>
      </c>
      <c r="E97" s="32">
        <f t="shared" si="16"/>
        <v>14268444</v>
      </c>
      <c r="F97" s="32">
        <f t="shared" si="16"/>
        <v>1880625</v>
      </c>
      <c r="G97" s="32">
        <f t="shared" si="16"/>
        <v>59150</v>
      </c>
      <c r="H97" s="32">
        <f t="shared" si="16"/>
        <v>0</v>
      </c>
      <c r="I97" s="32">
        <f t="shared" si="16"/>
        <v>3871128</v>
      </c>
      <c r="J97" s="32">
        <f t="shared" si="16"/>
        <v>0</v>
      </c>
      <c r="K97" s="32">
        <f t="shared" si="16"/>
        <v>0</v>
      </c>
      <c r="L97" s="32">
        <f t="shared" si="16"/>
        <v>0</v>
      </c>
      <c r="M97" s="32">
        <f t="shared" si="16"/>
        <v>0</v>
      </c>
      <c r="N97" s="32">
        <f>SUM(D97:M97)</f>
        <v>20520742</v>
      </c>
      <c r="O97" s="46">
        <f t="shared" si="11"/>
        <v>603.85316187505521</v>
      </c>
      <c r="P97" s="9"/>
    </row>
    <row r="98" spans="1:119">
      <c r="A98" s="12"/>
      <c r="B98" s="25">
        <v>381</v>
      </c>
      <c r="C98" s="20" t="s">
        <v>100</v>
      </c>
      <c r="D98" s="47">
        <v>441395</v>
      </c>
      <c r="E98" s="47">
        <v>12072726</v>
      </c>
      <c r="F98" s="47">
        <v>1880625</v>
      </c>
      <c r="G98" s="47">
        <v>59150</v>
      </c>
      <c r="H98" s="47">
        <v>0</v>
      </c>
      <c r="I98" s="47">
        <v>152986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14606882</v>
      </c>
      <c r="O98" s="48">
        <f t="shared" si="11"/>
        <v>429.8290910160963</v>
      </c>
      <c r="P98" s="9"/>
    </row>
    <row r="99" spans="1:119">
      <c r="A99" s="12"/>
      <c r="B99" s="25">
        <v>383</v>
      </c>
      <c r="C99" s="20" t="s">
        <v>101</v>
      </c>
      <c r="D99" s="47">
        <v>0</v>
      </c>
      <c r="E99" s="47">
        <v>2195718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2195718</v>
      </c>
      <c r="O99" s="48">
        <f t="shared" si="11"/>
        <v>64.612247300120643</v>
      </c>
      <c r="P99" s="9"/>
    </row>
    <row r="100" spans="1:119" ht="15.6" thickBot="1">
      <c r="A100" s="12"/>
      <c r="B100" s="25">
        <v>389.4</v>
      </c>
      <c r="C100" s="20" t="s">
        <v>212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3718142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3718142</v>
      </c>
      <c r="O100" s="48">
        <f t="shared" si="11"/>
        <v>109.41182355883824</v>
      </c>
      <c r="P100" s="9"/>
    </row>
    <row r="101" spans="1:119" ht="16.2" thickBot="1">
      <c r="A101" s="14" t="s">
        <v>82</v>
      </c>
      <c r="B101" s="23"/>
      <c r="C101" s="22"/>
      <c r="D101" s="15">
        <f t="shared" ref="D101:M101" si="17">SUM(D5,D13,D18,D49,D79,D82,D97)</f>
        <v>23692422</v>
      </c>
      <c r="E101" s="15">
        <f t="shared" si="17"/>
        <v>29964600</v>
      </c>
      <c r="F101" s="15">
        <f t="shared" si="17"/>
        <v>1927735</v>
      </c>
      <c r="G101" s="15">
        <f t="shared" si="17"/>
        <v>539808</v>
      </c>
      <c r="H101" s="15">
        <f t="shared" si="17"/>
        <v>0</v>
      </c>
      <c r="I101" s="15">
        <f t="shared" si="17"/>
        <v>17137822</v>
      </c>
      <c r="J101" s="15">
        <f t="shared" si="17"/>
        <v>0</v>
      </c>
      <c r="K101" s="15">
        <f t="shared" si="17"/>
        <v>0</v>
      </c>
      <c r="L101" s="15">
        <f t="shared" si="17"/>
        <v>0</v>
      </c>
      <c r="M101" s="15">
        <f t="shared" si="17"/>
        <v>0</v>
      </c>
      <c r="N101" s="15">
        <f>SUM(D101:M101)</f>
        <v>73262387</v>
      </c>
      <c r="O101" s="38">
        <f>(N101/O$103)</f>
        <v>2155.8540152429155</v>
      </c>
      <c r="P101" s="6"/>
      <c r="Q101" s="2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</row>
    <row r="102" spans="1:119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9"/>
    </row>
    <row r="103" spans="1:119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119" t="s">
        <v>213</v>
      </c>
      <c r="M103" s="119"/>
      <c r="N103" s="119"/>
      <c r="O103" s="44">
        <v>33983</v>
      </c>
    </row>
    <row r="104" spans="1:119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8"/>
    </row>
    <row r="105" spans="1:119" ht="15.75" customHeight="1" thickBot="1">
      <c r="A105" s="121" t="s">
        <v>126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1"/>
    </row>
  </sheetData>
  <mergeCells count="10">
    <mergeCell ref="L103:N103"/>
    <mergeCell ref="A104:O104"/>
    <mergeCell ref="A105:O10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1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12533544</v>
      </c>
      <c r="E5" s="27">
        <f t="shared" si="0"/>
        <v>2174199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14707743</v>
      </c>
      <c r="O5" s="33">
        <f t="shared" ref="O5:O36" si="1">(N5/O$112)</f>
        <v>443.48519478953079</v>
      </c>
      <c r="P5" s="6"/>
    </row>
    <row r="6" spans="1:133">
      <c r="A6" s="12"/>
      <c r="B6" s="25">
        <v>311</v>
      </c>
      <c r="C6" s="20" t="s">
        <v>2</v>
      </c>
      <c r="D6" s="47">
        <v>9073952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9073952</v>
      </c>
      <c r="O6" s="48">
        <f t="shared" si="1"/>
        <v>273.60849113496562</v>
      </c>
      <c r="P6" s="9"/>
    </row>
    <row r="7" spans="1:133">
      <c r="A7" s="12"/>
      <c r="B7" s="25">
        <v>312.3</v>
      </c>
      <c r="C7" s="20" t="s">
        <v>11</v>
      </c>
      <c r="D7" s="47">
        <v>0</v>
      </c>
      <c r="E7" s="47">
        <v>983472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8" si="2">SUM(D7:M7)</f>
        <v>983472</v>
      </c>
      <c r="O7" s="48">
        <f t="shared" si="1"/>
        <v>29.654806416596308</v>
      </c>
      <c r="P7" s="9"/>
    </row>
    <row r="8" spans="1:133">
      <c r="A8" s="12"/>
      <c r="B8" s="25">
        <v>312.41000000000003</v>
      </c>
      <c r="C8" s="20" t="s">
        <v>13</v>
      </c>
      <c r="D8" s="47">
        <v>0</v>
      </c>
      <c r="E8" s="47">
        <v>731103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731103</v>
      </c>
      <c r="O8" s="48">
        <f t="shared" si="1"/>
        <v>22.045079001326741</v>
      </c>
      <c r="P8" s="9"/>
    </row>
    <row r="9" spans="1:133">
      <c r="A9" s="12"/>
      <c r="B9" s="25">
        <v>312.42</v>
      </c>
      <c r="C9" s="20" t="s">
        <v>12</v>
      </c>
      <c r="D9" s="47">
        <v>0</v>
      </c>
      <c r="E9" s="47">
        <v>459624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459624</v>
      </c>
      <c r="O9" s="48">
        <f t="shared" si="1"/>
        <v>13.85912435170667</v>
      </c>
      <c r="P9" s="9"/>
    </row>
    <row r="10" spans="1:133">
      <c r="A10" s="12"/>
      <c r="B10" s="25">
        <v>312.60000000000002</v>
      </c>
      <c r="C10" s="20" t="s">
        <v>14</v>
      </c>
      <c r="D10" s="47">
        <v>2132003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2132003</v>
      </c>
      <c r="O10" s="48">
        <f t="shared" si="1"/>
        <v>64.286666264624287</v>
      </c>
      <c r="P10" s="9"/>
    </row>
    <row r="11" spans="1:133">
      <c r="A11" s="12"/>
      <c r="B11" s="25">
        <v>313.5</v>
      </c>
      <c r="C11" s="20" t="s">
        <v>204</v>
      </c>
      <c r="D11" s="47">
        <v>1095782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1095782</v>
      </c>
      <c r="O11" s="48">
        <f t="shared" si="1"/>
        <v>33.041309854058618</v>
      </c>
      <c r="P11" s="9"/>
    </row>
    <row r="12" spans="1:133">
      <c r="A12" s="12"/>
      <c r="B12" s="25">
        <v>315</v>
      </c>
      <c r="C12" s="20" t="s">
        <v>154</v>
      </c>
      <c r="D12" s="47">
        <v>231807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231807</v>
      </c>
      <c r="O12" s="48">
        <f t="shared" si="1"/>
        <v>6.9897177662525634</v>
      </c>
      <c r="P12" s="9"/>
    </row>
    <row r="13" spans="1:133" ht="15.6">
      <c r="A13" s="29" t="s">
        <v>223</v>
      </c>
      <c r="B13" s="30"/>
      <c r="C13" s="31"/>
      <c r="D13" s="32">
        <f t="shared" ref="D13:M13" si="3">SUM(D14:D16)</f>
        <v>326834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795149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1121983</v>
      </c>
      <c r="O13" s="46">
        <f t="shared" si="1"/>
        <v>33.831353274635148</v>
      </c>
      <c r="P13" s="10"/>
    </row>
    <row r="14" spans="1:133">
      <c r="A14" s="12"/>
      <c r="B14" s="25">
        <v>321</v>
      </c>
      <c r="C14" s="20" t="s">
        <v>205</v>
      </c>
      <c r="D14" s="47">
        <v>45847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45847</v>
      </c>
      <c r="O14" s="48">
        <f t="shared" si="1"/>
        <v>1.3824327584127367</v>
      </c>
      <c r="P14" s="9"/>
    </row>
    <row r="15" spans="1:133">
      <c r="A15" s="12"/>
      <c r="B15" s="25">
        <v>322</v>
      </c>
      <c r="C15" s="20" t="s">
        <v>0</v>
      </c>
      <c r="D15" s="47">
        <v>76940</v>
      </c>
      <c r="E15" s="47">
        <v>0</v>
      </c>
      <c r="F15" s="47">
        <v>0</v>
      </c>
      <c r="G15" s="47">
        <v>0</v>
      </c>
      <c r="H15" s="47">
        <v>0</v>
      </c>
      <c r="I15" s="47">
        <v>600986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677926</v>
      </c>
      <c r="O15" s="48">
        <f t="shared" si="1"/>
        <v>20.441623447111326</v>
      </c>
      <c r="P15" s="9"/>
    </row>
    <row r="16" spans="1:133">
      <c r="A16" s="12"/>
      <c r="B16" s="25">
        <v>329</v>
      </c>
      <c r="C16" s="20" t="s">
        <v>206</v>
      </c>
      <c r="D16" s="47">
        <v>204047</v>
      </c>
      <c r="E16" s="47">
        <v>0</v>
      </c>
      <c r="F16" s="47">
        <v>0</v>
      </c>
      <c r="G16" s="47">
        <v>0</v>
      </c>
      <c r="H16" s="47">
        <v>0</v>
      </c>
      <c r="I16" s="47">
        <v>194163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398210</v>
      </c>
      <c r="O16" s="48">
        <f t="shared" si="1"/>
        <v>12.007297069111084</v>
      </c>
      <c r="P16" s="9"/>
    </row>
    <row r="17" spans="1:16" ht="15.6">
      <c r="A17" s="29" t="s">
        <v>23</v>
      </c>
      <c r="B17" s="30"/>
      <c r="C17" s="31"/>
      <c r="D17" s="32">
        <f t="shared" ref="D17:M17" si="4">SUM(D18:D48)</f>
        <v>5487379</v>
      </c>
      <c r="E17" s="32">
        <f t="shared" si="4"/>
        <v>15423910</v>
      </c>
      <c r="F17" s="32">
        <f t="shared" si="4"/>
        <v>0</v>
      </c>
      <c r="G17" s="32">
        <f t="shared" si="4"/>
        <v>629</v>
      </c>
      <c r="H17" s="32">
        <f t="shared" si="4"/>
        <v>0</v>
      </c>
      <c r="I17" s="32">
        <f t="shared" si="4"/>
        <v>-68027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20843891</v>
      </c>
      <c r="O17" s="46">
        <f t="shared" si="1"/>
        <v>628.50955855747191</v>
      </c>
      <c r="P17" s="10"/>
    </row>
    <row r="18" spans="1:16">
      <c r="A18" s="12"/>
      <c r="B18" s="25">
        <v>331.2</v>
      </c>
      <c r="C18" s="20" t="s">
        <v>22</v>
      </c>
      <c r="D18" s="47">
        <v>358751</v>
      </c>
      <c r="E18" s="47">
        <v>83385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442136</v>
      </c>
      <c r="O18" s="48">
        <f t="shared" si="1"/>
        <v>13.331805572307321</v>
      </c>
      <c r="P18" s="9"/>
    </row>
    <row r="19" spans="1:16">
      <c r="A19" s="12"/>
      <c r="B19" s="25">
        <v>331.31</v>
      </c>
      <c r="C19" s="20" t="s">
        <v>201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-440352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-440352</v>
      </c>
      <c r="O19" s="48">
        <f t="shared" si="1"/>
        <v>-13.278012302496682</v>
      </c>
      <c r="P19" s="9"/>
    </row>
    <row r="20" spans="1:16">
      <c r="A20" s="12"/>
      <c r="B20" s="25">
        <v>331.39</v>
      </c>
      <c r="C20" s="20" t="s">
        <v>216</v>
      </c>
      <c r="D20" s="47">
        <v>0</v>
      </c>
      <c r="E20" s="47">
        <v>2025129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2025129</v>
      </c>
      <c r="O20" s="48">
        <f t="shared" si="1"/>
        <v>61.064075503558072</v>
      </c>
      <c r="P20" s="9"/>
    </row>
    <row r="21" spans="1:16">
      <c r="A21" s="12"/>
      <c r="B21" s="25">
        <v>331.5</v>
      </c>
      <c r="C21" s="20" t="s">
        <v>114</v>
      </c>
      <c r="D21" s="47">
        <v>0</v>
      </c>
      <c r="E21" s="47">
        <v>228909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228909</v>
      </c>
      <c r="O21" s="48">
        <f t="shared" si="1"/>
        <v>6.9023338559884211</v>
      </c>
      <c r="P21" s="9"/>
    </row>
    <row r="22" spans="1:16">
      <c r="A22" s="12"/>
      <c r="B22" s="25">
        <v>331.62</v>
      </c>
      <c r="C22" s="20" t="s">
        <v>27</v>
      </c>
      <c r="D22" s="47">
        <v>0</v>
      </c>
      <c r="E22" s="47">
        <v>78419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78419</v>
      </c>
      <c r="O22" s="48">
        <f t="shared" si="1"/>
        <v>2.3645820769509105</v>
      </c>
      <c r="P22" s="9"/>
    </row>
    <row r="23" spans="1:16">
      <c r="A23" s="12"/>
      <c r="B23" s="25">
        <v>331.69</v>
      </c>
      <c r="C23" s="20" t="s">
        <v>207</v>
      </c>
      <c r="D23" s="47">
        <v>12235</v>
      </c>
      <c r="E23" s="47">
        <v>75536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87771</v>
      </c>
      <c r="O23" s="48">
        <f t="shared" si="1"/>
        <v>2.6465745989627307</v>
      </c>
      <c r="P23" s="9"/>
    </row>
    <row r="24" spans="1:16">
      <c r="A24" s="12"/>
      <c r="B24" s="25">
        <v>331.7</v>
      </c>
      <c r="C24" s="20" t="s">
        <v>208</v>
      </c>
      <c r="D24" s="47">
        <v>68588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68588</v>
      </c>
      <c r="O24" s="48">
        <f t="shared" si="1"/>
        <v>2.0681461826076468</v>
      </c>
      <c r="P24" s="9"/>
    </row>
    <row r="25" spans="1:16">
      <c r="A25" s="12"/>
      <c r="B25" s="25">
        <v>334.1</v>
      </c>
      <c r="C25" s="20" t="s">
        <v>25</v>
      </c>
      <c r="D25" s="47">
        <v>0</v>
      </c>
      <c r="E25" s="47">
        <v>4576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4576</v>
      </c>
      <c r="O25" s="48">
        <f t="shared" si="1"/>
        <v>0.13798094319141238</v>
      </c>
      <c r="P25" s="9"/>
    </row>
    <row r="26" spans="1:16">
      <c r="A26" s="12"/>
      <c r="B26" s="25">
        <v>334.2</v>
      </c>
      <c r="C26" s="20" t="s">
        <v>26</v>
      </c>
      <c r="D26" s="47">
        <v>159229</v>
      </c>
      <c r="E26" s="47">
        <v>21916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181145</v>
      </c>
      <c r="O26" s="48">
        <f t="shared" si="1"/>
        <v>5.4620974550717643</v>
      </c>
      <c r="P26" s="9"/>
    </row>
    <row r="27" spans="1:16">
      <c r="A27" s="12"/>
      <c r="B27" s="25">
        <v>334.31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-21130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-21130</v>
      </c>
      <c r="O27" s="48">
        <f t="shared" si="1"/>
        <v>-0.63713665420335308</v>
      </c>
      <c r="P27" s="9"/>
    </row>
    <row r="28" spans="1:16">
      <c r="A28" s="12"/>
      <c r="B28" s="25">
        <v>334.32</v>
      </c>
      <c r="C28" s="20" t="s">
        <v>29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191176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191176</v>
      </c>
      <c r="O28" s="48">
        <f t="shared" si="1"/>
        <v>5.764563985044024</v>
      </c>
      <c r="P28" s="9"/>
    </row>
    <row r="29" spans="1:16">
      <c r="A29" s="12"/>
      <c r="B29" s="25">
        <v>334.35</v>
      </c>
      <c r="C29" s="20" t="s">
        <v>116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93214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93214</v>
      </c>
      <c r="O29" s="48">
        <f t="shared" si="1"/>
        <v>2.8106983476058378</v>
      </c>
      <c r="P29" s="9"/>
    </row>
    <row r="30" spans="1:16">
      <c r="A30" s="12"/>
      <c r="B30" s="25">
        <v>334.39</v>
      </c>
      <c r="C30" s="20" t="s">
        <v>148</v>
      </c>
      <c r="D30" s="47">
        <v>0</v>
      </c>
      <c r="E30" s="47">
        <v>48582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6" si="5">SUM(D30:M30)</f>
        <v>48582</v>
      </c>
      <c r="O30" s="48">
        <f t="shared" si="1"/>
        <v>1.4649017006392473</v>
      </c>
      <c r="P30" s="9"/>
    </row>
    <row r="31" spans="1:16">
      <c r="A31" s="12"/>
      <c r="B31" s="25">
        <v>334.5</v>
      </c>
      <c r="C31" s="20" t="s">
        <v>31</v>
      </c>
      <c r="D31" s="47">
        <v>674465</v>
      </c>
      <c r="E31" s="47">
        <v>0</v>
      </c>
      <c r="F31" s="47">
        <v>0</v>
      </c>
      <c r="G31" s="47">
        <v>629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675094</v>
      </c>
      <c r="O31" s="48">
        <f t="shared" si="1"/>
        <v>20.356229646604753</v>
      </c>
      <c r="P31" s="9"/>
    </row>
    <row r="32" spans="1:16">
      <c r="A32" s="12"/>
      <c r="B32" s="25">
        <v>334.69</v>
      </c>
      <c r="C32" s="20" t="s">
        <v>33</v>
      </c>
      <c r="D32" s="47">
        <v>90132</v>
      </c>
      <c r="E32" s="47">
        <v>10863526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10953658</v>
      </c>
      <c r="O32" s="48">
        <f t="shared" si="1"/>
        <v>330.2876010131468</v>
      </c>
      <c r="P32" s="9"/>
    </row>
    <row r="33" spans="1:16">
      <c r="A33" s="12"/>
      <c r="B33" s="25">
        <v>334.7</v>
      </c>
      <c r="C33" s="20" t="s">
        <v>34</v>
      </c>
      <c r="D33" s="47">
        <v>280979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280979</v>
      </c>
      <c r="O33" s="48">
        <f t="shared" si="1"/>
        <v>8.4724098419973473</v>
      </c>
      <c r="P33" s="9"/>
    </row>
    <row r="34" spans="1:16">
      <c r="A34" s="12"/>
      <c r="B34" s="25">
        <v>334.83</v>
      </c>
      <c r="C34" s="20" t="s">
        <v>35</v>
      </c>
      <c r="D34" s="47">
        <v>508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508</v>
      </c>
      <c r="O34" s="48">
        <f t="shared" si="1"/>
        <v>1.5317814497648052E-2</v>
      </c>
      <c r="P34" s="9"/>
    </row>
    <row r="35" spans="1:16">
      <c r="A35" s="12"/>
      <c r="B35" s="25">
        <v>334.9</v>
      </c>
      <c r="C35" s="20" t="s">
        <v>36</v>
      </c>
      <c r="D35" s="47">
        <v>101419</v>
      </c>
      <c r="E35" s="47">
        <v>554405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655824</v>
      </c>
      <c r="O35" s="48">
        <f t="shared" si="1"/>
        <v>19.775177903751054</v>
      </c>
      <c r="P35" s="9"/>
    </row>
    <row r="36" spans="1:16">
      <c r="A36" s="12"/>
      <c r="B36" s="25">
        <v>335.12</v>
      </c>
      <c r="C36" s="20" t="s">
        <v>37</v>
      </c>
      <c r="D36" s="47">
        <v>728499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728499</v>
      </c>
      <c r="O36" s="48">
        <f t="shared" si="1"/>
        <v>21.966560125437223</v>
      </c>
      <c r="P36" s="9"/>
    </row>
    <row r="37" spans="1:16">
      <c r="A37" s="12"/>
      <c r="B37" s="25">
        <v>335.13</v>
      </c>
      <c r="C37" s="20" t="s">
        <v>38</v>
      </c>
      <c r="D37" s="47">
        <v>26603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26603</v>
      </c>
      <c r="O37" s="48">
        <f t="shared" ref="O37:O68" si="6">(N37/O$112)</f>
        <v>0.80216499819080933</v>
      </c>
      <c r="P37" s="9"/>
    </row>
    <row r="38" spans="1:16">
      <c r="A38" s="12"/>
      <c r="B38" s="25">
        <v>335.14</v>
      </c>
      <c r="C38" s="20" t="s">
        <v>224</v>
      </c>
      <c r="D38" s="47">
        <v>0</v>
      </c>
      <c r="E38" s="47">
        <v>47632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47632</v>
      </c>
      <c r="O38" s="48">
        <f t="shared" si="6"/>
        <v>1.4362561814015198</v>
      </c>
      <c r="P38" s="9"/>
    </row>
    <row r="39" spans="1:16">
      <c r="A39" s="12"/>
      <c r="B39" s="25">
        <v>335.15</v>
      </c>
      <c r="C39" s="20" t="s">
        <v>39</v>
      </c>
      <c r="D39" s="47">
        <v>8226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8226</v>
      </c>
      <c r="O39" s="48">
        <f t="shared" si="6"/>
        <v>0.24804004342057653</v>
      </c>
      <c r="P39" s="9"/>
    </row>
    <row r="40" spans="1:16">
      <c r="A40" s="12"/>
      <c r="B40" s="25">
        <v>335.16</v>
      </c>
      <c r="C40" s="20" t="s">
        <v>40</v>
      </c>
      <c r="D40" s="47">
        <v>0</v>
      </c>
      <c r="E40" s="47">
        <v>314333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314333</v>
      </c>
      <c r="O40" s="48">
        <f t="shared" si="6"/>
        <v>9.4781389458448917</v>
      </c>
      <c r="P40" s="9"/>
    </row>
    <row r="41" spans="1:16">
      <c r="A41" s="12"/>
      <c r="B41" s="25">
        <v>335.18</v>
      </c>
      <c r="C41" s="20" t="s">
        <v>41</v>
      </c>
      <c r="D41" s="47">
        <v>2363493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2363493</v>
      </c>
      <c r="O41" s="48">
        <f t="shared" si="6"/>
        <v>71.266825473404893</v>
      </c>
      <c r="P41" s="9"/>
    </row>
    <row r="42" spans="1:16">
      <c r="A42" s="12"/>
      <c r="B42" s="25">
        <v>335.2</v>
      </c>
      <c r="C42" s="20" t="s">
        <v>225</v>
      </c>
      <c r="D42" s="47">
        <v>0</v>
      </c>
      <c r="E42" s="47">
        <v>197416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197416</v>
      </c>
      <c r="O42" s="48">
        <f t="shared" si="6"/>
        <v>5.9527198166686768</v>
      </c>
      <c r="P42" s="9"/>
    </row>
    <row r="43" spans="1:16">
      <c r="A43" s="12"/>
      <c r="B43" s="25">
        <v>335.35</v>
      </c>
      <c r="C43" s="20" t="s">
        <v>145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109065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109065</v>
      </c>
      <c r="O43" s="48">
        <f t="shared" si="6"/>
        <v>3.2886563743818598</v>
      </c>
      <c r="P43" s="9"/>
    </row>
    <row r="44" spans="1:16">
      <c r="A44" s="12"/>
      <c r="B44" s="25">
        <v>335.49</v>
      </c>
      <c r="C44" s="20" t="s">
        <v>43</v>
      </c>
      <c r="D44" s="47">
        <v>0</v>
      </c>
      <c r="E44" s="47">
        <v>367608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367608</v>
      </c>
      <c r="O44" s="48">
        <f t="shared" si="6"/>
        <v>11.084549511518514</v>
      </c>
      <c r="P44" s="9"/>
    </row>
    <row r="45" spans="1:16">
      <c r="A45" s="12"/>
      <c r="B45" s="25">
        <v>335.7</v>
      </c>
      <c r="C45" s="20" t="s">
        <v>210</v>
      </c>
      <c r="D45" s="47">
        <v>4756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4756</v>
      </c>
      <c r="O45" s="48">
        <f t="shared" si="6"/>
        <v>0.14340851525750814</v>
      </c>
      <c r="P45" s="9"/>
    </row>
    <row r="46" spans="1:16">
      <c r="A46" s="12"/>
      <c r="B46" s="25">
        <v>335.9</v>
      </c>
      <c r="C46" s="20" t="s">
        <v>44</v>
      </c>
      <c r="D46" s="47">
        <v>0</v>
      </c>
      <c r="E46" s="47">
        <v>512538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512538</v>
      </c>
      <c r="O46" s="48">
        <f t="shared" si="6"/>
        <v>15.454649620069956</v>
      </c>
      <c r="P46" s="9"/>
    </row>
    <row r="47" spans="1:16">
      <c r="A47" s="12"/>
      <c r="B47" s="25">
        <v>337.3</v>
      </c>
      <c r="C47" s="20" t="s">
        <v>45</v>
      </c>
      <c r="D47" s="47">
        <v>27202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27202</v>
      </c>
      <c r="O47" s="48">
        <f t="shared" si="6"/>
        <v>0.82022675189965022</v>
      </c>
      <c r="P47" s="9"/>
    </row>
    <row r="48" spans="1:16">
      <c r="A48" s="12"/>
      <c r="B48" s="25">
        <v>339</v>
      </c>
      <c r="C48" s="20" t="s">
        <v>47</v>
      </c>
      <c r="D48" s="47">
        <v>582294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582294</v>
      </c>
      <c r="O48" s="48">
        <f t="shared" si="6"/>
        <v>17.558014714750936</v>
      </c>
      <c r="P48" s="9"/>
    </row>
    <row r="49" spans="1:16" ht="15.6">
      <c r="A49" s="29" t="s">
        <v>52</v>
      </c>
      <c r="B49" s="30"/>
      <c r="C49" s="31"/>
      <c r="D49" s="32">
        <f t="shared" ref="D49:M49" si="7">SUM(D50:D88)</f>
        <v>747595</v>
      </c>
      <c r="E49" s="32">
        <f t="shared" si="7"/>
        <v>4086532</v>
      </c>
      <c r="F49" s="32">
        <f t="shared" si="7"/>
        <v>0</v>
      </c>
      <c r="G49" s="32">
        <f t="shared" si="7"/>
        <v>0</v>
      </c>
      <c r="H49" s="32">
        <f t="shared" si="7"/>
        <v>0</v>
      </c>
      <c r="I49" s="32">
        <f t="shared" si="7"/>
        <v>3592317</v>
      </c>
      <c r="J49" s="32">
        <f t="shared" si="7"/>
        <v>0</v>
      </c>
      <c r="K49" s="32">
        <f t="shared" si="7"/>
        <v>0</v>
      </c>
      <c r="L49" s="32">
        <f t="shared" si="7"/>
        <v>0</v>
      </c>
      <c r="M49" s="32">
        <f t="shared" si="7"/>
        <v>0</v>
      </c>
      <c r="N49" s="32">
        <f>SUM(D49:M49)</f>
        <v>8426444</v>
      </c>
      <c r="O49" s="46">
        <f t="shared" si="6"/>
        <v>254.08406706066819</v>
      </c>
      <c r="P49" s="10"/>
    </row>
    <row r="50" spans="1:16">
      <c r="A50" s="12"/>
      <c r="B50" s="25">
        <v>341.1</v>
      </c>
      <c r="C50" s="20" t="s">
        <v>55</v>
      </c>
      <c r="D50" s="47">
        <v>1255</v>
      </c>
      <c r="E50" s="47">
        <v>261105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262360</v>
      </c>
      <c r="O50" s="48">
        <f t="shared" si="6"/>
        <v>7.9109878181160296</v>
      </c>
      <c r="P50" s="9"/>
    </row>
    <row r="51" spans="1:16">
      <c r="A51" s="12"/>
      <c r="B51" s="25">
        <v>341.3</v>
      </c>
      <c r="C51" s="20" t="s">
        <v>56</v>
      </c>
      <c r="D51" s="47">
        <v>22287</v>
      </c>
      <c r="E51" s="47">
        <v>1301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8" si="8">SUM(D51:M51)</f>
        <v>23588</v>
      </c>
      <c r="O51" s="48">
        <f t="shared" si="6"/>
        <v>0.71125316608370526</v>
      </c>
      <c r="P51" s="9"/>
    </row>
    <row r="52" spans="1:16">
      <c r="A52" s="12"/>
      <c r="B52" s="25">
        <v>341.51</v>
      </c>
      <c r="C52" s="20" t="s">
        <v>57</v>
      </c>
      <c r="D52" s="47">
        <v>0</v>
      </c>
      <c r="E52" s="47">
        <v>798391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798391</v>
      </c>
      <c r="O52" s="48">
        <f t="shared" si="6"/>
        <v>24.074026052345918</v>
      </c>
      <c r="P52" s="9"/>
    </row>
    <row r="53" spans="1:16">
      <c r="A53" s="12"/>
      <c r="B53" s="25">
        <v>341.56</v>
      </c>
      <c r="C53" s="20" t="s">
        <v>59</v>
      </c>
      <c r="D53" s="47">
        <v>0</v>
      </c>
      <c r="E53" s="47">
        <v>860102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860102</v>
      </c>
      <c r="O53" s="48">
        <f t="shared" si="6"/>
        <v>25.93480882885056</v>
      </c>
      <c r="P53" s="9"/>
    </row>
    <row r="54" spans="1:16">
      <c r="A54" s="12"/>
      <c r="B54" s="25">
        <v>341.9</v>
      </c>
      <c r="C54" s="20" t="s">
        <v>60</v>
      </c>
      <c r="D54" s="47">
        <v>9507</v>
      </c>
      <c r="E54" s="47">
        <v>2347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11854</v>
      </c>
      <c r="O54" s="48">
        <f t="shared" si="6"/>
        <v>0.35743577373055119</v>
      </c>
      <c r="P54" s="9"/>
    </row>
    <row r="55" spans="1:16">
      <c r="A55" s="12"/>
      <c r="B55" s="25">
        <v>342.1</v>
      </c>
      <c r="C55" s="20" t="s">
        <v>61</v>
      </c>
      <c r="D55" s="47">
        <v>21726</v>
      </c>
      <c r="E55" s="47">
        <v>244366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266092</v>
      </c>
      <c r="O55" s="48">
        <f t="shared" si="6"/>
        <v>8.0235194789530819</v>
      </c>
      <c r="P55" s="9"/>
    </row>
    <row r="56" spans="1:16">
      <c r="A56" s="12"/>
      <c r="B56" s="25">
        <v>342.6</v>
      </c>
      <c r="C56" s="20" t="s">
        <v>63</v>
      </c>
      <c r="D56" s="47">
        <v>0</v>
      </c>
      <c r="E56" s="47">
        <v>363781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363781</v>
      </c>
      <c r="O56" s="48">
        <f t="shared" si="6"/>
        <v>10.969153298757689</v>
      </c>
      <c r="P56" s="9"/>
    </row>
    <row r="57" spans="1:16">
      <c r="A57" s="12"/>
      <c r="B57" s="25">
        <v>342.9</v>
      </c>
      <c r="C57" s="20" t="s">
        <v>64</v>
      </c>
      <c r="D57" s="47">
        <v>0</v>
      </c>
      <c r="E57" s="47">
        <v>404861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404861</v>
      </c>
      <c r="O57" s="48">
        <f t="shared" si="6"/>
        <v>12.207845856953323</v>
      </c>
      <c r="P57" s="9"/>
    </row>
    <row r="58" spans="1:16">
      <c r="A58" s="12"/>
      <c r="B58" s="25">
        <v>343.3</v>
      </c>
      <c r="C58" s="20" t="s">
        <v>65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540977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540977</v>
      </c>
      <c r="O58" s="48">
        <f t="shared" si="6"/>
        <v>16.312175853334942</v>
      </c>
      <c r="P58" s="9"/>
    </row>
    <row r="59" spans="1:16">
      <c r="A59" s="12"/>
      <c r="B59" s="25">
        <v>343.4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2538231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2538231</v>
      </c>
      <c r="O59" s="48">
        <f t="shared" si="6"/>
        <v>76.535731516101791</v>
      </c>
      <c r="P59" s="9"/>
    </row>
    <row r="60" spans="1:16">
      <c r="A60" s="12"/>
      <c r="B60" s="25">
        <v>343.5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508112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508112</v>
      </c>
      <c r="O60" s="48">
        <f t="shared" si="6"/>
        <v>15.321191653600289</v>
      </c>
      <c r="P60" s="9"/>
    </row>
    <row r="61" spans="1:16">
      <c r="A61" s="12"/>
      <c r="B61" s="25">
        <v>343.6</v>
      </c>
      <c r="C61" s="20" t="s">
        <v>68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4997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4997</v>
      </c>
      <c r="O61" s="48">
        <f t="shared" si="6"/>
        <v>0.15067543119044746</v>
      </c>
      <c r="P61" s="9"/>
    </row>
    <row r="62" spans="1:16">
      <c r="A62" s="12"/>
      <c r="B62" s="25">
        <v>344.9</v>
      </c>
      <c r="C62" s="20" t="s">
        <v>69</v>
      </c>
      <c r="D62" s="47">
        <v>0</v>
      </c>
      <c r="E62" s="47">
        <v>3877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3877</v>
      </c>
      <c r="O62" s="48">
        <f t="shared" si="6"/>
        <v>0.11690387166807381</v>
      </c>
      <c r="P62" s="9"/>
    </row>
    <row r="63" spans="1:16">
      <c r="A63" s="12"/>
      <c r="B63" s="25">
        <v>346.4</v>
      </c>
      <c r="C63" s="20" t="s">
        <v>71</v>
      </c>
      <c r="D63" s="47">
        <v>21045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21045</v>
      </c>
      <c r="O63" s="48">
        <f t="shared" si="6"/>
        <v>0.63457363406103007</v>
      </c>
      <c r="P63" s="9"/>
    </row>
    <row r="64" spans="1:16">
      <c r="A64" s="12"/>
      <c r="B64" s="25">
        <v>347.1</v>
      </c>
      <c r="C64" s="20" t="s">
        <v>72</v>
      </c>
      <c r="D64" s="47">
        <v>7209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7209</v>
      </c>
      <c r="O64" s="48">
        <f t="shared" si="6"/>
        <v>0.21737426124713544</v>
      </c>
      <c r="P64" s="9"/>
    </row>
    <row r="65" spans="1:16">
      <c r="A65" s="12"/>
      <c r="B65" s="25">
        <v>347.2</v>
      </c>
      <c r="C65" s="20" t="s">
        <v>73</v>
      </c>
      <c r="D65" s="47">
        <v>23390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23390</v>
      </c>
      <c r="O65" s="48">
        <f t="shared" si="6"/>
        <v>0.7052828368109999</v>
      </c>
      <c r="P65" s="9"/>
    </row>
    <row r="66" spans="1:16">
      <c r="A66" s="12"/>
      <c r="B66" s="25">
        <v>347.3</v>
      </c>
      <c r="C66" s="20" t="s">
        <v>74</v>
      </c>
      <c r="D66" s="47">
        <v>0</v>
      </c>
      <c r="E66" s="47">
        <v>7259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7259</v>
      </c>
      <c r="O66" s="48">
        <f t="shared" si="6"/>
        <v>0.21888192015438426</v>
      </c>
      <c r="P66" s="9"/>
    </row>
    <row r="67" spans="1:16">
      <c r="A67" s="12"/>
      <c r="B67" s="25">
        <v>347.4</v>
      </c>
      <c r="C67" s="20" t="s">
        <v>75</v>
      </c>
      <c r="D67" s="47">
        <v>0</v>
      </c>
      <c r="E67" s="47">
        <v>2297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2297</v>
      </c>
      <c r="O67" s="48">
        <f t="shared" si="6"/>
        <v>6.9261850199010974E-2</v>
      </c>
      <c r="P67" s="9"/>
    </row>
    <row r="68" spans="1:16">
      <c r="A68" s="12"/>
      <c r="B68" s="25">
        <v>348.13</v>
      </c>
      <c r="C68" s="39" t="s">
        <v>226</v>
      </c>
      <c r="D68" s="47">
        <v>0</v>
      </c>
      <c r="E68" s="47">
        <v>36335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36335</v>
      </c>
      <c r="O68" s="48">
        <f t="shared" si="6"/>
        <v>1.0956157278977203</v>
      </c>
      <c r="P68" s="9"/>
    </row>
    <row r="69" spans="1:16">
      <c r="A69" s="12"/>
      <c r="B69" s="25">
        <v>348.23</v>
      </c>
      <c r="C69" s="39" t="s">
        <v>83</v>
      </c>
      <c r="D69" s="47">
        <v>10459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10459</v>
      </c>
      <c r="O69" s="48">
        <f t="shared" ref="O69:O100" si="9">(N69/O$112)</f>
        <v>0.31537209021830903</v>
      </c>
      <c r="P69" s="9"/>
    </row>
    <row r="70" spans="1:16">
      <c r="A70" s="12"/>
      <c r="B70" s="25">
        <v>348.31</v>
      </c>
      <c r="C70" s="39" t="s">
        <v>84</v>
      </c>
      <c r="D70" s="47">
        <v>1025</v>
      </c>
      <c r="E70" s="47">
        <v>49198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50223</v>
      </c>
      <c r="O70" s="48">
        <f t="shared" si="9"/>
        <v>1.5143830659751538</v>
      </c>
      <c r="P70" s="9"/>
    </row>
    <row r="71" spans="1:16">
      <c r="A71" s="12"/>
      <c r="B71" s="25">
        <v>348.32</v>
      </c>
      <c r="C71" s="39" t="s">
        <v>85</v>
      </c>
      <c r="D71" s="47">
        <v>0</v>
      </c>
      <c r="E71" s="47">
        <v>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28</v>
      </c>
      <c r="O71" s="48">
        <f t="shared" si="9"/>
        <v>8.4428898805934149E-4</v>
      </c>
      <c r="P71" s="9"/>
    </row>
    <row r="72" spans="1:16">
      <c r="A72" s="12"/>
      <c r="B72" s="25">
        <v>348.33</v>
      </c>
      <c r="C72" s="39" t="s">
        <v>227</v>
      </c>
      <c r="D72" s="47">
        <v>0</v>
      </c>
      <c r="E72" s="47">
        <v>24350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24350</v>
      </c>
      <c r="O72" s="48">
        <f t="shared" si="9"/>
        <v>0.73422988783017729</v>
      </c>
      <c r="P72" s="9"/>
    </row>
    <row r="73" spans="1:16">
      <c r="A73" s="12"/>
      <c r="B73" s="25">
        <v>348.41</v>
      </c>
      <c r="C73" s="39" t="s">
        <v>228</v>
      </c>
      <c r="D73" s="47">
        <v>0</v>
      </c>
      <c r="E73" s="47">
        <v>92844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92844</v>
      </c>
      <c r="O73" s="48">
        <f t="shared" si="9"/>
        <v>2.7995416716921961</v>
      </c>
      <c r="P73" s="9"/>
    </row>
    <row r="74" spans="1:16">
      <c r="A74" s="12"/>
      <c r="B74" s="25">
        <v>348.42</v>
      </c>
      <c r="C74" s="39" t="s">
        <v>229</v>
      </c>
      <c r="D74" s="47">
        <v>0</v>
      </c>
      <c r="E74" s="47">
        <v>720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720</v>
      </c>
      <c r="O74" s="48">
        <f t="shared" si="9"/>
        <v>2.1710288264383065E-2</v>
      </c>
      <c r="P74" s="9"/>
    </row>
    <row r="75" spans="1:16">
      <c r="A75" s="12"/>
      <c r="B75" s="25">
        <v>348.43</v>
      </c>
      <c r="C75" s="39" t="s">
        <v>230</v>
      </c>
      <c r="D75" s="47">
        <v>0</v>
      </c>
      <c r="E75" s="47">
        <v>5240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5240</v>
      </c>
      <c r="O75" s="48">
        <f t="shared" si="9"/>
        <v>0.15800265347967676</v>
      </c>
      <c r="P75" s="9"/>
    </row>
    <row r="76" spans="1:16">
      <c r="A76" s="12"/>
      <c r="B76" s="25">
        <v>348.48</v>
      </c>
      <c r="C76" s="39" t="s">
        <v>231</v>
      </c>
      <c r="D76" s="47">
        <v>0</v>
      </c>
      <c r="E76" s="47">
        <v>106850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106850</v>
      </c>
      <c r="O76" s="48">
        <f t="shared" si="9"/>
        <v>3.2218670847907371</v>
      </c>
      <c r="P76" s="9"/>
    </row>
    <row r="77" spans="1:16">
      <c r="A77" s="12"/>
      <c r="B77" s="25">
        <v>348.52</v>
      </c>
      <c r="C77" s="39" t="s">
        <v>211</v>
      </c>
      <c r="D77" s="47">
        <v>9462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9462</v>
      </c>
      <c r="O77" s="48">
        <f t="shared" si="9"/>
        <v>0.28530937160776748</v>
      </c>
      <c r="P77" s="9"/>
    </row>
    <row r="78" spans="1:16">
      <c r="A78" s="12"/>
      <c r="B78" s="25">
        <v>348.53</v>
      </c>
      <c r="C78" s="39" t="s">
        <v>86</v>
      </c>
      <c r="D78" s="47">
        <v>1724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1724</v>
      </c>
      <c r="O78" s="48">
        <f t="shared" si="9"/>
        <v>5.1984079121939454E-2</v>
      </c>
      <c r="P78" s="9"/>
    </row>
    <row r="79" spans="1:16">
      <c r="A79" s="12"/>
      <c r="B79" s="25">
        <v>348.62</v>
      </c>
      <c r="C79" s="39" t="s">
        <v>87</v>
      </c>
      <c r="D79" s="47">
        <v>1198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1198</v>
      </c>
      <c r="O79" s="48">
        <f t="shared" si="9"/>
        <v>3.6123507417681826E-2</v>
      </c>
      <c r="P79" s="9"/>
    </row>
    <row r="80" spans="1:16">
      <c r="A80" s="12"/>
      <c r="B80" s="25">
        <v>348.68</v>
      </c>
      <c r="C80" s="39" t="s">
        <v>232</v>
      </c>
      <c r="D80" s="47">
        <v>420335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420335</v>
      </c>
      <c r="O80" s="48">
        <f t="shared" si="9"/>
        <v>12.674436135568689</v>
      </c>
      <c r="P80" s="9"/>
    </row>
    <row r="81" spans="1:16">
      <c r="A81" s="12"/>
      <c r="B81" s="25">
        <v>348.71</v>
      </c>
      <c r="C81" s="39" t="s">
        <v>233</v>
      </c>
      <c r="D81" s="47">
        <v>0</v>
      </c>
      <c r="E81" s="47">
        <v>29575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29575</v>
      </c>
      <c r="O81" s="48">
        <f t="shared" si="9"/>
        <v>0.89178024363767938</v>
      </c>
      <c r="P81" s="9"/>
    </row>
    <row r="82" spans="1:16">
      <c r="A82" s="12"/>
      <c r="B82" s="25">
        <v>348.72</v>
      </c>
      <c r="C82" s="39" t="s">
        <v>234</v>
      </c>
      <c r="D82" s="47">
        <v>0</v>
      </c>
      <c r="E82" s="47">
        <v>2010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2010</v>
      </c>
      <c r="O82" s="48">
        <f t="shared" si="9"/>
        <v>6.0607888071402723E-2</v>
      </c>
      <c r="P82" s="9"/>
    </row>
    <row r="83" spans="1:16">
      <c r="A83" s="12"/>
      <c r="B83" s="25">
        <v>348.92099999999999</v>
      </c>
      <c r="C83" s="20" t="s">
        <v>77</v>
      </c>
      <c r="D83" s="47">
        <v>7554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7554</v>
      </c>
      <c r="O83" s="48">
        <f t="shared" si="9"/>
        <v>0.22777710770715234</v>
      </c>
      <c r="P83" s="9"/>
    </row>
    <row r="84" spans="1:16">
      <c r="A84" s="12"/>
      <c r="B84" s="25">
        <v>348.92200000000003</v>
      </c>
      <c r="C84" s="20" t="s">
        <v>78</v>
      </c>
      <c r="D84" s="47">
        <v>7554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7554</v>
      </c>
      <c r="O84" s="48">
        <f t="shared" si="9"/>
        <v>0.22777710770715234</v>
      </c>
      <c r="P84" s="9"/>
    </row>
    <row r="85" spans="1:16">
      <c r="A85" s="12"/>
      <c r="B85" s="25">
        <v>348.923</v>
      </c>
      <c r="C85" s="20" t="s">
        <v>79</v>
      </c>
      <c r="D85" s="47">
        <v>7554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7554</v>
      </c>
      <c r="O85" s="48">
        <f t="shared" si="9"/>
        <v>0.22777710770715234</v>
      </c>
      <c r="P85" s="9"/>
    </row>
    <row r="86" spans="1:16">
      <c r="A86" s="12"/>
      <c r="B86" s="25">
        <v>348.92399999999998</v>
      </c>
      <c r="C86" s="20" t="s">
        <v>80</v>
      </c>
      <c r="D86" s="47">
        <v>7553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7553</v>
      </c>
      <c r="O86" s="48">
        <f t="shared" si="9"/>
        <v>0.22774695452900737</v>
      </c>
      <c r="P86" s="9"/>
    </row>
    <row r="87" spans="1:16">
      <c r="A87" s="12"/>
      <c r="B87" s="25">
        <v>348.93</v>
      </c>
      <c r="C87" s="20" t="s">
        <v>81</v>
      </c>
      <c r="D87" s="47">
        <v>51413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51413</v>
      </c>
      <c r="O87" s="48">
        <f t="shared" si="9"/>
        <v>1.5502653479676758</v>
      </c>
      <c r="P87" s="9"/>
    </row>
    <row r="88" spans="1:16">
      <c r="A88" s="12"/>
      <c r="B88" s="25">
        <v>349</v>
      </c>
      <c r="C88" s="20" t="s">
        <v>186</v>
      </c>
      <c r="D88" s="47">
        <v>115345</v>
      </c>
      <c r="E88" s="47">
        <v>789695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905040</v>
      </c>
      <c r="O88" s="48">
        <f t="shared" si="9"/>
        <v>27.289832348329515</v>
      </c>
      <c r="P88" s="9"/>
    </row>
    <row r="89" spans="1:16" ht="15.6">
      <c r="A89" s="29" t="s">
        <v>53</v>
      </c>
      <c r="B89" s="30"/>
      <c r="C89" s="31"/>
      <c r="D89" s="32">
        <f t="shared" ref="D89:M89" si="10">SUM(D90:D91)</f>
        <v>80580</v>
      </c>
      <c r="E89" s="32">
        <f t="shared" si="10"/>
        <v>120908</v>
      </c>
      <c r="F89" s="32">
        <f t="shared" si="10"/>
        <v>0</v>
      </c>
      <c r="G89" s="32">
        <f t="shared" si="10"/>
        <v>0</v>
      </c>
      <c r="H89" s="32">
        <f t="shared" si="10"/>
        <v>0</v>
      </c>
      <c r="I89" s="32">
        <f t="shared" si="10"/>
        <v>0</v>
      </c>
      <c r="J89" s="32">
        <f t="shared" si="10"/>
        <v>0</v>
      </c>
      <c r="K89" s="32">
        <f t="shared" si="10"/>
        <v>0</v>
      </c>
      <c r="L89" s="32">
        <f t="shared" si="10"/>
        <v>0</v>
      </c>
      <c r="M89" s="32">
        <f t="shared" si="10"/>
        <v>0</v>
      </c>
      <c r="N89" s="32">
        <f>SUM(D89:M89)</f>
        <v>201488</v>
      </c>
      <c r="O89" s="46">
        <f t="shared" si="9"/>
        <v>6.0755035580750212</v>
      </c>
      <c r="P89" s="10"/>
    </row>
    <row r="90" spans="1:16">
      <c r="A90" s="13"/>
      <c r="B90" s="40">
        <v>351</v>
      </c>
      <c r="C90" s="21" t="s">
        <v>235</v>
      </c>
      <c r="D90" s="47">
        <v>79080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79080</v>
      </c>
      <c r="O90" s="48">
        <f t="shared" si="9"/>
        <v>2.3845133277047399</v>
      </c>
      <c r="P90" s="9"/>
    </row>
    <row r="91" spans="1:16">
      <c r="A91" s="13"/>
      <c r="B91" s="40">
        <v>359</v>
      </c>
      <c r="C91" s="21" t="s">
        <v>92</v>
      </c>
      <c r="D91" s="47">
        <v>1500</v>
      </c>
      <c r="E91" s="47">
        <v>120908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122408</v>
      </c>
      <c r="O91" s="48">
        <f t="shared" si="9"/>
        <v>3.6909902303702808</v>
      </c>
      <c r="P91" s="9"/>
    </row>
    <row r="92" spans="1:16" ht="15.6">
      <c r="A92" s="29" t="s">
        <v>3</v>
      </c>
      <c r="B92" s="30"/>
      <c r="C92" s="31"/>
      <c r="D92" s="32">
        <f t="shared" ref="D92:M92" si="11">SUM(D93:D106)</f>
        <v>321969</v>
      </c>
      <c r="E92" s="32">
        <f t="shared" si="11"/>
        <v>8546887</v>
      </c>
      <c r="F92" s="32">
        <f t="shared" si="11"/>
        <v>80344</v>
      </c>
      <c r="G92" s="32">
        <f t="shared" si="11"/>
        <v>240805</v>
      </c>
      <c r="H92" s="32">
        <f t="shared" si="11"/>
        <v>0</v>
      </c>
      <c r="I92" s="32">
        <f t="shared" si="11"/>
        <v>7288362</v>
      </c>
      <c r="J92" s="32">
        <f t="shared" si="11"/>
        <v>0</v>
      </c>
      <c r="K92" s="32">
        <f t="shared" si="11"/>
        <v>0</v>
      </c>
      <c r="L92" s="32">
        <f t="shared" si="11"/>
        <v>0</v>
      </c>
      <c r="M92" s="32">
        <f t="shared" si="11"/>
        <v>0</v>
      </c>
      <c r="N92" s="32">
        <f>SUM(D92:M92)</f>
        <v>16478367</v>
      </c>
      <c r="O92" s="46">
        <f t="shared" si="9"/>
        <v>496.87513568930166</v>
      </c>
      <c r="P92" s="10"/>
    </row>
    <row r="93" spans="1:16">
      <c r="A93" s="12"/>
      <c r="B93" s="25">
        <v>361.1</v>
      </c>
      <c r="C93" s="20" t="s">
        <v>93</v>
      </c>
      <c r="D93" s="47">
        <v>150016</v>
      </c>
      <c r="E93" s="47">
        <v>393491</v>
      </c>
      <c r="F93" s="47">
        <v>80344</v>
      </c>
      <c r="G93" s="47">
        <v>16787</v>
      </c>
      <c r="H93" s="47">
        <v>0</v>
      </c>
      <c r="I93" s="47">
        <v>161746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802384</v>
      </c>
      <c r="O93" s="48">
        <f t="shared" si="9"/>
        <v>24.194427692678808</v>
      </c>
      <c r="P93" s="9"/>
    </row>
    <row r="94" spans="1:16">
      <c r="A94" s="12"/>
      <c r="B94" s="25">
        <v>363.11</v>
      </c>
      <c r="C94" s="20" t="s">
        <v>18</v>
      </c>
      <c r="D94" s="47">
        <v>0</v>
      </c>
      <c r="E94" s="47">
        <v>43431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6" si="12">SUM(D94:M94)</f>
        <v>43431</v>
      </c>
      <c r="O94" s="48">
        <f t="shared" si="9"/>
        <v>1.3095826800144734</v>
      </c>
      <c r="P94" s="9"/>
    </row>
    <row r="95" spans="1:16">
      <c r="A95" s="12"/>
      <c r="B95" s="25">
        <v>363.12</v>
      </c>
      <c r="C95" s="20" t="s">
        <v>136</v>
      </c>
      <c r="D95" s="47">
        <v>0</v>
      </c>
      <c r="E95" s="47">
        <v>1507372</v>
      </c>
      <c r="F95" s="47">
        <v>0</v>
      </c>
      <c r="G95" s="47">
        <v>0</v>
      </c>
      <c r="H95" s="47">
        <v>0</v>
      </c>
      <c r="I95" s="47">
        <v>491599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1998971</v>
      </c>
      <c r="O95" s="48">
        <f t="shared" si="9"/>
        <v>60.27532866964178</v>
      </c>
      <c r="P95" s="9"/>
    </row>
    <row r="96" spans="1:16">
      <c r="A96" s="12"/>
      <c r="B96" s="25">
        <v>363.22</v>
      </c>
      <c r="C96" s="20" t="s">
        <v>137</v>
      </c>
      <c r="D96" s="47">
        <v>0</v>
      </c>
      <c r="E96" s="47">
        <v>0</v>
      </c>
      <c r="F96" s="47">
        <v>0</v>
      </c>
      <c r="G96" s="47">
        <v>4499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4499</v>
      </c>
      <c r="O96" s="48">
        <f t="shared" si="9"/>
        <v>0.13565914847424917</v>
      </c>
      <c r="P96" s="9"/>
    </row>
    <row r="97" spans="1:119">
      <c r="A97" s="12"/>
      <c r="B97" s="25">
        <v>363.24</v>
      </c>
      <c r="C97" s="20" t="s">
        <v>138</v>
      </c>
      <c r="D97" s="47">
        <v>0</v>
      </c>
      <c r="E97" s="47">
        <v>0</v>
      </c>
      <c r="F97" s="47">
        <v>0</v>
      </c>
      <c r="G97" s="47">
        <v>24410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24410</v>
      </c>
      <c r="O97" s="48">
        <f t="shared" si="9"/>
        <v>0.73603907851887584</v>
      </c>
      <c r="P97" s="9"/>
    </row>
    <row r="98" spans="1:119">
      <c r="A98" s="12"/>
      <c r="B98" s="25">
        <v>363.25</v>
      </c>
      <c r="C98" s="20" t="s">
        <v>139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1356132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1356132</v>
      </c>
      <c r="O98" s="48">
        <f t="shared" si="9"/>
        <v>40.891689784103242</v>
      </c>
      <c r="P98" s="9"/>
    </row>
    <row r="99" spans="1:119">
      <c r="A99" s="12"/>
      <c r="B99" s="25">
        <v>363.27</v>
      </c>
      <c r="C99" s="20" t="s">
        <v>140</v>
      </c>
      <c r="D99" s="47">
        <v>0</v>
      </c>
      <c r="E99" s="47">
        <v>0</v>
      </c>
      <c r="F99" s="47">
        <v>0</v>
      </c>
      <c r="G99" s="47">
        <v>2562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2562</v>
      </c>
      <c r="O99" s="48">
        <f t="shared" si="9"/>
        <v>7.7252442407429747E-2</v>
      </c>
      <c r="P99" s="9"/>
    </row>
    <row r="100" spans="1:119">
      <c r="A100" s="12"/>
      <c r="B100" s="25">
        <v>363.29</v>
      </c>
      <c r="C100" s="20" t="s">
        <v>141</v>
      </c>
      <c r="D100" s="47">
        <v>0</v>
      </c>
      <c r="E100" s="47">
        <v>0</v>
      </c>
      <c r="F100" s="47">
        <v>0</v>
      </c>
      <c r="G100" s="47">
        <v>29568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29568</v>
      </c>
      <c r="O100" s="48">
        <f t="shared" si="9"/>
        <v>0.89156917139066461</v>
      </c>
      <c r="P100" s="9"/>
    </row>
    <row r="101" spans="1:119">
      <c r="A101" s="12"/>
      <c r="B101" s="25">
        <v>364</v>
      </c>
      <c r="C101" s="20" t="s">
        <v>187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463986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2"/>
        <v>463986</v>
      </c>
      <c r="O101" s="48">
        <f t="shared" ref="O101:O110" si="13">(N101/O$112)</f>
        <v>13.990652514775057</v>
      </c>
      <c r="P101" s="9"/>
    </row>
    <row r="102" spans="1:119">
      <c r="A102" s="12"/>
      <c r="B102" s="25">
        <v>365</v>
      </c>
      <c r="C102" s="20" t="s">
        <v>188</v>
      </c>
      <c r="D102" s="47">
        <v>105775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2"/>
        <v>105775</v>
      </c>
      <c r="O102" s="48">
        <f t="shared" si="13"/>
        <v>3.1894524182848873</v>
      </c>
      <c r="P102" s="9"/>
    </row>
    <row r="103" spans="1:119">
      <c r="A103" s="12"/>
      <c r="B103" s="25">
        <v>366</v>
      </c>
      <c r="C103" s="20" t="s">
        <v>97</v>
      </c>
      <c r="D103" s="47">
        <v>654</v>
      </c>
      <c r="E103" s="47">
        <v>0</v>
      </c>
      <c r="F103" s="47">
        <v>0</v>
      </c>
      <c r="G103" s="47">
        <v>0</v>
      </c>
      <c r="H103" s="47">
        <v>0</v>
      </c>
      <c r="I103" s="47">
        <v>4794143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2"/>
        <v>4794797</v>
      </c>
      <c r="O103" s="48">
        <f t="shared" si="13"/>
        <v>144.57836810999879</v>
      </c>
      <c r="P103" s="9"/>
    </row>
    <row r="104" spans="1:119">
      <c r="A104" s="12"/>
      <c r="B104" s="25">
        <v>369</v>
      </c>
      <c r="C104" s="20" t="s">
        <v>236</v>
      </c>
      <c r="D104" s="47">
        <v>2513</v>
      </c>
      <c r="E104" s="47">
        <v>500960</v>
      </c>
      <c r="F104" s="47">
        <v>0</v>
      </c>
      <c r="G104" s="47">
        <v>0</v>
      </c>
      <c r="H104" s="47">
        <v>0</v>
      </c>
      <c r="I104" s="47">
        <v>6684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510157</v>
      </c>
      <c r="O104" s="48">
        <f t="shared" si="13"/>
        <v>15.382854902906766</v>
      </c>
      <c r="P104" s="9"/>
    </row>
    <row r="105" spans="1:119">
      <c r="A105" s="12"/>
      <c r="B105" s="25">
        <v>369.3</v>
      </c>
      <c r="C105" s="20" t="s">
        <v>98</v>
      </c>
      <c r="D105" s="47">
        <v>0</v>
      </c>
      <c r="E105" s="47">
        <v>6101633</v>
      </c>
      <c r="F105" s="47">
        <v>0</v>
      </c>
      <c r="G105" s="47">
        <v>162979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2"/>
        <v>6264612</v>
      </c>
      <c r="O105" s="48">
        <f t="shared" si="13"/>
        <v>188.89796164515741</v>
      </c>
      <c r="P105" s="9"/>
    </row>
    <row r="106" spans="1:119">
      <c r="A106" s="12"/>
      <c r="B106" s="25">
        <v>369.9</v>
      </c>
      <c r="C106" s="20" t="s">
        <v>99</v>
      </c>
      <c r="D106" s="47">
        <v>63011</v>
      </c>
      <c r="E106" s="47">
        <v>0</v>
      </c>
      <c r="F106" s="47">
        <v>0</v>
      </c>
      <c r="G106" s="47">
        <v>0</v>
      </c>
      <c r="H106" s="47">
        <v>0</v>
      </c>
      <c r="I106" s="47">
        <v>14072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2"/>
        <v>77083</v>
      </c>
      <c r="O106" s="48">
        <f t="shared" si="13"/>
        <v>2.3242974309492221</v>
      </c>
      <c r="P106" s="9"/>
    </row>
    <row r="107" spans="1:119" ht="15.6">
      <c r="A107" s="29" t="s">
        <v>54</v>
      </c>
      <c r="B107" s="30"/>
      <c r="C107" s="31"/>
      <c r="D107" s="32">
        <f t="shared" ref="D107:M107" si="14">SUM(D108:D109)</f>
        <v>1145107</v>
      </c>
      <c r="E107" s="32">
        <f t="shared" si="14"/>
        <v>16834846</v>
      </c>
      <c r="F107" s="32">
        <f t="shared" si="14"/>
        <v>1724621</v>
      </c>
      <c r="G107" s="32">
        <f t="shared" si="14"/>
        <v>0</v>
      </c>
      <c r="H107" s="32">
        <f t="shared" si="14"/>
        <v>0</v>
      </c>
      <c r="I107" s="32">
        <f t="shared" si="14"/>
        <v>380393</v>
      </c>
      <c r="J107" s="32">
        <f t="shared" si="14"/>
        <v>0</v>
      </c>
      <c r="K107" s="32">
        <f t="shared" si="14"/>
        <v>0</v>
      </c>
      <c r="L107" s="32">
        <f t="shared" si="14"/>
        <v>0</v>
      </c>
      <c r="M107" s="32">
        <f t="shared" si="14"/>
        <v>0</v>
      </c>
      <c r="N107" s="32">
        <f>SUM(D107:M107)</f>
        <v>20084967</v>
      </c>
      <c r="O107" s="46">
        <f t="shared" si="13"/>
        <v>605.62558798697387</v>
      </c>
      <c r="P107" s="9"/>
    </row>
    <row r="108" spans="1:119">
      <c r="A108" s="12"/>
      <c r="B108" s="25">
        <v>381</v>
      </c>
      <c r="C108" s="20" t="s">
        <v>100</v>
      </c>
      <c r="D108" s="47">
        <v>1145107</v>
      </c>
      <c r="E108" s="47">
        <v>11185861</v>
      </c>
      <c r="F108" s="47">
        <v>1724621</v>
      </c>
      <c r="G108" s="47">
        <v>0</v>
      </c>
      <c r="H108" s="47">
        <v>0</v>
      </c>
      <c r="I108" s="47">
        <v>380393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14435982</v>
      </c>
      <c r="O108" s="48">
        <f t="shared" si="13"/>
        <v>435.29073694367383</v>
      </c>
      <c r="P108" s="9"/>
    </row>
    <row r="109" spans="1:119" ht="15.6" thickBot="1">
      <c r="A109" s="12"/>
      <c r="B109" s="25">
        <v>389.2</v>
      </c>
      <c r="C109" s="20" t="s">
        <v>220</v>
      </c>
      <c r="D109" s="47">
        <v>0</v>
      </c>
      <c r="E109" s="47">
        <v>5648985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5648985</v>
      </c>
      <c r="O109" s="48">
        <f t="shared" si="13"/>
        <v>170.33485104329998</v>
      </c>
      <c r="P109" s="9"/>
    </row>
    <row r="110" spans="1:119" ht="16.2" thickBot="1">
      <c r="A110" s="14" t="s">
        <v>82</v>
      </c>
      <c r="B110" s="23"/>
      <c r="C110" s="22"/>
      <c r="D110" s="15">
        <f t="shared" ref="D110:M110" si="15">SUM(D5,D13,D17,D49,D89,D92,D107)</f>
        <v>20643008</v>
      </c>
      <c r="E110" s="15">
        <f t="shared" si="15"/>
        <v>47187282</v>
      </c>
      <c r="F110" s="15">
        <f t="shared" si="15"/>
        <v>1804965</v>
      </c>
      <c r="G110" s="15">
        <f t="shared" si="15"/>
        <v>241434</v>
      </c>
      <c r="H110" s="15">
        <f t="shared" si="15"/>
        <v>0</v>
      </c>
      <c r="I110" s="15">
        <f t="shared" si="15"/>
        <v>11988194</v>
      </c>
      <c r="J110" s="15">
        <f t="shared" si="15"/>
        <v>0</v>
      </c>
      <c r="K110" s="15">
        <f t="shared" si="15"/>
        <v>0</v>
      </c>
      <c r="L110" s="15">
        <f t="shared" si="15"/>
        <v>0</v>
      </c>
      <c r="M110" s="15">
        <f t="shared" si="15"/>
        <v>0</v>
      </c>
      <c r="N110" s="15">
        <f>SUM(D110:M110)</f>
        <v>81864883</v>
      </c>
      <c r="O110" s="38">
        <f t="shared" si="13"/>
        <v>2468.4864009166567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119" t="s">
        <v>237</v>
      </c>
      <c r="M112" s="119"/>
      <c r="N112" s="119"/>
      <c r="O112" s="44">
        <v>33164</v>
      </c>
    </row>
    <row r="113" spans="1:15">
      <c r="A113" s="120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8"/>
    </row>
    <row r="114" spans="1:15" ht="15.75" customHeight="1" thickBot="1">
      <c r="A114" s="121" t="s">
        <v>126</v>
      </c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L114" s="100"/>
      <c r="M114" s="100"/>
      <c r="N114" s="100"/>
      <c r="O114" s="101"/>
    </row>
  </sheetData>
  <mergeCells count="10">
    <mergeCell ref="L112:N112"/>
    <mergeCell ref="A113:O113"/>
    <mergeCell ref="A114:O1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0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3.4" thickBot="1">
      <c r="A2" s="125" t="s">
        <v>272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0"/>
      <c r="M3" s="131"/>
      <c r="N3" s="36"/>
      <c r="O3" s="37"/>
      <c r="P3" s="132" t="s">
        <v>251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252</v>
      </c>
      <c r="N4" s="35" t="s">
        <v>9</v>
      </c>
      <c r="O4" s="35" t="s">
        <v>253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254</v>
      </c>
      <c r="B5" s="26"/>
      <c r="C5" s="26"/>
      <c r="D5" s="27">
        <f t="shared" ref="D5:N5" si="0">SUM(D6:D13)</f>
        <v>26181419</v>
      </c>
      <c r="E5" s="27">
        <f t="shared" si="0"/>
        <v>3621220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17822413</v>
      </c>
      <c r="N5" s="27">
        <f t="shared" si="0"/>
        <v>0</v>
      </c>
      <c r="O5" s="28">
        <f>SUM(D5:N5)</f>
        <v>47625052</v>
      </c>
      <c r="P5" s="33">
        <f t="shared" ref="P5:P36" si="1">(O5/P$98)</f>
        <v>1370.583976056176</v>
      </c>
      <c r="Q5" s="6"/>
    </row>
    <row r="6" spans="1:134">
      <c r="A6" s="12"/>
      <c r="B6" s="25">
        <v>311</v>
      </c>
      <c r="C6" s="20" t="s">
        <v>2</v>
      </c>
      <c r="D6" s="47">
        <v>22369909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17822413</v>
      </c>
      <c r="N6" s="47">
        <v>0</v>
      </c>
      <c r="O6" s="47">
        <f>SUM(D6:N6)</f>
        <v>40192322</v>
      </c>
      <c r="P6" s="48">
        <f t="shared" si="1"/>
        <v>1156.6801542534822</v>
      </c>
      <c r="Q6" s="9"/>
    </row>
    <row r="7" spans="1:134">
      <c r="A7" s="12"/>
      <c r="B7" s="25">
        <v>312.13</v>
      </c>
      <c r="C7" s="20" t="s">
        <v>255</v>
      </c>
      <c r="D7" s="47">
        <v>0</v>
      </c>
      <c r="E7" s="47">
        <v>121021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121021</v>
      </c>
      <c r="P7" s="48">
        <f t="shared" si="1"/>
        <v>3.4828191550592842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146672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146672</v>
      </c>
      <c r="P8" s="48">
        <f t="shared" si="1"/>
        <v>4.2210199148152414</v>
      </c>
      <c r="Q8" s="9"/>
    </row>
    <row r="9" spans="1:134">
      <c r="A9" s="12"/>
      <c r="B9" s="25">
        <v>312.41000000000003</v>
      </c>
      <c r="C9" s="20" t="s">
        <v>256</v>
      </c>
      <c r="D9" s="47">
        <v>0</v>
      </c>
      <c r="E9" s="47">
        <v>639646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639646</v>
      </c>
      <c r="P9" s="48">
        <f t="shared" si="1"/>
        <v>18.408138597904916</v>
      </c>
      <c r="Q9" s="9"/>
    </row>
    <row r="10" spans="1:134">
      <c r="A10" s="12"/>
      <c r="B10" s="25">
        <v>312.42</v>
      </c>
      <c r="C10" s="20" t="s">
        <v>257</v>
      </c>
      <c r="D10" s="47">
        <v>0</v>
      </c>
      <c r="E10" s="47">
        <v>421172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421172</v>
      </c>
      <c r="P10" s="48">
        <f t="shared" si="1"/>
        <v>12.120755151375619</v>
      </c>
      <c r="Q10" s="9"/>
    </row>
    <row r="11" spans="1:134">
      <c r="A11" s="12"/>
      <c r="B11" s="25">
        <v>312.64</v>
      </c>
      <c r="C11" s="20" t="s">
        <v>258</v>
      </c>
      <c r="D11" s="47">
        <v>3668502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3668502</v>
      </c>
      <c r="P11" s="48">
        <f t="shared" si="1"/>
        <v>105.57447910671118</v>
      </c>
      <c r="Q11" s="9"/>
    </row>
    <row r="12" spans="1:134">
      <c r="A12" s="12"/>
      <c r="B12" s="25">
        <v>312.68</v>
      </c>
      <c r="C12" s="20" t="s">
        <v>259</v>
      </c>
      <c r="D12" s="47">
        <v>0</v>
      </c>
      <c r="E12" s="47">
        <v>2292709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2292709</v>
      </c>
      <c r="P12" s="48">
        <f t="shared" si="1"/>
        <v>65.981034879705305</v>
      </c>
      <c r="Q12" s="9"/>
    </row>
    <row r="13" spans="1:134">
      <c r="A13" s="12"/>
      <c r="B13" s="25">
        <v>315.10000000000002</v>
      </c>
      <c r="C13" s="20" t="s">
        <v>260</v>
      </c>
      <c r="D13" s="47">
        <v>143008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143008</v>
      </c>
      <c r="P13" s="48">
        <f t="shared" si="1"/>
        <v>4.1155749971221365</v>
      </c>
      <c r="Q13" s="9"/>
    </row>
    <row r="14" spans="1:134" ht="15.6">
      <c r="A14" s="29" t="s">
        <v>17</v>
      </c>
      <c r="B14" s="30"/>
      <c r="C14" s="31"/>
      <c r="D14" s="32">
        <f t="shared" ref="D14:N14" si="3">SUM(D15:D21)</f>
        <v>1708620</v>
      </c>
      <c r="E14" s="32">
        <f t="shared" si="3"/>
        <v>3975124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1534221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6359082</v>
      </c>
      <c r="N14" s="32">
        <f t="shared" si="3"/>
        <v>0</v>
      </c>
      <c r="O14" s="45">
        <f>SUM(D14:N14)</f>
        <v>13577047</v>
      </c>
      <c r="P14" s="46">
        <f t="shared" si="1"/>
        <v>390.72887648209968</v>
      </c>
      <c r="Q14" s="10"/>
    </row>
    <row r="15" spans="1:134">
      <c r="A15" s="12"/>
      <c r="B15" s="25">
        <v>322</v>
      </c>
      <c r="C15" s="20" t="s">
        <v>261</v>
      </c>
      <c r="D15" s="47">
        <v>0</v>
      </c>
      <c r="E15" s="47">
        <v>646459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646459</v>
      </c>
      <c r="P15" s="48">
        <f t="shared" si="1"/>
        <v>18.604207436399218</v>
      </c>
      <c r="Q15" s="9"/>
    </row>
    <row r="16" spans="1:134">
      <c r="A16" s="12"/>
      <c r="B16" s="25">
        <v>323.10000000000002</v>
      </c>
      <c r="C16" s="20" t="s">
        <v>134</v>
      </c>
      <c r="D16" s="47">
        <v>1588431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1" si="4">SUM(D16:N16)</f>
        <v>1588431</v>
      </c>
      <c r="P16" s="48">
        <f t="shared" si="1"/>
        <v>45.712875561183374</v>
      </c>
      <c r="Q16" s="9"/>
    </row>
    <row r="17" spans="1:17">
      <c r="A17" s="12"/>
      <c r="B17" s="25">
        <v>325.10000000000002</v>
      </c>
      <c r="C17" s="20" t="s">
        <v>18</v>
      </c>
      <c r="D17" s="47">
        <v>0</v>
      </c>
      <c r="E17" s="47">
        <v>54881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54881</v>
      </c>
      <c r="P17" s="48">
        <f t="shared" si="1"/>
        <v>1.5794002532519857</v>
      </c>
      <c r="Q17" s="9"/>
    </row>
    <row r="18" spans="1:17">
      <c r="A18" s="12"/>
      <c r="B18" s="25">
        <v>325.2</v>
      </c>
      <c r="C18" s="20" t="s">
        <v>19</v>
      </c>
      <c r="D18" s="47">
        <v>0</v>
      </c>
      <c r="E18" s="47">
        <v>2969721</v>
      </c>
      <c r="F18" s="47">
        <v>0</v>
      </c>
      <c r="G18" s="47">
        <v>0</v>
      </c>
      <c r="H18" s="47">
        <v>0</v>
      </c>
      <c r="I18" s="47">
        <v>655442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3625163</v>
      </c>
      <c r="P18" s="48">
        <f t="shared" si="1"/>
        <v>104.32724185564636</v>
      </c>
      <c r="Q18" s="9"/>
    </row>
    <row r="19" spans="1:17">
      <c r="A19" s="12"/>
      <c r="B19" s="25">
        <v>329.1</v>
      </c>
      <c r="C19" s="20" t="s">
        <v>262</v>
      </c>
      <c r="D19" s="47">
        <v>111115</v>
      </c>
      <c r="E19" s="47">
        <v>244419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355534</v>
      </c>
      <c r="P19" s="48">
        <f t="shared" si="1"/>
        <v>10.231783124208588</v>
      </c>
      <c r="Q19" s="9"/>
    </row>
    <row r="20" spans="1:17">
      <c r="A20" s="12"/>
      <c r="B20" s="25">
        <v>329.4</v>
      </c>
      <c r="C20" s="20" t="s">
        <v>263</v>
      </c>
      <c r="D20" s="47">
        <v>9074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9074</v>
      </c>
      <c r="P20" s="48">
        <f t="shared" si="1"/>
        <v>0.26113733164498676</v>
      </c>
      <c r="Q20" s="9"/>
    </row>
    <row r="21" spans="1:17">
      <c r="A21" s="12"/>
      <c r="B21" s="25">
        <v>329.5</v>
      </c>
      <c r="C21" s="20" t="s">
        <v>264</v>
      </c>
      <c r="D21" s="47">
        <v>0</v>
      </c>
      <c r="E21" s="47">
        <v>59644</v>
      </c>
      <c r="F21" s="47">
        <v>0</v>
      </c>
      <c r="G21" s="47">
        <v>0</v>
      </c>
      <c r="H21" s="47">
        <v>0</v>
      </c>
      <c r="I21" s="47">
        <v>878779</v>
      </c>
      <c r="J21" s="47">
        <v>0</v>
      </c>
      <c r="K21" s="47">
        <v>0</v>
      </c>
      <c r="L21" s="47">
        <v>0</v>
      </c>
      <c r="M21" s="47">
        <v>6359082</v>
      </c>
      <c r="N21" s="47">
        <v>0</v>
      </c>
      <c r="O21" s="47">
        <f t="shared" si="4"/>
        <v>7297505</v>
      </c>
      <c r="P21" s="48">
        <f t="shared" si="1"/>
        <v>210.01223091976516</v>
      </c>
      <c r="Q21" s="9"/>
    </row>
    <row r="22" spans="1:17" ht="15.6">
      <c r="A22" s="29" t="s">
        <v>265</v>
      </c>
      <c r="B22" s="30"/>
      <c r="C22" s="31"/>
      <c r="D22" s="32">
        <f t="shared" ref="D22:N22" si="5">SUM(D23:D46)</f>
        <v>7908881</v>
      </c>
      <c r="E22" s="32">
        <f t="shared" si="5"/>
        <v>7707124</v>
      </c>
      <c r="F22" s="32">
        <f t="shared" si="5"/>
        <v>0</v>
      </c>
      <c r="G22" s="32">
        <f t="shared" si="5"/>
        <v>54895</v>
      </c>
      <c r="H22" s="32">
        <f t="shared" si="5"/>
        <v>0</v>
      </c>
      <c r="I22" s="32">
        <f t="shared" si="5"/>
        <v>168509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5">
        <f>SUM(D22:N22)</f>
        <v>15839409</v>
      </c>
      <c r="P22" s="46">
        <f t="shared" si="1"/>
        <v>455.83656613330265</v>
      </c>
      <c r="Q22" s="10"/>
    </row>
    <row r="23" spans="1:17">
      <c r="A23" s="12"/>
      <c r="B23" s="25">
        <v>331.1</v>
      </c>
      <c r="C23" s="20" t="s">
        <v>21</v>
      </c>
      <c r="D23" s="47">
        <v>346868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346868</v>
      </c>
      <c r="P23" s="48">
        <f t="shared" si="1"/>
        <v>9.982387475538161</v>
      </c>
      <c r="Q23" s="9"/>
    </row>
    <row r="24" spans="1:17">
      <c r="A24" s="12"/>
      <c r="B24" s="25">
        <v>331.2</v>
      </c>
      <c r="C24" s="20" t="s">
        <v>22</v>
      </c>
      <c r="D24" s="47">
        <v>0</v>
      </c>
      <c r="E24" s="47">
        <v>214317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214317</v>
      </c>
      <c r="P24" s="48">
        <f t="shared" si="1"/>
        <v>6.1677506619085989</v>
      </c>
      <c r="Q24" s="9"/>
    </row>
    <row r="25" spans="1:17">
      <c r="A25" s="12"/>
      <c r="B25" s="25">
        <v>331.49</v>
      </c>
      <c r="C25" s="20" t="s">
        <v>113</v>
      </c>
      <c r="D25" s="47">
        <v>0</v>
      </c>
      <c r="E25" s="47">
        <v>1255330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ref="O25:O44" si="6">SUM(D25:N25)</f>
        <v>1255330</v>
      </c>
      <c r="P25" s="48">
        <f t="shared" si="1"/>
        <v>36.126683550132384</v>
      </c>
      <c r="Q25" s="9"/>
    </row>
    <row r="26" spans="1:17">
      <c r="A26" s="12"/>
      <c r="B26" s="25">
        <v>331.62</v>
      </c>
      <c r="C26" s="20" t="s">
        <v>27</v>
      </c>
      <c r="D26" s="47">
        <v>0</v>
      </c>
      <c r="E26" s="47">
        <v>7074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7074</v>
      </c>
      <c r="P26" s="48">
        <f t="shared" si="1"/>
        <v>0.20358006216185104</v>
      </c>
      <c r="Q26" s="9"/>
    </row>
    <row r="27" spans="1:17">
      <c r="A27" s="12"/>
      <c r="B27" s="25">
        <v>331.69</v>
      </c>
      <c r="C27" s="20" t="s">
        <v>207</v>
      </c>
      <c r="D27" s="47">
        <v>0</v>
      </c>
      <c r="E27" s="47">
        <v>410186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410186</v>
      </c>
      <c r="P27" s="48">
        <f t="shared" si="1"/>
        <v>11.804593070104755</v>
      </c>
      <c r="Q27" s="9"/>
    </row>
    <row r="28" spans="1:17">
      <c r="A28" s="12"/>
      <c r="B28" s="25">
        <v>332</v>
      </c>
      <c r="C28" s="20" t="s">
        <v>273</v>
      </c>
      <c r="D28" s="47">
        <v>0</v>
      </c>
      <c r="E28" s="47">
        <v>976739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976739</v>
      </c>
      <c r="P28" s="48">
        <f t="shared" si="1"/>
        <v>28.109214918844248</v>
      </c>
      <c r="Q28" s="9"/>
    </row>
    <row r="29" spans="1:17">
      <c r="A29" s="12"/>
      <c r="B29" s="25">
        <v>334.2</v>
      </c>
      <c r="C29" s="20" t="s">
        <v>26</v>
      </c>
      <c r="D29" s="47">
        <v>110255</v>
      </c>
      <c r="E29" s="47">
        <v>46069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156324</v>
      </c>
      <c r="P29" s="48">
        <f t="shared" si="1"/>
        <v>4.4987912973408539</v>
      </c>
      <c r="Q29" s="9"/>
    </row>
    <row r="30" spans="1:17">
      <c r="A30" s="12"/>
      <c r="B30" s="25">
        <v>334.34</v>
      </c>
      <c r="C30" s="20" t="s">
        <v>115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168509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168509</v>
      </c>
      <c r="P30" s="48">
        <f t="shared" si="1"/>
        <v>4.8494589616668584</v>
      </c>
      <c r="Q30" s="9"/>
    </row>
    <row r="31" spans="1:17">
      <c r="A31" s="12"/>
      <c r="B31" s="25">
        <v>334.39</v>
      </c>
      <c r="C31" s="20" t="s">
        <v>148</v>
      </c>
      <c r="D31" s="47">
        <v>0</v>
      </c>
      <c r="E31" s="47">
        <v>38663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38663</v>
      </c>
      <c r="P31" s="48">
        <f t="shared" si="1"/>
        <v>1.1126683550132381</v>
      </c>
      <c r="Q31" s="9"/>
    </row>
    <row r="32" spans="1:17">
      <c r="A32" s="12"/>
      <c r="B32" s="25">
        <v>334.69</v>
      </c>
      <c r="C32" s="20" t="s">
        <v>33</v>
      </c>
      <c r="D32" s="47">
        <v>0</v>
      </c>
      <c r="E32" s="47">
        <v>604928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604928</v>
      </c>
      <c r="P32" s="48">
        <f t="shared" si="1"/>
        <v>17.409001956947161</v>
      </c>
      <c r="Q32" s="9"/>
    </row>
    <row r="33" spans="1:17">
      <c r="A33" s="12"/>
      <c r="B33" s="25">
        <v>334.7</v>
      </c>
      <c r="C33" s="20" t="s">
        <v>34</v>
      </c>
      <c r="D33" s="47">
        <v>59897</v>
      </c>
      <c r="E33" s="47">
        <v>0</v>
      </c>
      <c r="F33" s="47">
        <v>0</v>
      </c>
      <c r="G33" s="47">
        <v>54895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114792</v>
      </c>
      <c r="P33" s="48">
        <f t="shared" si="1"/>
        <v>3.3035570392540579</v>
      </c>
      <c r="Q33" s="9"/>
    </row>
    <row r="34" spans="1:17">
      <c r="A34" s="12"/>
      <c r="B34" s="25">
        <v>334.81</v>
      </c>
      <c r="C34" s="20" t="s">
        <v>192</v>
      </c>
      <c r="D34" s="47">
        <v>537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537</v>
      </c>
      <c r="P34" s="48">
        <f t="shared" si="1"/>
        <v>1.5454126856221941E-2</v>
      </c>
      <c r="Q34" s="9"/>
    </row>
    <row r="35" spans="1:17">
      <c r="A35" s="12"/>
      <c r="B35" s="25">
        <v>334.82</v>
      </c>
      <c r="C35" s="20" t="s">
        <v>266</v>
      </c>
      <c r="D35" s="47">
        <v>316045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316045</v>
      </c>
      <c r="P35" s="48">
        <f t="shared" si="1"/>
        <v>9.0953436168988144</v>
      </c>
      <c r="Q35" s="9"/>
    </row>
    <row r="36" spans="1:17">
      <c r="A36" s="12"/>
      <c r="B36" s="25">
        <v>334.89</v>
      </c>
      <c r="C36" s="20" t="s">
        <v>209</v>
      </c>
      <c r="D36" s="47">
        <v>350000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350000</v>
      </c>
      <c r="P36" s="48">
        <f t="shared" si="1"/>
        <v>10.07252215954875</v>
      </c>
      <c r="Q36" s="9"/>
    </row>
    <row r="37" spans="1:17">
      <c r="A37" s="12"/>
      <c r="B37" s="25">
        <v>334.9</v>
      </c>
      <c r="C37" s="20" t="s">
        <v>36</v>
      </c>
      <c r="D37" s="47">
        <v>0</v>
      </c>
      <c r="E37" s="47">
        <v>3669817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3669817</v>
      </c>
      <c r="P37" s="48">
        <f t="shared" ref="P37:P68" si="7">(O37/P$98)</f>
        <v>105.61232301139634</v>
      </c>
      <c r="Q37" s="9"/>
    </row>
    <row r="38" spans="1:17">
      <c r="A38" s="12"/>
      <c r="B38" s="25">
        <v>335.12099999999998</v>
      </c>
      <c r="C38" s="20" t="s">
        <v>267</v>
      </c>
      <c r="D38" s="47">
        <v>1130713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1130713</v>
      </c>
      <c r="P38" s="48">
        <f t="shared" si="7"/>
        <v>32.540376424542423</v>
      </c>
      <c r="Q38" s="9"/>
    </row>
    <row r="39" spans="1:17">
      <c r="A39" s="12"/>
      <c r="B39" s="25">
        <v>335.13</v>
      </c>
      <c r="C39" s="20" t="s">
        <v>157</v>
      </c>
      <c r="D39" s="47">
        <v>29676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29676</v>
      </c>
      <c r="P39" s="48">
        <f t="shared" si="7"/>
        <v>0.85403476459076777</v>
      </c>
      <c r="Q39" s="9"/>
    </row>
    <row r="40" spans="1:17">
      <c r="A40" s="12"/>
      <c r="B40" s="25">
        <v>335.14</v>
      </c>
      <c r="C40" s="20" t="s">
        <v>249</v>
      </c>
      <c r="D40" s="47">
        <v>64663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64663</v>
      </c>
      <c r="P40" s="48">
        <f t="shared" si="7"/>
        <v>1.8609128582940024</v>
      </c>
      <c r="Q40" s="9"/>
    </row>
    <row r="41" spans="1:17">
      <c r="A41" s="12"/>
      <c r="B41" s="25">
        <v>335.15</v>
      </c>
      <c r="C41" s="20" t="s">
        <v>158</v>
      </c>
      <c r="D41" s="47">
        <v>4086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4086</v>
      </c>
      <c r="P41" s="48">
        <f t="shared" si="7"/>
        <v>0.11758950155404628</v>
      </c>
      <c r="Q41" s="9"/>
    </row>
    <row r="42" spans="1:17">
      <c r="A42" s="12"/>
      <c r="B42" s="25">
        <v>335.16</v>
      </c>
      <c r="C42" s="20" t="s">
        <v>268</v>
      </c>
      <c r="D42" s="47">
        <v>314333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314333</v>
      </c>
      <c r="P42" s="48">
        <f t="shared" si="7"/>
        <v>9.0460745942212508</v>
      </c>
      <c r="Q42" s="9"/>
    </row>
    <row r="43" spans="1:17">
      <c r="A43" s="12"/>
      <c r="B43" s="25">
        <v>335.18</v>
      </c>
      <c r="C43" s="20" t="s">
        <v>269</v>
      </c>
      <c r="D43" s="47">
        <v>4323515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4323515</v>
      </c>
      <c r="P43" s="48">
        <f t="shared" si="7"/>
        <v>124.42485898468976</v>
      </c>
      <c r="Q43" s="9"/>
    </row>
    <row r="44" spans="1:17">
      <c r="A44" s="12"/>
      <c r="B44" s="25">
        <v>335.29</v>
      </c>
      <c r="C44" s="20" t="s">
        <v>117</v>
      </c>
      <c r="D44" s="47">
        <v>0</v>
      </c>
      <c r="E44" s="47">
        <v>134001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134001</v>
      </c>
      <c r="P44" s="48">
        <f t="shared" si="7"/>
        <v>3.8563658340048348</v>
      </c>
      <c r="Q44" s="9"/>
    </row>
    <row r="45" spans="1:17">
      <c r="A45" s="12"/>
      <c r="B45" s="25">
        <v>335.5</v>
      </c>
      <c r="C45" s="20" t="s">
        <v>219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" si="8">SUM(D45:N45)</f>
        <v>350000</v>
      </c>
      <c r="P45" s="48">
        <f t="shared" si="7"/>
        <v>10.07252215954875</v>
      </c>
      <c r="Q45" s="9"/>
    </row>
    <row r="46" spans="1:17">
      <c r="A46" s="12"/>
      <c r="B46" s="25">
        <v>339</v>
      </c>
      <c r="C46" s="20" t="s">
        <v>47</v>
      </c>
      <c r="D46" s="47">
        <v>858293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858293</v>
      </c>
      <c r="P46" s="48">
        <f t="shared" si="7"/>
        <v>24.700500748244504</v>
      </c>
      <c r="Q46" s="9"/>
    </row>
    <row r="47" spans="1:17" ht="15.6">
      <c r="A47" s="29" t="s">
        <v>52</v>
      </c>
      <c r="B47" s="30"/>
      <c r="C47" s="31"/>
      <c r="D47" s="32">
        <f t="shared" ref="D47:N47" si="9">SUM(D48:D81)</f>
        <v>3833033</v>
      </c>
      <c r="E47" s="32">
        <f t="shared" si="9"/>
        <v>8576223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5819749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3167972</v>
      </c>
      <c r="N47" s="32">
        <f t="shared" si="9"/>
        <v>0</v>
      </c>
      <c r="O47" s="32">
        <f>SUM(D47:N47)</f>
        <v>21396977</v>
      </c>
      <c r="P47" s="46">
        <f t="shared" si="7"/>
        <v>615.77578565672843</v>
      </c>
      <c r="Q47" s="10"/>
    </row>
    <row r="48" spans="1:17">
      <c r="A48" s="12"/>
      <c r="B48" s="25">
        <v>341.1</v>
      </c>
      <c r="C48" s="20" t="s">
        <v>163</v>
      </c>
      <c r="D48" s="47">
        <v>159748</v>
      </c>
      <c r="E48" s="47">
        <v>4798631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>SUM(D48:N48)</f>
        <v>4958379</v>
      </c>
      <c r="P48" s="48">
        <f t="shared" si="7"/>
        <v>142.69537815126051</v>
      </c>
      <c r="Q48" s="9"/>
    </row>
    <row r="49" spans="1:17">
      <c r="A49" s="12"/>
      <c r="B49" s="25">
        <v>341.2</v>
      </c>
      <c r="C49" s="20" t="s">
        <v>194</v>
      </c>
      <c r="D49" s="47">
        <v>66788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81" si="10">SUM(D49:N49)</f>
        <v>66788</v>
      </c>
      <c r="P49" s="48">
        <f t="shared" si="7"/>
        <v>1.9220674571198342</v>
      </c>
      <c r="Q49" s="9"/>
    </row>
    <row r="50" spans="1:17">
      <c r="A50" s="12"/>
      <c r="B50" s="25">
        <v>341.52</v>
      </c>
      <c r="C50" s="20" t="s">
        <v>165</v>
      </c>
      <c r="D50" s="47">
        <v>48166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48166</v>
      </c>
      <c r="P50" s="48">
        <f t="shared" si="7"/>
        <v>1.3861517209623575</v>
      </c>
      <c r="Q50" s="9"/>
    </row>
    <row r="51" spans="1:17">
      <c r="A51" s="12"/>
      <c r="B51" s="25">
        <v>341.54</v>
      </c>
      <c r="C51" s="20" t="s">
        <v>166</v>
      </c>
      <c r="D51" s="47">
        <v>2020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2020</v>
      </c>
      <c r="P51" s="48">
        <f t="shared" si="7"/>
        <v>5.8132842177967076E-2</v>
      </c>
      <c r="Q51" s="9"/>
    </row>
    <row r="52" spans="1:17">
      <c r="A52" s="12"/>
      <c r="B52" s="25">
        <v>341.56</v>
      </c>
      <c r="C52" s="20" t="s">
        <v>167</v>
      </c>
      <c r="D52" s="47">
        <v>1199342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1199342</v>
      </c>
      <c r="P52" s="48">
        <f t="shared" si="7"/>
        <v>34.515425348221477</v>
      </c>
      <c r="Q52" s="9"/>
    </row>
    <row r="53" spans="1:17">
      <c r="A53" s="12"/>
      <c r="B53" s="25">
        <v>341.8</v>
      </c>
      <c r="C53" s="20" t="s">
        <v>168</v>
      </c>
      <c r="D53" s="47">
        <v>1307648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1307648</v>
      </c>
      <c r="P53" s="48">
        <f t="shared" si="7"/>
        <v>37.632324162541728</v>
      </c>
      <c r="Q53" s="9"/>
    </row>
    <row r="54" spans="1:17">
      <c r="A54" s="12"/>
      <c r="B54" s="25">
        <v>341.9</v>
      </c>
      <c r="C54" s="20" t="s">
        <v>169</v>
      </c>
      <c r="D54" s="47">
        <v>32359</v>
      </c>
      <c r="E54" s="47">
        <v>2925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35284</v>
      </c>
      <c r="P54" s="48">
        <f t="shared" si="7"/>
        <v>1.0154253482214803</v>
      </c>
      <c r="Q54" s="9"/>
    </row>
    <row r="55" spans="1:17">
      <c r="A55" s="12"/>
      <c r="B55" s="25">
        <v>342.1</v>
      </c>
      <c r="C55" s="20" t="s">
        <v>61</v>
      </c>
      <c r="D55" s="47">
        <v>20333</v>
      </c>
      <c r="E55" s="47">
        <v>259585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279918</v>
      </c>
      <c r="P55" s="48">
        <f t="shared" si="7"/>
        <v>8.0556578795901927</v>
      </c>
      <c r="Q55" s="9"/>
    </row>
    <row r="56" spans="1:17">
      <c r="A56" s="12"/>
      <c r="B56" s="25">
        <v>342.2</v>
      </c>
      <c r="C56" s="20" t="s">
        <v>195</v>
      </c>
      <c r="D56" s="47">
        <v>0</v>
      </c>
      <c r="E56" s="47">
        <v>463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463</v>
      </c>
      <c r="P56" s="48">
        <f t="shared" si="7"/>
        <v>1.3324507885345919E-2</v>
      </c>
      <c r="Q56" s="9"/>
    </row>
    <row r="57" spans="1:17">
      <c r="A57" s="12"/>
      <c r="B57" s="25">
        <v>342.6</v>
      </c>
      <c r="C57" s="20" t="s">
        <v>63</v>
      </c>
      <c r="D57" s="47">
        <v>0</v>
      </c>
      <c r="E57" s="47">
        <v>1208901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1208901</v>
      </c>
      <c r="P57" s="48">
        <f t="shared" si="7"/>
        <v>34.79052031771613</v>
      </c>
      <c r="Q57" s="9"/>
    </row>
    <row r="58" spans="1:17">
      <c r="A58" s="12"/>
      <c r="B58" s="25">
        <v>342.9</v>
      </c>
      <c r="C58" s="20" t="s">
        <v>64</v>
      </c>
      <c r="D58" s="47">
        <v>0</v>
      </c>
      <c r="E58" s="47">
        <v>57415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57415</v>
      </c>
      <c r="P58" s="48">
        <f t="shared" si="7"/>
        <v>1.6523253136871188</v>
      </c>
      <c r="Q58" s="9"/>
    </row>
    <row r="59" spans="1:17">
      <c r="A59" s="12"/>
      <c r="B59" s="25">
        <v>343.3</v>
      </c>
      <c r="C59" s="20" t="s">
        <v>65</v>
      </c>
      <c r="D59" s="47">
        <v>0</v>
      </c>
      <c r="E59" s="47">
        <v>2005157</v>
      </c>
      <c r="F59" s="47">
        <v>0</v>
      </c>
      <c r="G59" s="47">
        <v>0</v>
      </c>
      <c r="H59" s="47">
        <v>0</v>
      </c>
      <c r="I59" s="47">
        <v>2537779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4542936</v>
      </c>
      <c r="P59" s="48">
        <f t="shared" si="7"/>
        <v>130.73949579831933</v>
      </c>
      <c r="Q59" s="9"/>
    </row>
    <row r="60" spans="1:17">
      <c r="A60" s="12"/>
      <c r="B60" s="25">
        <v>343.4</v>
      </c>
      <c r="C60" s="20" t="s">
        <v>66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1571473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1571473</v>
      </c>
      <c r="P60" s="48">
        <f t="shared" si="7"/>
        <v>45.224847473235869</v>
      </c>
      <c r="Q60" s="9"/>
    </row>
    <row r="61" spans="1:17">
      <c r="A61" s="12"/>
      <c r="B61" s="25">
        <v>343.5</v>
      </c>
      <c r="C61" s="20" t="s">
        <v>67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1710497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1710497</v>
      </c>
      <c r="P61" s="48">
        <f t="shared" si="7"/>
        <v>49.225768389547596</v>
      </c>
      <c r="Q61" s="9"/>
    </row>
    <row r="62" spans="1:17">
      <c r="A62" s="12"/>
      <c r="B62" s="25">
        <v>344.9</v>
      </c>
      <c r="C62" s="20" t="s">
        <v>172</v>
      </c>
      <c r="D62" s="47">
        <v>0</v>
      </c>
      <c r="E62" s="47">
        <v>86184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86184</v>
      </c>
      <c r="P62" s="48">
        <f t="shared" si="7"/>
        <v>2.4802578565672846</v>
      </c>
      <c r="Q62" s="9"/>
    </row>
    <row r="63" spans="1:17">
      <c r="A63" s="12"/>
      <c r="B63" s="25">
        <v>346.4</v>
      </c>
      <c r="C63" s="20" t="s">
        <v>71</v>
      </c>
      <c r="D63" s="47">
        <v>20415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20415</v>
      </c>
      <c r="P63" s="48">
        <f t="shared" si="7"/>
        <v>0.58751582824910786</v>
      </c>
      <c r="Q63" s="9"/>
    </row>
    <row r="64" spans="1:17">
      <c r="A64" s="12"/>
      <c r="B64" s="25">
        <v>347.1</v>
      </c>
      <c r="C64" s="20" t="s">
        <v>72</v>
      </c>
      <c r="D64" s="47">
        <v>1084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1084</v>
      </c>
      <c r="P64" s="48">
        <f t="shared" si="7"/>
        <v>3.119604005985956E-2</v>
      </c>
      <c r="Q64" s="9"/>
    </row>
    <row r="65" spans="1:17">
      <c r="A65" s="12"/>
      <c r="B65" s="25">
        <v>347.2</v>
      </c>
      <c r="C65" s="20" t="s">
        <v>73</v>
      </c>
      <c r="D65" s="47">
        <v>77982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77982</v>
      </c>
      <c r="P65" s="48">
        <f t="shared" si="7"/>
        <v>2.2442154944169448</v>
      </c>
      <c r="Q65" s="9"/>
    </row>
    <row r="66" spans="1:17">
      <c r="A66" s="12"/>
      <c r="B66" s="25">
        <v>347.3</v>
      </c>
      <c r="C66" s="20" t="s">
        <v>74</v>
      </c>
      <c r="D66" s="47">
        <v>3793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3793</v>
      </c>
      <c r="P66" s="48">
        <f t="shared" si="7"/>
        <v>0.1091573615747669</v>
      </c>
      <c r="Q66" s="9"/>
    </row>
    <row r="67" spans="1:17">
      <c r="A67" s="12"/>
      <c r="B67" s="25">
        <v>347.9</v>
      </c>
      <c r="C67" s="20" t="s">
        <v>129</v>
      </c>
      <c r="D67" s="47">
        <v>101216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101216</v>
      </c>
      <c r="P67" s="48">
        <f t="shared" si="7"/>
        <v>2.9128582940025325</v>
      </c>
      <c r="Q67" s="9"/>
    </row>
    <row r="68" spans="1:17">
      <c r="A68" s="12"/>
      <c r="B68" s="25">
        <v>348.21</v>
      </c>
      <c r="C68" s="20" t="s">
        <v>196</v>
      </c>
      <c r="D68" s="47">
        <v>10457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ref="O68:O78" si="11">SUM(D68:N68)</f>
        <v>10457</v>
      </c>
      <c r="P68" s="48">
        <f t="shared" si="7"/>
        <v>0.30093818349257512</v>
      </c>
      <c r="Q68" s="9"/>
    </row>
    <row r="69" spans="1:17">
      <c r="A69" s="12"/>
      <c r="B69" s="25">
        <v>348.22</v>
      </c>
      <c r="C69" s="20" t="s">
        <v>197</v>
      </c>
      <c r="D69" s="47">
        <v>2520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2520</v>
      </c>
      <c r="P69" s="48">
        <f t="shared" ref="P69:P96" si="12">(O69/P$98)</f>
        <v>7.2522159548751006E-2</v>
      </c>
      <c r="Q69" s="9"/>
    </row>
    <row r="70" spans="1:17">
      <c r="A70" s="12"/>
      <c r="B70" s="25">
        <v>348.23</v>
      </c>
      <c r="C70" s="20" t="s">
        <v>174</v>
      </c>
      <c r="D70" s="47">
        <v>0</v>
      </c>
      <c r="E70" s="47">
        <v>17826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17826</v>
      </c>
      <c r="P70" s="48">
        <f t="shared" si="12"/>
        <v>0.51300794290318863</v>
      </c>
      <c r="Q70" s="9"/>
    </row>
    <row r="71" spans="1:17">
      <c r="A71" s="12"/>
      <c r="B71" s="25">
        <v>348.31</v>
      </c>
      <c r="C71" s="20" t="s">
        <v>175</v>
      </c>
      <c r="D71" s="47">
        <v>88100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88100</v>
      </c>
      <c r="P71" s="48">
        <f t="shared" si="12"/>
        <v>2.5353977207321283</v>
      </c>
      <c r="Q71" s="9"/>
    </row>
    <row r="72" spans="1:17">
      <c r="A72" s="12"/>
      <c r="B72" s="25">
        <v>348.32</v>
      </c>
      <c r="C72" s="20" t="s">
        <v>176</v>
      </c>
      <c r="D72" s="47">
        <v>4257</v>
      </c>
      <c r="E72" s="47">
        <v>10723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14980</v>
      </c>
      <c r="P72" s="48">
        <f t="shared" si="12"/>
        <v>0.43110394842868655</v>
      </c>
      <c r="Q72" s="9"/>
    </row>
    <row r="73" spans="1:17">
      <c r="A73" s="12"/>
      <c r="B73" s="25">
        <v>348.41</v>
      </c>
      <c r="C73" s="20" t="s">
        <v>177</v>
      </c>
      <c r="D73" s="47">
        <v>40410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40410</v>
      </c>
      <c r="P73" s="48">
        <f t="shared" si="12"/>
        <v>1.1629446299067572</v>
      </c>
      <c r="Q73" s="9"/>
    </row>
    <row r="74" spans="1:17">
      <c r="A74" s="12"/>
      <c r="B74" s="25">
        <v>348.43</v>
      </c>
      <c r="C74" s="20" t="s">
        <v>179</v>
      </c>
      <c r="D74" s="47">
        <v>3010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3010</v>
      </c>
      <c r="P74" s="48">
        <f t="shared" si="12"/>
        <v>8.6623690572119258E-2</v>
      </c>
      <c r="Q74" s="9"/>
    </row>
    <row r="75" spans="1:17">
      <c r="A75" s="12"/>
      <c r="B75" s="25">
        <v>348.48</v>
      </c>
      <c r="C75" s="20" t="s">
        <v>180</v>
      </c>
      <c r="D75" s="47">
        <v>51452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51452</v>
      </c>
      <c r="P75" s="48">
        <f t="shared" si="12"/>
        <v>1.4807183147231495</v>
      </c>
      <c r="Q75" s="9"/>
    </row>
    <row r="76" spans="1:17">
      <c r="A76" s="12"/>
      <c r="B76" s="25">
        <v>348.53</v>
      </c>
      <c r="C76" s="20" t="s">
        <v>270</v>
      </c>
      <c r="D76" s="47">
        <v>0</v>
      </c>
      <c r="E76" s="47">
        <v>700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700</v>
      </c>
      <c r="P76" s="48">
        <f t="shared" si="12"/>
        <v>2.0145044319097503E-2</v>
      </c>
      <c r="Q76" s="9"/>
    </row>
    <row r="77" spans="1:17">
      <c r="A77" s="12"/>
      <c r="B77" s="25">
        <v>348.71</v>
      </c>
      <c r="C77" s="20" t="s">
        <v>182</v>
      </c>
      <c r="D77" s="47">
        <v>29040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29040</v>
      </c>
      <c r="P77" s="48">
        <f t="shared" si="12"/>
        <v>0.83573155289513068</v>
      </c>
      <c r="Q77" s="9"/>
    </row>
    <row r="78" spans="1:17">
      <c r="A78" s="12"/>
      <c r="B78" s="25">
        <v>348.72</v>
      </c>
      <c r="C78" s="20" t="s">
        <v>183</v>
      </c>
      <c r="D78" s="47">
        <v>1155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1155</v>
      </c>
      <c r="P78" s="48">
        <f t="shared" si="12"/>
        <v>3.3239323126510879E-2</v>
      </c>
      <c r="Q78" s="9"/>
    </row>
    <row r="79" spans="1:17">
      <c r="A79" s="12"/>
      <c r="B79" s="25">
        <v>348.87</v>
      </c>
      <c r="C79" s="20" t="s">
        <v>274</v>
      </c>
      <c r="D79" s="47">
        <v>55035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55035</v>
      </c>
      <c r="P79" s="48">
        <f t="shared" si="12"/>
        <v>1.5838321630021872</v>
      </c>
      <c r="Q79" s="9"/>
    </row>
    <row r="80" spans="1:17">
      <c r="A80" s="12"/>
      <c r="B80" s="25">
        <v>348.99</v>
      </c>
      <c r="C80" s="20" t="s">
        <v>185</v>
      </c>
      <c r="D80" s="47">
        <v>0</v>
      </c>
      <c r="E80" s="47">
        <v>127713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" si="13">SUM(D80:N80)</f>
        <v>127713</v>
      </c>
      <c r="P80" s="48">
        <f t="shared" si="12"/>
        <v>3.6754057787498562</v>
      </c>
      <c r="Q80" s="9"/>
    </row>
    <row r="81" spans="1:120">
      <c r="A81" s="12"/>
      <c r="B81" s="25">
        <v>349</v>
      </c>
      <c r="C81" s="20" t="s">
        <v>271</v>
      </c>
      <c r="D81" s="47">
        <v>506703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3167972</v>
      </c>
      <c r="N81" s="47">
        <v>0</v>
      </c>
      <c r="O81" s="47">
        <f t="shared" si="10"/>
        <v>3674675</v>
      </c>
      <c r="P81" s="48">
        <f t="shared" si="12"/>
        <v>105.75212961897087</v>
      </c>
      <c r="Q81" s="9"/>
    </row>
    <row r="82" spans="1:120" ht="15.6">
      <c r="A82" s="29" t="s">
        <v>53</v>
      </c>
      <c r="B82" s="30"/>
      <c r="C82" s="31"/>
      <c r="D82" s="32">
        <f t="shared" ref="D82:N82" si="14">SUM(D83:D85)</f>
        <v>27110</v>
      </c>
      <c r="E82" s="32">
        <f t="shared" si="14"/>
        <v>100044</v>
      </c>
      <c r="F82" s="32">
        <f t="shared" si="14"/>
        <v>0</v>
      </c>
      <c r="G82" s="32">
        <f t="shared" si="14"/>
        <v>0</v>
      </c>
      <c r="H82" s="32">
        <f t="shared" si="14"/>
        <v>0</v>
      </c>
      <c r="I82" s="32">
        <f t="shared" si="14"/>
        <v>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1341412</v>
      </c>
      <c r="N82" s="32">
        <f t="shared" si="14"/>
        <v>0</v>
      </c>
      <c r="O82" s="32">
        <f>SUM(D82:N82)</f>
        <v>1468566</v>
      </c>
      <c r="P82" s="46">
        <f t="shared" si="12"/>
        <v>42.263324507885343</v>
      </c>
      <c r="Q82" s="10"/>
    </row>
    <row r="83" spans="1:120">
      <c r="A83" s="13"/>
      <c r="B83" s="40">
        <v>351.1</v>
      </c>
      <c r="C83" s="21" t="s">
        <v>90</v>
      </c>
      <c r="D83" s="47">
        <v>0</v>
      </c>
      <c r="E83" s="47">
        <v>72853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72853</v>
      </c>
      <c r="P83" s="48">
        <f t="shared" si="12"/>
        <v>2.0966098768274435</v>
      </c>
      <c r="Q83" s="9"/>
    </row>
    <row r="84" spans="1:120">
      <c r="A84" s="13"/>
      <c r="B84" s="40">
        <v>354</v>
      </c>
      <c r="C84" s="21" t="s">
        <v>91</v>
      </c>
      <c r="D84" s="47">
        <v>26586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85" si="15">SUM(D84:N84)</f>
        <v>26586</v>
      </c>
      <c r="P84" s="48">
        <f t="shared" si="12"/>
        <v>0.76510878323932308</v>
      </c>
      <c r="Q84" s="9"/>
    </row>
    <row r="85" spans="1:120">
      <c r="A85" s="13"/>
      <c r="B85" s="40">
        <v>359</v>
      </c>
      <c r="C85" s="21" t="s">
        <v>92</v>
      </c>
      <c r="D85" s="47">
        <v>524</v>
      </c>
      <c r="E85" s="47">
        <v>27191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1341412</v>
      </c>
      <c r="N85" s="47">
        <v>0</v>
      </c>
      <c r="O85" s="47">
        <f t="shared" si="15"/>
        <v>1369127</v>
      </c>
      <c r="P85" s="48">
        <f t="shared" si="12"/>
        <v>39.40160584781858</v>
      </c>
      <c r="Q85" s="9"/>
    </row>
    <row r="86" spans="1:120" ht="15.6">
      <c r="A86" s="29" t="s">
        <v>3</v>
      </c>
      <c r="B86" s="30"/>
      <c r="C86" s="31"/>
      <c r="D86" s="32">
        <f t="shared" ref="D86:N86" si="16">SUM(D87:D92)</f>
        <v>483843</v>
      </c>
      <c r="E86" s="32">
        <f t="shared" si="16"/>
        <v>566969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850989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497</v>
      </c>
      <c r="N86" s="32">
        <f t="shared" si="16"/>
        <v>0</v>
      </c>
      <c r="O86" s="32">
        <f>SUM(D86:N86)</f>
        <v>1902298</v>
      </c>
      <c r="P86" s="46">
        <f t="shared" si="12"/>
        <v>54.745539311615055</v>
      </c>
      <c r="Q86" s="10"/>
    </row>
    <row r="87" spans="1:120">
      <c r="A87" s="12"/>
      <c r="B87" s="25">
        <v>361.1</v>
      </c>
      <c r="C87" s="20" t="s">
        <v>93</v>
      </c>
      <c r="D87" s="47">
        <v>61682</v>
      </c>
      <c r="E87" s="47">
        <v>26801</v>
      </c>
      <c r="F87" s="47">
        <v>0</v>
      </c>
      <c r="G87" s="47">
        <v>0</v>
      </c>
      <c r="H87" s="47">
        <v>0</v>
      </c>
      <c r="I87" s="47">
        <v>26359</v>
      </c>
      <c r="J87" s="47">
        <v>0</v>
      </c>
      <c r="K87" s="47">
        <v>0</v>
      </c>
      <c r="L87" s="47">
        <v>0</v>
      </c>
      <c r="M87" s="47">
        <v>497</v>
      </c>
      <c r="N87" s="47">
        <v>0</v>
      </c>
      <c r="O87" s="47">
        <f>SUM(D87:N87)</f>
        <v>115339</v>
      </c>
      <c r="P87" s="48">
        <f t="shared" si="12"/>
        <v>3.3192989524576952</v>
      </c>
      <c r="Q87" s="9"/>
    </row>
    <row r="88" spans="1:120">
      <c r="A88" s="12"/>
      <c r="B88" s="25">
        <v>362</v>
      </c>
      <c r="C88" s="20" t="s">
        <v>124</v>
      </c>
      <c r="D88" s="47">
        <v>26347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92" si="17">SUM(D88:N88)</f>
        <v>26347</v>
      </c>
      <c r="P88" s="48">
        <f t="shared" si="12"/>
        <v>0.75823068953608841</v>
      </c>
      <c r="Q88" s="9"/>
    </row>
    <row r="89" spans="1:120">
      <c r="A89" s="12"/>
      <c r="B89" s="25">
        <v>364</v>
      </c>
      <c r="C89" s="20" t="s">
        <v>187</v>
      </c>
      <c r="D89" s="47">
        <v>116814</v>
      </c>
      <c r="E89" s="47">
        <v>21200</v>
      </c>
      <c r="F89" s="47">
        <v>0</v>
      </c>
      <c r="G89" s="47">
        <v>0</v>
      </c>
      <c r="H89" s="47">
        <v>0</v>
      </c>
      <c r="I89" s="47">
        <v>741002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7"/>
        <v>879016</v>
      </c>
      <c r="P89" s="48">
        <f t="shared" si="12"/>
        <v>25.296880395994013</v>
      </c>
      <c r="Q89" s="9"/>
    </row>
    <row r="90" spans="1:120">
      <c r="A90" s="12"/>
      <c r="B90" s="25">
        <v>366</v>
      </c>
      <c r="C90" s="20" t="s">
        <v>97</v>
      </c>
      <c r="D90" s="47">
        <v>15318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7"/>
        <v>15318</v>
      </c>
      <c r="P90" s="48">
        <f t="shared" si="12"/>
        <v>0.44083112697133647</v>
      </c>
      <c r="Q90" s="9"/>
    </row>
    <row r="91" spans="1:120">
      <c r="A91" s="12"/>
      <c r="B91" s="25">
        <v>369.3</v>
      </c>
      <c r="C91" s="20" t="s">
        <v>98</v>
      </c>
      <c r="D91" s="47">
        <v>538</v>
      </c>
      <c r="E91" s="47">
        <v>82044</v>
      </c>
      <c r="F91" s="47">
        <v>0</v>
      </c>
      <c r="G91" s="47">
        <v>0</v>
      </c>
      <c r="H91" s="47">
        <v>0</v>
      </c>
      <c r="I91" s="47">
        <v>30264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7"/>
        <v>112846</v>
      </c>
      <c r="P91" s="48">
        <f t="shared" si="12"/>
        <v>3.2475538160469668</v>
      </c>
      <c r="Q91" s="9"/>
    </row>
    <row r="92" spans="1:120">
      <c r="A92" s="12"/>
      <c r="B92" s="25">
        <v>369.9</v>
      </c>
      <c r="C92" s="20" t="s">
        <v>99</v>
      </c>
      <c r="D92" s="47">
        <v>263144</v>
      </c>
      <c r="E92" s="47">
        <v>436924</v>
      </c>
      <c r="F92" s="47">
        <v>0</v>
      </c>
      <c r="G92" s="47">
        <v>0</v>
      </c>
      <c r="H92" s="47">
        <v>0</v>
      </c>
      <c r="I92" s="47">
        <v>53364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7"/>
        <v>753432</v>
      </c>
      <c r="P92" s="48">
        <f t="shared" si="12"/>
        <v>21.682744330608955</v>
      </c>
      <c r="Q92" s="9"/>
    </row>
    <row r="93" spans="1:120" ht="15.6">
      <c r="A93" s="29" t="s">
        <v>54</v>
      </c>
      <c r="B93" s="30"/>
      <c r="C93" s="31"/>
      <c r="D93" s="32">
        <f t="shared" ref="D93:N93" si="18">SUM(D94:D95)</f>
        <v>588724</v>
      </c>
      <c r="E93" s="32">
        <f t="shared" si="18"/>
        <v>6124571</v>
      </c>
      <c r="F93" s="32">
        <f t="shared" si="18"/>
        <v>1934963</v>
      </c>
      <c r="G93" s="32">
        <f t="shared" si="18"/>
        <v>1636206</v>
      </c>
      <c r="H93" s="32">
        <f t="shared" si="18"/>
        <v>0</v>
      </c>
      <c r="I93" s="32">
        <f t="shared" si="18"/>
        <v>9801</v>
      </c>
      <c r="J93" s="32">
        <f t="shared" si="18"/>
        <v>0</v>
      </c>
      <c r="K93" s="32">
        <f t="shared" si="18"/>
        <v>0</v>
      </c>
      <c r="L93" s="32">
        <f t="shared" si="18"/>
        <v>0</v>
      </c>
      <c r="M93" s="32">
        <f t="shared" si="18"/>
        <v>0</v>
      </c>
      <c r="N93" s="32">
        <f t="shared" si="18"/>
        <v>0</v>
      </c>
      <c r="O93" s="32">
        <f>SUM(D93:N93)</f>
        <v>10294265</v>
      </c>
      <c r="P93" s="46">
        <f t="shared" si="12"/>
        <v>296.25489236790605</v>
      </c>
      <c r="Q93" s="9"/>
    </row>
    <row r="94" spans="1:120">
      <c r="A94" s="12"/>
      <c r="B94" s="25">
        <v>381</v>
      </c>
      <c r="C94" s="20" t="s">
        <v>100</v>
      </c>
      <c r="D94" s="47">
        <v>588724</v>
      </c>
      <c r="E94" s="47">
        <v>5801215</v>
      </c>
      <c r="F94" s="47">
        <v>1934963</v>
      </c>
      <c r="G94" s="47">
        <v>1636206</v>
      </c>
      <c r="H94" s="47">
        <v>0</v>
      </c>
      <c r="I94" s="47">
        <v>9801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>SUM(D94:N94)</f>
        <v>9970909</v>
      </c>
      <c r="P94" s="48">
        <f t="shared" si="12"/>
        <v>286.94914815241162</v>
      </c>
      <c r="Q94" s="9"/>
    </row>
    <row r="95" spans="1:120" ht="15.6" thickBot="1">
      <c r="A95" s="12"/>
      <c r="B95" s="25">
        <v>383.2</v>
      </c>
      <c r="C95" s="20" t="s">
        <v>276</v>
      </c>
      <c r="D95" s="47">
        <v>0</v>
      </c>
      <c r="E95" s="47">
        <v>323356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" si="19">SUM(D95:N95)</f>
        <v>323356</v>
      </c>
      <c r="P95" s="48">
        <f t="shared" si="12"/>
        <v>9.3057442154944177</v>
      </c>
      <c r="Q95" s="9"/>
    </row>
    <row r="96" spans="1:120" ht="16.2" thickBot="1">
      <c r="A96" s="14" t="s">
        <v>82</v>
      </c>
      <c r="B96" s="23"/>
      <c r="C96" s="22"/>
      <c r="D96" s="15">
        <f t="shared" ref="D96:N96" si="20">SUM(D5,D14,D22,D47,D82,D86,D93)</f>
        <v>40731630</v>
      </c>
      <c r="E96" s="15">
        <f t="shared" si="20"/>
        <v>30671275</v>
      </c>
      <c r="F96" s="15">
        <f t="shared" si="20"/>
        <v>1934963</v>
      </c>
      <c r="G96" s="15">
        <f t="shared" si="20"/>
        <v>1691101</v>
      </c>
      <c r="H96" s="15">
        <f t="shared" si="20"/>
        <v>0</v>
      </c>
      <c r="I96" s="15">
        <f t="shared" si="20"/>
        <v>8383269</v>
      </c>
      <c r="J96" s="15">
        <f t="shared" si="20"/>
        <v>0</v>
      </c>
      <c r="K96" s="15">
        <f t="shared" si="20"/>
        <v>0</v>
      </c>
      <c r="L96" s="15">
        <f t="shared" si="20"/>
        <v>0</v>
      </c>
      <c r="M96" s="15">
        <f t="shared" si="20"/>
        <v>28691376</v>
      </c>
      <c r="N96" s="15">
        <f t="shared" si="20"/>
        <v>0</v>
      </c>
      <c r="O96" s="15">
        <f>SUM(D96:N96)</f>
        <v>112103614</v>
      </c>
      <c r="P96" s="38">
        <f t="shared" si="12"/>
        <v>3226.188960515713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43"/>
      <c r="M98" s="119" t="s">
        <v>275</v>
      </c>
      <c r="N98" s="119"/>
      <c r="O98" s="119"/>
      <c r="P98" s="44">
        <v>34748</v>
      </c>
    </row>
    <row r="99" spans="1:16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8"/>
    </row>
    <row r="100" spans="1:16" ht="15.75" customHeight="1" thickBot="1">
      <c r="A100" s="121" t="s">
        <v>126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1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3.4" thickBot="1">
      <c r="A2" s="125" t="s">
        <v>248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0"/>
      <c r="M3" s="131"/>
      <c r="N3" s="36"/>
      <c r="O3" s="37"/>
      <c r="P3" s="132" t="s">
        <v>251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252</v>
      </c>
      <c r="N4" s="35" t="s">
        <v>9</v>
      </c>
      <c r="O4" s="35" t="s">
        <v>253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254</v>
      </c>
      <c r="B5" s="26"/>
      <c r="C5" s="26"/>
      <c r="D5" s="27">
        <f t="shared" ref="D5:N5" si="0">SUM(D6:D13)</f>
        <v>24312457</v>
      </c>
      <c r="E5" s="27">
        <f t="shared" si="0"/>
        <v>3152589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27465046</v>
      </c>
      <c r="P5" s="33">
        <f t="shared" ref="P5:P36" si="1">(O5/P$95)</f>
        <v>807.05962210925338</v>
      </c>
      <c r="Q5" s="6"/>
    </row>
    <row r="6" spans="1:134">
      <c r="A6" s="12"/>
      <c r="B6" s="25">
        <v>311</v>
      </c>
      <c r="C6" s="20" t="s">
        <v>2</v>
      </c>
      <c r="D6" s="47">
        <v>21274893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21274893</v>
      </c>
      <c r="P6" s="48">
        <f t="shared" si="1"/>
        <v>625.16214627839327</v>
      </c>
      <c r="Q6" s="9"/>
    </row>
    <row r="7" spans="1:134">
      <c r="A7" s="12"/>
      <c r="B7" s="25">
        <v>312.13</v>
      </c>
      <c r="C7" s="20" t="s">
        <v>255</v>
      </c>
      <c r="D7" s="47">
        <v>0</v>
      </c>
      <c r="E7" s="47">
        <v>84009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84009</v>
      </c>
      <c r="P7" s="48">
        <f t="shared" si="1"/>
        <v>2.4686021568569831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151784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151784</v>
      </c>
      <c r="P8" s="48">
        <f t="shared" si="1"/>
        <v>4.460168669742294</v>
      </c>
      <c r="Q8" s="9"/>
    </row>
    <row r="9" spans="1:134">
      <c r="A9" s="12"/>
      <c r="B9" s="25">
        <v>312.41000000000003</v>
      </c>
      <c r="C9" s="20" t="s">
        <v>256</v>
      </c>
      <c r="D9" s="47">
        <v>0</v>
      </c>
      <c r="E9" s="47">
        <v>658623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658623</v>
      </c>
      <c r="P9" s="48">
        <f t="shared" si="1"/>
        <v>19.353618759366459</v>
      </c>
      <c r="Q9" s="9"/>
    </row>
    <row r="10" spans="1:134">
      <c r="A10" s="12"/>
      <c r="B10" s="25">
        <v>312.42</v>
      </c>
      <c r="C10" s="20" t="s">
        <v>257</v>
      </c>
      <c r="D10" s="47">
        <v>0</v>
      </c>
      <c r="E10" s="47">
        <v>441835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441835</v>
      </c>
      <c r="P10" s="48">
        <f t="shared" si="1"/>
        <v>12.983309335605771</v>
      </c>
      <c r="Q10" s="9"/>
    </row>
    <row r="11" spans="1:134">
      <c r="A11" s="12"/>
      <c r="B11" s="25">
        <v>312.64</v>
      </c>
      <c r="C11" s="20" t="s">
        <v>258</v>
      </c>
      <c r="D11" s="47">
        <v>2896986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2896986</v>
      </c>
      <c r="P11" s="48">
        <f t="shared" si="1"/>
        <v>85.127854015456492</v>
      </c>
      <c r="Q11" s="9"/>
    </row>
    <row r="12" spans="1:134">
      <c r="A12" s="12"/>
      <c r="B12" s="25">
        <v>312.68</v>
      </c>
      <c r="C12" s="20" t="s">
        <v>259</v>
      </c>
      <c r="D12" s="47">
        <v>0</v>
      </c>
      <c r="E12" s="47">
        <v>1816338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1816338</v>
      </c>
      <c r="P12" s="48">
        <f t="shared" si="1"/>
        <v>53.37304222620552</v>
      </c>
      <c r="Q12" s="9"/>
    </row>
    <row r="13" spans="1:134">
      <c r="A13" s="12"/>
      <c r="B13" s="25">
        <v>315.10000000000002</v>
      </c>
      <c r="C13" s="20" t="s">
        <v>260</v>
      </c>
      <c r="D13" s="47">
        <v>140578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140578</v>
      </c>
      <c r="P13" s="48">
        <f t="shared" si="1"/>
        <v>4.1308806676265757</v>
      </c>
      <c r="Q13" s="9"/>
    </row>
    <row r="14" spans="1:134" ht="15.6">
      <c r="A14" s="29" t="s">
        <v>17</v>
      </c>
      <c r="B14" s="30"/>
      <c r="C14" s="31"/>
      <c r="D14" s="32">
        <f t="shared" ref="D14:N14" si="3">SUM(D15:D21)</f>
        <v>1426708</v>
      </c>
      <c r="E14" s="32">
        <f t="shared" si="3"/>
        <v>3640973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3213014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8280695</v>
      </c>
      <c r="P14" s="46">
        <f t="shared" si="1"/>
        <v>243.32799506332461</v>
      </c>
      <c r="Q14" s="10"/>
    </row>
    <row r="15" spans="1:134">
      <c r="A15" s="12"/>
      <c r="B15" s="25">
        <v>322</v>
      </c>
      <c r="C15" s="20" t="s">
        <v>261</v>
      </c>
      <c r="D15" s="47">
        <v>0</v>
      </c>
      <c r="E15" s="47">
        <v>409038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409038</v>
      </c>
      <c r="P15" s="48">
        <f t="shared" si="1"/>
        <v>12.019570391701684</v>
      </c>
      <c r="Q15" s="9"/>
    </row>
    <row r="16" spans="1:134">
      <c r="A16" s="12"/>
      <c r="B16" s="25">
        <v>323.10000000000002</v>
      </c>
      <c r="C16" s="20" t="s">
        <v>134</v>
      </c>
      <c r="D16" s="47">
        <v>1337224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1" si="4">SUM(D16:N16)</f>
        <v>1337224</v>
      </c>
      <c r="P16" s="48">
        <f t="shared" si="1"/>
        <v>39.294290499838382</v>
      </c>
      <c r="Q16" s="9"/>
    </row>
    <row r="17" spans="1:17">
      <c r="A17" s="12"/>
      <c r="B17" s="25">
        <v>325.10000000000002</v>
      </c>
      <c r="C17" s="20" t="s">
        <v>18</v>
      </c>
      <c r="D17" s="47">
        <v>0</v>
      </c>
      <c r="E17" s="47">
        <v>52629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52629</v>
      </c>
      <c r="P17" s="48">
        <f t="shared" si="1"/>
        <v>1.5465017190208927</v>
      </c>
      <c r="Q17" s="9"/>
    </row>
    <row r="18" spans="1:17">
      <c r="A18" s="12"/>
      <c r="B18" s="25">
        <v>325.2</v>
      </c>
      <c r="C18" s="20" t="s">
        <v>19</v>
      </c>
      <c r="D18" s="47">
        <v>0</v>
      </c>
      <c r="E18" s="47">
        <v>2919243</v>
      </c>
      <c r="F18" s="47">
        <v>0</v>
      </c>
      <c r="G18" s="47">
        <v>0</v>
      </c>
      <c r="H18" s="47">
        <v>0</v>
      </c>
      <c r="I18" s="47">
        <v>648584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3567827</v>
      </c>
      <c r="P18" s="48">
        <f t="shared" si="1"/>
        <v>104.84049836913402</v>
      </c>
      <c r="Q18" s="9"/>
    </row>
    <row r="19" spans="1:17">
      <c r="A19" s="12"/>
      <c r="B19" s="25">
        <v>329.1</v>
      </c>
      <c r="C19" s="20" t="s">
        <v>262</v>
      </c>
      <c r="D19" s="47">
        <v>80141</v>
      </c>
      <c r="E19" s="47">
        <v>210527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290668</v>
      </c>
      <c r="P19" s="48">
        <f t="shared" si="1"/>
        <v>8.5412711939114345</v>
      </c>
      <c r="Q19" s="9"/>
    </row>
    <row r="20" spans="1:17">
      <c r="A20" s="12"/>
      <c r="B20" s="25">
        <v>329.4</v>
      </c>
      <c r="C20" s="20" t="s">
        <v>263</v>
      </c>
      <c r="D20" s="47">
        <v>9343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9343</v>
      </c>
      <c r="P20" s="48">
        <f t="shared" si="1"/>
        <v>0.27454379830154857</v>
      </c>
      <c r="Q20" s="9"/>
    </row>
    <row r="21" spans="1:17">
      <c r="A21" s="12"/>
      <c r="B21" s="25">
        <v>329.5</v>
      </c>
      <c r="C21" s="20" t="s">
        <v>264</v>
      </c>
      <c r="D21" s="47">
        <v>0</v>
      </c>
      <c r="E21" s="47">
        <v>49536</v>
      </c>
      <c r="F21" s="47">
        <v>0</v>
      </c>
      <c r="G21" s="47">
        <v>0</v>
      </c>
      <c r="H21" s="47">
        <v>0</v>
      </c>
      <c r="I21" s="47">
        <v>2564430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2613966</v>
      </c>
      <c r="P21" s="48">
        <f t="shared" si="1"/>
        <v>76.811319091416649</v>
      </c>
      <c r="Q21" s="9"/>
    </row>
    <row r="22" spans="1:17" ht="15.6">
      <c r="A22" s="29" t="s">
        <v>265</v>
      </c>
      <c r="B22" s="30"/>
      <c r="C22" s="31"/>
      <c r="D22" s="32">
        <f t="shared" ref="D22:N22" si="5">SUM(D23:D44)</f>
        <v>6648293</v>
      </c>
      <c r="E22" s="32">
        <f t="shared" si="5"/>
        <v>9817095</v>
      </c>
      <c r="F22" s="32">
        <f t="shared" si="5"/>
        <v>585861</v>
      </c>
      <c r="G22" s="32">
        <f t="shared" si="5"/>
        <v>33518</v>
      </c>
      <c r="H22" s="32">
        <f t="shared" si="5"/>
        <v>0</v>
      </c>
      <c r="I22" s="32">
        <f t="shared" si="5"/>
        <v>395278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5">
        <f>SUM(D22:N22)</f>
        <v>17480045</v>
      </c>
      <c r="P22" s="46">
        <f t="shared" si="1"/>
        <v>513.65064206164971</v>
      </c>
      <c r="Q22" s="10"/>
    </row>
    <row r="23" spans="1:17">
      <c r="A23" s="12"/>
      <c r="B23" s="25">
        <v>331.2</v>
      </c>
      <c r="C23" s="20" t="s">
        <v>22</v>
      </c>
      <c r="D23" s="47">
        <v>347080</v>
      </c>
      <c r="E23" s="47">
        <v>51195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398275</v>
      </c>
      <c r="P23" s="48">
        <f t="shared" si="1"/>
        <v>11.703299932414563</v>
      </c>
      <c r="Q23" s="9"/>
    </row>
    <row r="24" spans="1:17">
      <c r="A24" s="12"/>
      <c r="B24" s="25">
        <v>331.49</v>
      </c>
      <c r="C24" s="20" t="s">
        <v>113</v>
      </c>
      <c r="D24" s="47">
        <v>0</v>
      </c>
      <c r="E24" s="47">
        <v>1212247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3" si="6">SUM(D24:N24)</f>
        <v>1212247</v>
      </c>
      <c r="P24" s="48">
        <f t="shared" si="1"/>
        <v>35.621844788575125</v>
      </c>
      <c r="Q24" s="9"/>
    </row>
    <row r="25" spans="1:17">
      <c r="A25" s="12"/>
      <c r="B25" s="25">
        <v>331.62</v>
      </c>
      <c r="C25" s="20" t="s">
        <v>27</v>
      </c>
      <c r="D25" s="47">
        <v>16325</v>
      </c>
      <c r="E25" s="47">
        <v>4278672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4294997</v>
      </c>
      <c r="P25" s="48">
        <f t="shared" si="1"/>
        <v>126.20836884017514</v>
      </c>
      <c r="Q25" s="9"/>
    </row>
    <row r="26" spans="1:17">
      <c r="A26" s="12"/>
      <c r="B26" s="25">
        <v>331.69</v>
      </c>
      <c r="C26" s="20" t="s">
        <v>207</v>
      </c>
      <c r="D26" s="47">
        <v>0</v>
      </c>
      <c r="E26" s="47">
        <v>270443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270443</v>
      </c>
      <c r="P26" s="48">
        <f t="shared" si="1"/>
        <v>7.9469601245922838</v>
      </c>
      <c r="Q26" s="9"/>
    </row>
    <row r="27" spans="1:17">
      <c r="A27" s="12"/>
      <c r="B27" s="25">
        <v>334.2</v>
      </c>
      <c r="C27" s="20" t="s">
        <v>26</v>
      </c>
      <c r="D27" s="47">
        <v>117466</v>
      </c>
      <c r="E27" s="47">
        <v>72906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190372</v>
      </c>
      <c r="P27" s="48">
        <f t="shared" si="1"/>
        <v>5.5940759895389496</v>
      </c>
      <c r="Q27" s="9"/>
    </row>
    <row r="28" spans="1:17">
      <c r="A28" s="12"/>
      <c r="B28" s="25">
        <v>334.34</v>
      </c>
      <c r="C28" s="20" t="s">
        <v>115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154728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154728</v>
      </c>
      <c r="P28" s="48">
        <f t="shared" si="1"/>
        <v>4.5466780288560429</v>
      </c>
      <c r="Q28" s="9"/>
    </row>
    <row r="29" spans="1:17">
      <c r="A29" s="12"/>
      <c r="B29" s="25">
        <v>334.35</v>
      </c>
      <c r="C29" s="20" t="s">
        <v>116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240550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240550</v>
      </c>
      <c r="P29" s="48">
        <f t="shared" si="1"/>
        <v>7.0685551409009433</v>
      </c>
      <c r="Q29" s="9"/>
    </row>
    <row r="30" spans="1:17">
      <c r="A30" s="12"/>
      <c r="B30" s="25">
        <v>334.39</v>
      </c>
      <c r="C30" s="20" t="s">
        <v>148</v>
      </c>
      <c r="D30" s="47">
        <v>0</v>
      </c>
      <c r="E30" s="47">
        <v>55938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55938</v>
      </c>
      <c r="P30" s="48">
        <f t="shared" si="1"/>
        <v>1.6437365931062855</v>
      </c>
      <c r="Q30" s="9"/>
    </row>
    <row r="31" spans="1:17">
      <c r="A31" s="12"/>
      <c r="B31" s="25">
        <v>334.5</v>
      </c>
      <c r="C31" s="20" t="s">
        <v>31</v>
      </c>
      <c r="D31" s="47">
        <v>29650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29650</v>
      </c>
      <c r="P31" s="48">
        <f t="shared" si="1"/>
        <v>0.87126443536775289</v>
      </c>
      <c r="Q31" s="9"/>
    </row>
    <row r="32" spans="1:17">
      <c r="A32" s="12"/>
      <c r="B32" s="25">
        <v>334.69</v>
      </c>
      <c r="C32" s="20" t="s">
        <v>33</v>
      </c>
      <c r="D32" s="47">
        <v>0</v>
      </c>
      <c r="E32" s="47">
        <v>249002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249002</v>
      </c>
      <c r="P32" s="48">
        <f t="shared" si="1"/>
        <v>7.3169169286826721</v>
      </c>
      <c r="Q32" s="9"/>
    </row>
    <row r="33" spans="1:17">
      <c r="A33" s="12"/>
      <c r="B33" s="25">
        <v>334.7</v>
      </c>
      <c r="C33" s="20" t="s">
        <v>34</v>
      </c>
      <c r="D33" s="47">
        <v>56166</v>
      </c>
      <c r="E33" s="47">
        <v>71184</v>
      </c>
      <c r="F33" s="47">
        <v>0</v>
      </c>
      <c r="G33" s="47">
        <v>33518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160868</v>
      </c>
      <c r="P33" s="48">
        <f t="shared" si="1"/>
        <v>4.7271017601598544</v>
      </c>
      <c r="Q33" s="9"/>
    </row>
    <row r="34" spans="1:17">
      <c r="A34" s="12"/>
      <c r="B34" s="25">
        <v>334.81</v>
      </c>
      <c r="C34" s="20" t="s">
        <v>192</v>
      </c>
      <c r="D34" s="47">
        <v>1184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1184</v>
      </c>
      <c r="P34" s="48">
        <f t="shared" si="1"/>
        <v>3.4791807469660013E-2</v>
      </c>
      <c r="Q34" s="9"/>
    </row>
    <row r="35" spans="1:17">
      <c r="A35" s="12"/>
      <c r="B35" s="25">
        <v>334.82</v>
      </c>
      <c r="C35" s="20" t="s">
        <v>266</v>
      </c>
      <c r="D35" s="47">
        <v>258753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258753</v>
      </c>
      <c r="P35" s="48">
        <f t="shared" si="1"/>
        <v>7.6034497957744414</v>
      </c>
      <c r="Q35" s="9"/>
    </row>
    <row r="36" spans="1:17">
      <c r="A36" s="12"/>
      <c r="B36" s="25">
        <v>334.9</v>
      </c>
      <c r="C36" s="20" t="s">
        <v>36</v>
      </c>
      <c r="D36" s="47">
        <v>0</v>
      </c>
      <c r="E36" s="47">
        <v>3419335</v>
      </c>
      <c r="F36" s="47">
        <v>585861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4005196</v>
      </c>
      <c r="P36" s="48">
        <f t="shared" si="1"/>
        <v>117.69257441744291</v>
      </c>
      <c r="Q36" s="9"/>
    </row>
    <row r="37" spans="1:17">
      <c r="A37" s="12"/>
      <c r="B37" s="25">
        <v>335.12099999999998</v>
      </c>
      <c r="C37" s="20" t="s">
        <v>267</v>
      </c>
      <c r="D37" s="47">
        <v>891086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891086</v>
      </c>
      <c r="P37" s="48">
        <f t="shared" ref="P37:P68" si="7">(O37/P$95)</f>
        <v>26.184537627457317</v>
      </c>
      <c r="Q37" s="9"/>
    </row>
    <row r="38" spans="1:17">
      <c r="A38" s="12"/>
      <c r="B38" s="25">
        <v>335.13</v>
      </c>
      <c r="C38" s="20" t="s">
        <v>157</v>
      </c>
      <c r="D38" s="47">
        <v>19395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19395</v>
      </c>
      <c r="P38" s="48">
        <f t="shared" si="7"/>
        <v>0.5699215421233581</v>
      </c>
      <c r="Q38" s="9"/>
    </row>
    <row r="39" spans="1:17">
      <c r="A39" s="12"/>
      <c r="B39" s="25">
        <v>335.14</v>
      </c>
      <c r="C39" s="20" t="s">
        <v>249</v>
      </c>
      <c r="D39" s="47">
        <v>53889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53889</v>
      </c>
      <c r="P39" s="48">
        <f t="shared" si="7"/>
        <v>1.5835267844024565</v>
      </c>
      <c r="Q39" s="9"/>
    </row>
    <row r="40" spans="1:17">
      <c r="A40" s="12"/>
      <c r="B40" s="25">
        <v>335.15</v>
      </c>
      <c r="C40" s="20" t="s">
        <v>158</v>
      </c>
      <c r="D40" s="47">
        <v>3868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3868</v>
      </c>
      <c r="P40" s="48">
        <f t="shared" si="7"/>
        <v>0.11366107372689606</v>
      </c>
      <c r="Q40" s="9"/>
    </row>
    <row r="41" spans="1:17">
      <c r="A41" s="12"/>
      <c r="B41" s="25">
        <v>335.16</v>
      </c>
      <c r="C41" s="20" t="s">
        <v>268</v>
      </c>
      <c r="D41" s="47">
        <v>314333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314333</v>
      </c>
      <c r="P41" s="48">
        <f t="shared" si="7"/>
        <v>9.2366665687167586</v>
      </c>
      <c r="Q41" s="9"/>
    </row>
    <row r="42" spans="1:17">
      <c r="A42" s="12"/>
      <c r="B42" s="25">
        <v>335.18</v>
      </c>
      <c r="C42" s="20" t="s">
        <v>269</v>
      </c>
      <c r="D42" s="47">
        <v>3680805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3680805</v>
      </c>
      <c r="P42" s="48">
        <f t="shared" si="7"/>
        <v>108.1603537950692</v>
      </c>
      <c r="Q42" s="9"/>
    </row>
    <row r="43" spans="1:17">
      <c r="A43" s="12"/>
      <c r="B43" s="25">
        <v>335.29</v>
      </c>
      <c r="C43" s="20" t="s">
        <v>117</v>
      </c>
      <c r="D43" s="47">
        <v>0</v>
      </c>
      <c r="E43" s="47">
        <v>136173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136173</v>
      </c>
      <c r="P43" s="48">
        <f t="shared" si="7"/>
        <v>4.0014398636537276</v>
      </c>
      <c r="Q43" s="9"/>
    </row>
    <row r="44" spans="1:17">
      <c r="A44" s="12"/>
      <c r="B44" s="25">
        <v>339</v>
      </c>
      <c r="C44" s="20" t="s">
        <v>47</v>
      </c>
      <c r="D44" s="47">
        <v>858293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858293</v>
      </c>
      <c r="P44" s="48">
        <f t="shared" si="7"/>
        <v>25.220916223443332</v>
      </c>
      <c r="Q44" s="9"/>
    </row>
    <row r="45" spans="1:17" ht="15.6">
      <c r="A45" s="29" t="s">
        <v>52</v>
      </c>
      <c r="B45" s="30"/>
      <c r="C45" s="31"/>
      <c r="D45" s="32">
        <f t="shared" ref="D45:N45" si="8">SUM(D46:D78)</f>
        <v>3815579</v>
      </c>
      <c r="E45" s="32">
        <f t="shared" si="8"/>
        <v>8145849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5392909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>SUM(D45:N45)</f>
        <v>17354337</v>
      </c>
      <c r="P45" s="46">
        <f t="shared" si="7"/>
        <v>509.95671593547058</v>
      </c>
      <c r="Q45" s="10"/>
    </row>
    <row r="46" spans="1:17">
      <c r="A46" s="12"/>
      <c r="B46" s="25">
        <v>341.1</v>
      </c>
      <c r="C46" s="20" t="s">
        <v>163</v>
      </c>
      <c r="D46" s="47">
        <v>170484</v>
      </c>
      <c r="E46" s="47">
        <v>4649934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>SUM(D46:N46)</f>
        <v>4820418</v>
      </c>
      <c r="P46" s="48">
        <f t="shared" si="7"/>
        <v>141.64785048925978</v>
      </c>
      <c r="Q46" s="9"/>
    </row>
    <row r="47" spans="1:17">
      <c r="A47" s="12"/>
      <c r="B47" s="25">
        <v>341.2</v>
      </c>
      <c r="C47" s="20" t="s">
        <v>194</v>
      </c>
      <c r="D47" s="47">
        <v>66783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78" si="9">SUM(D47:N47)</f>
        <v>66783</v>
      </c>
      <c r="P47" s="48">
        <f t="shared" si="7"/>
        <v>1.9624166201404603</v>
      </c>
      <c r="Q47" s="9"/>
    </row>
    <row r="48" spans="1:17">
      <c r="A48" s="12"/>
      <c r="B48" s="25">
        <v>341.52</v>
      </c>
      <c r="C48" s="20" t="s">
        <v>165</v>
      </c>
      <c r="D48" s="47">
        <v>45738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45738</v>
      </c>
      <c r="P48" s="48">
        <f t="shared" si="7"/>
        <v>1.3440098733507684</v>
      </c>
      <c r="Q48" s="9"/>
    </row>
    <row r="49" spans="1:17">
      <c r="A49" s="12"/>
      <c r="B49" s="25">
        <v>341.54</v>
      </c>
      <c r="C49" s="20" t="s">
        <v>166</v>
      </c>
      <c r="D49" s="47">
        <v>258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258</v>
      </c>
      <c r="P49" s="48">
        <f t="shared" si="7"/>
        <v>7.5813229114630775E-3</v>
      </c>
      <c r="Q49" s="9"/>
    </row>
    <row r="50" spans="1:17">
      <c r="A50" s="12"/>
      <c r="B50" s="25">
        <v>341.56</v>
      </c>
      <c r="C50" s="20" t="s">
        <v>167</v>
      </c>
      <c r="D50" s="47">
        <v>1261439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1261439</v>
      </c>
      <c r="P50" s="48">
        <f t="shared" si="7"/>
        <v>37.067350357027415</v>
      </c>
      <c r="Q50" s="9"/>
    </row>
    <row r="51" spans="1:17">
      <c r="A51" s="12"/>
      <c r="B51" s="25">
        <v>341.8</v>
      </c>
      <c r="C51" s="20" t="s">
        <v>168</v>
      </c>
      <c r="D51" s="47">
        <v>1252770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1252770</v>
      </c>
      <c r="P51" s="48">
        <f t="shared" si="7"/>
        <v>36.812612030207752</v>
      </c>
      <c r="Q51" s="9"/>
    </row>
    <row r="52" spans="1:17">
      <c r="A52" s="12"/>
      <c r="B52" s="25">
        <v>341.9</v>
      </c>
      <c r="C52" s="20" t="s">
        <v>169</v>
      </c>
      <c r="D52" s="47">
        <v>35452</v>
      </c>
      <c r="E52" s="47">
        <v>3360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38812</v>
      </c>
      <c r="P52" s="48">
        <f t="shared" si="7"/>
        <v>1.1404895536422675</v>
      </c>
      <c r="Q52" s="9"/>
    </row>
    <row r="53" spans="1:17">
      <c r="A53" s="12"/>
      <c r="B53" s="25">
        <v>342.1</v>
      </c>
      <c r="C53" s="20" t="s">
        <v>61</v>
      </c>
      <c r="D53" s="47">
        <v>20200</v>
      </c>
      <c r="E53" s="47">
        <v>224503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244703</v>
      </c>
      <c r="P53" s="48">
        <f t="shared" si="7"/>
        <v>7.1905909317974785</v>
      </c>
      <c r="Q53" s="9"/>
    </row>
    <row r="54" spans="1:17">
      <c r="A54" s="12"/>
      <c r="B54" s="25">
        <v>342.6</v>
      </c>
      <c r="C54" s="20" t="s">
        <v>63</v>
      </c>
      <c r="D54" s="47">
        <v>0</v>
      </c>
      <c r="E54" s="47">
        <v>1069369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1069369</v>
      </c>
      <c r="P54" s="48">
        <f t="shared" si="7"/>
        <v>31.423378684140932</v>
      </c>
      <c r="Q54" s="9"/>
    </row>
    <row r="55" spans="1:17">
      <c r="A55" s="12"/>
      <c r="B55" s="25">
        <v>342.9</v>
      </c>
      <c r="C55" s="20" t="s">
        <v>64</v>
      </c>
      <c r="D55" s="47">
        <v>0</v>
      </c>
      <c r="E55" s="47">
        <v>57516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57516</v>
      </c>
      <c r="P55" s="48">
        <f t="shared" si="7"/>
        <v>1.6901060797508154</v>
      </c>
      <c r="Q55" s="9"/>
    </row>
    <row r="56" spans="1:17">
      <c r="A56" s="12"/>
      <c r="B56" s="25">
        <v>343.3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2412966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2412966</v>
      </c>
      <c r="P56" s="48">
        <f t="shared" si="7"/>
        <v>70.904939613881467</v>
      </c>
      <c r="Q56" s="9"/>
    </row>
    <row r="57" spans="1:17">
      <c r="A57" s="12"/>
      <c r="B57" s="25">
        <v>343.4</v>
      </c>
      <c r="C57" s="20" t="s">
        <v>66</v>
      </c>
      <c r="D57" s="47">
        <v>0</v>
      </c>
      <c r="E57" s="47">
        <v>1914922</v>
      </c>
      <c r="F57" s="47">
        <v>0</v>
      </c>
      <c r="G57" s="47">
        <v>0</v>
      </c>
      <c r="H57" s="47">
        <v>0</v>
      </c>
      <c r="I57" s="47">
        <v>1407152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3322074</v>
      </c>
      <c r="P57" s="48">
        <f t="shared" si="7"/>
        <v>97.619053216185236</v>
      </c>
      <c r="Q57" s="9"/>
    </row>
    <row r="58" spans="1:17">
      <c r="A58" s="12"/>
      <c r="B58" s="25">
        <v>343.5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1572791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1572791</v>
      </c>
      <c r="P58" s="48">
        <f t="shared" si="7"/>
        <v>46.216420322646997</v>
      </c>
      <c r="Q58" s="9"/>
    </row>
    <row r="59" spans="1:17">
      <c r="A59" s="12"/>
      <c r="B59" s="25">
        <v>344.9</v>
      </c>
      <c r="C59" s="20" t="s">
        <v>172</v>
      </c>
      <c r="D59" s="47">
        <v>0</v>
      </c>
      <c r="E59" s="47">
        <v>43238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43238</v>
      </c>
      <c r="P59" s="48">
        <f t="shared" si="7"/>
        <v>1.2705474420381417</v>
      </c>
      <c r="Q59" s="9"/>
    </row>
    <row r="60" spans="1:17">
      <c r="A60" s="12"/>
      <c r="B60" s="25">
        <v>346.4</v>
      </c>
      <c r="C60" s="20" t="s">
        <v>71</v>
      </c>
      <c r="D60" s="47">
        <v>19895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19895</v>
      </c>
      <c r="P60" s="48">
        <f t="shared" si="7"/>
        <v>0.5846140283858835</v>
      </c>
      <c r="Q60" s="9"/>
    </row>
    <row r="61" spans="1:17">
      <c r="A61" s="12"/>
      <c r="B61" s="25">
        <v>347.1</v>
      </c>
      <c r="C61" s="20" t="s">
        <v>72</v>
      </c>
      <c r="D61" s="47">
        <v>892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892</v>
      </c>
      <c r="P61" s="48">
        <f t="shared" si="7"/>
        <v>2.6211395492345215E-2</v>
      </c>
      <c r="Q61" s="9"/>
    </row>
    <row r="62" spans="1:17">
      <c r="A62" s="12"/>
      <c r="B62" s="25">
        <v>347.2</v>
      </c>
      <c r="C62" s="20" t="s">
        <v>73</v>
      </c>
      <c r="D62" s="47">
        <v>66797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66797</v>
      </c>
      <c r="P62" s="48">
        <f t="shared" si="7"/>
        <v>1.9628280097558108</v>
      </c>
      <c r="Q62" s="9"/>
    </row>
    <row r="63" spans="1:17">
      <c r="A63" s="12"/>
      <c r="B63" s="25">
        <v>347.3</v>
      </c>
      <c r="C63" s="20" t="s">
        <v>74</v>
      </c>
      <c r="D63" s="47">
        <v>3365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9"/>
        <v>3365</v>
      </c>
      <c r="P63" s="48">
        <f t="shared" si="7"/>
        <v>9.8880432546795571E-2</v>
      </c>
      <c r="Q63" s="9"/>
    </row>
    <row r="64" spans="1:17">
      <c r="A64" s="12"/>
      <c r="B64" s="25">
        <v>347.9</v>
      </c>
      <c r="C64" s="20" t="s">
        <v>129</v>
      </c>
      <c r="D64" s="47">
        <v>49937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9"/>
        <v>49937</v>
      </c>
      <c r="P64" s="48">
        <f t="shared" si="7"/>
        <v>1.4673973729834562</v>
      </c>
      <c r="Q64" s="9"/>
    </row>
    <row r="65" spans="1:17">
      <c r="A65" s="12"/>
      <c r="B65" s="25">
        <v>348.21</v>
      </c>
      <c r="C65" s="20" t="s">
        <v>196</v>
      </c>
      <c r="D65" s="47">
        <v>10249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75" si="10">SUM(D65:N65)</f>
        <v>10249</v>
      </c>
      <c r="P65" s="48">
        <f t="shared" si="7"/>
        <v>0.30116658340924451</v>
      </c>
      <c r="Q65" s="9"/>
    </row>
    <row r="66" spans="1:17">
      <c r="A66" s="12"/>
      <c r="B66" s="25">
        <v>348.22</v>
      </c>
      <c r="C66" s="20" t="s">
        <v>197</v>
      </c>
      <c r="D66" s="47">
        <v>633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633</v>
      </c>
      <c r="P66" s="48">
        <f t="shared" si="7"/>
        <v>1.8600687608357085E-2</v>
      </c>
      <c r="Q66" s="9"/>
    </row>
    <row r="67" spans="1:17">
      <c r="A67" s="12"/>
      <c r="B67" s="25">
        <v>348.23</v>
      </c>
      <c r="C67" s="20" t="s">
        <v>174</v>
      </c>
      <c r="D67" s="47">
        <v>0</v>
      </c>
      <c r="E67" s="47">
        <v>17981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17981</v>
      </c>
      <c r="P67" s="48">
        <f t="shared" si="7"/>
        <v>0.52837119097293639</v>
      </c>
      <c r="Q67" s="9"/>
    </row>
    <row r="68" spans="1:17">
      <c r="A68" s="12"/>
      <c r="B68" s="25">
        <v>348.31</v>
      </c>
      <c r="C68" s="20" t="s">
        <v>175</v>
      </c>
      <c r="D68" s="47">
        <v>96790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96790</v>
      </c>
      <c r="P68" s="48">
        <f t="shared" si="7"/>
        <v>2.8441714906996562</v>
      </c>
      <c r="Q68" s="9"/>
    </row>
    <row r="69" spans="1:17">
      <c r="A69" s="12"/>
      <c r="B69" s="25">
        <v>348.32</v>
      </c>
      <c r="C69" s="20" t="s">
        <v>176</v>
      </c>
      <c r="D69" s="47">
        <v>4223</v>
      </c>
      <c r="E69" s="47">
        <v>15146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19369</v>
      </c>
      <c r="P69" s="48">
        <f t="shared" ref="P69:P93" si="11">(O69/P$95)</f>
        <v>0.56915753283770676</v>
      </c>
      <c r="Q69" s="9"/>
    </row>
    <row r="70" spans="1:17">
      <c r="A70" s="12"/>
      <c r="B70" s="25">
        <v>348.41</v>
      </c>
      <c r="C70" s="20" t="s">
        <v>177</v>
      </c>
      <c r="D70" s="47">
        <v>37548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37548</v>
      </c>
      <c r="P70" s="48">
        <f t="shared" si="11"/>
        <v>1.1033469483706033</v>
      </c>
      <c r="Q70" s="9"/>
    </row>
    <row r="71" spans="1:17">
      <c r="A71" s="12"/>
      <c r="B71" s="25">
        <v>348.43</v>
      </c>
      <c r="C71" s="20" t="s">
        <v>179</v>
      </c>
      <c r="D71" s="47">
        <v>2610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2610</v>
      </c>
      <c r="P71" s="48">
        <f t="shared" si="11"/>
        <v>7.6694778290382293E-2</v>
      </c>
      <c r="Q71" s="9"/>
    </row>
    <row r="72" spans="1:17">
      <c r="A72" s="12"/>
      <c r="B72" s="25">
        <v>348.48</v>
      </c>
      <c r="C72" s="20" t="s">
        <v>180</v>
      </c>
      <c r="D72" s="47">
        <v>50550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50550</v>
      </c>
      <c r="P72" s="48">
        <f t="shared" si="11"/>
        <v>1.4854103611413123</v>
      </c>
      <c r="Q72" s="9"/>
    </row>
    <row r="73" spans="1:17">
      <c r="A73" s="12"/>
      <c r="B73" s="25">
        <v>348.53</v>
      </c>
      <c r="C73" s="20" t="s">
        <v>270</v>
      </c>
      <c r="D73" s="47">
        <v>0</v>
      </c>
      <c r="E73" s="47">
        <v>615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615</v>
      </c>
      <c r="P73" s="48">
        <f t="shared" si="11"/>
        <v>1.8071758102906173E-2</v>
      </c>
      <c r="Q73" s="9"/>
    </row>
    <row r="74" spans="1:17">
      <c r="A74" s="12"/>
      <c r="B74" s="25">
        <v>348.71</v>
      </c>
      <c r="C74" s="20" t="s">
        <v>182</v>
      </c>
      <c r="D74" s="47">
        <v>26990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26990</v>
      </c>
      <c r="P74" s="48">
        <f t="shared" si="11"/>
        <v>0.79310040845111807</v>
      </c>
      <c r="Q74" s="9"/>
    </row>
    <row r="75" spans="1:17">
      <c r="A75" s="12"/>
      <c r="B75" s="25">
        <v>348.72</v>
      </c>
      <c r="C75" s="20" t="s">
        <v>183</v>
      </c>
      <c r="D75" s="47">
        <v>690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690</v>
      </c>
      <c r="P75" s="48">
        <f t="shared" si="11"/>
        <v>2.0275631042284976E-2</v>
      </c>
      <c r="Q75" s="9"/>
    </row>
    <row r="76" spans="1:17">
      <c r="A76" s="12"/>
      <c r="B76" s="25">
        <v>348.88</v>
      </c>
      <c r="C76" s="20" t="s">
        <v>184</v>
      </c>
      <c r="D76" s="47">
        <v>79443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9"/>
        <v>79443</v>
      </c>
      <c r="P76" s="48">
        <f t="shared" si="11"/>
        <v>2.3344303723076019</v>
      </c>
      <c r="Q76" s="9"/>
    </row>
    <row r="77" spans="1:17">
      <c r="A77" s="12"/>
      <c r="B77" s="25">
        <v>348.99</v>
      </c>
      <c r="C77" s="20" t="s">
        <v>185</v>
      </c>
      <c r="D77" s="47">
        <v>0</v>
      </c>
      <c r="E77" s="47">
        <v>149265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>SUM(D77:N77)</f>
        <v>149265</v>
      </c>
      <c r="P77" s="48">
        <f t="shared" si="11"/>
        <v>4.3861479239516914</v>
      </c>
      <c r="Q77" s="9"/>
    </row>
    <row r="78" spans="1:17">
      <c r="A78" s="12"/>
      <c r="B78" s="25">
        <v>349</v>
      </c>
      <c r="C78" s="20" t="s">
        <v>271</v>
      </c>
      <c r="D78" s="47">
        <v>511843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9"/>
        <v>511843</v>
      </c>
      <c r="P78" s="48">
        <f t="shared" si="11"/>
        <v>15.040492492139521</v>
      </c>
      <c r="Q78" s="9"/>
    </row>
    <row r="79" spans="1:17" ht="15.6">
      <c r="A79" s="29" t="s">
        <v>53</v>
      </c>
      <c r="B79" s="30"/>
      <c r="C79" s="31"/>
      <c r="D79" s="32">
        <f t="shared" ref="D79:N79" si="12">SUM(D80:D83)</f>
        <v>46714</v>
      </c>
      <c r="E79" s="32">
        <f t="shared" si="12"/>
        <v>126519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si="12"/>
        <v>0</v>
      </c>
      <c r="O79" s="32">
        <f t="shared" ref="O79:O93" si="13">SUM(D79:N79)</f>
        <v>173233</v>
      </c>
      <c r="P79" s="46">
        <f t="shared" si="11"/>
        <v>5.090446945432106</v>
      </c>
      <c r="Q79" s="10"/>
    </row>
    <row r="80" spans="1:17">
      <c r="A80" s="13"/>
      <c r="B80" s="40">
        <v>351.1</v>
      </c>
      <c r="C80" s="21" t="s">
        <v>90</v>
      </c>
      <c r="D80" s="47">
        <v>0</v>
      </c>
      <c r="E80" s="47">
        <v>82364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82364</v>
      </c>
      <c r="P80" s="48">
        <f t="shared" si="11"/>
        <v>2.4202638770532752</v>
      </c>
      <c r="Q80" s="9"/>
    </row>
    <row r="81" spans="1:120">
      <c r="A81" s="13"/>
      <c r="B81" s="40">
        <v>352</v>
      </c>
      <c r="C81" s="21" t="s">
        <v>123</v>
      </c>
      <c r="D81" s="47">
        <v>14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14</v>
      </c>
      <c r="P81" s="48">
        <f t="shared" si="11"/>
        <v>4.1138961535070964E-4</v>
      </c>
      <c r="Q81" s="9"/>
    </row>
    <row r="82" spans="1:120">
      <c r="A82" s="13"/>
      <c r="B82" s="40">
        <v>354</v>
      </c>
      <c r="C82" s="21" t="s">
        <v>91</v>
      </c>
      <c r="D82" s="47">
        <v>46700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46700</v>
      </c>
      <c r="P82" s="48">
        <f t="shared" si="11"/>
        <v>1.3722782169198673</v>
      </c>
      <c r="Q82" s="9"/>
    </row>
    <row r="83" spans="1:120">
      <c r="A83" s="13"/>
      <c r="B83" s="40">
        <v>359</v>
      </c>
      <c r="C83" s="21" t="s">
        <v>92</v>
      </c>
      <c r="D83" s="47">
        <v>0</v>
      </c>
      <c r="E83" s="47">
        <v>44155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44155</v>
      </c>
      <c r="P83" s="48">
        <f t="shared" si="11"/>
        <v>1.2974934618436131</v>
      </c>
      <c r="Q83" s="9"/>
    </row>
    <row r="84" spans="1:120" ht="15.6">
      <c r="A84" s="29" t="s">
        <v>3</v>
      </c>
      <c r="B84" s="30"/>
      <c r="C84" s="31"/>
      <c r="D84" s="32">
        <f t="shared" ref="D84:N84" si="14">SUM(D85:D90)</f>
        <v>390322</v>
      </c>
      <c r="E84" s="32">
        <f t="shared" si="14"/>
        <v>531624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146617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4"/>
        <v>0</v>
      </c>
      <c r="O84" s="32">
        <f t="shared" si="13"/>
        <v>1068563</v>
      </c>
      <c r="P84" s="46">
        <f t="shared" si="11"/>
        <v>31.399694396285739</v>
      </c>
      <c r="Q84" s="10"/>
    </row>
    <row r="85" spans="1:120">
      <c r="A85" s="12"/>
      <c r="B85" s="25">
        <v>361.1</v>
      </c>
      <c r="C85" s="20" t="s">
        <v>93</v>
      </c>
      <c r="D85" s="47">
        <v>60253</v>
      </c>
      <c r="E85" s="47">
        <v>26863</v>
      </c>
      <c r="F85" s="47">
        <v>0</v>
      </c>
      <c r="G85" s="47">
        <v>0</v>
      </c>
      <c r="H85" s="47">
        <v>0</v>
      </c>
      <c r="I85" s="47">
        <v>28727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115843</v>
      </c>
      <c r="P85" s="48">
        <f t="shared" si="11"/>
        <v>3.404043372219447</v>
      </c>
      <c r="Q85" s="9"/>
    </row>
    <row r="86" spans="1:120">
      <c r="A86" s="12"/>
      <c r="B86" s="25">
        <v>362</v>
      </c>
      <c r="C86" s="20" t="s">
        <v>124</v>
      </c>
      <c r="D86" s="47">
        <v>27543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27543</v>
      </c>
      <c r="P86" s="48">
        <f t="shared" si="11"/>
        <v>0.80935029825747118</v>
      </c>
      <c r="Q86" s="9"/>
    </row>
    <row r="87" spans="1:120">
      <c r="A87" s="12"/>
      <c r="B87" s="25">
        <v>364</v>
      </c>
      <c r="C87" s="20" t="s">
        <v>187</v>
      </c>
      <c r="D87" s="47">
        <v>7100</v>
      </c>
      <c r="E87" s="47">
        <v>16600</v>
      </c>
      <c r="F87" s="47">
        <v>0</v>
      </c>
      <c r="G87" s="47">
        <v>0</v>
      </c>
      <c r="H87" s="47">
        <v>0</v>
      </c>
      <c r="I87" s="47">
        <v>-2666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21034</v>
      </c>
      <c r="P87" s="48">
        <f t="shared" si="11"/>
        <v>0.61808351209191614</v>
      </c>
      <c r="Q87" s="9"/>
    </row>
    <row r="88" spans="1:120">
      <c r="A88" s="12"/>
      <c r="B88" s="25">
        <v>366</v>
      </c>
      <c r="C88" s="20" t="s">
        <v>97</v>
      </c>
      <c r="D88" s="47">
        <v>3850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3850</v>
      </c>
      <c r="P88" s="48">
        <f t="shared" si="11"/>
        <v>0.11313214422144516</v>
      </c>
      <c r="Q88" s="9"/>
    </row>
    <row r="89" spans="1:120">
      <c r="A89" s="12"/>
      <c r="B89" s="25">
        <v>369.3</v>
      </c>
      <c r="C89" s="20" t="s">
        <v>98</v>
      </c>
      <c r="D89" s="47">
        <v>739</v>
      </c>
      <c r="E89" s="47">
        <v>458</v>
      </c>
      <c r="F89" s="47">
        <v>0</v>
      </c>
      <c r="G89" s="47">
        <v>0</v>
      </c>
      <c r="H89" s="47">
        <v>0</v>
      </c>
      <c r="I89" s="47">
        <v>348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3"/>
        <v>1545</v>
      </c>
      <c r="P89" s="48">
        <f t="shared" si="11"/>
        <v>4.5399782551203312E-2</v>
      </c>
      <c r="Q89" s="9"/>
    </row>
    <row r="90" spans="1:120">
      <c r="A90" s="12"/>
      <c r="B90" s="25">
        <v>369.9</v>
      </c>
      <c r="C90" s="20" t="s">
        <v>99</v>
      </c>
      <c r="D90" s="47">
        <v>290837</v>
      </c>
      <c r="E90" s="47">
        <v>487703</v>
      </c>
      <c r="F90" s="47">
        <v>0</v>
      </c>
      <c r="G90" s="47">
        <v>0</v>
      </c>
      <c r="H90" s="47">
        <v>0</v>
      </c>
      <c r="I90" s="47">
        <v>120208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3"/>
        <v>898748</v>
      </c>
      <c r="P90" s="48">
        <f t="shared" si="11"/>
        <v>26.409685286944256</v>
      </c>
      <c r="Q90" s="9"/>
    </row>
    <row r="91" spans="1:120" ht="15.6">
      <c r="A91" s="29" t="s">
        <v>54</v>
      </c>
      <c r="B91" s="30"/>
      <c r="C91" s="31"/>
      <c r="D91" s="32">
        <f t="shared" ref="D91:N91" si="15">SUM(D92:D92)</f>
        <v>4264318</v>
      </c>
      <c r="E91" s="32">
        <f t="shared" si="15"/>
        <v>4357553</v>
      </c>
      <c r="F91" s="32">
        <f t="shared" si="15"/>
        <v>4330625</v>
      </c>
      <c r="G91" s="32">
        <f t="shared" si="15"/>
        <v>35000</v>
      </c>
      <c r="H91" s="32">
        <f t="shared" si="15"/>
        <v>0</v>
      </c>
      <c r="I91" s="32">
        <f t="shared" si="15"/>
        <v>9743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5"/>
        <v>0</v>
      </c>
      <c r="O91" s="32">
        <f t="shared" si="13"/>
        <v>12997239</v>
      </c>
      <c r="P91" s="46">
        <f t="shared" si="11"/>
        <v>381.92351091651727</v>
      </c>
      <c r="Q91" s="9"/>
    </row>
    <row r="92" spans="1:120" ht="15.6" thickBot="1">
      <c r="A92" s="12"/>
      <c r="B92" s="25">
        <v>381</v>
      </c>
      <c r="C92" s="20" t="s">
        <v>100</v>
      </c>
      <c r="D92" s="47">
        <v>4264318</v>
      </c>
      <c r="E92" s="47">
        <v>4357553</v>
      </c>
      <c r="F92" s="47">
        <v>4330625</v>
      </c>
      <c r="G92" s="47">
        <v>35000</v>
      </c>
      <c r="H92" s="47">
        <v>0</v>
      </c>
      <c r="I92" s="47">
        <v>9743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12997239</v>
      </c>
      <c r="P92" s="48">
        <f t="shared" si="11"/>
        <v>381.92351091651727</v>
      </c>
      <c r="Q92" s="9"/>
    </row>
    <row r="93" spans="1:120" ht="16.2" thickBot="1">
      <c r="A93" s="14" t="s">
        <v>82</v>
      </c>
      <c r="B93" s="23"/>
      <c r="C93" s="22"/>
      <c r="D93" s="15">
        <f t="shared" ref="D93:N93" si="16">SUM(D5,D14,D22,D45,D79,D84,D91)</f>
        <v>40904391</v>
      </c>
      <c r="E93" s="15">
        <f t="shared" si="16"/>
        <v>29772202</v>
      </c>
      <c r="F93" s="15">
        <f t="shared" si="16"/>
        <v>4916486</v>
      </c>
      <c r="G93" s="15">
        <f t="shared" si="16"/>
        <v>68518</v>
      </c>
      <c r="H93" s="15">
        <f t="shared" si="16"/>
        <v>0</v>
      </c>
      <c r="I93" s="15">
        <f t="shared" si="16"/>
        <v>9157561</v>
      </c>
      <c r="J93" s="15">
        <f t="shared" si="16"/>
        <v>0</v>
      </c>
      <c r="K93" s="15">
        <f t="shared" si="16"/>
        <v>0</v>
      </c>
      <c r="L93" s="15">
        <f t="shared" si="16"/>
        <v>0</v>
      </c>
      <c r="M93" s="15">
        <f t="shared" si="16"/>
        <v>0</v>
      </c>
      <c r="N93" s="15">
        <f t="shared" si="16"/>
        <v>0</v>
      </c>
      <c r="O93" s="15">
        <f t="shared" si="13"/>
        <v>84819158</v>
      </c>
      <c r="P93" s="38">
        <f t="shared" si="11"/>
        <v>2492.4086274279334</v>
      </c>
      <c r="Q93" s="6"/>
      <c r="R93" s="2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</row>
    <row r="94" spans="1:120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9"/>
    </row>
    <row r="95" spans="1:120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119" t="s">
        <v>250</v>
      </c>
      <c r="N95" s="119"/>
      <c r="O95" s="119"/>
      <c r="P95" s="44">
        <v>34031</v>
      </c>
    </row>
    <row r="96" spans="1:120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8"/>
    </row>
    <row r="97" spans="1:16" ht="15.75" customHeight="1" thickBot="1">
      <c r="A97" s="121" t="s">
        <v>126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1"/>
    </row>
  </sheetData>
  <mergeCells count="10">
    <mergeCell ref="M95:O95"/>
    <mergeCell ref="A96:P96"/>
    <mergeCell ref="A97:P9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246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23187252</v>
      </c>
      <c r="E5" s="27">
        <f t="shared" si="0"/>
        <v>1291356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24478608</v>
      </c>
      <c r="O5" s="33">
        <f t="shared" ref="O5:O36" si="1">(N5/O$95)</f>
        <v>660.12102907070812</v>
      </c>
      <c r="P5" s="6"/>
    </row>
    <row r="6" spans="1:133">
      <c r="A6" s="12"/>
      <c r="B6" s="25">
        <v>311</v>
      </c>
      <c r="C6" s="20" t="s">
        <v>2</v>
      </c>
      <c r="D6" s="47">
        <v>20510626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20510626</v>
      </c>
      <c r="O6" s="48">
        <f t="shared" si="1"/>
        <v>553.11541988026534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69445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69445</v>
      </c>
      <c r="O7" s="48">
        <f t="shared" si="1"/>
        <v>1.8727414918289198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148380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148380</v>
      </c>
      <c r="O8" s="48">
        <f t="shared" si="1"/>
        <v>4.0014022976107002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641893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641893</v>
      </c>
      <c r="O9" s="48">
        <f t="shared" si="1"/>
        <v>17.310096542797044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431638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431638</v>
      </c>
      <c r="O10" s="48">
        <f t="shared" si="1"/>
        <v>11.640094924761339</v>
      </c>
      <c r="P10" s="9"/>
    </row>
    <row r="11" spans="1:133">
      <c r="A11" s="12"/>
      <c r="B11" s="25">
        <v>312.60000000000002</v>
      </c>
      <c r="C11" s="20" t="s">
        <v>14</v>
      </c>
      <c r="D11" s="47">
        <v>2525229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2525229</v>
      </c>
      <c r="O11" s="48">
        <f t="shared" si="1"/>
        <v>68.098511407151719</v>
      </c>
      <c r="P11" s="9"/>
    </row>
    <row r="12" spans="1:133">
      <c r="A12" s="12"/>
      <c r="B12" s="25">
        <v>315</v>
      </c>
      <c r="C12" s="20" t="s">
        <v>154</v>
      </c>
      <c r="D12" s="47">
        <v>151397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151397</v>
      </c>
      <c r="O12" s="48">
        <f t="shared" si="1"/>
        <v>4.08276252629308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SUM(D14:D18)</f>
        <v>1343805</v>
      </c>
      <c r="E13" s="32">
        <f t="shared" si="3"/>
        <v>3325879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1560607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6230291</v>
      </c>
      <c r="O13" s="46">
        <f t="shared" si="1"/>
        <v>168.0138881397983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313970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313970</v>
      </c>
      <c r="O14" s="48">
        <f t="shared" si="1"/>
        <v>8.4669111698398147</v>
      </c>
      <c r="P14" s="9"/>
    </row>
    <row r="15" spans="1:133">
      <c r="A15" s="12"/>
      <c r="B15" s="25">
        <v>323.10000000000002</v>
      </c>
      <c r="C15" s="20" t="s">
        <v>134</v>
      </c>
      <c r="D15" s="47">
        <v>1269096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1269096</v>
      </c>
      <c r="O15" s="48">
        <f t="shared" si="1"/>
        <v>34.22404401057117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53095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53095</v>
      </c>
      <c r="O16" s="48">
        <f t="shared" si="1"/>
        <v>1.4318267623105549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2810655</v>
      </c>
      <c r="F17" s="47">
        <v>0</v>
      </c>
      <c r="G17" s="47">
        <v>0</v>
      </c>
      <c r="H17" s="47">
        <v>0</v>
      </c>
      <c r="I17" s="47">
        <v>638256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3448911</v>
      </c>
      <c r="O17" s="48">
        <f t="shared" si="1"/>
        <v>93.007685669597109</v>
      </c>
      <c r="P17" s="9"/>
    </row>
    <row r="18" spans="1:16">
      <c r="A18" s="12"/>
      <c r="B18" s="25">
        <v>329</v>
      </c>
      <c r="C18" s="20" t="s">
        <v>20</v>
      </c>
      <c r="D18" s="47">
        <v>74709</v>
      </c>
      <c r="E18" s="47">
        <v>148159</v>
      </c>
      <c r="F18" s="47">
        <v>0</v>
      </c>
      <c r="G18" s="47">
        <v>0</v>
      </c>
      <c r="H18" s="47">
        <v>0</v>
      </c>
      <c r="I18" s="47">
        <v>922351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1145219</v>
      </c>
      <c r="O18" s="48">
        <f t="shared" si="1"/>
        <v>30.88342052747964</v>
      </c>
      <c r="P18" s="9"/>
    </row>
    <row r="19" spans="1:16" ht="15.6">
      <c r="A19" s="29" t="s">
        <v>23</v>
      </c>
      <c r="B19" s="30"/>
      <c r="C19" s="31"/>
      <c r="D19" s="32">
        <f t="shared" ref="D19:M19" si="5">SUM(D20:D42)</f>
        <v>5754912</v>
      </c>
      <c r="E19" s="32">
        <f t="shared" si="5"/>
        <v>10618374</v>
      </c>
      <c r="F19" s="32">
        <f t="shared" si="5"/>
        <v>195287</v>
      </c>
      <c r="G19" s="32">
        <f t="shared" si="5"/>
        <v>776009</v>
      </c>
      <c r="H19" s="32">
        <f t="shared" si="5"/>
        <v>0</v>
      </c>
      <c r="I19" s="32">
        <f t="shared" si="5"/>
        <v>146114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17490696</v>
      </c>
      <c r="O19" s="46">
        <f t="shared" si="1"/>
        <v>471.67617712097513</v>
      </c>
      <c r="P19" s="10"/>
    </row>
    <row r="20" spans="1:16">
      <c r="A20" s="12"/>
      <c r="B20" s="25">
        <v>331.2</v>
      </c>
      <c r="C20" s="20" t="s">
        <v>22</v>
      </c>
      <c r="D20" s="47">
        <v>209776</v>
      </c>
      <c r="E20" s="47">
        <v>74035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283811</v>
      </c>
      <c r="O20" s="48">
        <f t="shared" si="1"/>
        <v>7.6536055228952051</v>
      </c>
      <c r="P20" s="9"/>
    </row>
    <row r="21" spans="1:16">
      <c r="A21" s="12"/>
      <c r="B21" s="25">
        <v>331.39</v>
      </c>
      <c r="C21" s="20" t="s">
        <v>216</v>
      </c>
      <c r="D21" s="47">
        <v>0</v>
      </c>
      <c r="E21" s="47">
        <v>0</v>
      </c>
      <c r="F21" s="47">
        <v>0</v>
      </c>
      <c r="G21" s="47">
        <v>468050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6">SUM(D21:M21)</f>
        <v>468050</v>
      </c>
      <c r="O21" s="48">
        <f t="shared" si="1"/>
        <v>12.622026859392697</v>
      </c>
      <c r="P21" s="9"/>
    </row>
    <row r="22" spans="1:16">
      <c r="A22" s="12"/>
      <c r="B22" s="25">
        <v>331.42</v>
      </c>
      <c r="C22" s="20" t="s">
        <v>155</v>
      </c>
      <c r="D22" s="47">
        <v>0</v>
      </c>
      <c r="E22" s="47">
        <v>1816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1816</v>
      </c>
      <c r="O22" s="48">
        <f t="shared" si="1"/>
        <v>4.8972547327544358E-2</v>
      </c>
      <c r="P22" s="9"/>
    </row>
    <row r="23" spans="1:16">
      <c r="A23" s="12"/>
      <c r="B23" s="25">
        <v>331.49</v>
      </c>
      <c r="C23" s="20" t="s">
        <v>113</v>
      </c>
      <c r="D23" s="47">
        <v>0</v>
      </c>
      <c r="E23" s="47">
        <v>1265700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1265700</v>
      </c>
      <c r="O23" s="48">
        <f t="shared" si="1"/>
        <v>34.132463189687719</v>
      </c>
      <c r="P23" s="9"/>
    </row>
    <row r="24" spans="1:16">
      <c r="A24" s="12"/>
      <c r="B24" s="25">
        <v>331.62</v>
      </c>
      <c r="C24" s="20" t="s">
        <v>27</v>
      </c>
      <c r="D24" s="47">
        <v>0</v>
      </c>
      <c r="E24" s="47">
        <v>3426560</v>
      </c>
      <c r="F24" s="47">
        <v>0</v>
      </c>
      <c r="G24" s="47">
        <v>265787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3692347</v>
      </c>
      <c r="O24" s="48">
        <f t="shared" si="1"/>
        <v>99.572487999568523</v>
      </c>
      <c r="P24" s="9"/>
    </row>
    <row r="25" spans="1:16">
      <c r="A25" s="12"/>
      <c r="B25" s="25">
        <v>331.69</v>
      </c>
      <c r="C25" s="20" t="s">
        <v>207</v>
      </c>
      <c r="D25" s="47">
        <v>0</v>
      </c>
      <c r="E25" s="47">
        <v>46926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46926</v>
      </c>
      <c r="O25" s="48">
        <f t="shared" si="1"/>
        <v>1.2654657246103231</v>
      </c>
      <c r="P25" s="9"/>
    </row>
    <row r="26" spans="1:16">
      <c r="A26" s="12"/>
      <c r="B26" s="25">
        <v>331.9</v>
      </c>
      <c r="C26" s="20" t="s">
        <v>24</v>
      </c>
      <c r="D26" s="47">
        <v>9248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9248</v>
      </c>
      <c r="O26" s="48">
        <f t="shared" si="1"/>
        <v>0.24939323661075455</v>
      </c>
      <c r="P26" s="9"/>
    </row>
    <row r="27" spans="1:16">
      <c r="A27" s="12"/>
      <c r="B27" s="25">
        <v>334.2</v>
      </c>
      <c r="C27" s="20" t="s">
        <v>26</v>
      </c>
      <c r="D27" s="47">
        <v>40048</v>
      </c>
      <c r="E27" s="47">
        <v>120438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160486</v>
      </c>
      <c r="O27" s="48">
        <f t="shared" si="1"/>
        <v>4.3278679682865002</v>
      </c>
      <c r="P27" s="9"/>
    </row>
    <row r="28" spans="1:16">
      <c r="A28" s="12"/>
      <c r="B28" s="25">
        <v>334.34</v>
      </c>
      <c r="C28" s="20" t="s">
        <v>115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146114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146114</v>
      </c>
      <c r="O28" s="48">
        <f t="shared" si="1"/>
        <v>3.9402944824982473</v>
      </c>
      <c r="P28" s="9"/>
    </row>
    <row r="29" spans="1:16">
      <c r="A29" s="12"/>
      <c r="B29" s="25">
        <v>334.39</v>
      </c>
      <c r="C29" s="20" t="s">
        <v>148</v>
      </c>
      <c r="D29" s="47">
        <v>0</v>
      </c>
      <c r="E29" s="47">
        <v>31035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0" si="7">SUM(D29:M29)</f>
        <v>31035</v>
      </c>
      <c r="O29" s="48">
        <f t="shared" si="1"/>
        <v>0.83692896823256568</v>
      </c>
      <c r="P29" s="9"/>
    </row>
    <row r="30" spans="1:16">
      <c r="A30" s="12"/>
      <c r="B30" s="25">
        <v>334.69</v>
      </c>
      <c r="C30" s="20" t="s">
        <v>33</v>
      </c>
      <c r="D30" s="47">
        <v>0</v>
      </c>
      <c r="E30" s="47">
        <v>232395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232395</v>
      </c>
      <c r="O30" s="48">
        <f t="shared" si="1"/>
        <v>6.267056793053233</v>
      </c>
      <c r="P30" s="9"/>
    </row>
    <row r="31" spans="1:16">
      <c r="A31" s="12"/>
      <c r="B31" s="25">
        <v>334.7</v>
      </c>
      <c r="C31" s="20" t="s">
        <v>34</v>
      </c>
      <c r="D31" s="47">
        <v>75293</v>
      </c>
      <c r="E31" s="47">
        <v>0</v>
      </c>
      <c r="F31" s="47">
        <v>0</v>
      </c>
      <c r="G31" s="47">
        <v>42172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117465</v>
      </c>
      <c r="O31" s="48">
        <f t="shared" si="1"/>
        <v>3.167709400787444</v>
      </c>
      <c r="P31" s="9"/>
    </row>
    <row r="32" spans="1:16">
      <c r="A32" s="12"/>
      <c r="B32" s="25">
        <v>334.82</v>
      </c>
      <c r="C32" s="20" t="s">
        <v>193</v>
      </c>
      <c r="D32" s="47">
        <v>220296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220296</v>
      </c>
      <c r="O32" s="48">
        <f t="shared" si="1"/>
        <v>5.9407798932096432</v>
      </c>
      <c r="P32" s="9"/>
    </row>
    <row r="33" spans="1:16">
      <c r="A33" s="12"/>
      <c r="B33" s="25">
        <v>334.9</v>
      </c>
      <c r="C33" s="20" t="s">
        <v>36</v>
      </c>
      <c r="D33" s="47">
        <v>49196</v>
      </c>
      <c r="E33" s="47">
        <v>4897579</v>
      </c>
      <c r="F33" s="47">
        <v>195287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5142062</v>
      </c>
      <c r="O33" s="48">
        <f t="shared" si="1"/>
        <v>138.66733185912304</v>
      </c>
      <c r="P33" s="9"/>
    </row>
    <row r="34" spans="1:16">
      <c r="A34" s="12"/>
      <c r="B34" s="25">
        <v>335.12</v>
      </c>
      <c r="C34" s="20" t="s">
        <v>156</v>
      </c>
      <c r="D34" s="47">
        <v>763370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763370</v>
      </c>
      <c r="O34" s="48">
        <f t="shared" si="1"/>
        <v>20.585998597702389</v>
      </c>
      <c r="P34" s="9"/>
    </row>
    <row r="35" spans="1:16">
      <c r="A35" s="12"/>
      <c r="B35" s="25">
        <v>335.13</v>
      </c>
      <c r="C35" s="20" t="s">
        <v>157</v>
      </c>
      <c r="D35" s="47">
        <v>17294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17294</v>
      </c>
      <c r="O35" s="48">
        <f t="shared" si="1"/>
        <v>0.4663718246049296</v>
      </c>
      <c r="P35" s="9"/>
    </row>
    <row r="36" spans="1:16">
      <c r="A36" s="12"/>
      <c r="B36" s="25">
        <v>335.15</v>
      </c>
      <c r="C36" s="20" t="s">
        <v>158</v>
      </c>
      <c r="D36" s="47">
        <v>60530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60530</v>
      </c>
      <c r="O36" s="48">
        <f t="shared" si="1"/>
        <v>1.6323283533789978</v>
      </c>
      <c r="P36" s="9"/>
    </row>
    <row r="37" spans="1:16">
      <c r="A37" s="12"/>
      <c r="B37" s="25">
        <v>335.16</v>
      </c>
      <c r="C37" s="20" t="s">
        <v>159</v>
      </c>
      <c r="D37" s="47">
        <v>314333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314333</v>
      </c>
      <c r="O37" s="48">
        <f t="shared" ref="O37:O68" si="8">(N37/O$95)</f>
        <v>8.4767002858529743</v>
      </c>
      <c r="P37" s="9"/>
    </row>
    <row r="38" spans="1:16">
      <c r="A38" s="12"/>
      <c r="B38" s="25">
        <v>335.18</v>
      </c>
      <c r="C38" s="20" t="s">
        <v>160</v>
      </c>
      <c r="D38" s="47">
        <v>3137234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3137234</v>
      </c>
      <c r="O38" s="48">
        <f t="shared" si="8"/>
        <v>84.602610430936849</v>
      </c>
      <c r="P38" s="9"/>
    </row>
    <row r="39" spans="1:16">
      <c r="A39" s="12"/>
      <c r="B39" s="25">
        <v>335.29</v>
      </c>
      <c r="C39" s="20" t="s">
        <v>117</v>
      </c>
      <c r="D39" s="47">
        <v>0</v>
      </c>
      <c r="E39" s="47">
        <v>125802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125802</v>
      </c>
      <c r="O39" s="48">
        <f t="shared" si="8"/>
        <v>3.3925354619491936</v>
      </c>
      <c r="P39" s="9"/>
    </row>
    <row r="40" spans="1:16">
      <c r="A40" s="12"/>
      <c r="B40" s="25">
        <v>335.5</v>
      </c>
      <c r="C40" s="20" t="s">
        <v>219</v>
      </c>
      <c r="D40" s="47">
        <v>0</v>
      </c>
      <c r="E40" s="47">
        <v>350000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350000</v>
      </c>
      <c r="O40" s="48">
        <f t="shared" si="8"/>
        <v>9.4385416104848705</v>
      </c>
      <c r="P40" s="9"/>
    </row>
    <row r="41" spans="1:16">
      <c r="A41" s="12"/>
      <c r="B41" s="25">
        <v>338</v>
      </c>
      <c r="C41" s="20" t="s">
        <v>46</v>
      </c>
      <c r="D41" s="47">
        <v>0</v>
      </c>
      <c r="E41" s="47">
        <v>46088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46088</v>
      </c>
      <c r="O41" s="48">
        <f t="shared" si="8"/>
        <v>1.2428671592686478</v>
      </c>
      <c r="P41" s="9"/>
    </row>
    <row r="42" spans="1:16">
      <c r="A42" s="12"/>
      <c r="B42" s="25">
        <v>339</v>
      </c>
      <c r="C42" s="20" t="s">
        <v>47</v>
      </c>
      <c r="D42" s="47">
        <v>858294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858294</v>
      </c>
      <c r="O42" s="48">
        <f t="shared" si="8"/>
        <v>23.145838951512864</v>
      </c>
      <c r="P42" s="9"/>
    </row>
    <row r="43" spans="1:16" ht="15.6">
      <c r="A43" s="29" t="s">
        <v>52</v>
      </c>
      <c r="B43" s="30"/>
      <c r="C43" s="31"/>
      <c r="D43" s="32">
        <f t="shared" ref="D43:M43" si="9">SUM(D44:D77)</f>
        <v>3484845</v>
      </c>
      <c r="E43" s="32">
        <f t="shared" si="9"/>
        <v>3267177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4980380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11732402</v>
      </c>
      <c r="O43" s="46">
        <f t="shared" si="8"/>
        <v>316.39075562267408</v>
      </c>
      <c r="P43" s="10"/>
    </row>
    <row r="44" spans="1:16">
      <c r="A44" s="12"/>
      <c r="B44" s="25">
        <v>341.1</v>
      </c>
      <c r="C44" s="20" t="s">
        <v>163</v>
      </c>
      <c r="D44" s="47">
        <v>134623</v>
      </c>
      <c r="E44" s="47">
        <v>51164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185787</v>
      </c>
      <c r="O44" s="48">
        <f t="shared" si="8"/>
        <v>5.0101666576775798</v>
      </c>
      <c r="P44" s="9"/>
    </row>
    <row r="45" spans="1:16">
      <c r="A45" s="12"/>
      <c r="B45" s="25">
        <v>341.2</v>
      </c>
      <c r="C45" s="20" t="s">
        <v>194</v>
      </c>
      <c r="D45" s="47">
        <v>66733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7" si="10">SUM(D45:M45)</f>
        <v>66733</v>
      </c>
      <c r="O45" s="48">
        <f t="shared" si="8"/>
        <v>1.799606277978534</v>
      </c>
      <c r="P45" s="9"/>
    </row>
    <row r="46" spans="1:16">
      <c r="A46" s="12"/>
      <c r="B46" s="25">
        <v>341.52</v>
      </c>
      <c r="C46" s="20" t="s">
        <v>165</v>
      </c>
      <c r="D46" s="47">
        <v>28500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28500</v>
      </c>
      <c r="O46" s="48">
        <f t="shared" si="8"/>
        <v>0.76856695971091094</v>
      </c>
      <c r="P46" s="9"/>
    </row>
    <row r="47" spans="1:16">
      <c r="A47" s="12"/>
      <c r="B47" s="25">
        <v>341.54</v>
      </c>
      <c r="C47" s="20" t="s">
        <v>166</v>
      </c>
      <c r="D47" s="47">
        <v>1475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1475</v>
      </c>
      <c r="O47" s="48">
        <f t="shared" si="8"/>
        <v>3.9776711072757674E-2</v>
      </c>
      <c r="P47" s="9"/>
    </row>
    <row r="48" spans="1:16">
      <c r="A48" s="12"/>
      <c r="B48" s="25">
        <v>341.56</v>
      </c>
      <c r="C48" s="20" t="s">
        <v>167</v>
      </c>
      <c r="D48" s="47">
        <v>1195725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1195725</v>
      </c>
      <c r="O48" s="48">
        <f t="shared" si="8"/>
        <v>32.245429049134351</v>
      </c>
      <c r="P48" s="9"/>
    </row>
    <row r="49" spans="1:16">
      <c r="A49" s="12"/>
      <c r="B49" s="25">
        <v>341.8</v>
      </c>
      <c r="C49" s="20" t="s">
        <v>168</v>
      </c>
      <c r="D49" s="47">
        <v>1203403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1203403</v>
      </c>
      <c r="O49" s="48">
        <f t="shared" si="8"/>
        <v>32.452483684806644</v>
      </c>
      <c r="P49" s="9"/>
    </row>
    <row r="50" spans="1:16">
      <c r="A50" s="12"/>
      <c r="B50" s="25">
        <v>341.9</v>
      </c>
      <c r="C50" s="20" t="s">
        <v>169</v>
      </c>
      <c r="D50" s="47">
        <v>33661</v>
      </c>
      <c r="E50" s="47">
        <v>3275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36936</v>
      </c>
      <c r="O50" s="48">
        <f t="shared" si="8"/>
        <v>0.99606277978534064</v>
      </c>
      <c r="P50" s="9"/>
    </row>
    <row r="51" spans="1:16">
      <c r="A51" s="12"/>
      <c r="B51" s="25">
        <v>342.1</v>
      </c>
      <c r="C51" s="20" t="s">
        <v>61</v>
      </c>
      <c r="D51" s="47">
        <v>20855</v>
      </c>
      <c r="E51" s="47">
        <v>189205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210060</v>
      </c>
      <c r="O51" s="48">
        <f t="shared" si="8"/>
        <v>5.6647430019955776</v>
      </c>
      <c r="P51" s="9"/>
    </row>
    <row r="52" spans="1:16">
      <c r="A52" s="12"/>
      <c r="B52" s="25">
        <v>342.6</v>
      </c>
      <c r="C52" s="20" t="s">
        <v>63</v>
      </c>
      <c r="D52" s="47">
        <v>0</v>
      </c>
      <c r="E52" s="47">
        <v>951744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951744</v>
      </c>
      <c r="O52" s="48">
        <f t="shared" si="8"/>
        <v>25.665929561512325</v>
      </c>
      <c r="P52" s="9"/>
    </row>
    <row r="53" spans="1:16">
      <c r="A53" s="12"/>
      <c r="B53" s="25">
        <v>342.9</v>
      </c>
      <c r="C53" s="20" t="s">
        <v>64</v>
      </c>
      <c r="D53" s="47">
        <v>0</v>
      </c>
      <c r="E53" s="47">
        <v>57665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57665</v>
      </c>
      <c r="O53" s="48">
        <f t="shared" si="8"/>
        <v>1.5550671484817431</v>
      </c>
      <c r="P53" s="9"/>
    </row>
    <row r="54" spans="1:16">
      <c r="A54" s="12"/>
      <c r="B54" s="25">
        <v>343.3</v>
      </c>
      <c r="C54" s="20" t="s">
        <v>65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2211745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2211745</v>
      </c>
      <c r="O54" s="48">
        <f t="shared" si="8"/>
        <v>59.644706326519604</v>
      </c>
      <c r="P54" s="9"/>
    </row>
    <row r="55" spans="1:16">
      <c r="A55" s="12"/>
      <c r="B55" s="25">
        <v>343.4</v>
      </c>
      <c r="C55" s="20" t="s">
        <v>66</v>
      </c>
      <c r="D55" s="47">
        <v>0</v>
      </c>
      <c r="E55" s="47">
        <v>1827062</v>
      </c>
      <c r="F55" s="47">
        <v>0</v>
      </c>
      <c r="G55" s="47">
        <v>0</v>
      </c>
      <c r="H55" s="47">
        <v>0</v>
      </c>
      <c r="I55" s="47">
        <v>1252254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3079316</v>
      </c>
      <c r="O55" s="48">
        <f t="shared" si="8"/>
        <v>83.040720565233812</v>
      </c>
      <c r="P55" s="9"/>
    </row>
    <row r="56" spans="1:16">
      <c r="A56" s="12"/>
      <c r="B56" s="25">
        <v>343.5</v>
      </c>
      <c r="C56" s="20" t="s">
        <v>67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1516381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1516381</v>
      </c>
      <c r="O56" s="48">
        <f t="shared" si="8"/>
        <v>40.892643330996172</v>
      </c>
      <c r="P56" s="9"/>
    </row>
    <row r="57" spans="1:16">
      <c r="A57" s="12"/>
      <c r="B57" s="25">
        <v>344.9</v>
      </c>
      <c r="C57" s="20" t="s">
        <v>172</v>
      </c>
      <c r="D57" s="47">
        <v>0</v>
      </c>
      <c r="E57" s="47">
        <v>43351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43351</v>
      </c>
      <c r="O57" s="48">
        <f t="shared" si="8"/>
        <v>1.1690577638746562</v>
      </c>
      <c r="P57" s="9"/>
    </row>
    <row r="58" spans="1:16">
      <c r="A58" s="12"/>
      <c r="B58" s="25">
        <v>346.4</v>
      </c>
      <c r="C58" s="20" t="s">
        <v>71</v>
      </c>
      <c r="D58" s="47">
        <v>17231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17231</v>
      </c>
      <c r="O58" s="48">
        <f t="shared" si="8"/>
        <v>0.46467288711504234</v>
      </c>
      <c r="P58" s="9"/>
    </row>
    <row r="59" spans="1:16">
      <c r="A59" s="12"/>
      <c r="B59" s="25">
        <v>347.1</v>
      </c>
      <c r="C59" s="20" t="s">
        <v>72</v>
      </c>
      <c r="D59" s="47">
        <v>920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920</v>
      </c>
      <c r="O59" s="48">
        <f t="shared" si="8"/>
        <v>2.4809880804703092E-2</v>
      </c>
      <c r="P59" s="9"/>
    </row>
    <row r="60" spans="1:16">
      <c r="A60" s="12"/>
      <c r="B60" s="25">
        <v>347.2</v>
      </c>
      <c r="C60" s="20" t="s">
        <v>73</v>
      </c>
      <c r="D60" s="47">
        <v>47865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47865</v>
      </c>
      <c r="O60" s="48">
        <f t="shared" si="8"/>
        <v>1.2907879833881668</v>
      </c>
      <c r="P60" s="9"/>
    </row>
    <row r="61" spans="1:16">
      <c r="A61" s="12"/>
      <c r="B61" s="25">
        <v>347.3</v>
      </c>
      <c r="C61" s="20" t="s">
        <v>74</v>
      </c>
      <c r="D61" s="47">
        <v>3225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3225</v>
      </c>
      <c r="O61" s="48">
        <f t="shared" si="8"/>
        <v>8.6969419125182024E-2</v>
      </c>
      <c r="P61" s="9"/>
    </row>
    <row r="62" spans="1:16">
      <c r="A62" s="12"/>
      <c r="B62" s="25">
        <v>347.9</v>
      </c>
      <c r="C62" s="20" t="s">
        <v>129</v>
      </c>
      <c r="D62" s="47">
        <v>81939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81939</v>
      </c>
      <c r="O62" s="48">
        <f t="shared" si="8"/>
        <v>2.2096704600614854</v>
      </c>
      <c r="P62" s="9"/>
    </row>
    <row r="63" spans="1:16">
      <c r="A63" s="12"/>
      <c r="B63" s="25">
        <v>348.14</v>
      </c>
      <c r="C63" s="20" t="s">
        <v>173</v>
      </c>
      <c r="D63" s="47">
        <v>10004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4" si="11">SUM(D63:M63)</f>
        <v>10004</v>
      </c>
      <c r="O63" s="48">
        <f t="shared" si="8"/>
        <v>0.26978048648940184</v>
      </c>
      <c r="P63" s="9"/>
    </row>
    <row r="64" spans="1:16">
      <c r="A64" s="12"/>
      <c r="B64" s="25">
        <v>348.21</v>
      </c>
      <c r="C64" s="20" t="s">
        <v>196</v>
      </c>
      <c r="D64" s="47">
        <v>8048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8048</v>
      </c>
      <c r="O64" s="48">
        <f t="shared" si="8"/>
        <v>0.21703252251766356</v>
      </c>
      <c r="P64" s="9"/>
    </row>
    <row r="65" spans="1:16">
      <c r="A65" s="12"/>
      <c r="B65" s="25">
        <v>348.22</v>
      </c>
      <c r="C65" s="20" t="s">
        <v>197</v>
      </c>
      <c r="D65" s="47">
        <v>8941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8941</v>
      </c>
      <c r="O65" s="48">
        <f t="shared" si="8"/>
        <v>0.24111428725527209</v>
      </c>
      <c r="P65" s="9"/>
    </row>
    <row r="66" spans="1:16">
      <c r="A66" s="12"/>
      <c r="B66" s="25">
        <v>348.23</v>
      </c>
      <c r="C66" s="20" t="s">
        <v>174</v>
      </c>
      <c r="D66" s="47">
        <v>0</v>
      </c>
      <c r="E66" s="47">
        <v>12569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12569</v>
      </c>
      <c r="O66" s="48">
        <f t="shared" si="8"/>
        <v>0.33895151286338387</v>
      </c>
      <c r="P66" s="9"/>
    </row>
    <row r="67" spans="1:16">
      <c r="A67" s="12"/>
      <c r="B67" s="25">
        <v>348.31</v>
      </c>
      <c r="C67" s="20" t="s">
        <v>175</v>
      </c>
      <c r="D67" s="47">
        <v>78488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78488</v>
      </c>
      <c r="O67" s="48">
        <f t="shared" si="8"/>
        <v>2.1166064397821045</v>
      </c>
      <c r="P67" s="9"/>
    </row>
    <row r="68" spans="1:16">
      <c r="A68" s="12"/>
      <c r="B68" s="25">
        <v>348.32</v>
      </c>
      <c r="C68" s="20" t="s">
        <v>176</v>
      </c>
      <c r="D68" s="47">
        <v>1589</v>
      </c>
      <c r="E68" s="47">
        <v>12690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14279</v>
      </c>
      <c r="O68" s="48">
        <f t="shared" si="8"/>
        <v>0.38506553044603853</v>
      </c>
      <c r="P68" s="9"/>
    </row>
    <row r="69" spans="1:16">
      <c r="A69" s="12"/>
      <c r="B69" s="25">
        <v>348.41</v>
      </c>
      <c r="C69" s="20" t="s">
        <v>177</v>
      </c>
      <c r="D69" s="47">
        <v>31205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31205</v>
      </c>
      <c r="O69" s="48">
        <f t="shared" ref="O69:O93" si="12">(N69/O$95)</f>
        <v>0.84151340272908692</v>
      </c>
      <c r="P69" s="9"/>
    </row>
    <row r="70" spans="1:16">
      <c r="A70" s="12"/>
      <c r="B70" s="25">
        <v>348.43</v>
      </c>
      <c r="C70" s="20" t="s">
        <v>179</v>
      </c>
      <c r="D70" s="47">
        <v>1720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1720</v>
      </c>
      <c r="O70" s="48">
        <f t="shared" si="12"/>
        <v>4.6383690200097083E-2</v>
      </c>
      <c r="P70" s="9"/>
    </row>
    <row r="71" spans="1:16">
      <c r="A71" s="12"/>
      <c r="B71" s="25">
        <v>348.48</v>
      </c>
      <c r="C71" s="20" t="s">
        <v>180</v>
      </c>
      <c r="D71" s="47">
        <v>51197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51197</v>
      </c>
      <c r="O71" s="48">
        <f t="shared" si="12"/>
        <v>1.3806428995199826</v>
      </c>
      <c r="P71" s="9"/>
    </row>
    <row r="72" spans="1:16">
      <c r="A72" s="12"/>
      <c r="B72" s="25">
        <v>348.53</v>
      </c>
      <c r="C72" s="20" t="s">
        <v>181</v>
      </c>
      <c r="D72" s="47">
        <v>0</v>
      </c>
      <c r="E72" s="47">
        <v>479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479</v>
      </c>
      <c r="O72" s="48">
        <f t="shared" si="12"/>
        <v>1.2917318375492152E-2</v>
      </c>
      <c r="P72" s="9"/>
    </row>
    <row r="73" spans="1:16">
      <c r="A73" s="12"/>
      <c r="B73" s="25">
        <v>348.71</v>
      </c>
      <c r="C73" s="20" t="s">
        <v>182</v>
      </c>
      <c r="D73" s="47">
        <v>26200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26200</v>
      </c>
      <c r="O73" s="48">
        <f t="shared" si="12"/>
        <v>0.70654225769915324</v>
      </c>
      <c r="P73" s="9"/>
    </row>
    <row r="74" spans="1:16">
      <c r="A74" s="12"/>
      <c r="B74" s="25">
        <v>348.72</v>
      </c>
      <c r="C74" s="20" t="s">
        <v>183</v>
      </c>
      <c r="D74" s="47">
        <v>1905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1905</v>
      </c>
      <c r="O74" s="48">
        <f t="shared" si="12"/>
        <v>5.1372633622781945E-2</v>
      </c>
      <c r="P74" s="9"/>
    </row>
    <row r="75" spans="1:16">
      <c r="A75" s="12"/>
      <c r="B75" s="25">
        <v>348.88</v>
      </c>
      <c r="C75" s="20" t="s">
        <v>184</v>
      </c>
      <c r="D75" s="47">
        <v>68074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68074</v>
      </c>
      <c r="O75" s="48">
        <f t="shared" si="12"/>
        <v>1.8357693759775633</v>
      </c>
      <c r="P75" s="9"/>
    </row>
    <row r="76" spans="1:16">
      <c r="A76" s="12"/>
      <c r="B76" s="25">
        <v>348.99</v>
      </c>
      <c r="C76" s="20" t="s">
        <v>185</v>
      </c>
      <c r="D76" s="47">
        <v>0</v>
      </c>
      <c r="E76" s="47">
        <v>117973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117973</v>
      </c>
      <c r="O76" s="48">
        <f t="shared" si="12"/>
        <v>3.1814087697535194</v>
      </c>
      <c r="P76" s="9"/>
    </row>
    <row r="77" spans="1:16">
      <c r="A77" s="12"/>
      <c r="B77" s="25">
        <v>349</v>
      </c>
      <c r="C77" s="20" t="s">
        <v>186</v>
      </c>
      <c r="D77" s="47">
        <v>361319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361319</v>
      </c>
      <c r="O77" s="48">
        <f t="shared" si="12"/>
        <v>9.7437840461679528</v>
      </c>
      <c r="P77" s="9"/>
    </row>
    <row r="78" spans="1:16" ht="15.6">
      <c r="A78" s="29" t="s">
        <v>53</v>
      </c>
      <c r="B78" s="30"/>
      <c r="C78" s="31"/>
      <c r="D78" s="32">
        <f t="shared" ref="D78:M78" si="13">SUM(D79:D82)</f>
        <v>37773</v>
      </c>
      <c r="E78" s="32">
        <f t="shared" si="13"/>
        <v>90862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93" si="14">SUM(D78:M78)</f>
        <v>128635</v>
      </c>
      <c r="O78" s="46">
        <f t="shared" si="12"/>
        <v>3.4689337144706327</v>
      </c>
      <c r="P78" s="10"/>
    </row>
    <row r="79" spans="1:16">
      <c r="A79" s="13"/>
      <c r="B79" s="40">
        <v>351.1</v>
      </c>
      <c r="C79" s="21" t="s">
        <v>90</v>
      </c>
      <c r="D79" s="47">
        <v>0</v>
      </c>
      <c r="E79" s="47">
        <v>67887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67887</v>
      </c>
      <c r="O79" s="48">
        <f t="shared" si="12"/>
        <v>1.83072649803139</v>
      </c>
      <c r="P79" s="9"/>
    </row>
    <row r="80" spans="1:16">
      <c r="A80" s="13"/>
      <c r="B80" s="40">
        <v>352</v>
      </c>
      <c r="C80" s="21" t="s">
        <v>123</v>
      </c>
      <c r="D80" s="47">
        <v>474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474</v>
      </c>
      <c r="O80" s="48">
        <f t="shared" si="12"/>
        <v>1.2782482066770941E-2</v>
      </c>
      <c r="P80" s="9"/>
    </row>
    <row r="81" spans="1:119">
      <c r="A81" s="13"/>
      <c r="B81" s="40">
        <v>354</v>
      </c>
      <c r="C81" s="21" t="s">
        <v>91</v>
      </c>
      <c r="D81" s="47">
        <v>37299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37299</v>
      </c>
      <c r="O81" s="48">
        <f t="shared" si="12"/>
        <v>1.0058518957985005</v>
      </c>
      <c r="P81" s="9"/>
    </row>
    <row r="82" spans="1:119">
      <c r="A82" s="13"/>
      <c r="B82" s="40">
        <v>359</v>
      </c>
      <c r="C82" s="21" t="s">
        <v>92</v>
      </c>
      <c r="D82" s="47">
        <v>0</v>
      </c>
      <c r="E82" s="47">
        <v>22975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22975</v>
      </c>
      <c r="O82" s="48">
        <f t="shared" si="12"/>
        <v>0.61957283857397116</v>
      </c>
      <c r="P82" s="9"/>
    </row>
    <row r="83" spans="1:119" ht="15.6">
      <c r="A83" s="29" t="s">
        <v>3</v>
      </c>
      <c r="B83" s="30"/>
      <c r="C83" s="31"/>
      <c r="D83" s="32">
        <f t="shared" ref="D83:M83" si="15">SUM(D84:D89)</f>
        <v>426973</v>
      </c>
      <c r="E83" s="32">
        <f t="shared" si="15"/>
        <v>208742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50354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686069</v>
      </c>
      <c r="O83" s="46">
        <f t="shared" si="12"/>
        <v>18.501402297610699</v>
      </c>
      <c r="P83" s="10"/>
    </row>
    <row r="84" spans="1:119">
      <c r="A84" s="12"/>
      <c r="B84" s="25">
        <v>361.1</v>
      </c>
      <c r="C84" s="20" t="s">
        <v>93</v>
      </c>
      <c r="D84" s="47">
        <v>65655</v>
      </c>
      <c r="E84" s="47">
        <v>18470</v>
      </c>
      <c r="F84" s="47">
        <v>0</v>
      </c>
      <c r="G84" s="47">
        <v>0</v>
      </c>
      <c r="H84" s="47">
        <v>0</v>
      </c>
      <c r="I84" s="47">
        <v>29735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113860</v>
      </c>
      <c r="O84" s="48">
        <f t="shared" si="12"/>
        <v>3.0704924221994498</v>
      </c>
      <c r="P84" s="9"/>
    </row>
    <row r="85" spans="1:119">
      <c r="A85" s="12"/>
      <c r="B85" s="25">
        <v>362</v>
      </c>
      <c r="C85" s="20" t="s">
        <v>124</v>
      </c>
      <c r="D85" s="47">
        <v>28543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28543</v>
      </c>
      <c r="O85" s="48">
        <f t="shared" si="12"/>
        <v>0.76972655196591333</v>
      </c>
      <c r="P85" s="9"/>
    </row>
    <row r="86" spans="1:119">
      <c r="A86" s="12"/>
      <c r="B86" s="25">
        <v>364</v>
      </c>
      <c r="C86" s="20" t="s">
        <v>187</v>
      </c>
      <c r="D86" s="47">
        <v>2175</v>
      </c>
      <c r="E86" s="47">
        <v>14256</v>
      </c>
      <c r="F86" s="47">
        <v>0</v>
      </c>
      <c r="G86" s="47">
        <v>0</v>
      </c>
      <c r="H86" s="47">
        <v>0</v>
      </c>
      <c r="I86" s="47">
        <v>-105024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-88593</v>
      </c>
      <c r="O86" s="48">
        <f t="shared" si="12"/>
        <v>-2.389110619707675</v>
      </c>
      <c r="P86" s="9"/>
    </row>
    <row r="87" spans="1:119">
      <c r="A87" s="12"/>
      <c r="B87" s="25">
        <v>366</v>
      </c>
      <c r="C87" s="20" t="s">
        <v>97</v>
      </c>
      <c r="D87" s="47">
        <v>5000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5000</v>
      </c>
      <c r="O87" s="48">
        <f t="shared" si="12"/>
        <v>0.13483630872121244</v>
      </c>
      <c r="P87" s="9"/>
    </row>
    <row r="88" spans="1:119">
      <c r="A88" s="12"/>
      <c r="B88" s="25">
        <v>369.3</v>
      </c>
      <c r="C88" s="20" t="s">
        <v>98</v>
      </c>
      <c r="D88" s="47">
        <v>880</v>
      </c>
      <c r="E88" s="47">
        <v>5374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6254</v>
      </c>
      <c r="O88" s="48">
        <f t="shared" si="12"/>
        <v>0.16865325494849254</v>
      </c>
      <c r="P88" s="9"/>
    </row>
    <row r="89" spans="1:119">
      <c r="A89" s="12"/>
      <c r="B89" s="25">
        <v>369.9</v>
      </c>
      <c r="C89" s="20" t="s">
        <v>99</v>
      </c>
      <c r="D89" s="47">
        <v>324720</v>
      </c>
      <c r="E89" s="47">
        <v>170642</v>
      </c>
      <c r="F89" s="47">
        <v>0</v>
      </c>
      <c r="G89" s="47">
        <v>0</v>
      </c>
      <c r="H89" s="47">
        <v>0</v>
      </c>
      <c r="I89" s="47">
        <v>125643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621005</v>
      </c>
      <c r="O89" s="48">
        <f t="shared" si="12"/>
        <v>16.746804379483308</v>
      </c>
      <c r="P89" s="9"/>
    </row>
    <row r="90" spans="1:119" ht="15.6">
      <c r="A90" s="29" t="s">
        <v>54</v>
      </c>
      <c r="B90" s="30"/>
      <c r="C90" s="31"/>
      <c r="D90" s="32">
        <f t="shared" ref="D90:M90" si="16">SUM(D91:D92)</f>
        <v>670107</v>
      </c>
      <c r="E90" s="32">
        <f t="shared" si="16"/>
        <v>8119485</v>
      </c>
      <c r="F90" s="32">
        <f t="shared" si="16"/>
        <v>2236160</v>
      </c>
      <c r="G90" s="32">
        <f t="shared" si="16"/>
        <v>91157</v>
      </c>
      <c r="H90" s="32">
        <f t="shared" si="16"/>
        <v>0</v>
      </c>
      <c r="I90" s="32">
        <f t="shared" si="16"/>
        <v>5886</v>
      </c>
      <c r="J90" s="32">
        <f t="shared" si="16"/>
        <v>0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 t="shared" si="14"/>
        <v>11122795</v>
      </c>
      <c r="O90" s="46">
        <f t="shared" si="12"/>
        <v>299.95132409255166</v>
      </c>
      <c r="P90" s="9"/>
    </row>
    <row r="91" spans="1:119">
      <c r="A91" s="12"/>
      <c r="B91" s="25">
        <v>381</v>
      </c>
      <c r="C91" s="20" t="s">
        <v>100</v>
      </c>
      <c r="D91" s="47">
        <v>670107</v>
      </c>
      <c r="E91" s="47">
        <v>7790485</v>
      </c>
      <c r="F91" s="47">
        <v>2236160</v>
      </c>
      <c r="G91" s="47">
        <v>91157</v>
      </c>
      <c r="H91" s="47">
        <v>0</v>
      </c>
      <c r="I91" s="47">
        <v>5886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10793795</v>
      </c>
      <c r="O91" s="48">
        <f t="shared" si="12"/>
        <v>291.07909497869588</v>
      </c>
      <c r="P91" s="9"/>
    </row>
    <row r="92" spans="1:119" ht="15.6" thickBot="1">
      <c r="A92" s="12"/>
      <c r="B92" s="25">
        <v>383</v>
      </c>
      <c r="C92" s="20" t="s">
        <v>101</v>
      </c>
      <c r="D92" s="47">
        <v>0</v>
      </c>
      <c r="E92" s="47">
        <v>329000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329000</v>
      </c>
      <c r="O92" s="48">
        <f t="shared" si="12"/>
        <v>8.8722291138557789</v>
      </c>
      <c r="P92" s="9"/>
    </row>
    <row r="93" spans="1:119" ht="16.2" thickBot="1">
      <c r="A93" s="14" t="s">
        <v>82</v>
      </c>
      <c r="B93" s="23"/>
      <c r="C93" s="22"/>
      <c r="D93" s="15">
        <f t="shared" ref="D93:M93" si="17">SUM(D5,D13,D19,D43,D78,D83,D90)</f>
        <v>34905667</v>
      </c>
      <c r="E93" s="15">
        <f t="shared" si="17"/>
        <v>26921875</v>
      </c>
      <c r="F93" s="15">
        <f t="shared" si="17"/>
        <v>2431447</v>
      </c>
      <c r="G93" s="15">
        <f t="shared" si="17"/>
        <v>867166</v>
      </c>
      <c r="H93" s="15">
        <f t="shared" si="17"/>
        <v>0</v>
      </c>
      <c r="I93" s="15">
        <f t="shared" si="17"/>
        <v>6743341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 t="shared" si="14"/>
        <v>71869496</v>
      </c>
      <c r="O93" s="38">
        <f t="shared" si="12"/>
        <v>1938.1235100587887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247</v>
      </c>
      <c r="M95" s="119"/>
      <c r="N95" s="119"/>
      <c r="O95" s="44">
        <v>37082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126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243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21824612</v>
      </c>
      <c r="E5" s="27">
        <f t="shared" si="0"/>
        <v>2660047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24484659</v>
      </c>
      <c r="O5" s="33">
        <f t="shared" ref="O5:O36" si="1">(N5/O$101)</f>
        <v>678.90361846665746</v>
      </c>
      <c r="P5" s="6"/>
    </row>
    <row r="6" spans="1:133">
      <c r="A6" s="12"/>
      <c r="B6" s="25">
        <v>311</v>
      </c>
      <c r="C6" s="20" t="s">
        <v>2</v>
      </c>
      <c r="D6" s="47">
        <v>19163208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19163208</v>
      </c>
      <c r="O6" s="48">
        <f t="shared" si="1"/>
        <v>531.35194787189801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73370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73370</v>
      </c>
      <c r="O7" s="48">
        <f t="shared" si="1"/>
        <v>2.0343823651739914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1425862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1425862</v>
      </c>
      <c r="O8" s="48">
        <f t="shared" si="1"/>
        <v>39.535893525578814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690764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690764</v>
      </c>
      <c r="O9" s="48">
        <f t="shared" si="1"/>
        <v>19.153306529876613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470051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470051</v>
      </c>
      <c r="O10" s="48">
        <f t="shared" si="1"/>
        <v>13.033439622903092</v>
      </c>
      <c r="P10" s="9"/>
    </row>
    <row r="11" spans="1:133">
      <c r="A11" s="12"/>
      <c r="B11" s="25">
        <v>312.60000000000002</v>
      </c>
      <c r="C11" s="20" t="s">
        <v>14</v>
      </c>
      <c r="D11" s="47">
        <v>2507661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2507661</v>
      </c>
      <c r="O11" s="48">
        <f t="shared" si="1"/>
        <v>69.531706640787462</v>
      </c>
      <c r="P11" s="9"/>
    </row>
    <row r="12" spans="1:133">
      <c r="A12" s="12"/>
      <c r="B12" s="25">
        <v>315</v>
      </c>
      <c r="C12" s="20" t="s">
        <v>154</v>
      </c>
      <c r="D12" s="47">
        <v>153743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153743</v>
      </c>
      <c r="O12" s="48">
        <f t="shared" si="1"/>
        <v>4.2629419104394843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SUM(D14:D18)</f>
        <v>1370847</v>
      </c>
      <c r="E13" s="32">
        <f t="shared" si="3"/>
        <v>3403285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669048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5443180</v>
      </c>
      <c r="O13" s="46">
        <f t="shared" si="1"/>
        <v>150.92693747400526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280545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280545</v>
      </c>
      <c r="O14" s="48">
        <f t="shared" si="1"/>
        <v>7.7788714820463056</v>
      </c>
      <c r="P14" s="9"/>
    </row>
    <row r="15" spans="1:133">
      <c r="A15" s="12"/>
      <c r="B15" s="25">
        <v>323.10000000000002</v>
      </c>
      <c r="C15" s="20" t="s">
        <v>134</v>
      </c>
      <c r="D15" s="47">
        <v>1290519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1290519</v>
      </c>
      <c r="O15" s="48">
        <f t="shared" si="1"/>
        <v>35.783141549979206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53177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53177</v>
      </c>
      <c r="O16" s="48">
        <f t="shared" si="1"/>
        <v>1.4744766394010813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2934909</v>
      </c>
      <c r="F17" s="47">
        <v>0</v>
      </c>
      <c r="G17" s="47">
        <v>0</v>
      </c>
      <c r="H17" s="47">
        <v>0</v>
      </c>
      <c r="I17" s="47">
        <v>641553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3576462</v>
      </c>
      <c r="O17" s="48">
        <f t="shared" si="1"/>
        <v>99.167114931373902</v>
      </c>
      <c r="P17" s="9"/>
    </row>
    <row r="18" spans="1:16">
      <c r="A18" s="12"/>
      <c r="B18" s="25">
        <v>329</v>
      </c>
      <c r="C18" s="20" t="s">
        <v>20</v>
      </c>
      <c r="D18" s="47">
        <v>80328</v>
      </c>
      <c r="E18" s="47">
        <v>134654</v>
      </c>
      <c r="F18" s="47">
        <v>0</v>
      </c>
      <c r="G18" s="47">
        <v>0</v>
      </c>
      <c r="H18" s="47">
        <v>0</v>
      </c>
      <c r="I18" s="47">
        <v>27495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242477</v>
      </c>
      <c r="O18" s="48">
        <f t="shared" si="1"/>
        <v>6.7233328712047689</v>
      </c>
      <c r="P18" s="9"/>
    </row>
    <row r="19" spans="1:16" ht="15.6">
      <c r="A19" s="29" t="s">
        <v>23</v>
      </c>
      <c r="B19" s="30"/>
      <c r="C19" s="31"/>
      <c r="D19" s="32">
        <f t="shared" ref="D19:M19" si="5">SUM(D20:D46)</f>
        <v>6139229</v>
      </c>
      <c r="E19" s="32">
        <f t="shared" si="5"/>
        <v>9038712</v>
      </c>
      <c r="F19" s="32">
        <f t="shared" si="5"/>
        <v>0</v>
      </c>
      <c r="G19" s="32">
        <f t="shared" si="5"/>
        <v>739316</v>
      </c>
      <c r="H19" s="32">
        <f t="shared" si="5"/>
        <v>0</v>
      </c>
      <c r="I19" s="32">
        <f t="shared" si="5"/>
        <v>905706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16822963</v>
      </c>
      <c r="O19" s="46">
        <f t="shared" si="1"/>
        <v>466.46230417302093</v>
      </c>
      <c r="P19" s="10"/>
    </row>
    <row r="20" spans="1:16">
      <c r="A20" s="12"/>
      <c r="B20" s="25">
        <v>331.2</v>
      </c>
      <c r="C20" s="20" t="s">
        <v>22</v>
      </c>
      <c r="D20" s="47">
        <v>440159</v>
      </c>
      <c r="E20" s="47">
        <v>93788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533947</v>
      </c>
      <c r="O20" s="48">
        <f t="shared" si="1"/>
        <v>14.805129627062248</v>
      </c>
      <c r="P20" s="9"/>
    </row>
    <row r="21" spans="1:16">
      <c r="A21" s="12"/>
      <c r="B21" s="25">
        <v>331.39</v>
      </c>
      <c r="C21" s="20" t="s">
        <v>216</v>
      </c>
      <c r="D21" s="47">
        <v>0</v>
      </c>
      <c r="E21" s="47">
        <v>0</v>
      </c>
      <c r="F21" s="47">
        <v>0</v>
      </c>
      <c r="G21" s="47">
        <v>684576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684576</v>
      </c>
      <c r="O21" s="48">
        <f t="shared" si="1"/>
        <v>18.981727436572854</v>
      </c>
      <c r="P21" s="9"/>
    </row>
    <row r="22" spans="1:16">
      <c r="A22" s="12"/>
      <c r="B22" s="25">
        <v>331.42</v>
      </c>
      <c r="C22" s="20" t="s">
        <v>155</v>
      </c>
      <c r="D22" s="47">
        <v>0</v>
      </c>
      <c r="E22" s="47">
        <v>42565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42565</v>
      </c>
      <c r="O22" s="48">
        <f t="shared" si="1"/>
        <v>1.1802301400249549</v>
      </c>
      <c r="P22" s="9"/>
    </row>
    <row r="23" spans="1:16">
      <c r="A23" s="12"/>
      <c r="B23" s="25">
        <v>331.49</v>
      </c>
      <c r="C23" s="20" t="s">
        <v>113</v>
      </c>
      <c r="D23" s="47">
        <v>0</v>
      </c>
      <c r="E23" s="47">
        <v>906591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906591</v>
      </c>
      <c r="O23" s="48">
        <f t="shared" si="1"/>
        <v>25.137695826979066</v>
      </c>
      <c r="P23" s="9"/>
    </row>
    <row r="24" spans="1:16">
      <c r="A24" s="12"/>
      <c r="B24" s="25">
        <v>331.62</v>
      </c>
      <c r="C24" s="20" t="s">
        <v>27</v>
      </c>
      <c r="D24" s="47">
        <v>0</v>
      </c>
      <c r="E24" s="47">
        <v>1813332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1813332</v>
      </c>
      <c r="O24" s="48">
        <f t="shared" si="1"/>
        <v>50.279550811035627</v>
      </c>
      <c r="P24" s="9"/>
    </row>
    <row r="25" spans="1:16">
      <c r="A25" s="12"/>
      <c r="B25" s="25">
        <v>331.9</v>
      </c>
      <c r="C25" s="20" t="s">
        <v>24</v>
      </c>
      <c r="D25" s="47">
        <v>70757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70757</v>
      </c>
      <c r="O25" s="48">
        <f t="shared" si="1"/>
        <v>1.9619298488839596</v>
      </c>
      <c r="P25" s="9"/>
    </row>
    <row r="26" spans="1:16">
      <c r="A26" s="12"/>
      <c r="B26" s="25">
        <v>334.2</v>
      </c>
      <c r="C26" s="20" t="s">
        <v>26</v>
      </c>
      <c r="D26" s="47">
        <v>30075</v>
      </c>
      <c r="E26" s="47">
        <v>497444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527519</v>
      </c>
      <c r="O26" s="48">
        <f t="shared" si="1"/>
        <v>14.626895882434493</v>
      </c>
      <c r="P26" s="9"/>
    </row>
    <row r="27" spans="1:16">
      <c r="A27" s="12"/>
      <c r="B27" s="25">
        <v>334.34</v>
      </c>
      <c r="C27" s="20" t="s">
        <v>115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152209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152209</v>
      </c>
      <c r="O27" s="48">
        <f t="shared" si="1"/>
        <v>4.2204075973935948</v>
      </c>
      <c r="P27" s="9"/>
    </row>
    <row r="28" spans="1:16">
      <c r="A28" s="12"/>
      <c r="B28" s="25">
        <v>334.35</v>
      </c>
      <c r="C28" s="20" t="s">
        <v>116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342542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342542</v>
      </c>
      <c r="O28" s="48">
        <f t="shared" si="1"/>
        <v>9.4979065576043258</v>
      </c>
      <c r="P28" s="9"/>
    </row>
    <row r="29" spans="1:16">
      <c r="A29" s="12"/>
      <c r="B29" s="25">
        <v>334.39</v>
      </c>
      <c r="C29" s="20" t="s">
        <v>148</v>
      </c>
      <c r="D29" s="47">
        <v>0</v>
      </c>
      <c r="E29" s="47">
        <v>34481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7">SUM(D29:M29)</f>
        <v>34481</v>
      </c>
      <c r="O29" s="48">
        <f t="shared" si="1"/>
        <v>0.956079301261611</v>
      </c>
      <c r="P29" s="9"/>
    </row>
    <row r="30" spans="1:16">
      <c r="A30" s="12"/>
      <c r="B30" s="25">
        <v>334.41</v>
      </c>
      <c r="C30" s="20" t="s">
        <v>244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410955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410955</v>
      </c>
      <c r="O30" s="48">
        <f t="shared" si="1"/>
        <v>11.394842645223902</v>
      </c>
      <c r="P30" s="9"/>
    </row>
    <row r="31" spans="1:16">
      <c r="A31" s="12"/>
      <c r="B31" s="25">
        <v>334.42</v>
      </c>
      <c r="C31" s="20" t="s">
        <v>217</v>
      </c>
      <c r="D31" s="47">
        <v>0</v>
      </c>
      <c r="E31" s="47">
        <v>9522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9522</v>
      </c>
      <c r="O31" s="48">
        <f t="shared" si="1"/>
        <v>0.26402329127963398</v>
      </c>
      <c r="P31" s="9"/>
    </row>
    <row r="32" spans="1:16">
      <c r="A32" s="12"/>
      <c r="B32" s="25">
        <v>334.69</v>
      </c>
      <c r="C32" s="20" t="s">
        <v>33</v>
      </c>
      <c r="D32" s="47">
        <v>0</v>
      </c>
      <c r="E32" s="47">
        <v>238739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238739</v>
      </c>
      <c r="O32" s="48">
        <f t="shared" si="1"/>
        <v>6.6196866768334948</v>
      </c>
      <c r="P32" s="9"/>
    </row>
    <row r="33" spans="1:16">
      <c r="A33" s="12"/>
      <c r="B33" s="25">
        <v>334.7</v>
      </c>
      <c r="C33" s="20" t="s">
        <v>34</v>
      </c>
      <c r="D33" s="47">
        <v>68240</v>
      </c>
      <c r="E33" s="47">
        <v>0</v>
      </c>
      <c r="F33" s="47">
        <v>0</v>
      </c>
      <c r="G33" s="47">
        <v>54740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122980</v>
      </c>
      <c r="O33" s="48">
        <f t="shared" si="1"/>
        <v>3.4099542492721473</v>
      </c>
      <c r="P33" s="9"/>
    </row>
    <row r="34" spans="1:16">
      <c r="A34" s="12"/>
      <c r="B34" s="25">
        <v>334.81</v>
      </c>
      <c r="C34" s="20" t="s">
        <v>192</v>
      </c>
      <c r="D34" s="47">
        <v>630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630</v>
      </c>
      <c r="O34" s="48">
        <f t="shared" si="1"/>
        <v>1.7468459725495634E-2</v>
      </c>
      <c r="P34" s="9"/>
    </row>
    <row r="35" spans="1:16">
      <c r="A35" s="12"/>
      <c r="B35" s="25">
        <v>334.82</v>
      </c>
      <c r="C35" s="20" t="s">
        <v>193</v>
      </c>
      <c r="D35" s="47">
        <v>279774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279774</v>
      </c>
      <c r="O35" s="48">
        <f t="shared" si="1"/>
        <v>7.7574934146679606</v>
      </c>
      <c r="P35" s="9"/>
    </row>
    <row r="36" spans="1:16">
      <c r="A36" s="12"/>
      <c r="B36" s="25">
        <v>334.9</v>
      </c>
      <c r="C36" s="20" t="s">
        <v>36</v>
      </c>
      <c r="D36" s="47">
        <v>21634</v>
      </c>
      <c r="E36" s="47">
        <v>4877713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4899347</v>
      </c>
      <c r="O36" s="48">
        <f t="shared" si="1"/>
        <v>135.84769166782198</v>
      </c>
      <c r="P36" s="9"/>
    </row>
    <row r="37" spans="1:16">
      <c r="A37" s="12"/>
      <c r="B37" s="25">
        <v>335.12</v>
      </c>
      <c r="C37" s="20" t="s">
        <v>156</v>
      </c>
      <c r="D37" s="47">
        <v>822554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822554</v>
      </c>
      <c r="O37" s="48">
        <f t="shared" ref="O37:O68" si="8">(N37/O$101)</f>
        <v>22.807541938167198</v>
      </c>
      <c r="P37" s="9"/>
    </row>
    <row r="38" spans="1:16">
      <c r="A38" s="12"/>
      <c r="B38" s="25">
        <v>335.13</v>
      </c>
      <c r="C38" s="20" t="s">
        <v>157</v>
      </c>
      <c r="D38" s="47">
        <v>14487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14487</v>
      </c>
      <c r="O38" s="48">
        <f t="shared" si="8"/>
        <v>0.40169139054484959</v>
      </c>
      <c r="P38" s="9"/>
    </row>
    <row r="39" spans="1:16">
      <c r="A39" s="12"/>
      <c r="B39" s="25">
        <v>335.15</v>
      </c>
      <c r="C39" s="20" t="s">
        <v>158</v>
      </c>
      <c r="D39" s="47">
        <v>52592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52592</v>
      </c>
      <c r="O39" s="48">
        <f t="shared" si="8"/>
        <v>1.4582559267988355</v>
      </c>
      <c r="P39" s="9"/>
    </row>
    <row r="40" spans="1:16">
      <c r="A40" s="12"/>
      <c r="B40" s="25">
        <v>335.16</v>
      </c>
      <c r="C40" s="20" t="s">
        <v>159</v>
      </c>
      <c r="D40" s="47">
        <v>314333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314333</v>
      </c>
      <c r="O40" s="48">
        <f t="shared" si="8"/>
        <v>8.7157354776098703</v>
      </c>
      <c r="P40" s="9"/>
    </row>
    <row r="41" spans="1:16">
      <c r="A41" s="12"/>
      <c r="B41" s="25">
        <v>335.18</v>
      </c>
      <c r="C41" s="20" t="s">
        <v>160</v>
      </c>
      <c r="D41" s="47">
        <v>3165701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3165701</v>
      </c>
      <c r="O41" s="48">
        <f t="shared" si="8"/>
        <v>87.777651462636911</v>
      </c>
      <c r="P41" s="9"/>
    </row>
    <row r="42" spans="1:16">
      <c r="A42" s="12"/>
      <c r="B42" s="25">
        <v>335.29</v>
      </c>
      <c r="C42" s="20" t="s">
        <v>117</v>
      </c>
      <c r="D42" s="47">
        <v>0</v>
      </c>
      <c r="E42" s="47">
        <v>100561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100561</v>
      </c>
      <c r="O42" s="48">
        <f t="shared" si="8"/>
        <v>2.7883266324691531</v>
      </c>
      <c r="P42" s="9"/>
    </row>
    <row r="43" spans="1:16">
      <c r="A43" s="12"/>
      <c r="B43" s="25">
        <v>335.5</v>
      </c>
      <c r="C43" s="20" t="s">
        <v>219</v>
      </c>
      <c r="D43" s="47">
        <v>0</v>
      </c>
      <c r="E43" s="47">
        <v>350000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350000</v>
      </c>
      <c r="O43" s="48">
        <f t="shared" si="8"/>
        <v>9.7046998474975741</v>
      </c>
      <c r="P43" s="9"/>
    </row>
    <row r="44" spans="1:16">
      <c r="A44" s="12"/>
      <c r="B44" s="25">
        <v>337.4</v>
      </c>
      <c r="C44" s="20" t="s">
        <v>150</v>
      </c>
      <c r="D44" s="47">
        <v>0</v>
      </c>
      <c r="E44" s="47">
        <v>5093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5093</v>
      </c>
      <c r="O44" s="48">
        <f t="shared" si="8"/>
        <v>0.14121724663801469</v>
      </c>
      <c r="P44" s="9"/>
    </row>
    <row r="45" spans="1:16">
      <c r="A45" s="12"/>
      <c r="B45" s="25">
        <v>338</v>
      </c>
      <c r="C45" s="20" t="s">
        <v>46</v>
      </c>
      <c r="D45" s="47">
        <v>0</v>
      </c>
      <c r="E45" s="47">
        <v>68883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68883</v>
      </c>
      <c r="O45" s="48">
        <f t="shared" si="8"/>
        <v>1.9099681131290724</v>
      </c>
      <c r="P45" s="9"/>
    </row>
    <row r="46" spans="1:16">
      <c r="A46" s="12"/>
      <c r="B46" s="25">
        <v>339</v>
      </c>
      <c r="C46" s="20" t="s">
        <v>47</v>
      </c>
      <c r="D46" s="47">
        <v>858293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858293</v>
      </c>
      <c r="O46" s="48">
        <f t="shared" si="8"/>
        <v>23.798502703452101</v>
      </c>
      <c r="P46" s="9"/>
    </row>
    <row r="47" spans="1:16" ht="15.6">
      <c r="A47" s="29" t="s">
        <v>52</v>
      </c>
      <c r="B47" s="30"/>
      <c r="C47" s="31"/>
      <c r="D47" s="32">
        <f t="shared" ref="D47:M47" si="9">SUM(D48:D83)</f>
        <v>3590252</v>
      </c>
      <c r="E47" s="32">
        <f t="shared" si="9"/>
        <v>3109158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4961972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11661382</v>
      </c>
      <c r="O47" s="46">
        <f t="shared" si="8"/>
        <v>323.34346319145988</v>
      </c>
      <c r="P47" s="10"/>
    </row>
    <row r="48" spans="1:16">
      <c r="A48" s="12"/>
      <c r="B48" s="25">
        <v>341.1</v>
      </c>
      <c r="C48" s="20" t="s">
        <v>163</v>
      </c>
      <c r="D48" s="47">
        <v>133267</v>
      </c>
      <c r="E48" s="47">
        <v>45292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178559</v>
      </c>
      <c r="O48" s="48">
        <f t="shared" si="8"/>
        <v>4.9510328573409126</v>
      </c>
      <c r="P48" s="9"/>
    </row>
    <row r="49" spans="1:16">
      <c r="A49" s="12"/>
      <c r="B49" s="25">
        <v>341.2</v>
      </c>
      <c r="C49" s="20" t="s">
        <v>194</v>
      </c>
      <c r="D49" s="47">
        <v>66748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3" si="10">SUM(D49:M49)</f>
        <v>66748</v>
      </c>
      <c r="O49" s="48">
        <f t="shared" si="8"/>
        <v>1.8507694440593374</v>
      </c>
      <c r="P49" s="9"/>
    </row>
    <row r="50" spans="1:16">
      <c r="A50" s="12"/>
      <c r="B50" s="25">
        <v>341.52</v>
      </c>
      <c r="C50" s="20" t="s">
        <v>165</v>
      </c>
      <c r="D50" s="47">
        <v>28500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28500</v>
      </c>
      <c r="O50" s="48">
        <f t="shared" si="8"/>
        <v>0.79023984472480246</v>
      </c>
      <c r="P50" s="9"/>
    </row>
    <row r="51" spans="1:16">
      <c r="A51" s="12"/>
      <c r="B51" s="25">
        <v>341.54</v>
      </c>
      <c r="C51" s="20" t="s">
        <v>166</v>
      </c>
      <c r="D51" s="47">
        <v>1521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1521</v>
      </c>
      <c r="O51" s="48">
        <f t="shared" si="8"/>
        <v>4.2173852765839459E-2</v>
      </c>
      <c r="P51" s="9"/>
    </row>
    <row r="52" spans="1:16">
      <c r="A52" s="12"/>
      <c r="B52" s="25">
        <v>341.56</v>
      </c>
      <c r="C52" s="20" t="s">
        <v>167</v>
      </c>
      <c r="D52" s="47">
        <v>1080063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1080063</v>
      </c>
      <c r="O52" s="48">
        <f t="shared" si="8"/>
        <v>29.947677803965064</v>
      </c>
      <c r="P52" s="9"/>
    </row>
    <row r="53" spans="1:16">
      <c r="A53" s="12"/>
      <c r="B53" s="25">
        <v>341.8</v>
      </c>
      <c r="C53" s="20" t="s">
        <v>168</v>
      </c>
      <c r="D53" s="47">
        <v>1165412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1165412</v>
      </c>
      <c r="O53" s="48">
        <f t="shared" si="8"/>
        <v>32.314210453348124</v>
      </c>
      <c r="P53" s="9"/>
    </row>
    <row r="54" spans="1:16">
      <c r="A54" s="12"/>
      <c r="B54" s="25">
        <v>341.9</v>
      </c>
      <c r="C54" s="20" t="s">
        <v>169</v>
      </c>
      <c r="D54" s="47">
        <v>49885</v>
      </c>
      <c r="E54" s="47">
        <v>3681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53566</v>
      </c>
      <c r="O54" s="48">
        <f t="shared" si="8"/>
        <v>1.4852627200887287</v>
      </c>
      <c r="P54" s="9"/>
    </row>
    <row r="55" spans="1:16">
      <c r="A55" s="12"/>
      <c r="B55" s="25">
        <v>342.1</v>
      </c>
      <c r="C55" s="20" t="s">
        <v>61</v>
      </c>
      <c r="D55" s="47">
        <v>22342</v>
      </c>
      <c r="E55" s="47">
        <v>154741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177083</v>
      </c>
      <c r="O55" s="48">
        <f t="shared" si="8"/>
        <v>4.9101067516983221</v>
      </c>
      <c r="P55" s="9"/>
    </row>
    <row r="56" spans="1:16">
      <c r="A56" s="12"/>
      <c r="B56" s="25">
        <v>342.2</v>
      </c>
      <c r="C56" s="20" t="s">
        <v>195</v>
      </c>
      <c r="D56" s="47">
        <v>0</v>
      </c>
      <c r="E56" s="47">
        <v>475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475</v>
      </c>
      <c r="O56" s="48">
        <f t="shared" si="8"/>
        <v>1.3170664078746707E-2</v>
      </c>
      <c r="P56" s="9"/>
    </row>
    <row r="57" spans="1:16">
      <c r="A57" s="12"/>
      <c r="B57" s="25">
        <v>342.6</v>
      </c>
      <c r="C57" s="20" t="s">
        <v>63</v>
      </c>
      <c r="D57" s="47">
        <v>0</v>
      </c>
      <c r="E57" s="47">
        <v>866824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866824</v>
      </c>
      <c r="O57" s="48">
        <f t="shared" si="8"/>
        <v>24.035047830306389</v>
      </c>
      <c r="P57" s="9"/>
    </row>
    <row r="58" spans="1:16">
      <c r="A58" s="12"/>
      <c r="B58" s="25">
        <v>342.9</v>
      </c>
      <c r="C58" s="20" t="s">
        <v>64</v>
      </c>
      <c r="D58" s="47">
        <v>0</v>
      </c>
      <c r="E58" s="47">
        <v>49789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49789</v>
      </c>
      <c r="O58" s="48">
        <f t="shared" si="8"/>
        <v>1.3805351448773049</v>
      </c>
      <c r="P58" s="9"/>
    </row>
    <row r="59" spans="1:16">
      <c r="A59" s="12"/>
      <c r="B59" s="25">
        <v>343.3</v>
      </c>
      <c r="C59" s="20" t="s">
        <v>65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1810006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1810006</v>
      </c>
      <c r="O59" s="48">
        <f t="shared" si="8"/>
        <v>50.187328434770556</v>
      </c>
      <c r="P59" s="9"/>
    </row>
    <row r="60" spans="1:16">
      <c r="A60" s="12"/>
      <c r="B60" s="25">
        <v>343.4</v>
      </c>
      <c r="C60" s="20" t="s">
        <v>66</v>
      </c>
      <c r="D60" s="47">
        <v>0</v>
      </c>
      <c r="E60" s="47">
        <v>1766951</v>
      </c>
      <c r="F60" s="47">
        <v>0</v>
      </c>
      <c r="G60" s="47">
        <v>0</v>
      </c>
      <c r="H60" s="47">
        <v>0</v>
      </c>
      <c r="I60" s="47">
        <v>1232324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2999275</v>
      </c>
      <c r="O60" s="48">
        <f t="shared" si="8"/>
        <v>83.163038957437962</v>
      </c>
      <c r="P60" s="9"/>
    </row>
    <row r="61" spans="1:16">
      <c r="A61" s="12"/>
      <c r="B61" s="25">
        <v>343.5</v>
      </c>
      <c r="C61" s="20" t="s">
        <v>67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1919642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1919642</v>
      </c>
      <c r="O61" s="48">
        <f t="shared" si="8"/>
        <v>53.227284070428396</v>
      </c>
      <c r="P61" s="9"/>
    </row>
    <row r="62" spans="1:16">
      <c r="A62" s="12"/>
      <c r="B62" s="25">
        <v>344.3</v>
      </c>
      <c r="C62" s="20" t="s">
        <v>171</v>
      </c>
      <c r="D62" s="47">
        <v>0</v>
      </c>
      <c r="E62" s="47">
        <v>8227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8227</v>
      </c>
      <c r="O62" s="48">
        <f t="shared" si="8"/>
        <v>0.22811590184389297</v>
      </c>
      <c r="P62" s="9"/>
    </row>
    <row r="63" spans="1:16">
      <c r="A63" s="12"/>
      <c r="B63" s="25">
        <v>344.9</v>
      </c>
      <c r="C63" s="20" t="s">
        <v>172</v>
      </c>
      <c r="D63" s="47">
        <v>0</v>
      </c>
      <c r="E63" s="47">
        <v>46286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46286</v>
      </c>
      <c r="O63" s="48">
        <f t="shared" si="8"/>
        <v>1.2834049632607791</v>
      </c>
      <c r="P63" s="9"/>
    </row>
    <row r="64" spans="1:16">
      <c r="A64" s="12"/>
      <c r="B64" s="25">
        <v>346.4</v>
      </c>
      <c r="C64" s="20" t="s">
        <v>71</v>
      </c>
      <c r="D64" s="47">
        <v>17985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17985</v>
      </c>
      <c r="O64" s="48">
        <f t="shared" si="8"/>
        <v>0.49868293359212534</v>
      </c>
      <c r="P64" s="9"/>
    </row>
    <row r="65" spans="1:16">
      <c r="A65" s="12"/>
      <c r="B65" s="25">
        <v>347.1</v>
      </c>
      <c r="C65" s="20" t="s">
        <v>72</v>
      </c>
      <c r="D65" s="47">
        <v>169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169</v>
      </c>
      <c r="O65" s="48">
        <f t="shared" si="8"/>
        <v>4.6859836406488286E-3</v>
      </c>
      <c r="P65" s="9"/>
    </row>
    <row r="66" spans="1:16">
      <c r="A66" s="12"/>
      <c r="B66" s="25">
        <v>347.2</v>
      </c>
      <c r="C66" s="20" t="s">
        <v>73</v>
      </c>
      <c r="D66" s="47">
        <v>59805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59805</v>
      </c>
      <c r="O66" s="48">
        <f t="shared" si="8"/>
        <v>1.6582559267988355</v>
      </c>
      <c r="P66" s="9"/>
    </row>
    <row r="67" spans="1:16">
      <c r="A67" s="12"/>
      <c r="B67" s="25">
        <v>347.3</v>
      </c>
      <c r="C67" s="20" t="s">
        <v>74</v>
      </c>
      <c r="D67" s="47">
        <v>762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762</v>
      </c>
      <c r="O67" s="48">
        <f t="shared" si="8"/>
        <v>2.1128517953694716E-2</v>
      </c>
      <c r="P67" s="9"/>
    </row>
    <row r="68" spans="1:16">
      <c r="A68" s="12"/>
      <c r="B68" s="25">
        <v>347.4</v>
      </c>
      <c r="C68" s="20" t="s">
        <v>75</v>
      </c>
      <c r="D68" s="47">
        <v>3128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3128</v>
      </c>
      <c r="O68" s="48">
        <f t="shared" si="8"/>
        <v>8.6732288922778317E-2</v>
      </c>
      <c r="P68" s="9"/>
    </row>
    <row r="69" spans="1:16">
      <c r="A69" s="12"/>
      <c r="B69" s="25">
        <v>347.9</v>
      </c>
      <c r="C69" s="20" t="s">
        <v>129</v>
      </c>
      <c r="D69" s="47">
        <v>183919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183919</v>
      </c>
      <c r="O69" s="48">
        <f t="shared" ref="O69:O99" si="11">(N69/O$101)</f>
        <v>5.099653403576875</v>
      </c>
      <c r="P69" s="9"/>
    </row>
    <row r="70" spans="1:16">
      <c r="A70" s="12"/>
      <c r="B70" s="25">
        <v>348.21</v>
      </c>
      <c r="C70" s="20" t="s">
        <v>196</v>
      </c>
      <c r="D70" s="47">
        <v>10238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0" si="12">SUM(D70:M70)</f>
        <v>10238</v>
      </c>
      <c r="O70" s="48">
        <f t="shared" si="11"/>
        <v>0.28387633439622906</v>
      </c>
      <c r="P70" s="9"/>
    </row>
    <row r="71" spans="1:16">
      <c r="A71" s="12"/>
      <c r="B71" s="25">
        <v>348.22</v>
      </c>
      <c r="C71" s="20" t="s">
        <v>197</v>
      </c>
      <c r="D71" s="47">
        <v>843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843</v>
      </c>
      <c r="O71" s="48">
        <f t="shared" si="11"/>
        <v>2.3374462775544155E-2</v>
      </c>
      <c r="P71" s="9"/>
    </row>
    <row r="72" spans="1:16">
      <c r="A72" s="12"/>
      <c r="B72" s="25">
        <v>348.23</v>
      </c>
      <c r="C72" s="20" t="s">
        <v>174</v>
      </c>
      <c r="D72" s="47">
        <v>0</v>
      </c>
      <c r="E72" s="47">
        <v>15035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15035</v>
      </c>
      <c r="O72" s="48">
        <f t="shared" si="11"/>
        <v>0.41688617773464576</v>
      </c>
      <c r="P72" s="9"/>
    </row>
    <row r="73" spans="1:16">
      <c r="A73" s="12"/>
      <c r="B73" s="25">
        <v>348.31</v>
      </c>
      <c r="C73" s="20" t="s">
        <v>175</v>
      </c>
      <c r="D73" s="47">
        <v>98155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98155</v>
      </c>
      <c r="O73" s="48">
        <f t="shared" si="11"/>
        <v>2.7216137529460696</v>
      </c>
      <c r="P73" s="9"/>
    </row>
    <row r="74" spans="1:16">
      <c r="A74" s="12"/>
      <c r="B74" s="25">
        <v>348.32</v>
      </c>
      <c r="C74" s="20" t="s">
        <v>176</v>
      </c>
      <c r="D74" s="47">
        <v>2174</v>
      </c>
      <c r="E74" s="47">
        <v>14294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16468</v>
      </c>
      <c r="O74" s="48">
        <f t="shared" si="11"/>
        <v>0.45661999168168582</v>
      </c>
      <c r="P74" s="9"/>
    </row>
    <row r="75" spans="1:16">
      <c r="A75" s="12"/>
      <c r="B75" s="25">
        <v>348.41</v>
      </c>
      <c r="C75" s="20" t="s">
        <v>177</v>
      </c>
      <c r="D75" s="47">
        <v>33138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33138</v>
      </c>
      <c r="O75" s="48">
        <f t="shared" si="11"/>
        <v>0.9188409815610703</v>
      </c>
      <c r="P75" s="9"/>
    </row>
    <row r="76" spans="1:16">
      <c r="A76" s="12"/>
      <c r="B76" s="25">
        <v>348.43</v>
      </c>
      <c r="C76" s="20" t="s">
        <v>179</v>
      </c>
      <c r="D76" s="47">
        <v>3580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3580</v>
      </c>
      <c r="O76" s="48">
        <f t="shared" si="11"/>
        <v>9.9265215582975186E-2</v>
      </c>
      <c r="P76" s="9"/>
    </row>
    <row r="77" spans="1:16">
      <c r="A77" s="12"/>
      <c r="B77" s="25">
        <v>348.48</v>
      </c>
      <c r="C77" s="20" t="s">
        <v>180</v>
      </c>
      <c r="D77" s="47">
        <v>48970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48970</v>
      </c>
      <c r="O77" s="48">
        <f t="shared" si="11"/>
        <v>1.3578261472341606</v>
      </c>
      <c r="P77" s="9"/>
    </row>
    <row r="78" spans="1:16">
      <c r="A78" s="12"/>
      <c r="B78" s="25">
        <v>348.53</v>
      </c>
      <c r="C78" s="20" t="s">
        <v>181</v>
      </c>
      <c r="D78" s="47">
        <v>0</v>
      </c>
      <c r="E78" s="47">
        <v>530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530</v>
      </c>
      <c r="O78" s="48">
        <f t="shared" si="11"/>
        <v>1.4695688340496326E-2</v>
      </c>
      <c r="P78" s="9"/>
    </row>
    <row r="79" spans="1:16">
      <c r="A79" s="12"/>
      <c r="B79" s="25">
        <v>348.71</v>
      </c>
      <c r="C79" s="20" t="s">
        <v>182</v>
      </c>
      <c r="D79" s="47">
        <v>23375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23375</v>
      </c>
      <c r="O79" s="48">
        <f t="shared" si="11"/>
        <v>0.64813531124358792</v>
      </c>
      <c r="P79" s="9"/>
    </row>
    <row r="80" spans="1:16">
      <c r="A80" s="12"/>
      <c r="B80" s="25">
        <v>348.72</v>
      </c>
      <c r="C80" s="20" t="s">
        <v>183</v>
      </c>
      <c r="D80" s="47">
        <v>1890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1890</v>
      </c>
      <c r="O80" s="48">
        <f t="shared" si="11"/>
        <v>5.2405379176486896E-2</v>
      </c>
      <c r="P80" s="9"/>
    </row>
    <row r="81" spans="1:16">
      <c r="A81" s="12"/>
      <c r="B81" s="25">
        <v>348.88</v>
      </c>
      <c r="C81" s="20" t="s">
        <v>184</v>
      </c>
      <c r="D81" s="47">
        <v>96062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96062</v>
      </c>
      <c r="O81" s="48">
        <f t="shared" si="11"/>
        <v>2.6635796478580342</v>
      </c>
      <c r="P81" s="9"/>
    </row>
    <row r="82" spans="1:16">
      <c r="A82" s="12"/>
      <c r="B82" s="25">
        <v>348.99</v>
      </c>
      <c r="C82" s="20" t="s">
        <v>185</v>
      </c>
      <c r="D82" s="47">
        <v>0</v>
      </c>
      <c r="E82" s="47">
        <v>137033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137033</v>
      </c>
      <c r="O82" s="48">
        <f t="shared" si="11"/>
        <v>3.7996118120061002</v>
      </c>
      <c r="P82" s="9"/>
    </row>
    <row r="83" spans="1:16">
      <c r="A83" s="12"/>
      <c r="B83" s="25">
        <v>349</v>
      </c>
      <c r="C83" s="20" t="s">
        <v>186</v>
      </c>
      <c r="D83" s="47">
        <v>458321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458321</v>
      </c>
      <c r="O83" s="48">
        <f t="shared" si="11"/>
        <v>12.708193539442673</v>
      </c>
      <c r="P83" s="9"/>
    </row>
    <row r="84" spans="1:16" ht="15.6">
      <c r="A84" s="29" t="s">
        <v>53</v>
      </c>
      <c r="B84" s="30"/>
      <c r="C84" s="31"/>
      <c r="D84" s="32">
        <f t="shared" ref="D84:M84" si="13">SUM(D85:D88)</f>
        <v>46220</v>
      </c>
      <c r="E84" s="32">
        <f t="shared" si="13"/>
        <v>87829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 t="shared" ref="N84:N90" si="14">SUM(D84:M84)</f>
        <v>134049</v>
      </c>
      <c r="O84" s="46">
        <f t="shared" si="11"/>
        <v>3.7168723138777207</v>
      </c>
      <c r="P84" s="10"/>
    </row>
    <row r="85" spans="1:16">
      <c r="A85" s="13"/>
      <c r="B85" s="40">
        <v>351.1</v>
      </c>
      <c r="C85" s="21" t="s">
        <v>90</v>
      </c>
      <c r="D85" s="47">
        <v>0</v>
      </c>
      <c r="E85" s="47">
        <v>67463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67463</v>
      </c>
      <c r="O85" s="48">
        <f t="shared" si="11"/>
        <v>1.8705947594620824</v>
      </c>
      <c r="P85" s="9"/>
    </row>
    <row r="86" spans="1:16">
      <c r="A86" s="13"/>
      <c r="B86" s="40">
        <v>352</v>
      </c>
      <c r="C86" s="21" t="s">
        <v>123</v>
      </c>
      <c r="D86" s="47">
        <v>1424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1424</v>
      </c>
      <c r="O86" s="48">
        <f t="shared" si="11"/>
        <v>3.9484264522390129E-2</v>
      </c>
      <c r="P86" s="9"/>
    </row>
    <row r="87" spans="1:16">
      <c r="A87" s="13"/>
      <c r="B87" s="40">
        <v>354</v>
      </c>
      <c r="C87" s="21" t="s">
        <v>91</v>
      </c>
      <c r="D87" s="47">
        <v>44796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44796</v>
      </c>
      <c r="O87" s="48">
        <f t="shared" si="11"/>
        <v>1.2420906696242895</v>
      </c>
      <c r="P87" s="9"/>
    </row>
    <row r="88" spans="1:16">
      <c r="A88" s="13"/>
      <c r="B88" s="40">
        <v>359</v>
      </c>
      <c r="C88" s="21" t="s">
        <v>92</v>
      </c>
      <c r="D88" s="47">
        <v>0</v>
      </c>
      <c r="E88" s="47">
        <v>20366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20366</v>
      </c>
      <c r="O88" s="48">
        <f t="shared" si="11"/>
        <v>0.56470262026895879</v>
      </c>
      <c r="P88" s="9"/>
    </row>
    <row r="89" spans="1:16" ht="15.6">
      <c r="A89" s="29" t="s">
        <v>3</v>
      </c>
      <c r="B89" s="30"/>
      <c r="C89" s="31"/>
      <c r="D89" s="32">
        <f t="shared" ref="D89:M89" si="15">SUM(D90:D96)</f>
        <v>406074</v>
      </c>
      <c r="E89" s="32">
        <f t="shared" si="15"/>
        <v>381846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183218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4"/>
        <v>971138</v>
      </c>
      <c r="O89" s="46">
        <f t="shared" si="11"/>
        <v>26.927436572854567</v>
      </c>
      <c r="P89" s="10"/>
    </row>
    <row r="90" spans="1:16">
      <c r="A90" s="12"/>
      <c r="B90" s="25">
        <v>361.1</v>
      </c>
      <c r="C90" s="20" t="s">
        <v>93</v>
      </c>
      <c r="D90" s="47">
        <v>42524</v>
      </c>
      <c r="E90" s="47">
        <v>12856</v>
      </c>
      <c r="F90" s="47">
        <v>0</v>
      </c>
      <c r="G90" s="47">
        <v>0</v>
      </c>
      <c r="H90" s="47">
        <v>0</v>
      </c>
      <c r="I90" s="47">
        <v>195194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250574</v>
      </c>
      <c r="O90" s="48">
        <f t="shared" si="11"/>
        <v>6.947844170248163</v>
      </c>
      <c r="P90" s="9"/>
    </row>
    <row r="91" spans="1:16">
      <c r="A91" s="12"/>
      <c r="B91" s="25">
        <v>362</v>
      </c>
      <c r="C91" s="20" t="s">
        <v>124</v>
      </c>
      <c r="D91" s="47">
        <v>29704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6" si="16">SUM(D91:M91)</f>
        <v>29704</v>
      </c>
      <c r="O91" s="48">
        <f t="shared" si="11"/>
        <v>0.8236240122001941</v>
      </c>
      <c r="P91" s="9"/>
    </row>
    <row r="92" spans="1:16">
      <c r="A92" s="12"/>
      <c r="B92" s="25">
        <v>364</v>
      </c>
      <c r="C92" s="20" t="s">
        <v>187</v>
      </c>
      <c r="D92" s="47">
        <v>4000</v>
      </c>
      <c r="E92" s="47">
        <v>41925</v>
      </c>
      <c r="F92" s="47">
        <v>0</v>
      </c>
      <c r="G92" s="47">
        <v>0</v>
      </c>
      <c r="H92" s="47">
        <v>0</v>
      </c>
      <c r="I92" s="47">
        <v>-76939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-31014</v>
      </c>
      <c r="O92" s="48">
        <f t="shared" si="11"/>
        <v>-0.85994731734368501</v>
      </c>
      <c r="P92" s="9"/>
    </row>
    <row r="93" spans="1:16">
      <c r="A93" s="12"/>
      <c r="B93" s="25">
        <v>365</v>
      </c>
      <c r="C93" s="20" t="s">
        <v>188</v>
      </c>
      <c r="D93" s="47">
        <v>0</v>
      </c>
      <c r="E93" s="47">
        <v>500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500</v>
      </c>
      <c r="O93" s="48">
        <f t="shared" si="11"/>
        <v>1.3863856924996533E-2</v>
      </c>
      <c r="P93" s="9"/>
    </row>
    <row r="94" spans="1:16">
      <c r="A94" s="12"/>
      <c r="B94" s="25">
        <v>366</v>
      </c>
      <c r="C94" s="20" t="s">
        <v>97</v>
      </c>
      <c r="D94" s="47">
        <v>7059</v>
      </c>
      <c r="E94" s="47">
        <v>10301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17360</v>
      </c>
      <c r="O94" s="48">
        <f t="shared" si="11"/>
        <v>0.48135311243587964</v>
      </c>
      <c r="P94" s="9"/>
    </row>
    <row r="95" spans="1:16">
      <c r="A95" s="12"/>
      <c r="B95" s="25">
        <v>369.3</v>
      </c>
      <c r="C95" s="20" t="s">
        <v>98</v>
      </c>
      <c r="D95" s="47">
        <v>0</v>
      </c>
      <c r="E95" s="47">
        <v>60219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60219</v>
      </c>
      <c r="O95" s="48">
        <f t="shared" si="11"/>
        <v>1.6697352003327326</v>
      </c>
      <c r="P95" s="9"/>
    </row>
    <row r="96" spans="1:16">
      <c r="A96" s="12"/>
      <c r="B96" s="25">
        <v>369.9</v>
      </c>
      <c r="C96" s="20" t="s">
        <v>99</v>
      </c>
      <c r="D96" s="47">
        <v>322787</v>
      </c>
      <c r="E96" s="47">
        <v>256045</v>
      </c>
      <c r="F96" s="47">
        <v>0</v>
      </c>
      <c r="G96" s="47">
        <v>0</v>
      </c>
      <c r="H96" s="47">
        <v>0</v>
      </c>
      <c r="I96" s="47">
        <v>64963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643795</v>
      </c>
      <c r="O96" s="48">
        <f t="shared" si="11"/>
        <v>17.850963538056288</v>
      </c>
      <c r="P96" s="9"/>
    </row>
    <row r="97" spans="1:119" ht="15.6">
      <c r="A97" s="29" t="s">
        <v>54</v>
      </c>
      <c r="B97" s="30"/>
      <c r="C97" s="31"/>
      <c r="D97" s="32">
        <f t="shared" ref="D97:M97" si="17">SUM(D98:D98)</f>
        <v>847175</v>
      </c>
      <c r="E97" s="32">
        <f t="shared" si="17"/>
        <v>6210705</v>
      </c>
      <c r="F97" s="32">
        <f t="shared" si="17"/>
        <v>2129334</v>
      </c>
      <c r="G97" s="32">
        <f t="shared" si="17"/>
        <v>128067</v>
      </c>
      <c r="H97" s="32">
        <f t="shared" si="17"/>
        <v>0</v>
      </c>
      <c r="I97" s="32">
        <f t="shared" si="17"/>
        <v>6000</v>
      </c>
      <c r="J97" s="32">
        <f t="shared" si="17"/>
        <v>0</v>
      </c>
      <c r="K97" s="32">
        <f t="shared" si="17"/>
        <v>0</v>
      </c>
      <c r="L97" s="32">
        <f t="shared" si="17"/>
        <v>0</v>
      </c>
      <c r="M97" s="32">
        <f t="shared" si="17"/>
        <v>0</v>
      </c>
      <c r="N97" s="32">
        <f>SUM(D97:M97)</f>
        <v>9321281</v>
      </c>
      <c r="O97" s="46">
        <f t="shared" si="11"/>
        <v>258.45781228337722</v>
      </c>
      <c r="P97" s="9"/>
    </row>
    <row r="98" spans="1:119" ht="15.6" thickBot="1">
      <c r="A98" s="12"/>
      <c r="B98" s="25">
        <v>381</v>
      </c>
      <c r="C98" s="20" t="s">
        <v>100</v>
      </c>
      <c r="D98" s="47">
        <v>847175</v>
      </c>
      <c r="E98" s="47">
        <v>6210705</v>
      </c>
      <c r="F98" s="47">
        <v>2129334</v>
      </c>
      <c r="G98" s="47">
        <v>128067</v>
      </c>
      <c r="H98" s="47">
        <v>0</v>
      </c>
      <c r="I98" s="47">
        <v>6000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9321281</v>
      </c>
      <c r="O98" s="48">
        <f t="shared" si="11"/>
        <v>258.45781228337722</v>
      </c>
      <c r="P98" s="9"/>
    </row>
    <row r="99" spans="1:119" ht="16.2" thickBot="1">
      <c r="A99" s="14" t="s">
        <v>82</v>
      </c>
      <c r="B99" s="23"/>
      <c r="C99" s="22"/>
      <c r="D99" s="15">
        <f t="shared" ref="D99:M99" si="18">SUM(D5,D13,D19,D47,D84,D89,D97)</f>
        <v>34224409</v>
      </c>
      <c r="E99" s="15">
        <f t="shared" si="18"/>
        <v>24891582</v>
      </c>
      <c r="F99" s="15">
        <f t="shared" si="18"/>
        <v>2129334</v>
      </c>
      <c r="G99" s="15">
        <f t="shared" si="18"/>
        <v>867383</v>
      </c>
      <c r="H99" s="15">
        <f t="shared" si="18"/>
        <v>0</v>
      </c>
      <c r="I99" s="15">
        <f t="shared" si="18"/>
        <v>6725944</v>
      </c>
      <c r="J99" s="15">
        <f t="shared" si="18"/>
        <v>0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>SUM(D99:M99)</f>
        <v>68838652</v>
      </c>
      <c r="O99" s="38">
        <f t="shared" si="11"/>
        <v>1908.7384444752531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245</v>
      </c>
      <c r="M101" s="119"/>
      <c r="N101" s="119"/>
      <c r="O101" s="44">
        <v>36065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126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0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18637429</v>
      </c>
      <c r="E5" s="27">
        <f t="shared" si="0"/>
        <v>2601789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21239218</v>
      </c>
      <c r="O5" s="33">
        <f t="shared" ref="O5:O36" si="1">(N5/O$100)</f>
        <v>597.95095720720724</v>
      </c>
      <c r="P5" s="6"/>
    </row>
    <row r="6" spans="1:133">
      <c r="A6" s="12"/>
      <c r="B6" s="25">
        <v>311</v>
      </c>
      <c r="C6" s="20" t="s">
        <v>2</v>
      </c>
      <c r="D6" s="47">
        <v>16174500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16174500</v>
      </c>
      <c r="O6" s="48">
        <f t="shared" si="1"/>
        <v>455.36317567567568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79133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79133</v>
      </c>
      <c r="O7" s="48">
        <f t="shared" si="1"/>
        <v>2.2278434684684685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1393181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1393181</v>
      </c>
      <c r="O8" s="48">
        <f t="shared" si="1"/>
        <v>39.222438063063066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678437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678437</v>
      </c>
      <c r="O9" s="48">
        <f t="shared" si="1"/>
        <v>19.100140765765765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451038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451038</v>
      </c>
      <c r="O10" s="48">
        <f t="shared" si="1"/>
        <v>12.698141891891892</v>
      </c>
      <c r="P10" s="9"/>
    </row>
    <row r="11" spans="1:133">
      <c r="A11" s="12"/>
      <c r="B11" s="25">
        <v>312.60000000000002</v>
      </c>
      <c r="C11" s="20" t="s">
        <v>14</v>
      </c>
      <c r="D11" s="47">
        <v>2303049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2303049</v>
      </c>
      <c r="O11" s="48">
        <f t="shared" si="1"/>
        <v>64.838091216216213</v>
      </c>
      <c r="P11" s="9"/>
    </row>
    <row r="12" spans="1:133">
      <c r="A12" s="12"/>
      <c r="B12" s="25">
        <v>315</v>
      </c>
      <c r="C12" s="20" t="s">
        <v>154</v>
      </c>
      <c r="D12" s="47">
        <v>159880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159880</v>
      </c>
      <c r="O12" s="48">
        <f t="shared" si="1"/>
        <v>4.5011261261261257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SUM(D14:D18)</f>
        <v>1395292</v>
      </c>
      <c r="E13" s="32">
        <f t="shared" si="3"/>
        <v>2762545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678358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6" si="4">SUM(D13:M13)</f>
        <v>4836195</v>
      </c>
      <c r="O13" s="46">
        <f t="shared" si="1"/>
        <v>136.15413851351352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373437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373437</v>
      </c>
      <c r="O14" s="48">
        <f t="shared" si="1"/>
        <v>10.513429054054054</v>
      </c>
      <c r="P14" s="9"/>
    </row>
    <row r="15" spans="1:133">
      <c r="A15" s="12"/>
      <c r="B15" s="25">
        <v>323.10000000000002</v>
      </c>
      <c r="C15" s="20" t="s">
        <v>134</v>
      </c>
      <c r="D15" s="47">
        <v>1244743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1244743</v>
      </c>
      <c r="O15" s="48">
        <f t="shared" si="1"/>
        <v>35.043440315315316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55683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55683</v>
      </c>
      <c r="O16" s="48">
        <f t="shared" si="1"/>
        <v>1.5676520270270271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2232470</v>
      </c>
      <c r="F17" s="47">
        <v>0</v>
      </c>
      <c r="G17" s="47">
        <v>0</v>
      </c>
      <c r="H17" s="47">
        <v>0</v>
      </c>
      <c r="I17" s="47">
        <v>637218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2869688</v>
      </c>
      <c r="O17" s="48">
        <f t="shared" si="1"/>
        <v>80.790765765765769</v>
      </c>
      <c r="P17" s="9"/>
    </row>
    <row r="18" spans="1:16">
      <c r="A18" s="12"/>
      <c r="B18" s="25">
        <v>329</v>
      </c>
      <c r="C18" s="20" t="s">
        <v>20</v>
      </c>
      <c r="D18" s="47">
        <v>150549</v>
      </c>
      <c r="E18" s="47">
        <v>100955</v>
      </c>
      <c r="F18" s="47">
        <v>0</v>
      </c>
      <c r="G18" s="47">
        <v>0</v>
      </c>
      <c r="H18" s="47">
        <v>0</v>
      </c>
      <c r="I18" s="47">
        <v>41140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292644</v>
      </c>
      <c r="O18" s="48">
        <f t="shared" si="1"/>
        <v>8.2388513513513519</v>
      </c>
      <c r="P18" s="9"/>
    </row>
    <row r="19" spans="1:16" ht="15.6">
      <c r="A19" s="29" t="s">
        <v>23</v>
      </c>
      <c r="B19" s="30"/>
      <c r="C19" s="31"/>
      <c r="D19" s="32">
        <f t="shared" ref="D19:M19" si="5">SUM(D20:D45)</f>
        <v>5815394</v>
      </c>
      <c r="E19" s="32">
        <f t="shared" si="5"/>
        <v>4832646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1036053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11684093</v>
      </c>
      <c r="O19" s="46">
        <f t="shared" si="1"/>
        <v>328.9440596846847</v>
      </c>
      <c r="P19" s="10"/>
    </row>
    <row r="20" spans="1:16">
      <c r="A20" s="12"/>
      <c r="B20" s="25">
        <v>331.2</v>
      </c>
      <c r="C20" s="20" t="s">
        <v>22</v>
      </c>
      <c r="D20" s="47">
        <v>135928</v>
      </c>
      <c r="E20" s="47">
        <v>17528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153456</v>
      </c>
      <c r="O20" s="48">
        <f t="shared" si="1"/>
        <v>4.32027027027027</v>
      </c>
      <c r="P20" s="9"/>
    </row>
    <row r="21" spans="1:16">
      <c r="A21" s="12"/>
      <c r="B21" s="25">
        <v>331.42</v>
      </c>
      <c r="C21" s="20" t="s">
        <v>155</v>
      </c>
      <c r="D21" s="47">
        <v>0</v>
      </c>
      <c r="E21" s="47">
        <v>55307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55307</v>
      </c>
      <c r="O21" s="48">
        <f t="shared" si="1"/>
        <v>1.5570664414414415</v>
      </c>
      <c r="P21" s="9"/>
    </row>
    <row r="22" spans="1:16">
      <c r="A22" s="12"/>
      <c r="B22" s="25">
        <v>331.69</v>
      </c>
      <c r="C22" s="20" t="s">
        <v>207</v>
      </c>
      <c r="D22" s="47">
        <v>0</v>
      </c>
      <c r="E22" s="47">
        <v>49242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49242</v>
      </c>
      <c r="O22" s="48">
        <f t="shared" si="1"/>
        <v>1.3863175675675676</v>
      </c>
      <c r="P22" s="9"/>
    </row>
    <row r="23" spans="1:16">
      <c r="A23" s="12"/>
      <c r="B23" s="25">
        <v>331.9</v>
      </c>
      <c r="C23" s="20" t="s">
        <v>24</v>
      </c>
      <c r="D23" s="47">
        <v>15412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15412</v>
      </c>
      <c r="O23" s="48">
        <f t="shared" si="1"/>
        <v>0.43389639639639638</v>
      </c>
      <c r="P23" s="9"/>
    </row>
    <row r="24" spans="1:16">
      <c r="A24" s="12"/>
      <c r="B24" s="25">
        <v>334.2</v>
      </c>
      <c r="C24" s="20" t="s">
        <v>26</v>
      </c>
      <c r="D24" s="47">
        <v>0</v>
      </c>
      <c r="E24" s="47">
        <v>10586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10586</v>
      </c>
      <c r="O24" s="48">
        <f t="shared" si="1"/>
        <v>0.2980292792792793</v>
      </c>
      <c r="P24" s="9"/>
    </row>
    <row r="25" spans="1:16">
      <c r="A25" s="12"/>
      <c r="B25" s="25">
        <v>334.34</v>
      </c>
      <c r="C25" s="20" t="s">
        <v>115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151030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151030</v>
      </c>
      <c r="O25" s="48">
        <f t="shared" si="1"/>
        <v>4.2519707207207205</v>
      </c>
      <c r="P25" s="9"/>
    </row>
    <row r="26" spans="1:16">
      <c r="A26" s="12"/>
      <c r="B26" s="25">
        <v>334.35</v>
      </c>
      <c r="C26" s="20" t="s">
        <v>116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885023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885023</v>
      </c>
      <c r="O26" s="48">
        <f t="shared" si="1"/>
        <v>24.916188063063064</v>
      </c>
      <c r="P26" s="9"/>
    </row>
    <row r="27" spans="1:16">
      <c r="A27" s="12"/>
      <c r="B27" s="25">
        <v>334.39</v>
      </c>
      <c r="C27" s="20" t="s">
        <v>148</v>
      </c>
      <c r="D27" s="47">
        <v>0</v>
      </c>
      <c r="E27" s="47">
        <v>32469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6">SUM(D27:M27)</f>
        <v>32469</v>
      </c>
      <c r="O27" s="48">
        <f t="shared" si="1"/>
        <v>0.91410472972972978</v>
      </c>
      <c r="P27" s="9"/>
    </row>
    <row r="28" spans="1:16">
      <c r="A28" s="12"/>
      <c r="B28" s="25">
        <v>334.42</v>
      </c>
      <c r="C28" s="20" t="s">
        <v>217</v>
      </c>
      <c r="D28" s="47">
        <v>0</v>
      </c>
      <c r="E28" s="47">
        <v>57034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57034</v>
      </c>
      <c r="O28" s="48">
        <f t="shared" si="1"/>
        <v>1.6056869369369369</v>
      </c>
      <c r="P28" s="9"/>
    </row>
    <row r="29" spans="1:16">
      <c r="A29" s="12"/>
      <c r="B29" s="25">
        <v>334.49</v>
      </c>
      <c r="C29" s="20" t="s">
        <v>30</v>
      </c>
      <c r="D29" s="47">
        <v>41907</v>
      </c>
      <c r="E29" s="47">
        <v>972171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1014078</v>
      </c>
      <c r="O29" s="48">
        <f t="shared" si="1"/>
        <v>28.549493243243244</v>
      </c>
      <c r="P29" s="9"/>
    </row>
    <row r="30" spans="1:16">
      <c r="A30" s="12"/>
      <c r="B30" s="25">
        <v>334.5</v>
      </c>
      <c r="C30" s="20" t="s">
        <v>31</v>
      </c>
      <c r="D30" s="47">
        <v>33500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33500</v>
      </c>
      <c r="O30" s="48">
        <f t="shared" si="1"/>
        <v>0.94313063063063063</v>
      </c>
      <c r="P30" s="9"/>
    </row>
    <row r="31" spans="1:16">
      <c r="A31" s="12"/>
      <c r="B31" s="25">
        <v>334.69</v>
      </c>
      <c r="C31" s="20" t="s">
        <v>33</v>
      </c>
      <c r="D31" s="47">
        <v>0</v>
      </c>
      <c r="E31" s="47">
        <v>230246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230246</v>
      </c>
      <c r="O31" s="48">
        <f t="shared" si="1"/>
        <v>6.4821509009009013</v>
      </c>
      <c r="P31" s="9"/>
    </row>
    <row r="32" spans="1:16">
      <c r="A32" s="12"/>
      <c r="B32" s="25">
        <v>334.7</v>
      </c>
      <c r="C32" s="20" t="s">
        <v>34</v>
      </c>
      <c r="D32" s="47">
        <v>101170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101170</v>
      </c>
      <c r="O32" s="48">
        <f t="shared" si="1"/>
        <v>2.8482545045045047</v>
      </c>
      <c r="P32" s="9"/>
    </row>
    <row r="33" spans="1:16">
      <c r="A33" s="12"/>
      <c r="B33" s="25">
        <v>334.81</v>
      </c>
      <c r="C33" s="20" t="s">
        <v>192</v>
      </c>
      <c r="D33" s="47">
        <v>677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677</v>
      </c>
      <c r="O33" s="48">
        <f t="shared" si="1"/>
        <v>1.9059684684684684E-2</v>
      </c>
      <c r="P33" s="9"/>
    </row>
    <row r="34" spans="1:16">
      <c r="A34" s="12"/>
      <c r="B34" s="25">
        <v>334.82</v>
      </c>
      <c r="C34" s="20" t="s">
        <v>193</v>
      </c>
      <c r="D34" s="47">
        <v>203004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203004</v>
      </c>
      <c r="O34" s="48">
        <f t="shared" si="1"/>
        <v>5.7152027027027028</v>
      </c>
      <c r="P34" s="9"/>
    </row>
    <row r="35" spans="1:16">
      <c r="A35" s="12"/>
      <c r="B35" s="25">
        <v>334.9</v>
      </c>
      <c r="C35" s="20" t="s">
        <v>36</v>
      </c>
      <c r="D35" s="47">
        <v>0</v>
      </c>
      <c r="E35" s="47">
        <v>2753258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2753258</v>
      </c>
      <c r="O35" s="48">
        <f t="shared" si="1"/>
        <v>77.512894144144141</v>
      </c>
      <c r="P35" s="9"/>
    </row>
    <row r="36" spans="1:16">
      <c r="A36" s="12"/>
      <c r="B36" s="25">
        <v>335.12</v>
      </c>
      <c r="C36" s="20" t="s">
        <v>156</v>
      </c>
      <c r="D36" s="47">
        <v>784399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784399</v>
      </c>
      <c r="O36" s="48">
        <f t="shared" si="1"/>
        <v>22.083305180180179</v>
      </c>
      <c r="P36" s="9"/>
    </row>
    <row r="37" spans="1:16">
      <c r="A37" s="12"/>
      <c r="B37" s="25">
        <v>335.13</v>
      </c>
      <c r="C37" s="20" t="s">
        <v>157</v>
      </c>
      <c r="D37" s="47">
        <v>13675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13675</v>
      </c>
      <c r="O37" s="48">
        <f t="shared" ref="O37:O68" si="7">(N37/O$100)</f>
        <v>0.38499436936936937</v>
      </c>
      <c r="P37" s="9"/>
    </row>
    <row r="38" spans="1:16">
      <c r="A38" s="12"/>
      <c r="B38" s="25">
        <v>335.15</v>
      </c>
      <c r="C38" s="20" t="s">
        <v>158</v>
      </c>
      <c r="D38" s="47">
        <v>66148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66148</v>
      </c>
      <c r="O38" s="48">
        <f t="shared" si="7"/>
        <v>1.8622747747747748</v>
      </c>
      <c r="P38" s="9"/>
    </row>
    <row r="39" spans="1:16">
      <c r="A39" s="12"/>
      <c r="B39" s="25">
        <v>335.16</v>
      </c>
      <c r="C39" s="20" t="s">
        <v>159</v>
      </c>
      <c r="D39" s="47">
        <v>314333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314333</v>
      </c>
      <c r="O39" s="48">
        <f t="shared" si="7"/>
        <v>8.8494650900900904</v>
      </c>
      <c r="P39" s="9"/>
    </row>
    <row r="40" spans="1:16">
      <c r="A40" s="12"/>
      <c r="B40" s="25">
        <v>335.18</v>
      </c>
      <c r="C40" s="20" t="s">
        <v>160</v>
      </c>
      <c r="D40" s="47">
        <v>3246947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3246947</v>
      </c>
      <c r="O40" s="48">
        <f t="shared" si="7"/>
        <v>91.411796171171176</v>
      </c>
      <c r="P40" s="9"/>
    </row>
    <row r="41" spans="1:16">
      <c r="A41" s="12"/>
      <c r="B41" s="25">
        <v>335.29</v>
      </c>
      <c r="C41" s="20" t="s">
        <v>117</v>
      </c>
      <c r="D41" s="47">
        <v>0</v>
      </c>
      <c r="E41" s="47">
        <v>99148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99148</v>
      </c>
      <c r="O41" s="48">
        <f t="shared" si="7"/>
        <v>2.7913288288288287</v>
      </c>
      <c r="P41" s="9"/>
    </row>
    <row r="42" spans="1:16">
      <c r="A42" s="12"/>
      <c r="B42" s="25">
        <v>335.5</v>
      </c>
      <c r="C42" s="20" t="s">
        <v>219</v>
      </c>
      <c r="D42" s="47">
        <v>0</v>
      </c>
      <c r="E42" s="47">
        <v>350000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350000</v>
      </c>
      <c r="O42" s="48">
        <f t="shared" si="7"/>
        <v>9.8536036036036041</v>
      </c>
      <c r="P42" s="9"/>
    </row>
    <row r="43" spans="1:16">
      <c r="A43" s="12"/>
      <c r="B43" s="25">
        <v>337.4</v>
      </c>
      <c r="C43" s="20" t="s">
        <v>150</v>
      </c>
      <c r="D43" s="47">
        <v>0</v>
      </c>
      <c r="E43" s="47">
        <v>89490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89490</v>
      </c>
      <c r="O43" s="48">
        <f t="shared" si="7"/>
        <v>2.5194256756756759</v>
      </c>
      <c r="P43" s="9"/>
    </row>
    <row r="44" spans="1:16">
      <c r="A44" s="12"/>
      <c r="B44" s="25">
        <v>338</v>
      </c>
      <c r="C44" s="20" t="s">
        <v>46</v>
      </c>
      <c r="D44" s="47">
        <v>0</v>
      </c>
      <c r="E44" s="47">
        <v>116167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116167</v>
      </c>
      <c r="O44" s="48">
        <f t="shared" si="7"/>
        <v>3.2704673423423425</v>
      </c>
      <c r="P44" s="9"/>
    </row>
    <row r="45" spans="1:16">
      <c r="A45" s="12"/>
      <c r="B45" s="25">
        <v>339</v>
      </c>
      <c r="C45" s="20" t="s">
        <v>47</v>
      </c>
      <c r="D45" s="47">
        <v>858294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858294</v>
      </c>
      <c r="O45" s="48">
        <f t="shared" si="7"/>
        <v>24.163682432432431</v>
      </c>
      <c r="P45" s="9"/>
    </row>
    <row r="46" spans="1:16" ht="15.6">
      <c r="A46" s="29" t="s">
        <v>52</v>
      </c>
      <c r="B46" s="30"/>
      <c r="C46" s="31"/>
      <c r="D46" s="32">
        <f t="shared" ref="D46:M46" si="8">SUM(D47:D81)</f>
        <v>3373064</v>
      </c>
      <c r="E46" s="32">
        <f t="shared" si="8"/>
        <v>2964145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4884274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11221483</v>
      </c>
      <c r="O46" s="46">
        <f t="shared" si="7"/>
        <v>315.92012950450453</v>
      </c>
      <c r="P46" s="10"/>
    </row>
    <row r="47" spans="1:16">
      <c r="A47" s="12"/>
      <c r="B47" s="25">
        <v>341.1</v>
      </c>
      <c r="C47" s="20" t="s">
        <v>163</v>
      </c>
      <c r="D47" s="47">
        <v>113472</v>
      </c>
      <c r="E47" s="47">
        <v>42165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155637</v>
      </c>
      <c r="O47" s="48">
        <f t="shared" si="7"/>
        <v>4.381672297297297</v>
      </c>
      <c r="P47" s="9"/>
    </row>
    <row r="48" spans="1:16">
      <c r="A48" s="12"/>
      <c r="B48" s="25">
        <v>341.2</v>
      </c>
      <c r="C48" s="20" t="s">
        <v>194</v>
      </c>
      <c r="D48" s="47">
        <v>66778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1" si="9">SUM(D48:M48)</f>
        <v>66778</v>
      </c>
      <c r="O48" s="48">
        <f t="shared" si="7"/>
        <v>1.8800112612612612</v>
      </c>
      <c r="P48" s="9"/>
    </row>
    <row r="49" spans="1:16">
      <c r="A49" s="12"/>
      <c r="B49" s="25">
        <v>341.52</v>
      </c>
      <c r="C49" s="20" t="s">
        <v>165</v>
      </c>
      <c r="D49" s="47">
        <v>28500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28500</v>
      </c>
      <c r="O49" s="48">
        <f t="shared" si="7"/>
        <v>0.80236486486486491</v>
      </c>
      <c r="P49" s="9"/>
    </row>
    <row r="50" spans="1:16">
      <c r="A50" s="12"/>
      <c r="B50" s="25">
        <v>341.54</v>
      </c>
      <c r="C50" s="20" t="s">
        <v>166</v>
      </c>
      <c r="D50" s="47">
        <v>1867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1867</v>
      </c>
      <c r="O50" s="48">
        <f t="shared" si="7"/>
        <v>5.2561936936936934E-2</v>
      </c>
      <c r="P50" s="9"/>
    </row>
    <row r="51" spans="1:16">
      <c r="A51" s="12"/>
      <c r="B51" s="25">
        <v>341.56</v>
      </c>
      <c r="C51" s="20" t="s">
        <v>167</v>
      </c>
      <c r="D51" s="47">
        <v>1062070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1062070</v>
      </c>
      <c r="O51" s="48">
        <f t="shared" si="7"/>
        <v>29.90061936936937</v>
      </c>
      <c r="P51" s="9"/>
    </row>
    <row r="52" spans="1:16">
      <c r="A52" s="12"/>
      <c r="B52" s="25">
        <v>341.8</v>
      </c>
      <c r="C52" s="20" t="s">
        <v>168</v>
      </c>
      <c r="D52" s="47">
        <v>1077192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1077192</v>
      </c>
      <c r="O52" s="48">
        <f t="shared" si="7"/>
        <v>30.326351351351352</v>
      </c>
      <c r="P52" s="9"/>
    </row>
    <row r="53" spans="1:16">
      <c r="A53" s="12"/>
      <c r="B53" s="25">
        <v>341.9</v>
      </c>
      <c r="C53" s="20" t="s">
        <v>169</v>
      </c>
      <c r="D53" s="47">
        <v>39726</v>
      </c>
      <c r="E53" s="47">
        <v>5725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45451</v>
      </c>
      <c r="O53" s="48">
        <f t="shared" si="7"/>
        <v>1.2795889639639639</v>
      </c>
      <c r="P53" s="9"/>
    </row>
    <row r="54" spans="1:16">
      <c r="A54" s="12"/>
      <c r="B54" s="25">
        <v>342.1</v>
      </c>
      <c r="C54" s="20" t="s">
        <v>61</v>
      </c>
      <c r="D54" s="47">
        <v>22366</v>
      </c>
      <c r="E54" s="47">
        <v>145425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167791</v>
      </c>
      <c r="O54" s="48">
        <f t="shared" si="7"/>
        <v>4.7238457207207203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758373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758373</v>
      </c>
      <c r="O55" s="48">
        <f t="shared" si="7"/>
        <v>21.350591216216216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72045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72045</v>
      </c>
      <c r="O56" s="48">
        <f t="shared" si="7"/>
        <v>2.0282939189189189</v>
      </c>
      <c r="P56" s="9"/>
    </row>
    <row r="57" spans="1:16">
      <c r="A57" s="12"/>
      <c r="B57" s="25">
        <v>343.3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1709862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1709862</v>
      </c>
      <c r="O57" s="48">
        <f t="shared" si="7"/>
        <v>48.138006756756759</v>
      </c>
      <c r="P57" s="9"/>
    </row>
    <row r="58" spans="1:16">
      <c r="A58" s="12"/>
      <c r="B58" s="25">
        <v>343.4</v>
      </c>
      <c r="C58" s="20" t="s">
        <v>66</v>
      </c>
      <c r="D58" s="47">
        <v>0</v>
      </c>
      <c r="E58" s="47">
        <v>1745058</v>
      </c>
      <c r="F58" s="47">
        <v>0</v>
      </c>
      <c r="G58" s="47">
        <v>0</v>
      </c>
      <c r="H58" s="47">
        <v>0</v>
      </c>
      <c r="I58" s="47">
        <v>1307747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3052805</v>
      </c>
      <c r="O58" s="48">
        <f t="shared" si="7"/>
        <v>85.946086711711715</v>
      </c>
      <c r="P58" s="9"/>
    </row>
    <row r="59" spans="1:16">
      <c r="A59" s="12"/>
      <c r="B59" s="25">
        <v>343.5</v>
      </c>
      <c r="C59" s="20" t="s">
        <v>67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1866665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1866665</v>
      </c>
      <c r="O59" s="48">
        <f t="shared" si="7"/>
        <v>52.552505630630634</v>
      </c>
      <c r="P59" s="9"/>
    </row>
    <row r="60" spans="1:16">
      <c r="A60" s="12"/>
      <c r="B60" s="25">
        <v>344.3</v>
      </c>
      <c r="C60" s="20" t="s">
        <v>171</v>
      </c>
      <c r="D60" s="47">
        <v>0</v>
      </c>
      <c r="E60" s="47">
        <v>5816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5816</v>
      </c>
      <c r="O60" s="48">
        <f t="shared" si="7"/>
        <v>0.16373873873873873</v>
      </c>
      <c r="P60" s="9"/>
    </row>
    <row r="61" spans="1:16">
      <c r="A61" s="12"/>
      <c r="B61" s="25">
        <v>344.9</v>
      </c>
      <c r="C61" s="20" t="s">
        <v>172</v>
      </c>
      <c r="D61" s="47">
        <v>0</v>
      </c>
      <c r="E61" s="47">
        <v>64260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64260</v>
      </c>
      <c r="O61" s="48">
        <f t="shared" si="7"/>
        <v>1.8091216216216217</v>
      </c>
      <c r="P61" s="9"/>
    </row>
    <row r="62" spans="1:16">
      <c r="A62" s="12"/>
      <c r="B62" s="25">
        <v>346.4</v>
      </c>
      <c r="C62" s="20" t="s">
        <v>71</v>
      </c>
      <c r="D62" s="47">
        <v>16148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16148</v>
      </c>
      <c r="O62" s="48">
        <f t="shared" si="7"/>
        <v>0.45461711711711711</v>
      </c>
      <c r="P62" s="9"/>
    </row>
    <row r="63" spans="1:16">
      <c r="A63" s="12"/>
      <c r="B63" s="25">
        <v>347.1</v>
      </c>
      <c r="C63" s="20" t="s">
        <v>72</v>
      </c>
      <c r="D63" s="47">
        <v>282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282</v>
      </c>
      <c r="O63" s="48">
        <f t="shared" si="7"/>
        <v>7.9391891891891896E-3</v>
      </c>
      <c r="P63" s="9"/>
    </row>
    <row r="64" spans="1:16">
      <c r="A64" s="12"/>
      <c r="B64" s="25">
        <v>347.2</v>
      </c>
      <c r="C64" s="20" t="s">
        <v>73</v>
      </c>
      <c r="D64" s="47">
        <v>51225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51225</v>
      </c>
      <c r="O64" s="48">
        <f t="shared" si="7"/>
        <v>1.4421452702702702</v>
      </c>
      <c r="P64" s="9"/>
    </row>
    <row r="65" spans="1:16">
      <c r="A65" s="12"/>
      <c r="B65" s="25">
        <v>347.3</v>
      </c>
      <c r="C65" s="20" t="s">
        <v>74</v>
      </c>
      <c r="D65" s="47">
        <v>255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255</v>
      </c>
      <c r="O65" s="48">
        <f t="shared" si="7"/>
        <v>7.1790540540540545E-3</v>
      </c>
      <c r="P65" s="9"/>
    </row>
    <row r="66" spans="1:16">
      <c r="A66" s="12"/>
      <c r="B66" s="25">
        <v>347.4</v>
      </c>
      <c r="C66" s="20" t="s">
        <v>75</v>
      </c>
      <c r="D66" s="47">
        <v>2727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2727</v>
      </c>
      <c r="O66" s="48">
        <f t="shared" si="7"/>
        <v>7.6773648648648649E-2</v>
      </c>
      <c r="P66" s="9"/>
    </row>
    <row r="67" spans="1:16">
      <c r="A67" s="12"/>
      <c r="B67" s="25">
        <v>347.9</v>
      </c>
      <c r="C67" s="20" t="s">
        <v>129</v>
      </c>
      <c r="D67" s="47">
        <v>167565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167565</v>
      </c>
      <c r="O67" s="48">
        <f t="shared" si="7"/>
        <v>4.7174831081081079</v>
      </c>
      <c r="P67" s="9"/>
    </row>
    <row r="68" spans="1:16">
      <c r="A68" s="12"/>
      <c r="B68" s="25">
        <v>348.21</v>
      </c>
      <c r="C68" s="20" t="s">
        <v>196</v>
      </c>
      <c r="D68" s="47">
        <v>10878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8" si="10">SUM(D68:M68)</f>
        <v>10878</v>
      </c>
      <c r="O68" s="48">
        <f t="shared" si="7"/>
        <v>0.30625000000000002</v>
      </c>
      <c r="P68" s="9"/>
    </row>
    <row r="69" spans="1:16">
      <c r="A69" s="12"/>
      <c r="B69" s="25">
        <v>348.22</v>
      </c>
      <c r="C69" s="20" t="s">
        <v>197</v>
      </c>
      <c r="D69" s="47">
        <v>1446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1446</v>
      </c>
      <c r="O69" s="48">
        <f t="shared" ref="O69:O98" si="11">(N69/O$100)</f>
        <v>4.070945945945946E-2</v>
      </c>
      <c r="P69" s="9"/>
    </row>
    <row r="70" spans="1:16">
      <c r="A70" s="12"/>
      <c r="B70" s="25">
        <v>348.23</v>
      </c>
      <c r="C70" s="20" t="s">
        <v>174</v>
      </c>
      <c r="D70" s="47">
        <v>0</v>
      </c>
      <c r="E70" s="47">
        <v>14130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14130</v>
      </c>
      <c r="O70" s="48">
        <f t="shared" si="11"/>
        <v>0.39780405405405406</v>
      </c>
      <c r="P70" s="9"/>
    </row>
    <row r="71" spans="1:16">
      <c r="A71" s="12"/>
      <c r="B71" s="25">
        <v>348.31</v>
      </c>
      <c r="C71" s="20" t="s">
        <v>175</v>
      </c>
      <c r="D71" s="47">
        <v>83240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83240</v>
      </c>
      <c r="O71" s="48">
        <f t="shared" si="11"/>
        <v>2.3434684684684686</v>
      </c>
      <c r="P71" s="9"/>
    </row>
    <row r="72" spans="1:16">
      <c r="A72" s="12"/>
      <c r="B72" s="25">
        <v>348.32</v>
      </c>
      <c r="C72" s="20" t="s">
        <v>176</v>
      </c>
      <c r="D72" s="47">
        <v>1157</v>
      </c>
      <c r="E72" s="47">
        <v>9330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10487</v>
      </c>
      <c r="O72" s="48">
        <f t="shared" si="11"/>
        <v>0.29524211711711712</v>
      </c>
      <c r="P72" s="9"/>
    </row>
    <row r="73" spans="1:16">
      <c r="A73" s="12"/>
      <c r="B73" s="25">
        <v>348.41</v>
      </c>
      <c r="C73" s="20" t="s">
        <v>177</v>
      </c>
      <c r="D73" s="47">
        <v>28236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28236</v>
      </c>
      <c r="O73" s="48">
        <f t="shared" si="11"/>
        <v>0.79493243243243239</v>
      </c>
      <c r="P73" s="9"/>
    </row>
    <row r="74" spans="1:16">
      <c r="A74" s="12"/>
      <c r="B74" s="25">
        <v>348.43</v>
      </c>
      <c r="C74" s="20" t="s">
        <v>179</v>
      </c>
      <c r="D74" s="47">
        <v>3760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3760</v>
      </c>
      <c r="O74" s="48">
        <f t="shared" si="11"/>
        <v>0.10585585585585586</v>
      </c>
      <c r="P74" s="9"/>
    </row>
    <row r="75" spans="1:16">
      <c r="A75" s="12"/>
      <c r="B75" s="25">
        <v>348.48</v>
      </c>
      <c r="C75" s="20" t="s">
        <v>180</v>
      </c>
      <c r="D75" s="47">
        <v>64303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64303</v>
      </c>
      <c r="O75" s="48">
        <f t="shared" si="11"/>
        <v>1.8103322072072072</v>
      </c>
      <c r="P75" s="9"/>
    </row>
    <row r="76" spans="1:16">
      <c r="A76" s="12"/>
      <c r="B76" s="25">
        <v>348.53</v>
      </c>
      <c r="C76" s="20" t="s">
        <v>181</v>
      </c>
      <c r="D76" s="47">
        <v>0</v>
      </c>
      <c r="E76" s="47">
        <v>457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457</v>
      </c>
      <c r="O76" s="48">
        <f t="shared" si="11"/>
        <v>1.2865990990990991E-2</v>
      </c>
      <c r="P76" s="9"/>
    </row>
    <row r="77" spans="1:16">
      <c r="A77" s="12"/>
      <c r="B77" s="25">
        <v>348.71</v>
      </c>
      <c r="C77" s="20" t="s">
        <v>182</v>
      </c>
      <c r="D77" s="47">
        <v>21200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21200</v>
      </c>
      <c r="O77" s="48">
        <f t="shared" si="11"/>
        <v>0.59684684684684686</v>
      </c>
      <c r="P77" s="9"/>
    </row>
    <row r="78" spans="1:16">
      <c r="A78" s="12"/>
      <c r="B78" s="25">
        <v>348.72</v>
      </c>
      <c r="C78" s="20" t="s">
        <v>183</v>
      </c>
      <c r="D78" s="47">
        <v>3030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3030</v>
      </c>
      <c r="O78" s="48">
        <f t="shared" si="11"/>
        <v>8.5304054054054057E-2</v>
      </c>
      <c r="P78" s="9"/>
    </row>
    <row r="79" spans="1:16">
      <c r="A79" s="12"/>
      <c r="B79" s="25">
        <v>348.88</v>
      </c>
      <c r="C79" s="20" t="s">
        <v>184</v>
      </c>
      <c r="D79" s="47">
        <v>128825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128825</v>
      </c>
      <c r="O79" s="48">
        <f t="shared" si="11"/>
        <v>3.626829954954955</v>
      </c>
      <c r="P79" s="9"/>
    </row>
    <row r="80" spans="1:16">
      <c r="A80" s="12"/>
      <c r="B80" s="25">
        <v>348.99</v>
      </c>
      <c r="C80" s="20" t="s">
        <v>185</v>
      </c>
      <c r="D80" s="47">
        <v>0</v>
      </c>
      <c r="E80" s="47">
        <v>101361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101361</v>
      </c>
      <c r="O80" s="48">
        <f t="shared" si="11"/>
        <v>2.8536317567567568</v>
      </c>
      <c r="P80" s="9"/>
    </row>
    <row r="81" spans="1:16">
      <c r="A81" s="12"/>
      <c r="B81" s="25">
        <v>349</v>
      </c>
      <c r="C81" s="20" t="s">
        <v>186</v>
      </c>
      <c r="D81" s="47">
        <v>376816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376816</v>
      </c>
      <c r="O81" s="48">
        <f t="shared" si="11"/>
        <v>10.608558558558558</v>
      </c>
      <c r="P81" s="9"/>
    </row>
    <row r="82" spans="1:16" ht="15.6">
      <c r="A82" s="29" t="s">
        <v>53</v>
      </c>
      <c r="B82" s="30"/>
      <c r="C82" s="31"/>
      <c r="D82" s="32">
        <f t="shared" ref="D82:M82" si="12">SUM(D83:D86)</f>
        <v>44105</v>
      </c>
      <c r="E82" s="32">
        <f t="shared" si="12"/>
        <v>72582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ref="N82:N98" si="13">SUM(D82:M82)</f>
        <v>116687</v>
      </c>
      <c r="O82" s="46">
        <f t="shared" si="11"/>
        <v>3.2851069819819818</v>
      </c>
      <c r="P82" s="10"/>
    </row>
    <row r="83" spans="1:16">
      <c r="A83" s="13"/>
      <c r="B83" s="40">
        <v>351.1</v>
      </c>
      <c r="C83" s="21" t="s">
        <v>90</v>
      </c>
      <c r="D83" s="47">
        <v>0</v>
      </c>
      <c r="E83" s="47">
        <v>53489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53489</v>
      </c>
      <c r="O83" s="48">
        <f t="shared" si="11"/>
        <v>1.5058840090090091</v>
      </c>
      <c r="P83" s="9"/>
    </row>
    <row r="84" spans="1:16">
      <c r="A84" s="13"/>
      <c r="B84" s="40">
        <v>352</v>
      </c>
      <c r="C84" s="21" t="s">
        <v>123</v>
      </c>
      <c r="D84" s="47">
        <v>3011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3011</v>
      </c>
      <c r="O84" s="48">
        <f t="shared" si="11"/>
        <v>8.4769144144144146E-2</v>
      </c>
      <c r="P84" s="9"/>
    </row>
    <row r="85" spans="1:16">
      <c r="A85" s="13"/>
      <c r="B85" s="40">
        <v>354</v>
      </c>
      <c r="C85" s="21" t="s">
        <v>91</v>
      </c>
      <c r="D85" s="47">
        <v>41094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41094</v>
      </c>
      <c r="O85" s="48">
        <f t="shared" si="11"/>
        <v>1.1569256756756756</v>
      </c>
      <c r="P85" s="9"/>
    </row>
    <row r="86" spans="1:16">
      <c r="A86" s="13"/>
      <c r="B86" s="40">
        <v>359</v>
      </c>
      <c r="C86" s="21" t="s">
        <v>92</v>
      </c>
      <c r="D86" s="47">
        <v>0</v>
      </c>
      <c r="E86" s="47">
        <v>19093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19093</v>
      </c>
      <c r="O86" s="48">
        <f t="shared" si="11"/>
        <v>0.53752815315315317</v>
      </c>
      <c r="P86" s="9"/>
    </row>
    <row r="87" spans="1:16" ht="15.6">
      <c r="A87" s="29" t="s">
        <v>3</v>
      </c>
      <c r="B87" s="30"/>
      <c r="C87" s="31"/>
      <c r="D87" s="32">
        <f t="shared" ref="D87:M87" si="14">SUM(D88:D93)</f>
        <v>376476</v>
      </c>
      <c r="E87" s="32">
        <f t="shared" si="14"/>
        <v>422668</v>
      </c>
      <c r="F87" s="32">
        <f t="shared" si="14"/>
        <v>0</v>
      </c>
      <c r="G87" s="32">
        <f t="shared" si="14"/>
        <v>440</v>
      </c>
      <c r="H87" s="32">
        <f t="shared" si="14"/>
        <v>0</v>
      </c>
      <c r="I87" s="32">
        <f t="shared" si="14"/>
        <v>46669</v>
      </c>
      <c r="J87" s="32">
        <f t="shared" si="14"/>
        <v>0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 t="shared" si="13"/>
        <v>846253</v>
      </c>
      <c r="O87" s="46">
        <f t="shared" si="11"/>
        <v>23.824690315315316</v>
      </c>
      <c r="P87" s="10"/>
    </row>
    <row r="88" spans="1:16">
      <c r="A88" s="12"/>
      <c r="B88" s="25">
        <v>361.1</v>
      </c>
      <c r="C88" s="20" t="s">
        <v>93</v>
      </c>
      <c r="D88" s="47">
        <v>17054</v>
      </c>
      <c r="E88" s="47">
        <v>6703</v>
      </c>
      <c r="F88" s="47">
        <v>0</v>
      </c>
      <c r="G88" s="47">
        <v>440</v>
      </c>
      <c r="H88" s="47">
        <v>0</v>
      </c>
      <c r="I88" s="47">
        <v>18809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43006</v>
      </c>
      <c r="O88" s="48">
        <f t="shared" si="11"/>
        <v>1.2107545045045045</v>
      </c>
      <c r="P88" s="9"/>
    </row>
    <row r="89" spans="1:16">
      <c r="A89" s="12"/>
      <c r="B89" s="25">
        <v>362</v>
      </c>
      <c r="C89" s="20" t="s">
        <v>124</v>
      </c>
      <c r="D89" s="47">
        <v>20636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20636</v>
      </c>
      <c r="O89" s="48">
        <f t="shared" si="11"/>
        <v>0.5809684684684685</v>
      </c>
      <c r="P89" s="9"/>
    </row>
    <row r="90" spans="1:16">
      <c r="A90" s="12"/>
      <c r="B90" s="25">
        <v>364</v>
      </c>
      <c r="C90" s="20" t="s">
        <v>187</v>
      </c>
      <c r="D90" s="47">
        <v>10965</v>
      </c>
      <c r="E90" s="47">
        <v>146010</v>
      </c>
      <c r="F90" s="47">
        <v>0</v>
      </c>
      <c r="G90" s="47">
        <v>0</v>
      </c>
      <c r="H90" s="47">
        <v>0</v>
      </c>
      <c r="I90" s="47">
        <v>-2701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154274</v>
      </c>
      <c r="O90" s="48">
        <f t="shared" si="11"/>
        <v>4.3432995495495499</v>
      </c>
      <c r="P90" s="9"/>
    </row>
    <row r="91" spans="1:16">
      <c r="A91" s="12"/>
      <c r="B91" s="25">
        <v>366</v>
      </c>
      <c r="C91" s="20" t="s">
        <v>97</v>
      </c>
      <c r="D91" s="47">
        <v>4286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4286</v>
      </c>
      <c r="O91" s="48">
        <f t="shared" si="11"/>
        <v>0.12066441441441442</v>
      </c>
      <c r="P91" s="9"/>
    </row>
    <row r="92" spans="1:16">
      <c r="A92" s="12"/>
      <c r="B92" s="25">
        <v>369.3</v>
      </c>
      <c r="C92" s="20" t="s">
        <v>98</v>
      </c>
      <c r="D92" s="47">
        <v>23968</v>
      </c>
      <c r="E92" s="47">
        <v>22314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46282</v>
      </c>
      <c r="O92" s="48">
        <f t="shared" si="11"/>
        <v>1.3029842342342342</v>
      </c>
      <c r="P92" s="9"/>
    </row>
    <row r="93" spans="1:16">
      <c r="A93" s="12"/>
      <c r="B93" s="25">
        <v>369.9</v>
      </c>
      <c r="C93" s="20" t="s">
        <v>99</v>
      </c>
      <c r="D93" s="47">
        <v>299567</v>
      </c>
      <c r="E93" s="47">
        <v>247641</v>
      </c>
      <c r="F93" s="47">
        <v>0</v>
      </c>
      <c r="G93" s="47">
        <v>0</v>
      </c>
      <c r="H93" s="47">
        <v>0</v>
      </c>
      <c r="I93" s="47">
        <v>30561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577769</v>
      </c>
      <c r="O93" s="48">
        <f t="shared" si="11"/>
        <v>16.266019144144146</v>
      </c>
      <c r="P93" s="9"/>
    </row>
    <row r="94" spans="1:16" ht="15.6">
      <c r="A94" s="29" t="s">
        <v>54</v>
      </c>
      <c r="B94" s="30"/>
      <c r="C94" s="31"/>
      <c r="D94" s="32">
        <f t="shared" ref="D94:M94" si="15">SUM(D95:D97)</f>
        <v>537170</v>
      </c>
      <c r="E94" s="32">
        <f t="shared" si="15"/>
        <v>6617848</v>
      </c>
      <c r="F94" s="32">
        <f t="shared" si="15"/>
        <v>2177448</v>
      </c>
      <c r="G94" s="32">
        <f t="shared" si="15"/>
        <v>31941</v>
      </c>
      <c r="H94" s="32">
        <f t="shared" si="15"/>
        <v>0</v>
      </c>
      <c r="I94" s="32">
        <f t="shared" si="15"/>
        <v>853061</v>
      </c>
      <c r="J94" s="32">
        <f t="shared" si="15"/>
        <v>0</v>
      </c>
      <c r="K94" s="32">
        <f t="shared" si="15"/>
        <v>0</v>
      </c>
      <c r="L94" s="32">
        <f t="shared" si="15"/>
        <v>0</v>
      </c>
      <c r="M94" s="32">
        <f t="shared" si="15"/>
        <v>0</v>
      </c>
      <c r="N94" s="32">
        <f t="shared" si="13"/>
        <v>10217468</v>
      </c>
      <c r="O94" s="46">
        <f t="shared" si="11"/>
        <v>287.65394144144142</v>
      </c>
      <c r="P94" s="9"/>
    </row>
    <row r="95" spans="1:16">
      <c r="A95" s="12"/>
      <c r="B95" s="25">
        <v>381</v>
      </c>
      <c r="C95" s="20" t="s">
        <v>100</v>
      </c>
      <c r="D95" s="47">
        <v>537170</v>
      </c>
      <c r="E95" s="47">
        <v>5791027</v>
      </c>
      <c r="F95" s="47">
        <v>2177448</v>
      </c>
      <c r="G95" s="47">
        <v>31941</v>
      </c>
      <c r="H95" s="47">
        <v>0</v>
      </c>
      <c r="I95" s="47">
        <v>5276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8542862</v>
      </c>
      <c r="O95" s="48">
        <f t="shared" si="11"/>
        <v>240.50850225225224</v>
      </c>
      <c r="P95" s="9"/>
    </row>
    <row r="96" spans="1:16">
      <c r="A96" s="12"/>
      <c r="B96" s="25">
        <v>383</v>
      </c>
      <c r="C96" s="20" t="s">
        <v>101</v>
      </c>
      <c r="D96" s="47">
        <v>0</v>
      </c>
      <c r="E96" s="47">
        <v>826821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826821</v>
      </c>
      <c r="O96" s="48">
        <f t="shared" si="11"/>
        <v>23.277618243243243</v>
      </c>
      <c r="P96" s="9"/>
    </row>
    <row r="97" spans="1:119" ht="15.6" thickBot="1">
      <c r="A97" s="12"/>
      <c r="B97" s="25">
        <v>389.9</v>
      </c>
      <c r="C97" s="20" t="s">
        <v>241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847785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847785</v>
      </c>
      <c r="O97" s="48">
        <f t="shared" si="11"/>
        <v>23.867820945945947</v>
      </c>
      <c r="P97" s="9"/>
    </row>
    <row r="98" spans="1:119" ht="16.2" thickBot="1">
      <c r="A98" s="14" t="s">
        <v>82</v>
      </c>
      <c r="B98" s="23"/>
      <c r="C98" s="22"/>
      <c r="D98" s="15">
        <f t="shared" ref="D98:M98" si="16">SUM(D5,D13,D19,D46,D82,D87,D94)</f>
        <v>30178930</v>
      </c>
      <c r="E98" s="15">
        <f t="shared" si="16"/>
        <v>20274223</v>
      </c>
      <c r="F98" s="15">
        <f t="shared" si="16"/>
        <v>2177448</v>
      </c>
      <c r="G98" s="15">
        <f t="shared" si="16"/>
        <v>32381</v>
      </c>
      <c r="H98" s="15">
        <f t="shared" si="16"/>
        <v>0</v>
      </c>
      <c r="I98" s="15">
        <f t="shared" si="16"/>
        <v>7498415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 t="shared" si="13"/>
        <v>60161397</v>
      </c>
      <c r="O98" s="38">
        <f t="shared" si="11"/>
        <v>1693.7330236486487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242</v>
      </c>
      <c r="M100" s="119"/>
      <c r="N100" s="119"/>
      <c r="O100" s="44">
        <v>35520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126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07"/>
  <sheetViews>
    <sheetView zoomScale="95" zoomScaleNormal="95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238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16604024</v>
      </c>
      <c r="E5" s="27">
        <f t="shared" si="0"/>
        <v>2573621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19177645</v>
      </c>
      <c r="O5" s="33">
        <f t="shared" ref="O5:O36" si="1">(N5/O$105)</f>
        <v>538.38030936806945</v>
      </c>
      <c r="P5" s="6"/>
    </row>
    <row r="6" spans="1:133">
      <c r="A6" s="12"/>
      <c r="B6" s="25">
        <v>311</v>
      </c>
      <c r="C6" s="20" t="s">
        <v>2</v>
      </c>
      <c r="D6" s="47">
        <v>14256947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14256947</v>
      </c>
      <c r="O6" s="48">
        <f t="shared" si="1"/>
        <v>400.23994273041183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83198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83198</v>
      </c>
      <c r="O7" s="48">
        <f t="shared" si="1"/>
        <v>2.3356447039667612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1368917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1368917</v>
      </c>
      <c r="O8" s="48">
        <f t="shared" si="1"/>
        <v>38.430055304455237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671298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671298</v>
      </c>
      <c r="O9" s="48">
        <f t="shared" si="1"/>
        <v>18.84556862524915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450208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450208</v>
      </c>
      <c r="O10" s="48">
        <f t="shared" si="1"/>
        <v>12.638836641307094</v>
      </c>
      <c r="P10" s="9"/>
    </row>
    <row r="11" spans="1:133">
      <c r="A11" s="12"/>
      <c r="B11" s="25">
        <v>312.60000000000002</v>
      </c>
      <c r="C11" s="20" t="s">
        <v>14</v>
      </c>
      <c r="D11" s="47">
        <v>2130963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2130963</v>
      </c>
      <c r="O11" s="48">
        <f t="shared" si="1"/>
        <v>59.823222256534066</v>
      </c>
      <c r="P11" s="9"/>
    </row>
    <row r="12" spans="1:133">
      <c r="A12" s="12"/>
      <c r="B12" s="25">
        <v>315</v>
      </c>
      <c r="C12" s="20" t="s">
        <v>154</v>
      </c>
      <c r="D12" s="47">
        <v>216114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216114</v>
      </c>
      <c r="O12" s="48">
        <f t="shared" si="1"/>
        <v>6.0670391061452511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SUM(D14:D18)</f>
        <v>1551236</v>
      </c>
      <c r="E13" s="32">
        <f t="shared" si="3"/>
        <v>2729551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619296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4900083</v>
      </c>
      <c r="O13" s="46">
        <f t="shared" si="1"/>
        <v>137.56163499059542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316283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316283</v>
      </c>
      <c r="O14" s="48">
        <f t="shared" si="1"/>
        <v>8.8791162516493074</v>
      </c>
      <c r="P14" s="9"/>
    </row>
    <row r="15" spans="1:133">
      <c r="A15" s="12"/>
      <c r="B15" s="25">
        <v>323.10000000000002</v>
      </c>
      <c r="C15" s="20" t="s">
        <v>134</v>
      </c>
      <c r="D15" s="47">
        <v>1250425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1250425</v>
      </c>
      <c r="O15" s="48">
        <f t="shared" si="1"/>
        <v>35.10359057859128</v>
      </c>
      <c r="P15" s="9"/>
    </row>
    <row r="16" spans="1:133">
      <c r="A16" s="12"/>
      <c r="B16" s="25">
        <v>325.10000000000002</v>
      </c>
      <c r="C16" s="20" t="s">
        <v>18</v>
      </c>
      <c r="D16" s="47">
        <v>0</v>
      </c>
      <c r="E16" s="47">
        <v>50801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50801</v>
      </c>
      <c r="O16" s="48">
        <f t="shared" si="1"/>
        <v>1.4261531119283568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2253328</v>
      </c>
      <c r="F17" s="47">
        <v>0</v>
      </c>
      <c r="G17" s="47">
        <v>0</v>
      </c>
      <c r="H17" s="47">
        <v>0</v>
      </c>
      <c r="I17" s="47">
        <v>616321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2869649</v>
      </c>
      <c r="O17" s="48">
        <f t="shared" si="1"/>
        <v>80.560596277476776</v>
      </c>
      <c r="P17" s="9"/>
    </row>
    <row r="18" spans="1:16">
      <c r="A18" s="12"/>
      <c r="B18" s="25">
        <v>329</v>
      </c>
      <c r="C18" s="20" t="s">
        <v>20</v>
      </c>
      <c r="D18" s="47">
        <v>300811</v>
      </c>
      <c r="E18" s="47">
        <v>109139</v>
      </c>
      <c r="F18" s="47">
        <v>0</v>
      </c>
      <c r="G18" s="47">
        <v>0</v>
      </c>
      <c r="H18" s="47">
        <v>0</v>
      </c>
      <c r="I18" s="47">
        <v>2975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412925</v>
      </c>
      <c r="O18" s="48">
        <f t="shared" si="1"/>
        <v>11.592178770949721</v>
      </c>
      <c r="P18" s="9"/>
    </row>
    <row r="19" spans="1:16" ht="15.6">
      <c r="A19" s="29" t="s">
        <v>23</v>
      </c>
      <c r="B19" s="30"/>
      <c r="C19" s="31"/>
      <c r="D19" s="32">
        <f t="shared" ref="D19:M19" si="5">SUM(D20:D49)</f>
        <v>5922905</v>
      </c>
      <c r="E19" s="32">
        <f t="shared" si="5"/>
        <v>1914506</v>
      </c>
      <c r="F19" s="32">
        <f t="shared" si="5"/>
        <v>0</v>
      </c>
      <c r="G19" s="32">
        <f t="shared" si="5"/>
        <v>750000</v>
      </c>
      <c r="H19" s="32">
        <f t="shared" si="5"/>
        <v>0</v>
      </c>
      <c r="I19" s="32">
        <f t="shared" si="5"/>
        <v>278884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8866295</v>
      </c>
      <c r="O19" s="46">
        <f t="shared" si="1"/>
        <v>248.90640352600994</v>
      </c>
      <c r="P19" s="10"/>
    </row>
    <row r="20" spans="1:16">
      <c r="A20" s="12"/>
      <c r="B20" s="25">
        <v>331.2</v>
      </c>
      <c r="C20" s="20" t="s">
        <v>22</v>
      </c>
      <c r="D20" s="47">
        <v>113138</v>
      </c>
      <c r="E20" s="47">
        <v>28962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142100</v>
      </c>
      <c r="O20" s="48">
        <f t="shared" si="1"/>
        <v>3.9892198422278993</v>
      </c>
      <c r="P20" s="9"/>
    </row>
    <row r="21" spans="1:16">
      <c r="A21" s="12"/>
      <c r="B21" s="25">
        <v>331.42</v>
      </c>
      <c r="C21" s="20" t="s">
        <v>155</v>
      </c>
      <c r="D21" s="47">
        <v>0</v>
      </c>
      <c r="E21" s="47">
        <v>44313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44313</v>
      </c>
      <c r="O21" s="48">
        <f t="shared" si="1"/>
        <v>1.244013362903905</v>
      </c>
      <c r="P21" s="9"/>
    </row>
    <row r="22" spans="1:16">
      <c r="A22" s="12"/>
      <c r="B22" s="25">
        <v>331.49</v>
      </c>
      <c r="C22" s="20" t="s">
        <v>113</v>
      </c>
      <c r="D22" s="47">
        <v>0</v>
      </c>
      <c r="E22" s="47">
        <v>48378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48378</v>
      </c>
      <c r="O22" s="48">
        <f t="shared" si="1"/>
        <v>1.3581314393195025</v>
      </c>
      <c r="P22" s="9"/>
    </row>
    <row r="23" spans="1:16">
      <c r="A23" s="12"/>
      <c r="B23" s="25">
        <v>331.69</v>
      </c>
      <c r="C23" s="20" t="s">
        <v>207</v>
      </c>
      <c r="D23" s="47">
        <v>0</v>
      </c>
      <c r="E23" s="47">
        <v>371505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371505</v>
      </c>
      <c r="O23" s="48">
        <f t="shared" si="1"/>
        <v>10.429381544594481</v>
      </c>
      <c r="P23" s="9"/>
    </row>
    <row r="24" spans="1:16">
      <c r="A24" s="12"/>
      <c r="B24" s="25">
        <v>331.9</v>
      </c>
      <c r="C24" s="20" t="s">
        <v>24</v>
      </c>
      <c r="D24" s="47">
        <v>3165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3165</v>
      </c>
      <c r="O24" s="48">
        <f t="shared" si="1"/>
        <v>8.8852081637236457E-2</v>
      </c>
      <c r="P24" s="9"/>
    </row>
    <row r="25" spans="1:16">
      <c r="A25" s="12"/>
      <c r="B25" s="25">
        <v>334.1</v>
      </c>
      <c r="C25" s="20" t="s">
        <v>25</v>
      </c>
      <c r="D25" s="47">
        <v>0</v>
      </c>
      <c r="E25" s="47">
        <v>0</v>
      </c>
      <c r="F25" s="47">
        <v>0</v>
      </c>
      <c r="G25" s="47">
        <v>750000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750000</v>
      </c>
      <c r="O25" s="48">
        <f t="shared" si="1"/>
        <v>21.054995648634232</v>
      </c>
      <c r="P25" s="9"/>
    </row>
    <row r="26" spans="1:16">
      <c r="A26" s="12"/>
      <c r="B26" s="25">
        <v>334.2</v>
      </c>
      <c r="C26" s="20" t="s">
        <v>26</v>
      </c>
      <c r="D26" s="47">
        <v>37066</v>
      </c>
      <c r="E26" s="47">
        <v>60585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97651</v>
      </c>
      <c r="O26" s="48">
        <f t="shared" si="1"/>
        <v>2.7413885067797086</v>
      </c>
      <c r="P26" s="9"/>
    </row>
    <row r="27" spans="1:16">
      <c r="A27" s="12"/>
      <c r="B27" s="25">
        <v>334.34</v>
      </c>
      <c r="C27" s="20" t="s">
        <v>115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90909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90909</v>
      </c>
      <c r="O27" s="48">
        <f t="shared" si="1"/>
        <v>2.5521181325622524</v>
      </c>
      <c r="P27" s="9"/>
    </row>
    <row r="28" spans="1:16">
      <c r="A28" s="12"/>
      <c r="B28" s="25">
        <v>334.35</v>
      </c>
      <c r="C28" s="20" t="s">
        <v>116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187975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187975</v>
      </c>
      <c r="O28" s="48">
        <f t="shared" si="1"/>
        <v>5.2770837427360267</v>
      </c>
      <c r="P28" s="9"/>
    </row>
    <row r="29" spans="1:16">
      <c r="A29" s="12"/>
      <c r="B29" s="25">
        <v>334.39</v>
      </c>
      <c r="C29" s="20" t="s">
        <v>148</v>
      </c>
      <c r="D29" s="47">
        <v>0</v>
      </c>
      <c r="E29" s="47">
        <v>15770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6" si="7">SUM(D29:M29)</f>
        <v>15770</v>
      </c>
      <c r="O29" s="48">
        <f t="shared" si="1"/>
        <v>0.44271637517194912</v>
      </c>
      <c r="P29" s="9"/>
    </row>
    <row r="30" spans="1:16">
      <c r="A30" s="12"/>
      <c r="B30" s="25">
        <v>334.42</v>
      </c>
      <c r="C30" s="20" t="s">
        <v>217</v>
      </c>
      <c r="D30" s="47">
        <v>0</v>
      </c>
      <c r="E30" s="47">
        <v>44313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44313</v>
      </c>
      <c r="O30" s="48">
        <f t="shared" si="1"/>
        <v>1.244013362903905</v>
      </c>
      <c r="P30" s="9"/>
    </row>
    <row r="31" spans="1:16">
      <c r="A31" s="12"/>
      <c r="B31" s="25">
        <v>334.49</v>
      </c>
      <c r="C31" s="20" t="s">
        <v>30</v>
      </c>
      <c r="D31" s="47">
        <v>159015</v>
      </c>
      <c r="E31" s="47">
        <v>65913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224928</v>
      </c>
      <c r="O31" s="48">
        <f t="shared" si="1"/>
        <v>6.3144774150080005</v>
      </c>
      <c r="P31" s="9"/>
    </row>
    <row r="32" spans="1:16">
      <c r="A32" s="12"/>
      <c r="B32" s="25">
        <v>334.5</v>
      </c>
      <c r="C32" s="20" t="s">
        <v>31</v>
      </c>
      <c r="D32" s="47">
        <v>49000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49000</v>
      </c>
      <c r="O32" s="48">
        <f t="shared" si="1"/>
        <v>1.3755930490441033</v>
      </c>
      <c r="P32" s="9"/>
    </row>
    <row r="33" spans="1:16">
      <c r="A33" s="12"/>
      <c r="B33" s="25">
        <v>334.61</v>
      </c>
      <c r="C33" s="20" t="s">
        <v>218</v>
      </c>
      <c r="D33" s="47">
        <v>0</v>
      </c>
      <c r="E33" s="47">
        <v>20000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20000</v>
      </c>
      <c r="O33" s="48">
        <f t="shared" si="1"/>
        <v>0.5614665506302462</v>
      </c>
      <c r="P33" s="9"/>
    </row>
    <row r="34" spans="1:16">
      <c r="A34" s="12"/>
      <c r="B34" s="25">
        <v>334.62</v>
      </c>
      <c r="C34" s="20" t="s">
        <v>32</v>
      </c>
      <c r="D34" s="47">
        <v>14217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14217</v>
      </c>
      <c r="O34" s="48">
        <f t="shared" si="1"/>
        <v>0.39911849751551054</v>
      </c>
      <c r="P34" s="9"/>
    </row>
    <row r="35" spans="1:16">
      <c r="A35" s="12"/>
      <c r="B35" s="25">
        <v>334.69</v>
      </c>
      <c r="C35" s="20" t="s">
        <v>33</v>
      </c>
      <c r="D35" s="47">
        <v>0</v>
      </c>
      <c r="E35" s="47">
        <v>150261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150261</v>
      </c>
      <c r="O35" s="48">
        <f t="shared" si="1"/>
        <v>4.2183262682125715</v>
      </c>
      <c r="P35" s="9"/>
    </row>
    <row r="36" spans="1:16">
      <c r="A36" s="12"/>
      <c r="B36" s="25">
        <v>334.7</v>
      </c>
      <c r="C36" s="20" t="s">
        <v>34</v>
      </c>
      <c r="D36" s="47">
        <v>188398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188398</v>
      </c>
      <c r="O36" s="48">
        <f t="shared" si="1"/>
        <v>5.2889587602818562</v>
      </c>
      <c r="P36" s="9"/>
    </row>
    <row r="37" spans="1:16">
      <c r="A37" s="12"/>
      <c r="B37" s="25">
        <v>334.81</v>
      </c>
      <c r="C37" s="20" t="s">
        <v>192</v>
      </c>
      <c r="D37" s="47">
        <v>655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655</v>
      </c>
      <c r="O37" s="48">
        <f t="shared" ref="O37:O68" si="8">(N37/O$105)</f>
        <v>1.8388029533140563E-2</v>
      </c>
      <c r="P37" s="9"/>
    </row>
    <row r="38" spans="1:16">
      <c r="A38" s="12"/>
      <c r="B38" s="25">
        <v>334.82</v>
      </c>
      <c r="C38" s="20" t="s">
        <v>193</v>
      </c>
      <c r="D38" s="47">
        <v>182859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182859</v>
      </c>
      <c r="O38" s="48">
        <f t="shared" si="8"/>
        <v>5.1334605990848097</v>
      </c>
      <c r="P38" s="9"/>
    </row>
    <row r="39" spans="1:16">
      <c r="A39" s="12"/>
      <c r="B39" s="25">
        <v>334.9</v>
      </c>
      <c r="C39" s="20" t="s">
        <v>36</v>
      </c>
      <c r="D39" s="47">
        <v>27878</v>
      </c>
      <c r="E39" s="47">
        <v>438248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466126</v>
      </c>
      <c r="O39" s="48">
        <f t="shared" si="8"/>
        <v>13.085707868953707</v>
      </c>
      <c r="P39" s="9"/>
    </row>
    <row r="40" spans="1:16">
      <c r="A40" s="12"/>
      <c r="B40" s="25">
        <v>335.12</v>
      </c>
      <c r="C40" s="20" t="s">
        <v>156</v>
      </c>
      <c r="D40" s="47">
        <v>744657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744657</v>
      </c>
      <c r="O40" s="48">
        <f t="shared" si="8"/>
        <v>20.904999859633364</v>
      </c>
      <c r="P40" s="9"/>
    </row>
    <row r="41" spans="1:16">
      <c r="A41" s="12"/>
      <c r="B41" s="25">
        <v>335.13</v>
      </c>
      <c r="C41" s="20" t="s">
        <v>157</v>
      </c>
      <c r="D41" s="47">
        <v>13171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13171</v>
      </c>
      <c r="O41" s="48">
        <f t="shared" si="8"/>
        <v>0.36975379691754862</v>
      </c>
      <c r="P41" s="9"/>
    </row>
    <row r="42" spans="1:16">
      <c r="A42" s="12"/>
      <c r="B42" s="25">
        <v>335.15</v>
      </c>
      <c r="C42" s="20" t="s">
        <v>158</v>
      </c>
      <c r="D42" s="47">
        <v>57024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57024</v>
      </c>
      <c r="O42" s="48">
        <f t="shared" si="8"/>
        <v>1.6008534291569581</v>
      </c>
      <c r="P42" s="9"/>
    </row>
    <row r="43" spans="1:16">
      <c r="A43" s="12"/>
      <c r="B43" s="25">
        <v>335.16</v>
      </c>
      <c r="C43" s="20" t="s">
        <v>159</v>
      </c>
      <c r="D43" s="47">
        <v>314333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314333</v>
      </c>
      <c r="O43" s="48">
        <f t="shared" si="8"/>
        <v>8.8243732629628582</v>
      </c>
      <c r="P43" s="9"/>
    </row>
    <row r="44" spans="1:16">
      <c r="A44" s="12"/>
      <c r="B44" s="25">
        <v>335.18</v>
      </c>
      <c r="C44" s="20" t="s">
        <v>160</v>
      </c>
      <c r="D44" s="47">
        <v>3160035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3160035</v>
      </c>
      <c r="O44" s="48">
        <f t="shared" si="8"/>
        <v>88.712697566042507</v>
      </c>
      <c r="P44" s="9"/>
    </row>
    <row r="45" spans="1:16">
      <c r="A45" s="12"/>
      <c r="B45" s="25">
        <v>335.29</v>
      </c>
      <c r="C45" s="20" t="s">
        <v>117</v>
      </c>
      <c r="D45" s="47">
        <v>0</v>
      </c>
      <c r="E45" s="47">
        <v>90820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90820</v>
      </c>
      <c r="O45" s="48">
        <f t="shared" si="8"/>
        <v>2.5496196064119481</v>
      </c>
      <c r="P45" s="9"/>
    </row>
    <row r="46" spans="1:16">
      <c r="A46" s="12"/>
      <c r="B46" s="25">
        <v>335.5</v>
      </c>
      <c r="C46" s="20" t="s">
        <v>219</v>
      </c>
      <c r="D46" s="47">
        <v>0</v>
      </c>
      <c r="E46" s="47">
        <v>350000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350000</v>
      </c>
      <c r="O46" s="48">
        <f t="shared" si="8"/>
        <v>9.825664636029309</v>
      </c>
      <c r="P46" s="9"/>
    </row>
    <row r="47" spans="1:16">
      <c r="A47" s="12"/>
      <c r="B47" s="25">
        <v>337.1</v>
      </c>
      <c r="C47" s="20" t="s">
        <v>162</v>
      </c>
      <c r="D47" s="47">
        <v>0</v>
      </c>
      <c r="E47" s="47">
        <v>1729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1729</v>
      </c>
      <c r="O47" s="48">
        <f t="shared" si="8"/>
        <v>4.8538783301984786E-2</v>
      </c>
      <c r="P47" s="9"/>
    </row>
    <row r="48" spans="1:16">
      <c r="A48" s="12"/>
      <c r="B48" s="25">
        <v>338</v>
      </c>
      <c r="C48" s="20" t="s">
        <v>46</v>
      </c>
      <c r="D48" s="47">
        <v>0</v>
      </c>
      <c r="E48" s="47">
        <v>183709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183709</v>
      </c>
      <c r="O48" s="48">
        <f t="shared" si="8"/>
        <v>5.1573229274865948</v>
      </c>
      <c r="P48" s="9"/>
    </row>
    <row r="49" spans="1:16">
      <c r="A49" s="12"/>
      <c r="B49" s="25">
        <v>339</v>
      </c>
      <c r="C49" s="20" t="s">
        <v>47</v>
      </c>
      <c r="D49" s="47">
        <v>858294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858294</v>
      </c>
      <c r="O49" s="48">
        <f t="shared" si="8"/>
        <v>24.095168580331826</v>
      </c>
      <c r="P49" s="9"/>
    </row>
    <row r="50" spans="1:16" ht="15.6">
      <c r="A50" s="29" t="s">
        <v>52</v>
      </c>
      <c r="B50" s="30"/>
      <c r="C50" s="31"/>
      <c r="D50" s="32">
        <f t="shared" ref="D50:M50" si="9">SUM(D51:D85)</f>
        <v>3247279</v>
      </c>
      <c r="E50" s="32">
        <f t="shared" si="9"/>
        <v>2999648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4752001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10998928</v>
      </c>
      <c r="O50" s="46">
        <f t="shared" si="8"/>
        <v>308.7765082395216</v>
      </c>
      <c r="P50" s="10"/>
    </row>
    <row r="51" spans="1:16">
      <c r="A51" s="12"/>
      <c r="B51" s="25">
        <v>341.1</v>
      </c>
      <c r="C51" s="20" t="s">
        <v>163</v>
      </c>
      <c r="D51" s="47">
        <v>80908</v>
      </c>
      <c r="E51" s="47">
        <v>65740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146648</v>
      </c>
      <c r="O51" s="48">
        <f t="shared" si="8"/>
        <v>4.1168973358412169</v>
      </c>
      <c r="P51" s="9"/>
    </row>
    <row r="52" spans="1:16">
      <c r="A52" s="12"/>
      <c r="B52" s="25">
        <v>341.2</v>
      </c>
      <c r="C52" s="20" t="s">
        <v>194</v>
      </c>
      <c r="D52" s="47">
        <v>66700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5" si="10">SUM(D52:M52)</f>
        <v>66700</v>
      </c>
      <c r="O52" s="48">
        <f t="shared" si="8"/>
        <v>1.8724909463518711</v>
      </c>
      <c r="P52" s="9"/>
    </row>
    <row r="53" spans="1:16">
      <c r="A53" s="12"/>
      <c r="B53" s="25">
        <v>341.52</v>
      </c>
      <c r="C53" s="20" t="s">
        <v>165</v>
      </c>
      <c r="D53" s="47">
        <v>28500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28500</v>
      </c>
      <c r="O53" s="48">
        <f t="shared" si="8"/>
        <v>0.8000898346481008</v>
      </c>
      <c r="P53" s="9"/>
    </row>
    <row r="54" spans="1:16">
      <c r="A54" s="12"/>
      <c r="B54" s="25">
        <v>341.54</v>
      </c>
      <c r="C54" s="20" t="s">
        <v>166</v>
      </c>
      <c r="D54" s="47">
        <v>981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981</v>
      </c>
      <c r="O54" s="48">
        <f t="shared" si="8"/>
        <v>2.7539934308413578E-2</v>
      </c>
      <c r="P54" s="9"/>
    </row>
    <row r="55" spans="1:16">
      <c r="A55" s="12"/>
      <c r="B55" s="25">
        <v>341.56</v>
      </c>
      <c r="C55" s="20" t="s">
        <v>167</v>
      </c>
      <c r="D55" s="47">
        <v>987733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987733</v>
      </c>
      <c r="O55" s="48">
        <f t="shared" si="8"/>
        <v>27.728952022683249</v>
      </c>
      <c r="P55" s="9"/>
    </row>
    <row r="56" spans="1:16">
      <c r="A56" s="12"/>
      <c r="B56" s="25">
        <v>341.8</v>
      </c>
      <c r="C56" s="20" t="s">
        <v>168</v>
      </c>
      <c r="D56" s="47">
        <v>997924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997924</v>
      </c>
      <c r="O56" s="48">
        <f t="shared" si="8"/>
        <v>28.015047303556891</v>
      </c>
      <c r="P56" s="9"/>
    </row>
    <row r="57" spans="1:16">
      <c r="A57" s="12"/>
      <c r="B57" s="25">
        <v>341.9</v>
      </c>
      <c r="C57" s="20" t="s">
        <v>169</v>
      </c>
      <c r="D57" s="47">
        <v>32325</v>
      </c>
      <c r="E57" s="47">
        <v>4030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36355</v>
      </c>
      <c r="O57" s="48">
        <f t="shared" si="8"/>
        <v>1.02060582240813</v>
      </c>
      <c r="P57" s="9"/>
    </row>
    <row r="58" spans="1:16">
      <c r="A58" s="12"/>
      <c r="B58" s="25">
        <v>342.1</v>
      </c>
      <c r="C58" s="20" t="s">
        <v>61</v>
      </c>
      <c r="D58" s="47">
        <v>23414</v>
      </c>
      <c r="E58" s="47">
        <v>139334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162748</v>
      </c>
      <c r="O58" s="48">
        <f t="shared" si="8"/>
        <v>4.5688779090985658</v>
      </c>
      <c r="P58" s="9"/>
    </row>
    <row r="59" spans="1:16">
      <c r="A59" s="12"/>
      <c r="B59" s="25">
        <v>342.6</v>
      </c>
      <c r="C59" s="20" t="s">
        <v>63</v>
      </c>
      <c r="D59" s="47">
        <v>0</v>
      </c>
      <c r="E59" s="47">
        <v>790510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790510</v>
      </c>
      <c r="O59" s="48">
        <f t="shared" si="8"/>
        <v>22.192246146935798</v>
      </c>
      <c r="P59" s="9"/>
    </row>
    <row r="60" spans="1:16">
      <c r="A60" s="12"/>
      <c r="B60" s="25">
        <v>342.9</v>
      </c>
      <c r="C60" s="20" t="s">
        <v>64</v>
      </c>
      <c r="D60" s="47">
        <v>0</v>
      </c>
      <c r="E60" s="47">
        <v>71207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71207</v>
      </c>
      <c r="O60" s="48">
        <f t="shared" si="8"/>
        <v>1.999017433536397</v>
      </c>
      <c r="P60" s="9"/>
    </row>
    <row r="61" spans="1:16">
      <c r="A61" s="12"/>
      <c r="B61" s="25">
        <v>343.3</v>
      </c>
      <c r="C61" s="20" t="s">
        <v>65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1693189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1693189</v>
      </c>
      <c r="O61" s="48">
        <f t="shared" si="8"/>
        <v>47.533449369753797</v>
      </c>
      <c r="P61" s="9"/>
    </row>
    <row r="62" spans="1:16">
      <c r="A62" s="12"/>
      <c r="B62" s="25">
        <v>343.4</v>
      </c>
      <c r="C62" s="20" t="s">
        <v>66</v>
      </c>
      <c r="D62" s="47">
        <v>0</v>
      </c>
      <c r="E62" s="47">
        <v>1698970</v>
      </c>
      <c r="F62" s="47">
        <v>0</v>
      </c>
      <c r="G62" s="47">
        <v>0</v>
      </c>
      <c r="H62" s="47">
        <v>0</v>
      </c>
      <c r="I62" s="47">
        <v>1193056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2892026</v>
      </c>
      <c r="O62" s="48">
        <f t="shared" si="8"/>
        <v>81.188793127649419</v>
      </c>
      <c r="P62" s="9"/>
    </row>
    <row r="63" spans="1:16">
      <c r="A63" s="12"/>
      <c r="B63" s="25">
        <v>343.5</v>
      </c>
      <c r="C63" s="20" t="s">
        <v>67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1865756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1865756</v>
      </c>
      <c r="O63" s="48">
        <f t="shared" si="8"/>
        <v>52.377979281884279</v>
      </c>
      <c r="P63" s="9"/>
    </row>
    <row r="64" spans="1:16">
      <c r="A64" s="12"/>
      <c r="B64" s="25">
        <v>344.3</v>
      </c>
      <c r="C64" s="20" t="s">
        <v>171</v>
      </c>
      <c r="D64" s="47">
        <v>0</v>
      </c>
      <c r="E64" s="47">
        <v>11101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11101</v>
      </c>
      <c r="O64" s="48">
        <f t="shared" si="8"/>
        <v>0.31164200892731814</v>
      </c>
      <c r="P64" s="9"/>
    </row>
    <row r="65" spans="1:16">
      <c r="A65" s="12"/>
      <c r="B65" s="25">
        <v>344.9</v>
      </c>
      <c r="C65" s="20" t="s">
        <v>172</v>
      </c>
      <c r="D65" s="47">
        <v>0</v>
      </c>
      <c r="E65" s="47">
        <v>92665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92665</v>
      </c>
      <c r="O65" s="48">
        <f t="shared" si="8"/>
        <v>2.6014148957075882</v>
      </c>
      <c r="P65" s="9"/>
    </row>
    <row r="66" spans="1:16">
      <c r="A66" s="12"/>
      <c r="B66" s="25">
        <v>346.4</v>
      </c>
      <c r="C66" s="20" t="s">
        <v>71</v>
      </c>
      <c r="D66" s="47">
        <v>16354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16354</v>
      </c>
      <c r="O66" s="48">
        <f t="shared" si="8"/>
        <v>0.45911119845035231</v>
      </c>
      <c r="P66" s="9"/>
    </row>
    <row r="67" spans="1:16">
      <c r="A67" s="12"/>
      <c r="B67" s="25">
        <v>347.1</v>
      </c>
      <c r="C67" s="20" t="s">
        <v>72</v>
      </c>
      <c r="D67" s="47">
        <v>264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264</v>
      </c>
      <c r="O67" s="48">
        <f t="shared" si="8"/>
        <v>7.4113584683192495E-3</v>
      </c>
      <c r="P67" s="9"/>
    </row>
    <row r="68" spans="1:16">
      <c r="A68" s="12"/>
      <c r="B68" s="25">
        <v>347.2</v>
      </c>
      <c r="C68" s="20" t="s">
        <v>73</v>
      </c>
      <c r="D68" s="47">
        <v>57875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57875</v>
      </c>
      <c r="O68" s="48">
        <f t="shared" si="8"/>
        <v>1.6247438308862749</v>
      </c>
      <c r="P68" s="9"/>
    </row>
    <row r="69" spans="1:16">
      <c r="A69" s="12"/>
      <c r="B69" s="25">
        <v>347.4</v>
      </c>
      <c r="C69" s="20" t="s">
        <v>75</v>
      </c>
      <c r="D69" s="47">
        <v>3287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3287</v>
      </c>
      <c r="O69" s="48">
        <f t="shared" ref="O69:O100" si="11">(N69/O$105)</f>
        <v>9.227702759608096E-2</v>
      </c>
      <c r="P69" s="9"/>
    </row>
    <row r="70" spans="1:16">
      <c r="A70" s="12"/>
      <c r="B70" s="25">
        <v>347.9</v>
      </c>
      <c r="C70" s="20" t="s">
        <v>129</v>
      </c>
      <c r="D70" s="47">
        <v>167083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167083</v>
      </c>
      <c r="O70" s="48">
        <f t="shared" si="11"/>
        <v>4.6905757839476712</v>
      </c>
      <c r="P70" s="9"/>
    </row>
    <row r="71" spans="1:16">
      <c r="A71" s="12"/>
      <c r="B71" s="25">
        <v>348.14</v>
      </c>
      <c r="C71" s="20" t="s">
        <v>173</v>
      </c>
      <c r="D71" s="47">
        <v>20410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82" si="12">SUM(D71:M71)</f>
        <v>20410</v>
      </c>
      <c r="O71" s="48">
        <f t="shared" si="11"/>
        <v>0.5729766149181662</v>
      </c>
      <c r="P71" s="9"/>
    </row>
    <row r="72" spans="1:16">
      <c r="A72" s="12"/>
      <c r="B72" s="25">
        <v>348.21</v>
      </c>
      <c r="C72" s="20" t="s">
        <v>196</v>
      </c>
      <c r="D72" s="47">
        <v>9012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9012</v>
      </c>
      <c r="O72" s="48">
        <f t="shared" si="11"/>
        <v>0.25299682771398896</v>
      </c>
      <c r="P72" s="9"/>
    </row>
    <row r="73" spans="1:16">
      <c r="A73" s="12"/>
      <c r="B73" s="25">
        <v>348.22</v>
      </c>
      <c r="C73" s="20" t="s">
        <v>197</v>
      </c>
      <c r="D73" s="47">
        <v>22085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22085</v>
      </c>
      <c r="O73" s="48">
        <f t="shared" si="11"/>
        <v>0.61999943853344941</v>
      </c>
      <c r="P73" s="9"/>
    </row>
    <row r="74" spans="1:16">
      <c r="A74" s="12"/>
      <c r="B74" s="25">
        <v>348.23</v>
      </c>
      <c r="C74" s="20" t="s">
        <v>174</v>
      </c>
      <c r="D74" s="47">
        <v>0</v>
      </c>
      <c r="E74" s="47">
        <v>14047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14047</v>
      </c>
      <c r="O74" s="48">
        <f t="shared" si="11"/>
        <v>0.39434603183515343</v>
      </c>
      <c r="P74" s="9"/>
    </row>
    <row r="75" spans="1:16">
      <c r="A75" s="12"/>
      <c r="B75" s="25">
        <v>348.31</v>
      </c>
      <c r="C75" s="20" t="s">
        <v>175</v>
      </c>
      <c r="D75" s="47">
        <v>80140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80140</v>
      </c>
      <c r="O75" s="48">
        <f t="shared" si="11"/>
        <v>2.2497964683753966</v>
      </c>
      <c r="P75" s="9"/>
    </row>
    <row r="76" spans="1:16">
      <c r="A76" s="12"/>
      <c r="B76" s="25">
        <v>348.32</v>
      </c>
      <c r="C76" s="20" t="s">
        <v>176</v>
      </c>
      <c r="D76" s="47">
        <v>293</v>
      </c>
      <c r="E76" s="47">
        <v>8960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9253</v>
      </c>
      <c r="O76" s="48">
        <f t="shared" si="11"/>
        <v>0.25976249964908338</v>
      </c>
      <c r="P76" s="9"/>
    </row>
    <row r="77" spans="1:16">
      <c r="A77" s="12"/>
      <c r="B77" s="25">
        <v>348.41</v>
      </c>
      <c r="C77" s="20" t="s">
        <v>177</v>
      </c>
      <c r="D77" s="47">
        <v>36071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36071</v>
      </c>
      <c r="O77" s="48">
        <f t="shared" si="11"/>
        <v>1.0126329973891806</v>
      </c>
      <c r="P77" s="9"/>
    </row>
    <row r="78" spans="1:16">
      <c r="A78" s="12"/>
      <c r="B78" s="25">
        <v>348.43</v>
      </c>
      <c r="C78" s="20" t="s">
        <v>179</v>
      </c>
      <c r="D78" s="47">
        <v>4860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4860</v>
      </c>
      <c r="O78" s="48">
        <f t="shared" si="11"/>
        <v>0.13643637180314983</v>
      </c>
      <c r="P78" s="9"/>
    </row>
    <row r="79" spans="1:16">
      <c r="A79" s="12"/>
      <c r="B79" s="25">
        <v>348.48</v>
      </c>
      <c r="C79" s="20" t="s">
        <v>180</v>
      </c>
      <c r="D79" s="47">
        <v>45581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45581</v>
      </c>
      <c r="O79" s="48">
        <f t="shared" si="11"/>
        <v>1.2796103422138627</v>
      </c>
      <c r="P79" s="9"/>
    </row>
    <row r="80" spans="1:16">
      <c r="A80" s="12"/>
      <c r="B80" s="25">
        <v>348.53</v>
      </c>
      <c r="C80" s="20" t="s">
        <v>181</v>
      </c>
      <c r="D80" s="47">
        <v>0</v>
      </c>
      <c r="E80" s="47">
        <v>558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558</v>
      </c>
      <c r="O80" s="48">
        <f t="shared" si="11"/>
        <v>1.5664916762583869E-2</v>
      </c>
      <c r="P80" s="9"/>
    </row>
    <row r="81" spans="1:16">
      <c r="A81" s="12"/>
      <c r="B81" s="25">
        <v>348.71</v>
      </c>
      <c r="C81" s="20" t="s">
        <v>182</v>
      </c>
      <c r="D81" s="47">
        <v>20465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20465</v>
      </c>
      <c r="O81" s="48">
        <f t="shared" si="11"/>
        <v>0.57452064793239943</v>
      </c>
      <c r="P81" s="9"/>
    </row>
    <row r="82" spans="1:16">
      <c r="A82" s="12"/>
      <c r="B82" s="25">
        <v>348.72</v>
      </c>
      <c r="C82" s="20" t="s">
        <v>183</v>
      </c>
      <c r="D82" s="47">
        <v>1245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1245</v>
      </c>
      <c r="O82" s="48">
        <f t="shared" si="11"/>
        <v>3.4951292776732826E-2</v>
      </c>
      <c r="P82" s="9"/>
    </row>
    <row r="83" spans="1:16">
      <c r="A83" s="12"/>
      <c r="B83" s="25">
        <v>348.88</v>
      </c>
      <c r="C83" s="20" t="s">
        <v>184</v>
      </c>
      <c r="D83" s="47">
        <v>167328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167328</v>
      </c>
      <c r="O83" s="48">
        <f t="shared" si="11"/>
        <v>4.697453749192892</v>
      </c>
      <c r="P83" s="9"/>
    </row>
    <row r="84" spans="1:16">
      <c r="A84" s="12"/>
      <c r="B84" s="25">
        <v>348.99</v>
      </c>
      <c r="C84" s="20" t="s">
        <v>185</v>
      </c>
      <c r="D84" s="47">
        <v>0</v>
      </c>
      <c r="E84" s="47">
        <v>102526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102526</v>
      </c>
      <c r="O84" s="48">
        <f t="shared" si="11"/>
        <v>2.8782459784958312</v>
      </c>
      <c r="P84" s="9"/>
    </row>
    <row r="85" spans="1:16">
      <c r="A85" s="12"/>
      <c r="B85" s="25">
        <v>349</v>
      </c>
      <c r="C85" s="20" t="s">
        <v>186</v>
      </c>
      <c r="D85" s="47">
        <v>376441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376441</v>
      </c>
      <c r="O85" s="48">
        <f t="shared" si="11"/>
        <v>10.567951489290026</v>
      </c>
      <c r="P85" s="9"/>
    </row>
    <row r="86" spans="1:16" ht="15.6">
      <c r="A86" s="29" t="s">
        <v>53</v>
      </c>
      <c r="B86" s="30"/>
      <c r="C86" s="31"/>
      <c r="D86" s="32">
        <f t="shared" ref="D86:M86" si="13">SUM(D87:D90)</f>
        <v>46348</v>
      </c>
      <c r="E86" s="32">
        <f t="shared" si="13"/>
        <v>104360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ref="N86:N92" si="14">SUM(D86:M86)</f>
        <v>150708</v>
      </c>
      <c r="O86" s="46">
        <f t="shared" si="11"/>
        <v>4.2308750456191575</v>
      </c>
      <c r="P86" s="10"/>
    </row>
    <row r="87" spans="1:16">
      <c r="A87" s="13"/>
      <c r="B87" s="40">
        <v>351.1</v>
      </c>
      <c r="C87" s="21" t="s">
        <v>90</v>
      </c>
      <c r="D87" s="47">
        <v>0</v>
      </c>
      <c r="E87" s="47">
        <v>51652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51652</v>
      </c>
      <c r="O87" s="48">
        <f t="shared" si="11"/>
        <v>1.4500435136576739</v>
      </c>
      <c r="P87" s="9"/>
    </row>
    <row r="88" spans="1:16">
      <c r="A88" s="13"/>
      <c r="B88" s="40">
        <v>352</v>
      </c>
      <c r="C88" s="21" t="s">
        <v>123</v>
      </c>
      <c r="D88" s="47">
        <v>3197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3197</v>
      </c>
      <c r="O88" s="48">
        <f t="shared" si="11"/>
        <v>8.9750428118244852E-2</v>
      </c>
      <c r="P88" s="9"/>
    </row>
    <row r="89" spans="1:16">
      <c r="A89" s="13"/>
      <c r="B89" s="40">
        <v>354</v>
      </c>
      <c r="C89" s="21" t="s">
        <v>91</v>
      </c>
      <c r="D89" s="47">
        <v>43151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43151</v>
      </c>
      <c r="O89" s="48">
        <f t="shared" si="11"/>
        <v>1.2113921563122878</v>
      </c>
      <c r="P89" s="9"/>
    </row>
    <row r="90" spans="1:16">
      <c r="A90" s="13"/>
      <c r="B90" s="40">
        <v>359</v>
      </c>
      <c r="C90" s="21" t="s">
        <v>92</v>
      </c>
      <c r="D90" s="47">
        <v>0</v>
      </c>
      <c r="E90" s="47">
        <v>52708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52708</v>
      </c>
      <c r="O90" s="48">
        <f t="shared" si="11"/>
        <v>1.4796889475309509</v>
      </c>
      <c r="P90" s="9"/>
    </row>
    <row r="91" spans="1:16" ht="15.6">
      <c r="A91" s="29" t="s">
        <v>3</v>
      </c>
      <c r="B91" s="30"/>
      <c r="C91" s="31"/>
      <c r="D91" s="32">
        <f t="shared" ref="D91:M91" si="15">SUM(D92:D98)</f>
        <v>564542</v>
      </c>
      <c r="E91" s="32">
        <f t="shared" si="15"/>
        <v>688729</v>
      </c>
      <c r="F91" s="32">
        <f t="shared" si="15"/>
        <v>0</v>
      </c>
      <c r="G91" s="32">
        <f t="shared" si="15"/>
        <v>1610</v>
      </c>
      <c r="H91" s="32">
        <f t="shared" si="15"/>
        <v>0</v>
      </c>
      <c r="I91" s="32">
        <f t="shared" si="15"/>
        <v>82906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4"/>
        <v>1337787</v>
      </c>
      <c r="O91" s="46">
        <f t="shared" si="11"/>
        <v>37.556132618399261</v>
      </c>
      <c r="P91" s="10"/>
    </row>
    <row r="92" spans="1:16">
      <c r="A92" s="12"/>
      <c r="B92" s="25">
        <v>361.1</v>
      </c>
      <c r="C92" s="20" t="s">
        <v>93</v>
      </c>
      <c r="D92" s="47">
        <v>15028</v>
      </c>
      <c r="E92" s="47">
        <v>4951</v>
      </c>
      <c r="F92" s="47">
        <v>0</v>
      </c>
      <c r="G92" s="47">
        <v>1610</v>
      </c>
      <c r="H92" s="47">
        <v>0</v>
      </c>
      <c r="I92" s="47">
        <v>18820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40409</v>
      </c>
      <c r="O92" s="48">
        <f t="shared" si="11"/>
        <v>1.1344150922208809</v>
      </c>
      <c r="P92" s="9"/>
    </row>
    <row r="93" spans="1:16">
      <c r="A93" s="12"/>
      <c r="B93" s="25">
        <v>362</v>
      </c>
      <c r="C93" s="20" t="s">
        <v>124</v>
      </c>
      <c r="D93" s="47">
        <v>19252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6">SUM(D93:M93)</f>
        <v>19252</v>
      </c>
      <c r="O93" s="48">
        <f t="shared" si="11"/>
        <v>0.54046770163667501</v>
      </c>
      <c r="P93" s="9"/>
    </row>
    <row r="94" spans="1:16">
      <c r="A94" s="12"/>
      <c r="B94" s="25">
        <v>364</v>
      </c>
      <c r="C94" s="20" t="s">
        <v>187</v>
      </c>
      <c r="D94" s="47">
        <v>29000</v>
      </c>
      <c r="E94" s="47">
        <v>9454</v>
      </c>
      <c r="F94" s="47">
        <v>0</v>
      </c>
      <c r="G94" s="47">
        <v>0</v>
      </c>
      <c r="H94" s="47">
        <v>0</v>
      </c>
      <c r="I94" s="47">
        <v>3677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42131</v>
      </c>
      <c r="O94" s="48">
        <f t="shared" si="11"/>
        <v>1.182757362230145</v>
      </c>
      <c r="P94" s="9"/>
    </row>
    <row r="95" spans="1:16">
      <c r="A95" s="12"/>
      <c r="B95" s="25">
        <v>365</v>
      </c>
      <c r="C95" s="20" t="s">
        <v>188</v>
      </c>
      <c r="D95" s="47">
        <v>20500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20500</v>
      </c>
      <c r="O95" s="48">
        <f t="shared" si="11"/>
        <v>0.57550321439600238</v>
      </c>
      <c r="P95" s="9"/>
    </row>
    <row r="96" spans="1:16">
      <c r="A96" s="12"/>
      <c r="B96" s="25">
        <v>366</v>
      </c>
      <c r="C96" s="20" t="s">
        <v>97</v>
      </c>
      <c r="D96" s="47">
        <v>4420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4420</v>
      </c>
      <c r="O96" s="48">
        <f t="shared" si="11"/>
        <v>0.12408410768928441</v>
      </c>
      <c r="P96" s="9"/>
    </row>
    <row r="97" spans="1:119">
      <c r="A97" s="12"/>
      <c r="B97" s="25">
        <v>369.3</v>
      </c>
      <c r="C97" s="20" t="s">
        <v>98</v>
      </c>
      <c r="D97" s="47">
        <v>53520</v>
      </c>
      <c r="E97" s="47">
        <v>94674</v>
      </c>
      <c r="F97" s="47">
        <v>0</v>
      </c>
      <c r="G97" s="47">
        <v>0</v>
      </c>
      <c r="H97" s="47">
        <v>0</v>
      </c>
      <c r="I97" s="47">
        <v>209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148403</v>
      </c>
      <c r="O97" s="48">
        <f t="shared" si="11"/>
        <v>4.1661660256590212</v>
      </c>
      <c r="P97" s="9"/>
    </row>
    <row r="98" spans="1:119">
      <c r="A98" s="12"/>
      <c r="B98" s="25">
        <v>369.9</v>
      </c>
      <c r="C98" s="20" t="s">
        <v>99</v>
      </c>
      <c r="D98" s="47">
        <v>422822</v>
      </c>
      <c r="E98" s="47">
        <v>579650</v>
      </c>
      <c r="F98" s="47">
        <v>0</v>
      </c>
      <c r="G98" s="47">
        <v>0</v>
      </c>
      <c r="H98" s="47">
        <v>0</v>
      </c>
      <c r="I98" s="47">
        <v>60200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1062672</v>
      </c>
      <c r="O98" s="48">
        <f t="shared" si="11"/>
        <v>29.83273911456725</v>
      </c>
      <c r="P98" s="9"/>
    </row>
    <row r="99" spans="1:119" ht="15.6">
      <c r="A99" s="29" t="s">
        <v>54</v>
      </c>
      <c r="B99" s="30"/>
      <c r="C99" s="31"/>
      <c r="D99" s="32">
        <f t="shared" ref="D99:M99" si="17">SUM(D100:D102)</f>
        <v>324981</v>
      </c>
      <c r="E99" s="32">
        <f t="shared" si="17"/>
        <v>5196207</v>
      </c>
      <c r="F99" s="32">
        <f t="shared" si="17"/>
        <v>2143320</v>
      </c>
      <c r="G99" s="32">
        <f t="shared" si="17"/>
        <v>1267777</v>
      </c>
      <c r="H99" s="32">
        <f t="shared" si="17"/>
        <v>0</v>
      </c>
      <c r="I99" s="32">
        <f t="shared" si="17"/>
        <v>174170</v>
      </c>
      <c r="J99" s="32">
        <f t="shared" si="17"/>
        <v>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>SUM(D99:M99)</f>
        <v>9106455</v>
      </c>
      <c r="O99" s="46">
        <f t="shared" si="11"/>
        <v>255.64849386597794</v>
      </c>
      <c r="P99" s="9"/>
    </row>
    <row r="100" spans="1:119">
      <c r="A100" s="12"/>
      <c r="B100" s="25">
        <v>381</v>
      </c>
      <c r="C100" s="20" t="s">
        <v>100</v>
      </c>
      <c r="D100" s="47">
        <v>252444</v>
      </c>
      <c r="E100" s="47">
        <v>4975195</v>
      </c>
      <c r="F100" s="47">
        <v>2143320</v>
      </c>
      <c r="G100" s="47">
        <v>167777</v>
      </c>
      <c r="H100" s="47">
        <v>0</v>
      </c>
      <c r="I100" s="47">
        <v>174170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7712906</v>
      </c>
      <c r="O100" s="48">
        <f t="shared" si="11"/>
        <v>216.52693635776649</v>
      </c>
      <c r="P100" s="9"/>
    </row>
    <row r="101" spans="1:119">
      <c r="A101" s="12"/>
      <c r="B101" s="25">
        <v>383</v>
      </c>
      <c r="C101" s="20" t="s">
        <v>101</v>
      </c>
      <c r="D101" s="47">
        <v>72537</v>
      </c>
      <c r="E101" s="47">
        <v>221012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293549</v>
      </c>
      <c r="O101" s="48">
        <f>(N101/O$105)</f>
        <v>8.2408972235479077</v>
      </c>
      <c r="P101" s="9"/>
    </row>
    <row r="102" spans="1:119" ht="15.6" thickBot="1">
      <c r="A102" s="12"/>
      <c r="B102" s="25">
        <v>384</v>
      </c>
      <c r="C102" s="20" t="s">
        <v>130</v>
      </c>
      <c r="D102" s="47">
        <v>0</v>
      </c>
      <c r="E102" s="47">
        <v>0</v>
      </c>
      <c r="F102" s="47">
        <v>0</v>
      </c>
      <c r="G102" s="47">
        <v>1100000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1100000</v>
      </c>
      <c r="O102" s="48">
        <f>(N102/O$105)</f>
        <v>30.880660284663541</v>
      </c>
      <c r="P102" s="9"/>
    </row>
    <row r="103" spans="1:119" ht="16.2" thickBot="1">
      <c r="A103" s="14" t="s">
        <v>82</v>
      </c>
      <c r="B103" s="23"/>
      <c r="C103" s="22"/>
      <c r="D103" s="15">
        <f t="shared" ref="D103:M103" si="18">SUM(D5,D13,D19,D50,D86,D91,D99)</f>
        <v>28261315</v>
      </c>
      <c r="E103" s="15">
        <f t="shared" si="18"/>
        <v>16206622</v>
      </c>
      <c r="F103" s="15">
        <f t="shared" si="18"/>
        <v>2143320</v>
      </c>
      <c r="G103" s="15">
        <f t="shared" si="18"/>
        <v>2019387</v>
      </c>
      <c r="H103" s="15">
        <f t="shared" si="18"/>
        <v>0</v>
      </c>
      <c r="I103" s="15">
        <f t="shared" si="18"/>
        <v>5907257</v>
      </c>
      <c r="J103" s="15">
        <f t="shared" si="18"/>
        <v>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>SUM(D103:M103)</f>
        <v>54537901</v>
      </c>
      <c r="O103" s="38">
        <f>(N103/O$105)</f>
        <v>1531.0603576541928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239</v>
      </c>
      <c r="M105" s="119"/>
      <c r="N105" s="119"/>
      <c r="O105" s="44">
        <v>35621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126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215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16211508</v>
      </c>
      <c r="E5" s="27">
        <f t="shared" si="0"/>
        <v>2538130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18749638</v>
      </c>
      <c r="O5" s="33">
        <f t="shared" ref="O5:O36" si="1">(N5/O$105)</f>
        <v>533.5544805213284</v>
      </c>
      <c r="P5" s="6"/>
    </row>
    <row r="6" spans="1:133">
      <c r="A6" s="12"/>
      <c r="B6" s="25">
        <v>311</v>
      </c>
      <c r="C6" s="20" t="s">
        <v>2</v>
      </c>
      <c r="D6" s="47">
        <v>13941393</v>
      </c>
      <c r="E6" s="47">
        <v>27840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13969233</v>
      </c>
      <c r="O6" s="48">
        <f t="shared" si="1"/>
        <v>397.51950712842546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446561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446561</v>
      </c>
      <c r="O7" s="48">
        <f t="shared" si="1"/>
        <v>12.707691869895564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968590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968590</v>
      </c>
      <c r="O8" s="48">
        <f t="shared" si="1"/>
        <v>27.56296064426169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652796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652796</v>
      </c>
      <c r="O9" s="48">
        <f t="shared" si="1"/>
        <v>18.57647761873595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442343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442343</v>
      </c>
      <c r="O10" s="48">
        <f t="shared" si="1"/>
        <v>12.587661136564128</v>
      </c>
      <c r="P10" s="9"/>
    </row>
    <row r="11" spans="1:133">
      <c r="A11" s="12"/>
      <c r="B11" s="25">
        <v>312.60000000000002</v>
      </c>
      <c r="C11" s="20" t="s">
        <v>14</v>
      </c>
      <c r="D11" s="47">
        <v>2050662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2050662</v>
      </c>
      <c r="O11" s="48">
        <f t="shared" si="1"/>
        <v>58.355254545971938</v>
      </c>
      <c r="P11" s="9"/>
    </row>
    <row r="12" spans="1:133">
      <c r="A12" s="12"/>
      <c r="B12" s="25">
        <v>315</v>
      </c>
      <c r="C12" s="20" t="s">
        <v>154</v>
      </c>
      <c r="D12" s="47">
        <v>192731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192731</v>
      </c>
      <c r="O12" s="48">
        <f t="shared" si="1"/>
        <v>5.4845052787342423</v>
      </c>
      <c r="P12" s="9"/>
    </row>
    <row r="13" spans="1:133">
      <c r="A13" s="12"/>
      <c r="B13" s="25">
        <v>316</v>
      </c>
      <c r="C13" s="20" t="s">
        <v>200</v>
      </c>
      <c r="D13" s="47">
        <v>26722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26722</v>
      </c>
      <c r="O13" s="48">
        <f t="shared" si="1"/>
        <v>0.76042229873936429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1242181</v>
      </c>
      <c r="E14" s="32">
        <f t="shared" si="3"/>
        <v>3037444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612731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8" si="4">SUM(D14:M14)</f>
        <v>4892356</v>
      </c>
      <c r="O14" s="46">
        <f t="shared" si="1"/>
        <v>139.22073930736178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291895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291895</v>
      </c>
      <c r="O15" s="48">
        <f t="shared" si="1"/>
        <v>8.3063942403460338</v>
      </c>
      <c r="P15" s="9"/>
    </row>
    <row r="16" spans="1:133">
      <c r="A16" s="12"/>
      <c r="B16" s="25">
        <v>323.10000000000002</v>
      </c>
      <c r="C16" s="20" t="s">
        <v>134</v>
      </c>
      <c r="D16" s="47">
        <v>1192979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1192979</v>
      </c>
      <c r="O16" s="48">
        <f t="shared" si="1"/>
        <v>33.948350929114142</v>
      </c>
      <c r="P16" s="9"/>
    </row>
    <row r="17" spans="1:16">
      <c r="A17" s="12"/>
      <c r="B17" s="25">
        <v>325.10000000000002</v>
      </c>
      <c r="C17" s="20" t="s">
        <v>18</v>
      </c>
      <c r="D17" s="47">
        <v>0</v>
      </c>
      <c r="E17" s="47">
        <v>56526</v>
      </c>
      <c r="F17" s="47">
        <v>0</v>
      </c>
      <c r="G17" s="47">
        <v>0</v>
      </c>
      <c r="H17" s="47">
        <v>0</v>
      </c>
      <c r="I17" s="47">
        <v>609506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666032</v>
      </c>
      <c r="O17" s="48">
        <f t="shared" si="1"/>
        <v>18.953131669559774</v>
      </c>
      <c r="P17" s="9"/>
    </row>
    <row r="18" spans="1:16">
      <c r="A18" s="12"/>
      <c r="B18" s="25">
        <v>325.2</v>
      </c>
      <c r="C18" s="20" t="s">
        <v>19</v>
      </c>
      <c r="D18" s="47">
        <v>0</v>
      </c>
      <c r="E18" s="47">
        <v>2586860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2586860</v>
      </c>
      <c r="O18" s="48">
        <f t="shared" si="1"/>
        <v>73.613727554708177</v>
      </c>
      <c r="P18" s="9"/>
    </row>
    <row r="19" spans="1:16">
      <c r="A19" s="12"/>
      <c r="B19" s="25">
        <v>329</v>
      </c>
      <c r="C19" s="20" t="s">
        <v>20</v>
      </c>
      <c r="D19" s="47">
        <v>49202</v>
      </c>
      <c r="E19" s="47">
        <v>102163</v>
      </c>
      <c r="F19" s="47">
        <v>0</v>
      </c>
      <c r="G19" s="47">
        <v>0</v>
      </c>
      <c r="H19" s="47">
        <v>0</v>
      </c>
      <c r="I19" s="47">
        <v>3225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154590</v>
      </c>
      <c r="O19" s="48">
        <f t="shared" si="1"/>
        <v>4.3991349136336471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SUM(D21:D47)</f>
        <v>5513076</v>
      </c>
      <c r="E20" s="32">
        <f t="shared" si="5"/>
        <v>2805777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644005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8962858</v>
      </c>
      <c r="O20" s="46">
        <f t="shared" si="1"/>
        <v>255.05415326826216</v>
      </c>
      <c r="P20" s="10"/>
    </row>
    <row r="21" spans="1:16">
      <c r="A21" s="12"/>
      <c r="B21" s="25">
        <v>331.2</v>
      </c>
      <c r="C21" s="20" t="s">
        <v>22</v>
      </c>
      <c r="D21" s="47">
        <v>122562</v>
      </c>
      <c r="E21" s="47">
        <v>21094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143656</v>
      </c>
      <c r="O21" s="48">
        <f t="shared" si="1"/>
        <v>4.0879883896303459</v>
      </c>
      <c r="P21" s="9"/>
    </row>
    <row r="22" spans="1:16">
      <c r="A22" s="12"/>
      <c r="B22" s="25">
        <v>331.31</v>
      </c>
      <c r="C22" s="20" t="s">
        <v>201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296096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296096</v>
      </c>
      <c r="O22" s="48">
        <f t="shared" si="1"/>
        <v>8.4259412082752334</v>
      </c>
      <c r="P22" s="9"/>
    </row>
    <row r="23" spans="1:16">
      <c r="A23" s="12"/>
      <c r="B23" s="25">
        <v>331.42</v>
      </c>
      <c r="C23" s="20" t="s">
        <v>155</v>
      </c>
      <c r="D23" s="47">
        <v>0</v>
      </c>
      <c r="E23" s="47">
        <v>40151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40151</v>
      </c>
      <c r="O23" s="48">
        <f t="shared" si="1"/>
        <v>1.1425685097179932</v>
      </c>
      <c r="P23" s="9"/>
    </row>
    <row r="24" spans="1:16">
      <c r="A24" s="12"/>
      <c r="B24" s="25">
        <v>331.49</v>
      </c>
      <c r="C24" s="20" t="s">
        <v>113</v>
      </c>
      <c r="D24" s="47">
        <v>0</v>
      </c>
      <c r="E24" s="47">
        <v>165484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165484</v>
      </c>
      <c r="O24" s="48">
        <f t="shared" si="1"/>
        <v>4.7091431661022733</v>
      </c>
      <c r="P24" s="9"/>
    </row>
    <row r="25" spans="1:16">
      <c r="A25" s="12"/>
      <c r="B25" s="25">
        <v>331.69</v>
      </c>
      <c r="C25" s="20" t="s">
        <v>207</v>
      </c>
      <c r="D25" s="47">
        <v>0</v>
      </c>
      <c r="E25" s="47">
        <v>329253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329253</v>
      </c>
      <c r="O25" s="48">
        <f t="shared" si="1"/>
        <v>9.3694829401553736</v>
      </c>
      <c r="P25" s="9"/>
    </row>
    <row r="26" spans="1:16">
      <c r="A26" s="12"/>
      <c r="B26" s="25">
        <v>334.2</v>
      </c>
      <c r="C26" s="20" t="s">
        <v>26</v>
      </c>
      <c r="D26" s="47">
        <v>33750</v>
      </c>
      <c r="E26" s="47">
        <v>10587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44337</v>
      </c>
      <c r="O26" s="48">
        <f t="shared" si="1"/>
        <v>1.2616886258216897</v>
      </c>
      <c r="P26" s="9"/>
    </row>
    <row r="27" spans="1:16">
      <c r="A27" s="12"/>
      <c r="B27" s="25">
        <v>334.34</v>
      </c>
      <c r="C27" s="20" t="s">
        <v>115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90909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90909</v>
      </c>
      <c r="O27" s="48">
        <f t="shared" si="1"/>
        <v>2.5869781736433226</v>
      </c>
      <c r="P27" s="9"/>
    </row>
    <row r="28" spans="1:16">
      <c r="A28" s="12"/>
      <c r="B28" s="25">
        <v>334.35</v>
      </c>
      <c r="C28" s="20" t="s">
        <v>116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257000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257000</v>
      </c>
      <c r="O28" s="48">
        <f t="shared" si="1"/>
        <v>7.3133946102842833</v>
      </c>
      <c r="P28" s="9"/>
    </row>
    <row r="29" spans="1:16">
      <c r="A29" s="12"/>
      <c r="B29" s="25">
        <v>334.39</v>
      </c>
      <c r="C29" s="20" t="s">
        <v>148</v>
      </c>
      <c r="D29" s="47">
        <v>0</v>
      </c>
      <c r="E29" s="47">
        <v>33012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33012</v>
      </c>
      <c r="O29" s="48">
        <f t="shared" si="1"/>
        <v>0.93941549756694465</v>
      </c>
      <c r="P29" s="9"/>
    </row>
    <row r="30" spans="1:16">
      <c r="A30" s="12"/>
      <c r="B30" s="25">
        <v>334.42</v>
      </c>
      <c r="C30" s="20" t="s">
        <v>217</v>
      </c>
      <c r="D30" s="47">
        <v>0</v>
      </c>
      <c r="E30" s="47">
        <v>40151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40151</v>
      </c>
      <c r="O30" s="48">
        <f t="shared" si="1"/>
        <v>1.1425685097179932</v>
      </c>
      <c r="P30" s="9"/>
    </row>
    <row r="31" spans="1:16">
      <c r="A31" s="12"/>
      <c r="B31" s="25">
        <v>334.49</v>
      </c>
      <c r="C31" s="20" t="s">
        <v>30</v>
      </c>
      <c r="D31" s="47">
        <v>175620</v>
      </c>
      <c r="E31" s="47">
        <v>1099578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1275198</v>
      </c>
      <c r="O31" s="48">
        <f t="shared" si="1"/>
        <v>36.288039611849406</v>
      </c>
      <c r="P31" s="9"/>
    </row>
    <row r="32" spans="1:16">
      <c r="A32" s="12"/>
      <c r="B32" s="25">
        <v>334.61</v>
      </c>
      <c r="C32" s="20" t="s">
        <v>218</v>
      </c>
      <c r="D32" s="47">
        <v>0</v>
      </c>
      <c r="E32" s="47">
        <v>10000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10000</v>
      </c>
      <c r="O32" s="48">
        <f t="shared" si="1"/>
        <v>0.28456788366864916</v>
      </c>
      <c r="P32" s="9"/>
    </row>
    <row r="33" spans="1:16">
      <c r="A33" s="12"/>
      <c r="B33" s="25">
        <v>334.62</v>
      </c>
      <c r="C33" s="20" t="s">
        <v>32</v>
      </c>
      <c r="D33" s="47">
        <v>19488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19488</v>
      </c>
      <c r="O33" s="48">
        <f t="shared" si="1"/>
        <v>0.55456589169346349</v>
      </c>
      <c r="P33" s="9"/>
    </row>
    <row r="34" spans="1:16">
      <c r="A34" s="12"/>
      <c r="B34" s="25">
        <v>334.69</v>
      </c>
      <c r="C34" s="20" t="s">
        <v>33</v>
      </c>
      <c r="D34" s="47">
        <v>0</v>
      </c>
      <c r="E34" s="47">
        <v>181632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181632</v>
      </c>
      <c r="O34" s="48">
        <f t="shared" si="1"/>
        <v>5.168663384650408</v>
      </c>
      <c r="P34" s="9"/>
    </row>
    <row r="35" spans="1:16">
      <c r="A35" s="12"/>
      <c r="B35" s="25">
        <v>334.7</v>
      </c>
      <c r="C35" s="20" t="s">
        <v>34</v>
      </c>
      <c r="D35" s="47">
        <v>106195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106195</v>
      </c>
      <c r="O35" s="48">
        <f t="shared" si="1"/>
        <v>3.0219686406192197</v>
      </c>
      <c r="P35" s="9"/>
    </row>
    <row r="36" spans="1:16">
      <c r="A36" s="12"/>
      <c r="B36" s="25">
        <v>334.81</v>
      </c>
      <c r="C36" s="20" t="s">
        <v>192</v>
      </c>
      <c r="D36" s="47">
        <v>665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665</v>
      </c>
      <c r="O36" s="48">
        <f t="shared" si="1"/>
        <v>1.8923764263965168E-2</v>
      </c>
      <c r="P36" s="9"/>
    </row>
    <row r="37" spans="1:16">
      <c r="A37" s="12"/>
      <c r="B37" s="25">
        <v>334.82</v>
      </c>
      <c r="C37" s="20" t="s">
        <v>193</v>
      </c>
      <c r="D37" s="47">
        <v>84205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84205</v>
      </c>
      <c r="O37" s="48">
        <f t="shared" ref="O37:O68" si="7">(N37/O$105)</f>
        <v>2.3962038644318602</v>
      </c>
      <c r="P37" s="9"/>
    </row>
    <row r="38" spans="1:16">
      <c r="A38" s="12"/>
      <c r="B38" s="25">
        <v>334.9</v>
      </c>
      <c r="C38" s="20" t="s">
        <v>36</v>
      </c>
      <c r="D38" s="47">
        <v>0</v>
      </c>
      <c r="E38" s="47">
        <v>196172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196172</v>
      </c>
      <c r="O38" s="48">
        <f t="shared" si="7"/>
        <v>5.5824250875046246</v>
      </c>
      <c r="P38" s="9"/>
    </row>
    <row r="39" spans="1:16">
      <c r="A39" s="12"/>
      <c r="B39" s="25">
        <v>335.12</v>
      </c>
      <c r="C39" s="20" t="s">
        <v>156</v>
      </c>
      <c r="D39" s="47">
        <v>710632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710632</v>
      </c>
      <c r="O39" s="48">
        <f t="shared" si="7"/>
        <v>20.222304430721948</v>
      </c>
      <c r="P39" s="9"/>
    </row>
    <row r="40" spans="1:16">
      <c r="A40" s="12"/>
      <c r="B40" s="25">
        <v>335.13</v>
      </c>
      <c r="C40" s="20" t="s">
        <v>157</v>
      </c>
      <c r="D40" s="47">
        <v>18685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18685</v>
      </c>
      <c r="O40" s="48">
        <f t="shared" si="7"/>
        <v>0.53171509063487099</v>
      </c>
      <c r="P40" s="9"/>
    </row>
    <row r="41" spans="1:16">
      <c r="A41" s="12"/>
      <c r="B41" s="25">
        <v>335.15</v>
      </c>
      <c r="C41" s="20" t="s">
        <v>158</v>
      </c>
      <c r="D41" s="47">
        <v>57815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57815</v>
      </c>
      <c r="O41" s="48">
        <f t="shared" si="7"/>
        <v>1.6452292194302951</v>
      </c>
      <c r="P41" s="9"/>
    </row>
    <row r="42" spans="1:16">
      <c r="A42" s="12"/>
      <c r="B42" s="25">
        <v>335.16</v>
      </c>
      <c r="C42" s="20" t="s">
        <v>159</v>
      </c>
      <c r="D42" s="47">
        <v>314333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314333</v>
      </c>
      <c r="O42" s="48">
        <f t="shared" si="7"/>
        <v>8.9449076577217497</v>
      </c>
      <c r="P42" s="9"/>
    </row>
    <row r="43" spans="1:16">
      <c r="A43" s="12"/>
      <c r="B43" s="25">
        <v>335.18</v>
      </c>
      <c r="C43" s="20" t="s">
        <v>160</v>
      </c>
      <c r="D43" s="47">
        <v>3010833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3010833</v>
      </c>
      <c r="O43" s="48">
        <f t="shared" si="7"/>
        <v>85.678637488972996</v>
      </c>
      <c r="P43" s="9"/>
    </row>
    <row r="44" spans="1:16">
      <c r="A44" s="12"/>
      <c r="B44" s="25">
        <v>335.29</v>
      </c>
      <c r="C44" s="20" t="s">
        <v>117</v>
      </c>
      <c r="D44" s="47">
        <v>0</v>
      </c>
      <c r="E44" s="47">
        <v>88630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88630</v>
      </c>
      <c r="O44" s="48">
        <f t="shared" si="7"/>
        <v>2.5221251529552373</v>
      </c>
      <c r="P44" s="9"/>
    </row>
    <row r="45" spans="1:16">
      <c r="A45" s="12"/>
      <c r="B45" s="25">
        <v>335.5</v>
      </c>
      <c r="C45" s="20" t="s">
        <v>219</v>
      </c>
      <c r="D45" s="47">
        <v>0</v>
      </c>
      <c r="E45" s="47">
        <v>350000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350000</v>
      </c>
      <c r="O45" s="48">
        <f t="shared" si="7"/>
        <v>9.9598759284027203</v>
      </c>
      <c r="P45" s="9"/>
    </row>
    <row r="46" spans="1:16">
      <c r="A46" s="12"/>
      <c r="B46" s="25">
        <v>338</v>
      </c>
      <c r="C46" s="20" t="s">
        <v>46</v>
      </c>
      <c r="D46" s="47">
        <v>0</v>
      </c>
      <c r="E46" s="47">
        <v>240033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240033</v>
      </c>
      <c r="O46" s="48">
        <f t="shared" si="7"/>
        <v>6.8305682820636866</v>
      </c>
      <c r="P46" s="9"/>
    </row>
    <row r="47" spans="1:16">
      <c r="A47" s="12"/>
      <c r="B47" s="25">
        <v>339</v>
      </c>
      <c r="C47" s="20" t="s">
        <v>47</v>
      </c>
      <c r="D47" s="47">
        <v>858293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858293</v>
      </c>
      <c r="O47" s="48">
        <f t="shared" si="7"/>
        <v>24.42426225776159</v>
      </c>
      <c r="P47" s="9"/>
    </row>
    <row r="48" spans="1:16" ht="15.6">
      <c r="A48" s="29" t="s">
        <v>52</v>
      </c>
      <c r="B48" s="30"/>
      <c r="C48" s="31"/>
      <c r="D48" s="32">
        <f t="shared" ref="D48:M48" si="8">SUM(D49:D85)</f>
        <v>3495791</v>
      </c>
      <c r="E48" s="32">
        <f t="shared" si="8"/>
        <v>3192954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4352749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11041494</v>
      </c>
      <c r="O48" s="46">
        <f t="shared" si="7"/>
        <v>314.20545801200876</v>
      </c>
      <c r="P48" s="10"/>
    </row>
    <row r="49" spans="1:16">
      <c r="A49" s="12"/>
      <c r="B49" s="25">
        <v>341.1</v>
      </c>
      <c r="C49" s="20" t="s">
        <v>163</v>
      </c>
      <c r="D49" s="47">
        <v>67101</v>
      </c>
      <c r="E49" s="47">
        <v>84602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151703</v>
      </c>
      <c r="O49" s="48">
        <f t="shared" si="7"/>
        <v>4.3169801656185083</v>
      </c>
      <c r="P49" s="9"/>
    </row>
    <row r="50" spans="1:16">
      <c r="A50" s="12"/>
      <c r="B50" s="25">
        <v>341.2</v>
      </c>
      <c r="C50" s="20" t="s">
        <v>194</v>
      </c>
      <c r="D50" s="47">
        <v>117275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5" si="9">SUM(D50:M50)</f>
        <v>117275</v>
      </c>
      <c r="O50" s="48">
        <f t="shared" si="7"/>
        <v>3.3372698557240832</v>
      </c>
      <c r="P50" s="9"/>
    </row>
    <row r="51" spans="1:16">
      <c r="A51" s="12"/>
      <c r="B51" s="25">
        <v>341.52</v>
      </c>
      <c r="C51" s="20" t="s">
        <v>165</v>
      </c>
      <c r="D51" s="47">
        <v>28500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28500</v>
      </c>
      <c r="O51" s="48">
        <f t="shared" si="7"/>
        <v>0.81101846845565007</v>
      </c>
      <c r="P51" s="9"/>
    </row>
    <row r="52" spans="1:16">
      <c r="A52" s="12"/>
      <c r="B52" s="25">
        <v>341.54</v>
      </c>
      <c r="C52" s="20" t="s">
        <v>166</v>
      </c>
      <c r="D52" s="47">
        <v>1098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1098</v>
      </c>
      <c r="O52" s="48">
        <f t="shared" si="7"/>
        <v>3.1245553626817676E-2</v>
      </c>
      <c r="P52" s="9"/>
    </row>
    <row r="53" spans="1:16">
      <c r="A53" s="12"/>
      <c r="B53" s="25">
        <v>341.56</v>
      </c>
      <c r="C53" s="20" t="s">
        <v>167</v>
      </c>
      <c r="D53" s="47">
        <v>961362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961362</v>
      </c>
      <c r="O53" s="48">
        <f t="shared" si="7"/>
        <v>27.357274977945988</v>
      </c>
      <c r="P53" s="9"/>
    </row>
    <row r="54" spans="1:16">
      <c r="A54" s="12"/>
      <c r="B54" s="25">
        <v>341.8</v>
      </c>
      <c r="C54" s="20" t="s">
        <v>168</v>
      </c>
      <c r="D54" s="47">
        <v>989348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989348</v>
      </c>
      <c r="O54" s="48">
        <f t="shared" si="7"/>
        <v>28.15366665718107</v>
      </c>
      <c r="P54" s="9"/>
    </row>
    <row r="55" spans="1:16">
      <c r="A55" s="12"/>
      <c r="B55" s="25">
        <v>341.9</v>
      </c>
      <c r="C55" s="20" t="s">
        <v>169</v>
      </c>
      <c r="D55" s="47">
        <v>23604</v>
      </c>
      <c r="E55" s="47">
        <v>1728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25332</v>
      </c>
      <c r="O55" s="48">
        <f t="shared" si="7"/>
        <v>0.72086736290942199</v>
      </c>
      <c r="P55" s="9"/>
    </row>
    <row r="56" spans="1:16">
      <c r="A56" s="12"/>
      <c r="B56" s="25">
        <v>342.1</v>
      </c>
      <c r="C56" s="20" t="s">
        <v>61</v>
      </c>
      <c r="D56" s="47">
        <v>35182</v>
      </c>
      <c r="E56" s="47">
        <v>135694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170876</v>
      </c>
      <c r="O56" s="48">
        <f t="shared" si="7"/>
        <v>4.8625821689764095</v>
      </c>
      <c r="P56" s="9"/>
    </row>
    <row r="57" spans="1:16">
      <c r="A57" s="12"/>
      <c r="B57" s="25">
        <v>342.3</v>
      </c>
      <c r="C57" s="20" t="s">
        <v>62</v>
      </c>
      <c r="D57" s="47">
        <v>26468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26468</v>
      </c>
      <c r="O57" s="48">
        <f t="shared" si="7"/>
        <v>0.75319427449418064</v>
      </c>
      <c r="P57" s="9"/>
    </row>
    <row r="58" spans="1:16">
      <c r="A58" s="12"/>
      <c r="B58" s="25">
        <v>342.6</v>
      </c>
      <c r="C58" s="20" t="s">
        <v>63</v>
      </c>
      <c r="D58" s="47">
        <v>0</v>
      </c>
      <c r="E58" s="47">
        <v>986611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986611</v>
      </c>
      <c r="O58" s="48">
        <f t="shared" si="7"/>
        <v>28.075780427420963</v>
      </c>
      <c r="P58" s="9"/>
    </row>
    <row r="59" spans="1:16">
      <c r="A59" s="12"/>
      <c r="B59" s="25">
        <v>342.9</v>
      </c>
      <c r="C59" s="20" t="s">
        <v>64</v>
      </c>
      <c r="D59" s="47">
        <v>0</v>
      </c>
      <c r="E59" s="47">
        <v>66227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66227</v>
      </c>
      <c r="O59" s="48">
        <f t="shared" si="7"/>
        <v>1.8846077231723628</v>
      </c>
      <c r="P59" s="9"/>
    </row>
    <row r="60" spans="1:16">
      <c r="A60" s="12"/>
      <c r="B60" s="25">
        <v>343.3</v>
      </c>
      <c r="C60" s="20" t="s">
        <v>65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1553106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1553106</v>
      </c>
      <c r="O60" s="48">
        <f t="shared" si="7"/>
        <v>44.196408753308098</v>
      </c>
      <c r="P60" s="9"/>
    </row>
    <row r="61" spans="1:16">
      <c r="A61" s="12"/>
      <c r="B61" s="25">
        <v>343.4</v>
      </c>
      <c r="C61" s="20" t="s">
        <v>66</v>
      </c>
      <c r="D61" s="47">
        <v>0</v>
      </c>
      <c r="E61" s="47">
        <v>1659362</v>
      </c>
      <c r="F61" s="47">
        <v>0</v>
      </c>
      <c r="G61" s="47">
        <v>0</v>
      </c>
      <c r="H61" s="47">
        <v>0</v>
      </c>
      <c r="I61" s="47">
        <v>1072586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2731948</v>
      </c>
      <c r="O61" s="48">
        <f t="shared" si="7"/>
        <v>77.742466065279871</v>
      </c>
      <c r="P61" s="9"/>
    </row>
    <row r="62" spans="1:16">
      <c r="A62" s="12"/>
      <c r="B62" s="25">
        <v>343.5</v>
      </c>
      <c r="C62" s="20" t="s">
        <v>67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1727057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1727057</v>
      </c>
      <c r="O62" s="48">
        <f t="shared" si="7"/>
        <v>49.146495546512618</v>
      </c>
      <c r="P62" s="9"/>
    </row>
    <row r="63" spans="1:16">
      <c r="A63" s="12"/>
      <c r="B63" s="25">
        <v>344.3</v>
      </c>
      <c r="C63" s="20" t="s">
        <v>171</v>
      </c>
      <c r="D63" s="47">
        <v>0</v>
      </c>
      <c r="E63" s="47">
        <v>11448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11448</v>
      </c>
      <c r="O63" s="48">
        <f t="shared" si="7"/>
        <v>0.32577331322386954</v>
      </c>
      <c r="P63" s="9"/>
    </row>
    <row r="64" spans="1:16">
      <c r="A64" s="12"/>
      <c r="B64" s="25">
        <v>344.9</v>
      </c>
      <c r="C64" s="20" t="s">
        <v>172</v>
      </c>
      <c r="D64" s="47">
        <v>0</v>
      </c>
      <c r="E64" s="47">
        <v>81758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81758</v>
      </c>
      <c r="O64" s="48">
        <f t="shared" si="7"/>
        <v>2.3265701032981418</v>
      </c>
      <c r="P64" s="9"/>
    </row>
    <row r="65" spans="1:16">
      <c r="A65" s="12"/>
      <c r="B65" s="25">
        <v>346.4</v>
      </c>
      <c r="C65" s="20" t="s">
        <v>71</v>
      </c>
      <c r="D65" s="47">
        <v>15674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15674</v>
      </c>
      <c r="O65" s="48">
        <f t="shared" si="7"/>
        <v>0.4460317008622407</v>
      </c>
      <c r="P65" s="9"/>
    </row>
    <row r="66" spans="1:16">
      <c r="A66" s="12"/>
      <c r="B66" s="25">
        <v>347.1</v>
      </c>
      <c r="C66" s="20" t="s">
        <v>72</v>
      </c>
      <c r="D66" s="47">
        <v>223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223</v>
      </c>
      <c r="O66" s="48">
        <f t="shared" si="7"/>
        <v>6.3458638058108766E-3</v>
      </c>
      <c r="P66" s="9"/>
    </row>
    <row r="67" spans="1:16">
      <c r="A67" s="12"/>
      <c r="B67" s="25">
        <v>347.2</v>
      </c>
      <c r="C67" s="20" t="s">
        <v>73</v>
      </c>
      <c r="D67" s="47">
        <v>47102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47102</v>
      </c>
      <c r="O67" s="48">
        <f t="shared" si="7"/>
        <v>1.3403716456560713</v>
      </c>
      <c r="P67" s="9"/>
    </row>
    <row r="68" spans="1:16">
      <c r="A68" s="12"/>
      <c r="B68" s="25">
        <v>347.4</v>
      </c>
      <c r="C68" s="20" t="s">
        <v>75</v>
      </c>
      <c r="D68" s="47">
        <v>2402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2402</v>
      </c>
      <c r="O68" s="48">
        <f t="shared" si="7"/>
        <v>6.8353205657209523E-2</v>
      </c>
      <c r="P68" s="9"/>
    </row>
    <row r="69" spans="1:16">
      <c r="A69" s="12"/>
      <c r="B69" s="25">
        <v>347.9</v>
      </c>
      <c r="C69" s="20" t="s">
        <v>129</v>
      </c>
      <c r="D69" s="47">
        <v>206993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206993</v>
      </c>
      <c r="O69" s="48">
        <f t="shared" ref="O69:O100" si="10">(N69/O$105)</f>
        <v>5.8903559944224693</v>
      </c>
      <c r="P69" s="9"/>
    </row>
    <row r="70" spans="1:16">
      <c r="A70" s="12"/>
      <c r="B70" s="25">
        <v>348.14</v>
      </c>
      <c r="C70" s="20" t="s">
        <v>173</v>
      </c>
      <c r="D70" s="47">
        <v>31268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2" si="11">SUM(D70:M70)</f>
        <v>31268</v>
      </c>
      <c r="O70" s="48">
        <f t="shared" si="10"/>
        <v>0.88978685865513218</v>
      </c>
      <c r="P70" s="9"/>
    </row>
    <row r="71" spans="1:16">
      <c r="A71" s="12"/>
      <c r="B71" s="25">
        <v>348.21</v>
      </c>
      <c r="C71" s="20" t="s">
        <v>196</v>
      </c>
      <c r="D71" s="47">
        <v>143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143</v>
      </c>
      <c r="O71" s="48">
        <f t="shared" si="10"/>
        <v>4.0693207364616828E-3</v>
      </c>
      <c r="P71" s="9"/>
    </row>
    <row r="72" spans="1:16">
      <c r="A72" s="12"/>
      <c r="B72" s="25">
        <v>348.22</v>
      </c>
      <c r="C72" s="20" t="s">
        <v>197</v>
      </c>
      <c r="D72" s="47">
        <v>423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423</v>
      </c>
      <c r="O72" s="48">
        <f t="shared" si="10"/>
        <v>1.203722147918386E-2</v>
      </c>
      <c r="P72" s="9"/>
    </row>
    <row r="73" spans="1:16">
      <c r="A73" s="12"/>
      <c r="B73" s="25">
        <v>348.23</v>
      </c>
      <c r="C73" s="20" t="s">
        <v>174</v>
      </c>
      <c r="D73" s="47">
        <v>0</v>
      </c>
      <c r="E73" s="47">
        <v>17180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17180</v>
      </c>
      <c r="O73" s="48">
        <f t="shared" si="10"/>
        <v>0.48888762414273923</v>
      </c>
      <c r="P73" s="9"/>
    </row>
    <row r="74" spans="1:16">
      <c r="A74" s="12"/>
      <c r="B74" s="25">
        <v>348.31</v>
      </c>
      <c r="C74" s="20" t="s">
        <v>175</v>
      </c>
      <c r="D74" s="47">
        <v>78045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78045</v>
      </c>
      <c r="O74" s="48">
        <f t="shared" si="10"/>
        <v>2.2209100480919721</v>
      </c>
      <c r="P74" s="9"/>
    </row>
    <row r="75" spans="1:16">
      <c r="A75" s="12"/>
      <c r="B75" s="25">
        <v>348.32</v>
      </c>
      <c r="C75" s="20" t="s">
        <v>176</v>
      </c>
      <c r="D75" s="47">
        <v>249</v>
      </c>
      <c r="E75" s="47">
        <v>9178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9427</v>
      </c>
      <c r="O75" s="48">
        <f t="shared" si="10"/>
        <v>0.26826214393443554</v>
      </c>
      <c r="P75" s="9"/>
    </row>
    <row r="76" spans="1:16">
      <c r="A76" s="12"/>
      <c r="B76" s="25">
        <v>348.41</v>
      </c>
      <c r="C76" s="20" t="s">
        <v>177</v>
      </c>
      <c r="D76" s="47">
        <v>39913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39913</v>
      </c>
      <c r="O76" s="48">
        <f t="shared" si="10"/>
        <v>1.1357957940866794</v>
      </c>
      <c r="P76" s="9"/>
    </row>
    <row r="77" spans="1:16">
      <c r="A77" s="12"/>
      <c r="B77" s="25">
        <v>348.42</v>
      </c>
      <c r="C77" s="20" t="s">
        <v>178</v>
      </c>
      <c r="D77" s="47">
        <v>6120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6120</v>
      </c>
      <c r="O77" s="48">
        <f t="shared" si="10"/>
        <v>0.17415554480521328</v>
      </c>
      <c r="P77" s="9"/>
    </row>
    <row r="78" spans="1:16">
      <c r="A78" s="12"/>
      <c r="B78" s="25">
        <v>348.43</v>
      </c>
      <c r="C78" s="20" t="s">
        <v>179</v>
      </c>
      <c r="D78" s="47">
        <v>3000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3000</v>
      </c>
      <c r="O78" s="48">
        <f t="shared" si="10"/>
        <v>8.5370365100594744E-2</v>
      </c>
      <c r="P78" s="9"/>
    </row>
    <row r="79" spans="1:16">
      <c r="A79" s="12"/>
      <c r="B79" s="25">
        <v>348.48</v>
      </c>
      <c r="C79" s="20" t="s">
        <v>180</v>
      </c>
      <c r="D79" s="47">
        <v>52762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52762</v>
      </c>
      <c r="O79" s="48">
        <f t="shared" si="10"/>
        <v>1.5014370678125266</v>
      </c>
      <c r="P79" s="9"/>
    </row>
    <row r="80" spans="1:16">
      <c r="A80" s="12"/>
      <c r="B80" s="25">
        <v>348.53</v>
      </c>
      <c r="C80" s="20" t="s">
        <v>181</v>
      </c>
      <c r="D80" s="47">
        <v>0</v>
      </c>
      <c r="E80" s="47">
        <v>773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773</v>
      </c>
      <c r="O80" s="48">
        <f t="shared" si="10"/>
        <v>2.1997097407586579E-2</v>
      </c>
      <c r="P80" s="9"/>
    </row>
    <row r="81" spans="1:16">
      <c r="A81" s="12"/>
      <c r="B81" s="25">
        <v>348.71</v>
      </c>
      <c r="C81" s="20" t="s">
        <v>182</v>
      </c>
      <c r="D81" s="47">
        <v>18360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18360</v>
      </c>
      <c r="O81" s="48">
        <f t="shared" si="10"/>
        <v>0.5224666344156399</v>
      </c>
      <c r="P81" s="9"/>
    </row>
    <row r="82" spans="1:16">
      <c r="A82" s="12"/>
      <c r="B82" s="25">
        <v>348.72</v>
      </c>
      <c r="C82" s="20" t="s">
        <v>183</v>
      </c>
      <c r="D82" s="47">
        <v>1065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1065</v>
      </c>
      <c r="O82" s="48">
        <f t="shared" si="10"/>
        <v>3.0306479610711135E-2</v>
      </c>
      <c r="P82" s="9"/>
    </row>
    <row r="83" spans="1:16">
      <c r="A83" s="12"/>
      <c r="B83" s="25">
        <v>348.88</v>
      </c>
      <c r="C83" s="20" t="s">
        <v>184</v>
      </c>
      <c r="D83" s="47">
        <v>252760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252760</v>
      </c>
      <c r="O83" s="48">
        <f t="shared" si="10"/>
        <v>7.1927378276087763</v>
      </c>
      <c r="P83" s="9"/>
    </row>
    <row r="84" spans="1:16">
      <c r="A84" s="12"/>
      <c r="B84" s="25">
        <v>348.99</v>
      </c>
      <c r="C84" s="20" t="s">
        <v>185</v>
      </c>
      <c r="D84" s="47">
        <v>0</v>
      </c>
      <c r="E84" s="47">
        <v>138393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138393</v>
      </c>
      <c r="O84" s="48">
        <f t="shared" si="10"/>
        <v>3.9382203124555364</v>
      </c>
      <c r="P84" s="9"/>
    </row>
    <row r="85" spans="1:16">
      <c r="A85" s="12"/>
      <c r="B85" s="25">
        <v>349</v>
      </c>
      <c r="C85" s="20" t="s">
        <v>186</v>
      </c>
      <c r="D85" s="47">
        <v>489351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489351</v>
      </c>
      <c r="O85" s="48">
        <f t="shared" si="10"/>
        <v>13.925357844113714</v>
      </c>
      <c r="P85" s="9"/>
    </row>
    <row r="86" spans="1:16" ht="15.6">
      <c r="A86" s="29" t="s">
        <v>53</v>
      </c>
      <c r="B86" s="30"/>
      <c r="C86" s="31"/>
      <c r="D86" s="32">
        <f t="shared" ref="D86:M86" si="12">SUM(D87:D90)</f>
        <v>47302</v>
      </c>
      <c r="E86" s="32">
        <f t="shared" si="12"/>
        <v>96377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ref="N86:N92" si="13">SUM(D86:M86)</f>
        <v>143679</v>
      </c>
      <c r="O86" s="46">
        <f t="shared" si="10"/>
        <v>4.0886428957627841</v>
      </c>
      <c r="P86" s="10"/>
    </row>
    <row r="87" spans="1:16">
      <c r="A87" s="13"/>
      <c r="B87" s="40">
        <v>351.1</v>
      </c>
      <c r="C87" s="21" t="s">
        <v>90</v>
      </c>
      <c r="D87" s="47">
        <v>0</v>
      </c>
      <c r="E87" s="47">
        <v>60339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60339</v>
      </c>
      <c r="O87" s="48">
        <f t="shared" si="10"/>
        <v>1.7170541532682622</v>
      </c>
      <c r="P87" s="9"/>
    </row>
    <row r="88" spans="1:16">
      <c r="A88" s="13"/>
      <c r="B88" s="40">
        <v>352</v>
      </c>
      <c r="C88" s="21" t="s">
        <v>123</v>
      </c>
      <c r="D88" s="47">
        <v>3262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3262</v>
      </c>
      <c r="O88" s="48">
        <f t="shared" si="10"/>
        <v>9.2826043652713353E-2</v>
      </c>
      <c r="P88" s="9"/>
    </row>
    <row r="89" spans="1:16">
      <c r="A89" s="13"/>
      <c r="B89" s="40">
        <v>354</v>
      </c>
      <c r="C89" s="21" t="s">
        <v>91</v>
      </c>
      <c r="D89" s="47">
        <v>44040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44040</v>
      </c>
      <c r="O89" s="48">
        <f t="shared" si="10"/>
        <v>1.253236959676731</v>
      </c>
      <c r="P89" s="9"/>
    </row>
    <row r="90" spans="1:16">
      <c r="A90" s="13"/>
      <c r="B90" s="40">
        <v>359</v>
      </c>
      <c r="C90" s="21" t="s">
        <v>92</v>
      </c>
      <c r="D90" s="47">
        <v>0</v>
      </c>
      <c r="E90" s="47">
        <v>36038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36038</v>
      </c>
      <c r="O90" s="48">
        <f t="shared" si="10"/>
        <v>1.0255257391650778</v>
      </c>
      <c r="P90" s="9"/>
    </row>
    <row r="91" spans="1:16" ht="15.6">
      <c r="A91" s="29" t="s">
        <v>3</v>
      </c>
      <c r="B91" s="30"/>
      <c r="C91" s="31"/>
      <c r="D91" s="32">
        <f t="shared" ref="D91:M91" si="14">SUM(D92:D98)</f>
        <v>329751</v>
      </c>
      <c r="E91" s="32">
        <f t="shared" si="14"/>
        <v>222244</v>
      </c>
      <c r="F91" s="32">
        <f t="shared" si="14"/>
        <v>0</v>
      </c>
      <c r="G91" s="32">
        <f t="shared" si="14"/>
        <v>0</v>
      </c>
      <c r="H91" s="32">
        <f t="shared" si="14"/>
        <v>0</v>
      </c>
      <c r="I91" s="32">
        <f t="shared" si="14"/>
        <v>120729</v>
      </c>
      <c r="J91" s="32">
        <f t="shared" si="14"/>
        <v>0</v>
      </c>
      <c r="K91" s="32">
        <f t="shared" si="14"/>
        <v>0</v>
      </c>
      <c r="L91" s="32">
        <f t="shared" si="14"/>
        <v>0</v>
      </c>
      <c r="M91" s="32">
        <f t="shared" si="14"/>
        <v>0</v>
      </c>
      <c r="N91" s="32">
        <f t="shared" si="13"/>
        <v>672724</v>
      </c>
      <c r="O91" s="46">
        <f t="shared" si="10"/>
        <v>19.143564497310834</v>
      </c>
      <c r="P91" s="10"/>
    </row>
    <row r="92" spans="1:16">
      <c r="A92" s="12"/>
      <c r="B92" s="25">
        <v>361.1</v>
      </c>
      <c r="C92" s="20" t="s">
        <v>93</v>
      </c>
      <c r="D92" s="47">
        <v>24948</v>
      </c>
      <c r="E92" s="47">
        <v>7567</v>
      </c>
      <c r="F92" s="47">
        <v>0</v>
      </c>
      <c r="G92" s="47">
        <v>0</v>
      </c>
      <c r="H92" s="47">
        <v>0</v>
      </c>
      <c r="I92" s="47">
        <v>29126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61641</v>
      </c>
      <c r="O92" s="48">
        <f t="shared" si="10"/>
        <v>1.7541048917219202</v>
      </c>
      <c r="P92" s="9"/>
    </row>
    <row r="93" spans="1:16">
      <c r="A93" s="12"/>
      <c r="B93" s="25">
        <v>362</v>
      </c>
      <c r="C93" s="20" t="s">
        <v>124</v>
      </c>
      <c r="D93" s="47">
        <v>14675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5">SUM(D93:M93)</f>
        <v>14675</v>
      </c>
      <c r="O93" s="48">
        <f t="shared" si="10"/>
        <v>0.41760336928374264</v>
      </c>
      <c r="P93" s="9"/>
    </row>
    <row r="94" spans="1:16">
      <c r="A94" s="12"/>
      <c r="B94" s="25">
        <v>364</v>
      </c>
      <c r="C94" s="20" t="s">
        <v>187</v>
      </c>
      <c r="D94" s="47">
        <v>41550</v>
      </c>
      <c r="E94" s="47">
        <v>5624</v>
      </c>
      <c r="F94" s="47">
        <v>0</v>
      </c>
      <c r="G94" s="47">
        <v>0</v>
      </c>
      <c r="H94" s="47">
        <v>0</v>
      </c>
      <c r="I94" s="47">
        <v>-2741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44433</v>
      </c>
      <c r="O94" s="48">
        <f t="shared" si="10"/>
        <v>1.2644204775049088</v>
      </c>
      <c r="P94" s="9"/>
    </row>
    <row r="95" spans="1:16">
      <c r="A95" s="12"/>
      <c r="B95" s="25">
        <v>365</v>
      </c>
      <c r="C95" s="20" t="s">
        <v>188</v>
      </c>
      <c r="D95" s="47">
        <v>4301</v>
      </c>
      <c r="E95" s="47">
        <v>2508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6809</v>
      </c>
      <c r="O95" s="48">
        <f t="shared" si="10"/>
        <v>0.19376227198998322</v>
      </c>
      <c r="P95" s="9"/>
    </row>
    <row r="96" spans="1:16">
      <c r="A96" s="12"/>
      <c r="B96" s="25">
        <v>366</v>
      </c>
      <c r="C96" s="20" t="s">
        <v>97</v>
      </c>
      <c r="D96" s="47">
        <v>4052</v>
      </c>
      <c r="E96" s="47">
        <v>1500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5552</v>
      </c>
      <c r="O96" s="48">
        <f t="shared" si="10"/>
        <v>0.15799208901283401</v>
      </c>
      <c r="P96" s="9"/>
    </row>
    <row r="97" spans="1:119">
      <c r="A97" s="12"/>
      <c r="B97" s="25">
        <v>369.3</v>
      </c>
      <c r="C97" s="20" t="s">
        <v>98</v>
      </c>
      <c r="D97" s="47">
        <v>16949</v>
      </c>
      <c r="E97" s="47">
        <v>14847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31796</v>
      </c>
      <c r="O97" s="48">
        <f t="shared" si="10"/>
        <v>0.9048120429128369</v>
      </c>
      <c r="P97" s="9"/>
    </row>
    <row r="98" spans="1:119">
      <c r="A98" s="12"/>
      <c r="B98" s="25">
        <v>369.9</v>
      </c>
      <c r="C98" s="20" t="s">
        <v>99</v>
      </c>
      <c r="D98" s="47">
        <v>223276</v>
      </c>
      <c r="E98" s="47">
        <v>190198</v>
      </c>
      <c r="F98" s="47">
        <v>0</v>
      </c>
      <c r="G98" s="47">
        <v>0</v>
      </c>
      <c r="H98" s="47">
        <v>0</v>
      </c>
      <c r="I98" s="47">
        <v>94344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507818</v>
      </c>
      <c r="O98" s="48">
        <f t="shared" si="10"/>
        <v>14.450869354884608</v>
      </c>
      <c r="P98" s="9"/>
    </row>
    <row r="99" spans="1:119" ht="15.6">
      <c r="A99" s="29" t="s">
        <v>54</v>
      </c>
      <c r="B99" s="30"/>
      <c r="C99" s="31"/>
      <c r="D99" s="32">
        <f t="shared" ref="D99:M99" si="16">SUM(D100:D102)</f>
        <v>358942</v>
      </c>
      <c r="E99" s="32">
        <f t="shared" si="16"/>
        <v>3865166</v>
      </c>
      <c r="F99" s="32">
        <f t="shared" si="16"/>
        <v>1939590</v>
      </c>
      <c r="G99" s="32">
        <f t="shared" si="16"/>
        <v>1894483</v>
      </c>
      <c r="H99" s="32">
        <f t="shared" si="16"/>
        <v>0</v>
      </c>
      <c r="I99" s="32">
        <f t="shared" si="16"/>
        <v>1126632</v>
      </c>
      <c r="J99" s="32">
        <f t="shared" si="16"/>
        <v>0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>SUM(D99:M99)</f>
        <v>9184813</v>
      </c>
      <c r="O99" s="46">
        <f t="shared" si="10"/>
        <v>261.37027973022964</v>
      </c>
      <c r="P99" s="9"/>
    </row>
    <row r="100" spans="1:119">
      <c r="A100" s="12"/>
      <c r="B100" s="25">
        <v>381</v>
      </c>
      <c r="C100" s="20" t="s">
        <v>100</v>
      </c>
      <c r="D100" s="47">
        <v>358942</v>
      </c>
      <c r="E100" s="47">
        <v>3865166</v>
      </c>
      <c r="F100" s="47">
        <v>1939590</v>
      </c>
      <c r="G100" s="47">
        <v>67866</v>
      </c>
      <c r="H100" s="47">
        <v>0</v>
      </c>
      <c r="I100" s="47">
        <v>4830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6236394</v>
      </c>
      <c r="O100" s="48">
        <f t="shared" si="10"/>
        <v>177.46774423038616</v>
      </c>
      <c r="P100" s="9"/>
    </row>
    <row r="101" spans="1:119">
      <c r="A101" s="12"/>
      <c r="B101" s="25">
        <v>384</v>
      </c>
      <c r="C101" s="20" t="s">
        <v>130</v>
      </c>
      <c r="D101" s="47">
        <v>0</v>
      </c>
      <c r="E101" s="47">
        <v>0</v>
      </c>
      <c r="F101" s="47">
        <v>0</v>
      </c>
      <c r="G101" s="47">
        <v>1826617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1826617</v>
      </c>
      <c r="O101" s="48">
        <f>(N101/O$105)</f>
        <v>51.979653396317694</v>
      </c>
      <c r="P101" s="9"/>
    </row>
    <row r="102" spans="1:119" ht="15.6" thickBot="1">
      <c r="A102" s="12"/>
      <c r="B102" s="25">
        <v>389.7</v>
      </c>
      <c r="C102" s="20" t="s">
        <v>189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1121802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1121802</v>
      </c>
      <c r="O102" s="48">
        <f>(N102/O$105)</f>
        <v>31.922882103525797</v>
      </c>
      <c r="P102" s="9"/>
    </row>
    <row r="103" spans="1:119" ht="16.2" thickBot="1">
      <c r="A103" s="14" t="s">
        <v>82</v>
      </c>
      <c r="B103" s="23"/>
      <c r="C103" s="22"/>
      <c r="D103" s="15">
        <f t="shared" ref="D103:M103" si="17">SUM(D5,D14,D20,D48,D86,D91,D99)</f>
        <v>27198551</v>
      </c>
      <c r="E103" s="15">
        <f t="shared" si="17"/>
        <v>15758092</v>
      </c>
      <c r="F103" s="15">
        <f t="shared" si="17"/>
        <v>1939590</v>
      </c>
      <c r="G103" s="15">
        <f t="shared" si="17"/>
        <v>1894483</v>
      </c>
      <c r="H103" s="15">
        <f t="shared" si="17"/>
        <v>0</v>
      </c>
      <c r="I103" s="15">
        <f t="shared" si="17"/>
        <v>6856846</v>
      </c>
      <c r="J103" s="15">
        <f t="shared" si="17"/>
        <v>0</v>
      </c>
      <c r="K103" s="15">
        <f t="shared" si="17"/>
        <v>0</v>
      </c>
      <c r="L103" s="15">
        <f t="shared" si="17"/>
        <v>0</v>
      </c>
      <c r="M103" s="15">
        <f t="shared" si="17"/>
        <v>0</v>
      </c>
      <c r="N103" s="15">
        <f>SUM(D103:M103)</f>
        <v>53647562</v>
      </c>
      <c r="O103" s="38">
        <f>(N103/O$105)</f>
        <v>1526.6373182322643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221</v>
      </c>
      <c r="M105" s="119"/>
      <c r="N105" s="119"/>
      <c r="O105" s="44">
        <v>35141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126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3.4" thickBot="1">
      <c r="A2" s="125" t="s">
        <v>199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48</v>
      </c>
      <c r="E3" s="130"/>
      <c r="F3" s="130"/>
      <c r="G3" s="130"/>
      <c r="H3" s="131"/>
      <c r="I3" s="129" t="s">
        <v>49</v>
      </c>
      <c r="J3" s="131"/>
      <c r="K3" s="129" t="s">
        <v>51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50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SUM(D6:D13)</f>
        <v>14018496</v>
      </c>
      <c r="E5" s="27">
        <f t="shared" si="0"/>
        <v>2447907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16466403</v>
      </c>
      <c r="O5" s="33">
        <f t="shared" ref="O5:O36" si="1">(N5/O$106)</f>
        <v>473.48543577651895</v>
      </c>
      <c r="P5" s="6"/>
    </row>
    <row r="6" spans="1:133">
      <c r="A6" s="12"/>
      <c r="B6" s="25">
        <v>311</v>
      </c>
      <c r="C6" s="20" t="s">
        <v>2</v>
      </c>
      <c r="D6" s="47">
        <v>11817206</v>
      </c>
      <c r="E6" s="47">
        <v>26919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11844125</v>
      </c>
      <c r="O6" s="48">
        <f t="shared" si="1"/>
        <v>340.57351122868562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406376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406376</v>
      </c>
      <c r="O7" s="48">
        <f t="shared" si="1"/>
        <v>11.685194237570808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939408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939408</v>
      </c>
      <c r="O8" s="48">
        <f t="shared" si="1"/>
        <v>27.012335739137935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640698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640698</v>
      </c>
      <c r="O9" s="48">
        <f t="shared" si="1"/>
        <v>18.423038214912154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434506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434506</v>
      </c>
      <c r="O10" s="48">
        <f t="shared" si="1"/>
        <v>12.494062167524513</v>
      </c>
      <c r="P10" s="9"/>
    </row>
    <row r="11" spans="1:133">
      <c r="A11" s="12"/>
      <c r="B11" s="25">
        <v>312.60000000000002</v>
      </c>
      <c r="C11" s="20" t="s">
        <v>14</v>
      </c>
      <c r="D11" s="47">
        <v>1971827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1971827</v>
      </c>
      <c r="O11" s="48">
        <f t="shared" si="1"/>
        <v>56.699168990999802</v>
      </c>
      <c r="P11" s="9"/>
    </row>
    <row r="12" spans="1:133">
      <c r="A12" s="12"/>
      <c r="B12" s="25">
        <v>315</v>
      </c>
      <c r="C12" s="20" t="s">
        <v>154</v>
      </c>
      <c r="D12" s="47">
        <v>196725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196725</v>
      </c>
      <c r="O12" s="48">
        <f t="shared" si="1"/>
        <v>5.6567559018891798</v>
      </c>
      <c r="P12" s="9"/>
    </row>
    <row r="13" spans="1:133">
      <c r="A13" s="12"/>
      <c r="B13" s="25">
        <v>316</v>
      </c>
      <c r="C13" s="20" t="s">
        <v>200</v>
      </c>
      <c r="D13" s="47">
        <v>32738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32738</v>
      </c>
      <c r="O13" s="48">
        <f t="shared" si="1"/>
        <v>0.94136929579894757</v>
      </c>
      <c r="P13" s="9"/>
    </row>
    <row r="14" spans="1:133" ht="15.6">
      <c r="A14" s="29" t="s">
        <v>17</v>
      </c>
      <c r="B14" s="30"/>
      <c r="C14" s="31"/>
      <c r="D14" s="32">
        <f t="shared" ref="D14:M14" si="3">SUM(D15:D19)</f>
        <v>1263998</v>
      </c>
      <c r="E14" s="32">
        <f t="shared" si="3"/>
        <v>2658850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1014303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4937151</v>
      </c>
      <c r="O14" s="46">
        <f t="shared" si="1"/>
        <v>141.96598326480145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298103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298103</v>
      </c>
      <c r="O15" s="48">
        <f t="shared" si="1"/>
        <v>8.5718434597578863</v>
      </c>
      <c r="P15" s="9"/>
    </row>
    <row r="16" spans="1:133">
      <c r="A16" s="12"/>
      <c r="B16" s="25">
        <v>323.10000000000002</v>
      </c>
      <c r="C16" s="20" t="s">
        <v>134</v>
      </c>
      <c r="D16" s="47">
        <v>1224621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1224621</v>
      </c>
      <c r="O16" s="48">
        <f t="shared" si="1"/>
        <v>35.21353193202404</v>
      </c>
      <c r="P16" s="9"/>
    </row>
    <row r="17" spans="1:16">
      <c r="A17" s="12"/>
      <c r="B17" s="25">
        <v>325.10000000000002</v>
      </c>
      <c r="C17" s="20" t="s">
        <v>18</v>
      </c>
      <c r="D17" s="47">
        <v>0</v>
      </c>
      <c r="E17" s="47">
        <v>56158</v>
      </c>
      <c r="F17" s="47">
        <v>0</v>
      </c>
      <c r="G17" s="47">
        <v>0</v>
      </c>
      <c r="H17" s="47">
        <v>0</v>
      </c>
      <c r="I17" s="47">
        <v>612254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668412</v>
      </c>
      <c r="O17" s="48">
        <f t="shared" si="1"/>
        <v>19.21994421600483</v>
      </c>
      <c r="P17" s="9"/>
    </row>
    <row r="18" spans="1:16">
      <c r="A18" s="12"/>
      <c r="B18" s="25">
        <v>325.2</v>
      </c>
      <c r="C18" s="20" t="s">
        <v>19</v>
      </c>
      <c r="D18" s="47">
        <v>0</v>
      </c>
      <c r="E18" s="47">
        <v>2572118</v>
      </c>
      <c r="F18" s="47">
        <v>0</v>
      </c>
      <c r="G18" s="47">
        <v>0</v>
      </c>
      <c r="H18" s="47">
        <v>0</v>
      </c>
      <c r="I18" s="47">
        <v>103946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2676064</v>
      </c>
      <c r="O18" s="48">
        <f t="shared" si="1"/>
        <v>76.949248066250689</v>
      </c>
      <c r="P18" s="9"/>
    </row>
    <row r="19" spans="1:16">
      <c r="A19" s="12"/>
      <c r="B19" s="25">
        <v>329</v>
      </c>
      <c r="C19" s="20" t="s">
        <v>20</v>
      </c>
      <c r="D19" s="47">
        <v>39377</v>
      </c>
      <c r="E19" s="47">
        <v>30574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69951</v>
      </c>
      <c r="O19" s="48">
        <f t="shared" si="1"/>
        <v>2.0114155907640106</v>
      </c>
      <c r="P19" s="9"/>
    </row>
    <row r="20" spans="1:16" ht="15.6">
      <c r="A20" s="29" t="s">
        <v>23</v>
      </c>
      <c r="B20" s="30"/>
      <c r="C20" s="31"/>
      <c r="D20" s="32">
        <f t="shared" ref="D20:M20" si="5">SUM(D21:D48)</f>
        <v>5522056</v>
      </c>
      <c r="E20" s="32">
        <f t="shared" si="5"/>
        <v>2798957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927969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9248982</v>
      </c>
      <c r="O20" s="46">
        <f t="shared" si="1"/>
        <v>265.95111711763519</v>
      </c>
      <c r="P20" s="10"/>
    </row>
    <row r="21" spans="1:16">
      <c r="A21" s="12"/>
      <c r="B21" s="25">
        <v>331.2</v>
      </c>
      <c r="C21" s="20" t="s">
        <v>22</v>
      </c>
      <c r="D21" s="47">
        <v>217511</v>
      </c>
      <c r="E21" s="47">
        <v>10510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228021</v>
      </c>
      <c r="O21" s="48">
        <f t="shared" si="1"/>
        <v>6.556661011588119</v>
      </c>
      <c r="P21" s="9"/>
    </row>
    <row r="22" spans="1:16">
      <c r="A22" s="12"/>
      <c r="B22" s="25">
        <v>331.31</v>
      </c>
      <c r="C22" s="20" t="s">
        <v>201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115934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115934</v>
      </c>
      <c r="O22" s="48">
        <f t="shared" si="1"/>
        <v>3.333640049457975</v>
      </c>
      <c r="P22" s="9"/>
    </row>
    <row r="23" spans="1:16">
      <c r="A23" s="12"/>
      <c r="B23" s="25">
        <v>331.42</v>
      </c>
      <c r="C23" s="20" t="s">
        <v>155</v>
      </c>
      <c r="D23" s="47">
        <v>79095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79095</v>
      </c>
      <c r="O23" s="48">
        <f t="shared" si="1"/>
        <v>2.2743479886131639</v>
      </c>
      <c r="P23" s="9"/>
    </row>
    <row r="24" spans="1:16">
      <c r="A24" s="12"/>
      <c r="B24" s="25">
        <v>331.49</v>
      </c>
      <c r="C24" s="20" t="s">
        <v>113</v>
      </c>
      <c r="D24" s="47">
        <v>0</v>
      </c>
      <c r="E24" s="47">
        <v>272670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272670</v>
      </c>
      <c r="O24" s="48">
        <f t="shared" si="1"/>
        <v>7.8405267849440721</v>
      </c>
      <c r="P24" s="9"/>
    </row>
    <row r="25" spans="1:16">
      <c r="A25" s="12"/>
      <c r="B25" s="25">
        <v>331.5</v>
      </c>
      <c r="C25" s="20" t="s">
        <v>114</v>
      </c>
      <c r="D25" s="47">
        <v>0</v>
      </c>
      <c r="E25" s="47">
        <v>3600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3600</v>
      </c>
      <c r="O25" s="48">
        <f t="shared" si="1"/>
        <v>0.10351669206659574</v>
      </c>
      <c r="P25" s="9"/>
    </row>
    <row r="26" spans="1:16">
      <c r="A26" s="12"/>
      <c r="B26" s="25">
        <v>334.2</v>
      </c>
      <c r="C26" s="20" t="s">
        <v>26</v>
      </c>
      <c r="D26" s="47">
        <v>41226</v>
      </c>
      <c r="E26" s="47">
        <v>35375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76601</v>
      </c>
      <c r="O26" s="48">
        <f t="shared" si="1"/>
        <v>2.2026339247203612</v>
      </c>
      <c r="P26" s="9"/>
    </row>
    <row r="27" spans="1:16">
      <c r="A27" s="12"/>
      <c r="B27" s="25">
        <v>334.32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21126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21126</v>
      </c>
      <c r="O27" s="48">
        <f t="shared" si="1"/>
        <v>0.60747045461080595</v>
      </c>
      <c r="P27" s="9"/>
    </row>
    <row r="28" spans="1:16">
      <c r="A28" s="12"/>
      <c r="B28" s="25">
        <v>334.34</v>
      </c>
      <c r="C28" s="20" t="s">
        <v>115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90909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90909</v>
      </c>
      <c r="O28" s="48">
        <f t="shared" si="1"/>
        <v>2.6140552664117087</v>
      </c>
      <c r="P28" s="9"/>
    </row>
    <row r="29" spans="1:16">
      <c r="A29" s="12"/>
      <c r="B29" s="25">
        <v>334.35</v>
      </c>
      <c r="C29" s="20" t="s">
        <v>116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700000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700000</v>
      </c>
      <c r="O29" s="48">
        <f t="shared" si="1"/>
        <v>20.128245679615837</v>
      </c>
      <c r="P29" s="9"/>
    </row>
    <row r="30" spans="1:16">
      <c r="A30" s="12"/>
      <c r="B30" s="25">
        <v>334.39</v>
      </c>
      <c r="C30" s="20" t="s">
        <v>148</v>
      </c>
      <c r="D30" s="47">
        <v>0</v>
      </c>
      <c r="E30" s="47">
        <v>31540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7">SUM(D30:M30)</f>
        <v>31540</v>
      </c>
      <c r="O30" s="48">
        <f t="shared" si="1"/>
        <v>0.90692124105011929</v>
      </c>
      <c r="P30" s="9"/>
    </row>
    <row r="31" spans="1:16">
      <c r="A31" s="12"/>
      <c r="B31" s="25">
        <v>334.49</v>
      </c>
      <c r="C31" s="20" t="s">
        <v>30</v>
      </c>
      <c r="D31" s="47">
        <v>254356</v>
      </c>
      <c r="E31" s="47">
        <v>1682006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1936362</v>
      </c>
      <c r="O31" s="48">
        <f t="shared" si="1"/>
        <v>55.679385800960404</v>
      </c>
      <c r="P31" s="9"/>
    </row>
    <row r="32" spans="1:16">
      <c r="A32" s="12"/>
      <c r="B32" s="25">
        <v>334.5</v>
      </c>
      <c r="C32" s="20" t="s">
        <v>31</v>
      </c>
      <c r="D32" s="47">
        <v>40000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40000</v>
      </c>
      <c r="O32" s="48">
        <f t="shared" si="1"/>
        <v>1.1501854674066194</v>
      </c>
      <c r="P32" s="9"/>
    </row>
    <row r="33" spans="1:16">
      <c r="A33" s="12"/>
      <c r="B33" s="25">
        <v>334.62</v>
      </c>
      <c r="C33" s="20" t="s">
        <v>32</v>
      </c>
      <c r="D33" s="47">
        <v>18710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18710</v>
      </c>
      <c r="O33" s="48">
        <f t="shared" si="1"/>
        <v>0.53799925237944624</v>
      </c>
      <c r="P33" s="9"/>
    </row>
    <row r="34" spans="1:16">
      <c r="A34" s="12"/>
      <c r="B34" s="25">
        <v>334.69</v>
      </c>
      <c r="C34" s="20" t="s">
        <v>33</v>
      </c>
      <c r="D34" s="47">
        <v>0</v>
      </c>
      <c r="E34" s="47">
        <v>204401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204401</v>
      </c>
      <c r="O34" s="48">
        <f t="shared" si="1"/>
        <v>5.8774764930845098</v>
      </c>
      <c r="P34" s="9"/>
    </row>
    <row r="35" spans="1:16">
      <c r="A35" s="12"/>
      <c r="B35" s="25">
        <v>334.7</v>
      </c>
      <c r="C35" s="20" t="s">
        <v>34</v>
      </c>
      <c r="D35" s="47">
        <v>86032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86032</v>
      </c>
      <c r="O35" s="48">
        <f t="shared" si="1"/>
        <v>2.4738189032981568</v>
      </c>
      <c r="P35" s="9"/>
    </row>
    <row r="36" spans="1:16">
      <c r="A36" s="12"/>
      <c r="B36" s="25">
        <v>334.81</v>
      </c>
      <c r="C36" s="20" t="s">
        <v>192</v>
      </c>
      <c r="D36" s="47">
        <v>697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697</v>
      </c>
      <c r="O36" s="48">
        <f t="shared" si="1"/>
        <v>2.0041981769560343E-2</v>
      </c>
      <c r="P36" s="9"/>
    </row>
    <row r="37" spans="1:16">
      <c r="A37" s="12"/>
      <c r="B37" s="25">
        <v>334.82</v>
      </c>
      <c r="C37" s="20" t="s">
        <v>193</v>
      </c>
      <c r="D37" s="47">
        <v>114935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114935</v>
      </c>
      <c r="O37" s="48">
        <f t="shared" ref="O37:O68" si="8">(N37/O$106)</f>
        <v>3.3049141674094948</v>
      </c>
      <c r="P37" s="9"/>
    </row>
    <row r="38" spans="1:16">
      <c r="A38" s="12"/>
      <c r="B38" s="25">
        <v>334.9</v>
      </c>
      <c r="C38" s="20" t="s">
        <v>36</v>
      </c>
      <c r="D38" s="47">
        <v>0</v>
      </c>
      <c r="E38" s="47">
        <v>130804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130804</v>
      </c>
      <c r="O38" s="48">
        <f t="shared" si="8"/>
        <v>3.7612214969663857</v>
      </c>
      <c r="P38" s="9"/>
    </row>
    <row r="39" spans="1:16">
      <c r="A39" s="12"/>
      <c r="B39" s="25">
        <v>335.12</v>
      </c>
      <c r="C39" s="20" t="s">
        <v>156</v>
      </c>
      <c r="D39" s="47">
        <v>704475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704475</v>
      </c>
      <c r="O39" s="48">
        <f t="shared" si="8"/>
        <v>20.256922678781955</v>
      </c>
      <c r="P39" s="9"/>
    </row>
    <row r="40" spans="1:16">
      <c r="A40" s="12"/>
      <c r="B40" s="25">
        <v>335.13</v>
      </c>
      <c r="C40" s="20" t="s">
        <v>157</v>
      </c>
      <c r="D40" s="47">
        <v>16207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16207</v>
      </c>
      <c r="O40" s="48">
        <f t="shared" si="8"/>
        <v>0.466026396756477</v>
      </c>
      <c r="P40" s="9"/>
    </row>
    <row r="41" spans="1:16">
      <c r="A41" s="12"/>
      <c r="B41" s="25">
        <v>335.15</v>
      </c>
      <c r="C41" s="20" t="s">
        <v>158</v>
      </c>
      <c r="D41" s="47">
        <v>50504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50504</v>
      </c>
      <c r="O41" s="48">
        <f t="shared" si="8"/>
        <v>1.4522241711475976</v>
      </c>
      <c r="P41" s="9"/>
    </row>
    <row r="42" spans="1:16">
      <c r="A42" s="12"/>
      <c r="B42" s="25">
        <v>335.16</v>
      </c>
      <c r="C42" s="20" t="s">
        <v>159</v>
      </c>
      <c r="D42" s="47">
        <v>314333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314333</v>
      </c>
      <c r="O42" s="48">
        <f t="shared" si="8"/>
        <v>9.0385312131581212</v>
      </c>
      <c r="P42" s="9"/>
    </row>
    <row r="43" spans="1:16">
      <c r="A43" s="12"/>
      <c r="B43" s="25">
        <v>335.18</v>
      </c>
      <c r="C43" s="20" t="s">
        <v>160</v>
      </c>
      <c r="D43" s="47">
        <v>2833975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2833975</v>
      </c>
      <c r="O43" s="48">
        <f t="shared" si="8"/>
        <v>81.489921499841856</v>
      </c>
      <c r="P43" s="9"/>
    </row>
    <row r="44" spans="1:16">
      <c r="A44" s="12"/>
      <c r="B44" s="25">
        <v>335.29</v>
      </c>
      <c r="C44" s="20" t="s">
        <v>117</v>
      </c>
      <c r="D44" s="47">
        <v>0</v>
      </c>
      <c r="E44" s="47">
        <v>83809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83809</v>
      </c>
      <c r="O44" s="48">
        <f t="shared" si="8"/>
        <v>2.4098973459470341</v>
      </c>
      <c r="P44" s="9"/>
    </row>
    <row r="45" spans="1:16">
      <c r="A45" s="12"/>
      <c r="B45" s="25">
        <v>337.1</v>
      </c>
      <c r="C45" s="20" t="s">
        <v>162</v>
      </c>
      <c r="D45" s="47">
        <v>0</v>
      </c>
      <c r="E45" s="47">
        <v>10000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50" si="9">SUM(D45:M45)</f>
        <v>10000</v>
      </c>
      <c r="O45" s="48">
        <f t="shared" si="8"/>
        <v>0.28754636685165486</v>
      </c>
      <c r="P45" s="9"/>
    </row>
    <row r="46" spans="1:16">
      <c r="A46" s="12"/>
      <c r="B46" s="25">
        <v>337.4</v>
      </c>
      <c r="C46" s="20" t="s">
        <v>150</v>
      </c>
      <c r="D46" s="47">
        <v>0</v>
      </c>
      <c r="E46" s="47">
        <v>38220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38220</v>
      </c>
      <c r="O46" s="48">
        <f t="shared" si="8"/>
        <v>1.0990022141070248</v>
      </c>
      <c r="P46" s="9"/>
    </row>
    <row r="47" spans="1:16">
      <c r="A47" s="12"/>
      <c r="B47" s="25">
        <v>338</v>
      </c>
      <c r="C47" s="20" t="s">
        <v>46</v>
      </c>
      <c r="D47" s="47">
        <v>0</v>
      </c>
      <c r="E47" s="47">
        <v>296022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296022</v>
      </c>
      <c r="O47" s="48">
        <f t="shared" si="8"/>
        <v>8.5120050608160565</v>
      </c>
      <c r="P47" s="9"/>
    </row>
    <row r="48" spans="1:16">
      <c r="A48" s="12"/>
      <c r="B48" s="25">
        <v>339</v>
      </c>
      <c r="C48" s="20" t="s">
        <v>47</v>
      </c>
      <c r="D48" s="47">
        <v>750000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750000</v>
      </c>
      <c r="O48" s="48">
        <f t="shared" si="8"/>
        <v>21.565977513874113</v>
      </c>
      <c r="P48" s="9"/>
    </row>
    <row r="49" spans="1:16" ht="15.6">
      <c r="A49" s="29" t="s">
        <v>52</v>
      </c>
      <c r="B49" s="30"/>
      <c r="C49" s="31"/>
      <c r="D49" s="32">
        <f t="shared" ref="D49:M49" si="10">SUM(D50:D85)</f>
        <v>3574794</v>
      </c>
      <c r="E49" s="32">
        <f t="shared" si="10"/>
        <v>2977346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4722801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11274941</v>
      </c>
      <c r="O49" s="46">
        <f t="shared" si="8"/>
        <v>324.20683210167641</v>
      </c>
      <c r="P49" s="10"/>
    </row>
    <row r="50" spans="1:16">
      <c r="A50" s="12"/>
      <c r="B50" s="25">
        <v>341.1</v>
      </c>
      <c r="C50" s="20" t="s">
        <v>163</v>
      </c>
      <c r="D50" s="47">
        <v>69178</v>
      </c>
      <c r="E50" s="47">
        <v>100980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170158</v>
      </c>
      <c r="O50" s="48">
        <f t="shared" si="8"/>
        <v>4.8928314690743884</v>
      </c>
      <c r="P50" s="9"/>
    </row>
    <row r="51" spans="1:16">
      <c r="A51" s="12"/>
      <c r="B51" s="25">
        <v>341.2</v>
      </c>
      <c r="C51" s="20" t="s">
        <v>194</v>
      </c>
      <c r="D51" s="47">
        <v>129815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5" si="11">SUM(D51:M51)</f>
        <v>129815</v>
      </c>
      <c r="O51" s="48">
        <f t="shared" si="8"/>
        <v>3.7327831612847571</v>
      </c>
      <c r="P51" s="9"/>
    </row>
    <row r="52" spans="1:16">
      <c r="A52" s="12"/>
      <c r="B52" s="25">
        <v>341.52</v>
      </c>
      <c r="C52" s="20" t="s">
        <v>165</v>
      </c>
      <c r="D52" s="47">
        <v>28500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28500</v>
      </c>
      <c r="O52" s="48">
        <f t="shared" si="8"/>
        <v>0.81950714552721626</v>
      </c>
      <c r="P52" s="9"/>
    </row>
    <row r="53" spans="1:16">
      <c r="A53" s="12"/>
      <c r="B53" s="25">
        <v>341.56</v>
      </c>
      <c r="C53" s="20" t="s">
        <v>167</v>
      </c>
      <c r="D53" s="47">
        <v>970366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970366</v>
      </c>
      <c r="O53" s="48">
        <f t="shared" si="8"/>
        <v>27.90252178163729</v>
      </c>
      <c r="P53" s="9"/>
    </row>
    <row r="54" spans="1:16">
      <c r="A54" s="12"/>
      <c r="B54" s="25">
        <v>341.8</v>
      </c>
      <c r="C54" s="20" t="s">
        <v>168</v>
      </c>
      <c r="D54" s="47">
        <v>904420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904420</v>
      </c>
      <c r="O54" s="48">
        <f t="shared" si="8"/>
        <v>26.006268510797366</v>
      </c>
      <c r="P54" s="9"/>
    </row>
    <row r="55" spans="1:16">
      <c r="A55" s="12"/>
      <c r="B55" s="25">
        <v>341.9</v>
      </c>
      <c r="C55" s="20" t="s">
        <v>169</v>
      </c>
      <c r="D55" s="47">
        <v>23494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23494</v>
      </c>
      <c r="O55" s="48">
        <f t="shared" si="8"/>
        <v>0.67556143428127791</v>
      </c>
      <c r="P55" s="9"/>
    </row>
    <row r="56" spans="1:16">
      <c r="A56" s="12"/>
      <c r="B56" s="25">
        <v>342.1</v>
      </c>
      <c r="C56" s="20" t="s">
        <v>61</v>
      </c>
      <c r="D56" s="47">
        <v>32540</v>
      </c>
      <c r="E56" s="47">
        <v>121223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153763</v>
      </c>
      <c r="O56" s="48">
        <f t="shared" si="8"/>
        <v>4.4213992006211003</v>
      </c>
      <c r="P56" s="9"/>
    </row>
    <row r="57" spans="1:16">
      <c r="A57" s="12"/>
      <c r="B57" s="25">
        <v>342.3</v>
      </c>
      <c r="C57" s="20" t="s">
        <v>62</v>
      </c>
      <c r="D57" s="47">
        <v>11151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11151</v>
      </c>
      <c r="O57" s="48">
        <f t="shared" si="8"/>
        <v>0.32064295367628032</v>
      </c>
      <c r="P57" s="9"/>
    </row>
    <row r="58" spans="1:16">
      <c r="A58" s="12"/>
      <c r="B58" s="25">
        <v>342.6</v>
      </c>
      <c r="C58" s="20" t="s">
        <v>63</v>
      </c>
      <c r="D58" s="47">
        <v>0</v>
      </c>
      <c r="E58" s="47">
        <v>939177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939177</v>
      </c>
      <c r="O58" s="48">
        <f t="shared" si="8"/>
        <v>27.005693418063665</v>
      </c>
      <c r="P58" s="9"/>
    </row>
    <row r="59" spans="1:16">
      <c r="A59" s="12"/>
      <c r="B59" s="25">
        <v>342.9</v>
      </c>
      <c r="C59" s="20" t="s">
        <v>64</v>
      </c>
      <c r="D59" s="47">
        <v>0</v>
      </c>
      <c r="E59" s="47">
        <v>59044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59044</v>
      </c>
      <c r="O59" s="48">
        <f t="shared" si="8"/>
        <v>1.6977887684389108</v>
      </c>
      <c r="P59" s="9"/>
    </row>
    <row r="60" spans="1:16">
      <c r="A60" s="12"/>
      <c r="B60" s="25">
        <v>343.3</v>
      </c>
      <c r="C60" s="20" t="s">
        <v>65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1781336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1781336</v>
      </c>
      <c r="O60" s="48">
        <f t="shared" si="8"/>
        <v>51.221669494205941</v>
      </c>
      <c r="P60" s="9"/>
    </row>
    <row r="61" spans="1:16">
      <c r="A61" s="12"/>
      <c r="B61" s="25">
        <v>343.4</v>
      </c>
      <c r="C61" s="20" t="s">
        <v>66</v>
      </c>
      <c r="D61" s="47">
        <v>0</v>
      </c>
      <c r="E61" s="47">
        <v>1456298</v>
      </c>
      <c r="F61" s="47">
        <v>0</v>
      </c>
      <c r="G61" s="47">
        <v>0</v>
      </c>
      <c r="H61" s="47">
        <v>0</v>
      </c>
      <c r="I61" s="47">
        <v>1006930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2463228</v>
      </c>
      <c r="O61" s="48">
        <f t="shared" si="8"/>
        <v>70.829226212726809</v>
      </c>
      <c r="P61" s="9"/>
    </row>
    <row r="62" spans="1:16">
      <c r="A62" s="12"/>
      <c r="B62" s="25">
        <v>343.5</v>
      </c>
      <c r="C62" s="20" t="s">
        <v>67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1934535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1934535</v>
      </c>
      <c r="O62" s="48">
        <f t="shared" si="8"/>
        <v>55.62685107973661</v>
      </c>
      <c r="P62" s="9"/>
    </row>
    <row r="63" spans="1:16">
      <c r="A63" s="12"/>
      <c r="B63" s="25">
        <v>344.3</v>
      </c>
      <c r="C63" s="20" t="s">
        <v>171</v>
      </c>
      <c r="D63" s="47">
        <v>15070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15070</v>
      </c>
      <c r="O63" s="48">
        <f t="shared" si="8"/>
        <v>0.43333237484544385</v>
      </c>
      <c r="P63" s="9"/>
    </row>
    <row r="64" spans="1:16">
      <c r="A64" s="12"/>
      <c r="B64" s="25">
        <v>344.9</v>
      </c>
      <c r="C64" s="20" t="s">
        <v>172</v>
      </c>
      <c r="D64" s="47">
        <v>0</v>
      </c>
      <c r="E64" s="47">
        <v>90962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90962</v>
      </c>
      <c r="O64" s="48">
        <f t="shared" si="8"/>
        <v>2.6155792621560225</v>
      </c>
      <c r="P64" s="9"/>
    </row>
    <row r="65" spans="1:16">
      <c r="A65" s="12"/>
      <c r="B65" s="25">
        <v>346.4</v>
      </c>
      <c r="C65" s="20" t="s">
        <v>71</v>
      </c>
      <c r="D65" s="47">
        <v>16700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16700</v>
      </c>
      <c r="O65" s="48">
        <f t="shared" si="8"/>
        <v>0.48020243264226359</v>
      </c>
      <c r="P65" s="9"/>
    </row>
    <row r="66" spans="1:16">
      <c r="A66" s="12"/>
      <c r="B66" s="25">
        <v>347.1</v>
      </c>
      <c r="C66" s="20" t="s">
        <v>72</v>
      </c>
      <c r="D66" s="47">
        <v>220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220</v>
      </c>
      <c r="O66" s="48">
        <f t="shared" si="8"/>
        <v>6.3260200707364062E-3</v>
      </c>
      <c r="P66" s="9"/>
    </row>
    <row r="67" spans="1:16">
      <c r="A67" s="12"/>
      <c r="B67" s="25">
        <v>347.2</v>
      </c>
      <c r="C67" s="20" t="s">
        <v>73</v>
      </c>
      <c r="D67" s="47">
        <v>51264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51264</v>
      </c>
      <c r="O67" s="48">
        <f t="shared" si="8"/>
        <v>1.4740776950283234</v>
      </c>
      <c r="P67" s="9"/>
    </row>
    <row r="68" spans="1:16">
      <c r="A68" s="12"/>
      <c r="B68" s="25">
        <v>347.4</v>
      </c>
      <c r="C68" s="20" t="s">
        <v>75</v>
      </c>
      <c r="D68" s="47">
        <v>3342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3342</v>
      </c>
      <c r="O68" s="48">
        <f t="shared" si="8"/>
        <v>9.6097995801823044E-2</v>
      </c>
      <c r="P68" s="9"/>
    </row>
    <row r="69" spans="1:16">
      <c r="A69" s="12"/>
      <c r="B69" s="25">
        <v>347.9</v>
      </c>
      <c r="C69" s="20" t="s">
        <v>129</v>
      </c>
      <c r="D69" s="47">
        <v>222957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222957</v>
      </c>
      <c r="O69" s="48">
        <f t="shared" ref="O69:O100" si="12">(N69/O$106)</f>
        <v>6.4110475314144404</v>
      </c>
      <c r="P69" s="9"/>
    </row>
    <row r="70" spans="1:16">
      <c r="A70" s="12"/>
      <c r="B70" s="25">
        <v>348.14</v>
      </c>
      <c r="C70" s="20" t="s">
        <v>173</v>
      </c>
      <c r="D70" s="47">
        <v>17764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2" si="13">SUM(D70:M70)</f>
        <v>17764</v>
      </c>
      <c r="O70" s="48">
        <f t="shared" si="12"/>
        <v>0.51079736607527959</v>
      </c>
      <c r="P70" s="9"/>
    </row>
    <row r="71" spans="1:16">
      <c r="A71" s="12"/>
      <c r="B71" s="25">
        <v>348.21</v>
      </c>
      <c r="C71" s="20" t="s">
        <v>196</v>
      </c>
      <c r="D71" s="47">
        <v>5166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5166</v>
      </c>
      <c r="O71" s="48">
        <f t="shared" si="12"/>
        <v>0.14854645311556489</v>
      </c>
      <c r="P71" s="9"/>
    </row>
    <row r="72" spans="1:16">
      <c r="A72" s="12"/>
      <c r="B72" s="25">
        <v>348.22</v>
      </c>
      <c r="C72" s="20" t="s">
        <v>197</v>
      </c>
      <c r="D72" s="47">
        <v>180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180</v>
      </c>
      <c r="O72" s="48">
        <f t="shared" si="12"/>
        <v>5.175834603329787E-3</v>
      </c>
      <c r="P72" s="9"/>
    </row>
    <row r="73" spans="1:16">
      <c r="A73" s="12"/>
      <c r="B73" s="25">
        <v>348.23</v>
      </c>
      <c r="C73" s="20" t="s">
        <v>174</v>
      </c>
      <c r="D73" s="47">
        <v>0</v>
      </c>
      <c r="E73" s="47">
        <v>15578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15578</v>
      </c>
      <c r="O73" s="48">
        <f t="shared" si="12"/>
        <v>0.44793973028150791</v>
      </c>
      <c r="P73" s="9"/>
    </row>
    <row r="74" spans="1:16">
      <c r="A74" s="12"/>
      <c r="B74" s="25">
        <v>348.31</v>
      </c>
      <c r="C74" s="20" t="s">
        <v>175</v>
      </c>
      <c r="D74" s="47">
        <v>69671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69671</v>
      </c>
      <c r="O74" s="48">
        <f t="shared" si="12"/>
        <v>2.0033642924921642</v>
      </c>
      <c r="P74" s="9"/>
    </row>
    <row r="75" spans="1:16">
      <c r="A75" s="12"/>
      <c r="B75" s="25">
        <v>348.32</v>
      </c>
      <c r="C75" s="20" t="s">
        <v>176</v>
      </c>
      <c r="D75" s="47">
        <v>188</v>
      </c>
      <c r="E75" s="47">
        <v>12695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12883</v>
      </c>
      <c r="O75" s="48">
        <f t="shared" si="12"/>
        <v>0.37044598441498694</v>
      </c>
      <c r="P75" s="9"/>
    </row>
    <row r="76" spans="1:16">
      <c r="A76" s="12"/>
      <c r="B76" s="25">
        <v>348.41</v>
      </c>
      <c r="C76" s="20" t="s">
        <v>177</v>
      </c>
      <c r="D76" s="47">
        <v>39319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39319</v>
      </c>
      <c r="O76" s="48">
        <f t="shared" si="12"/>
        <v>1.1306035598240216</v>
      </c>
      <c r="P76" s="9"/>
    </row>
    <row r="77" spans="1:16">
      <c r="A77" s="12"/>
      <c r="B77" s="25">
        <v>348.42</v>
      </c>
      <c r="C77" s="20" t="s">
        <v>178</v>
      </c>
      <c r="D77" s="47">
        <v>7380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7380</v>
      </c>
      <c r="O77" s="48">
        <f t="shared" si="12"/>
        <v>0.21220921873652127</v>
      </c>
      <c r="P77" s="9"/>
    </row>
    <row r="78" spans="1:16">
      <c r="A78" s="12"/>
      <c r="B78" s="25">
        <v>348.43</v>
      </c>
      <c r="C78" s="20" t="s">
        <v>179</v>
      </c>
      <c r="D78" s="47">
        <v>3950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3950</v>
      </c>
      <c r="O78" s="48">
        <f t="shared" si="12"/>
        <v>0.11358081490640366</v>
      </c>
      <c r="P78" s="9"/>
    </row>
    <row r="79" spans="1:16">
      <c r="A79" s="12"/>
      <c r="B79" s="25">
        <v>348.48</v>
      </c>
      <c r="C79" s="20" t="s">
        <v>180</v>
      </c>
      <c r="D79" s="47">
        <v>39869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39869</v>
      </c>
      <c r="O79" s="48">
        <f t="shared" si="12"/>
        <v>1.1464186100008626</v>
      </c>
      <c r="P79" s="9"/>
    </row>
    <row r="80" spans="1:16">
      <c r="A80" s="12"/>
      <c r="B80" s="25">
        <v>348.53</v>
      </c>
      <c r="C80" s="20" t="s">
        <v>181</v>
      </c>
      <c r="D80" s="47">
        <v>0</v>
      </c>
      <c r="E80" s="47">
        <v>710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710</v>
      </c>
      <c r="O80" s="48">
        <f t="shared" si="12"/>
        <v>2.0415792046467492E-2</v>
      </c>
      <c r="P80" s="9"/>
    </row>
    <row r="81" spans="1:16">
      <c r="A81" s="12"/>
      <c r="B81" s="25">
        <v>348.71</v>
      </c>
      <c r="C81" s="20" t="s">
        <v>182</v>
      </c>
      <c r="D81" s="47">
        <v>21545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21545</v>
      </c>
      <c r="O81" s="48">
        <f t="shared" si="12"/>
        <v>0.61951864738189033</v>
      </c>
      <c r="P81" s="9"/>
    </row>
    <row r="82" spans="1:16">
      <c r="A82" s="12"/>
      <c r="B82" s="25">
        <v>348.72</v>
      </c>
      <c r="C82" s="20" t="s">
        <v>183</v>
      </c>
      <c r="D82" s="47">
        <v>1635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1635</v>
      </c>
      <c r="O82" s="48">
        <f t="shared" si="12"/>
        <v>4.7013830980245565E-2</v>
      </c>
      <c r="P82" s="9"/>
    </row>
    <row r="83" spans="1:16">
      <c r="A83" s="12"/>
      <c r="B83" s="25">
        <v>348.88</v>
      </c>
      <c r="C83" s="20" t="s">
        <v>184</v>
      </c>
      <c r="D83" s="47">
        <v>302659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302659</v>
      </c>
      <c r="O83" s="48">
        <f t="shared" si="12"/>
        <v>8.7028495844954996</v>
      </c>
      <c r="P83" s="9"/>
    </row>
    <row r="84" spans="1:16">
      <c r="A84" s="12"/>
      <c r="B84" s="25">
        <v>348.99</v>
      </c>
      <c r="C84" s="20" t="s">
        <v>185</v>
      </c>
      <c r="D84" s="47">
        <v>0</v>
      </c>
      <c r="E84" s="47">
        <v>180679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180679</v>
      </c>
      <c r="O84" s="48">
        <f t="shared" si="12"/>
        <v>5.1953590016390141</v>
      </c>
      <c r="P84" s="9"/>
    </row>
    <row r="85" spans="1:16">
      <c r="A85" s="12"/>
      <c r="B85" s="25">
        <v>349</v>
      </c>
      <c r="C85" s="20" t="s">
        <v>186</v>
      </c>
      <c r="D85" s="47">
        <v>586451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586451</v>
      </c>
      <c r="O85" s="48">
        <f t="shared" si="12"/>
        <v>16.863185438651982</v>
      </c>
      <c r="P85" s="9"/>
    </row>
    <row r="86" spans="1:16" ht="15.6">
      <c r="A86" s="29" t="s">
        <v>53</v>
      </c>
      <c r="B86" s="30"/>
      <c r="C86" s="31"/>
      <c r="D86" s="32">
        <f t="shared" ref="D86:M86" si="14">SUM(D87:D90)</f>
        <v>33630</v>
      </c>
      <c r="E86" s="32">
        <f t="shared" si="14"/>
        <v>98458</v>
      </c>
      <c r="F86" s="32">
        <f t="shared" si="14"/>
        <v>0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ref="N86:N92" si="15">SUM(D86:M86)</f>
        <v>132088</v>
      </c>
      <c r="O86" s="46">
        <f t="shared" si="12"/>
        <v>3.7981424504701384</v>
      </c>
      <c r="P86" s="10"/>
    </row>
    <row r="87" spans="1:16">
      <c r="A87" s="13"/>
      <c r="B87" s="40">
        <v>351.1</v>
      </c>
      <c r="C87" s="21" t="s">
        <v>90</v>
      </c>
      <c r="D87" s="47">
        <v>0</v>
      </c>
      <c r="E87" s="47">
        <v>73887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73887</v>
      </c>
      <c r="O87" s="48">
        <f t="shared" si="12"/>
        <v>2.1245938407568219</v>
      </c>
      <c r="P87" s="9"/>
    </row>
    <row r="88" spans="1:16">
      <c r="A88" s="13"/>
      <c r="B88" s="40">
        <v>352</v>
      </c>
      <c r="C88" s="21" t="s">
        <v>123</v>
      </c>
      <c r="D88" s="47">
        <v>3845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3845</v>
      </c>
      <c r="O88" s="48">
        <f t="shared" si="12"/>
        <v>0.11056157805446128</v>
      </c>
      <c r="P88" s="9"/>
    </row>
    <row r="89" spans="1:16">
      <c r="A89" s="13"/>
      <c r="B89" s="40">
        <v>354</v>
      </c>
      <c r="C89" s="21" t="s">
        <v>91</v>
      </c>
      <c r="D89" s="47">
        <v>29785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29785</v>
      </c>
      <c r="O89" s="48">
        <f t="shared" si="12"/>
        <v>0.85645685366765389</v>
      </c>
      <c r="P89" s="9"/>
    </row>
    <row r="90" spans="1:16">
      <c r="A90" s="13"/>
      <c r="B90" s="40">
        <v>359</v>
      </c>
      <c r="C90" s="21" t="s">
        <v>92</v>
      </c>
      <c r="D90" s="47">
        <v>0</v>
      </c>
      <c r="E90" s="47">
        <v>24571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24571</v>
      </c>
      <c r="O90" s="48">
        <f t="shared" si="12"/>
        <v>0.7065301779912011</v>
      </c>
      <c r="P90" s="9"/>
    </row>
    <row r="91" spans="1:16" ht="15.6">
      <c r="A91" s="29" t="s">
        <v>3</v>
      </c>
      <c r="B91" s="30"/>
      <c r="C91" s="31"/>
      <c r="D91" s="32">
        <f t="shared" ref="D91:M91" si="16">SUM(D92:D98)</f>
        <v>358500</v>
      </c>
      <c r="E91" s="32">
        <f t="shared" si="16"/>
        <v>117697</v>
      </c>
      <c r="F91" s="32">
        <f t="shared" si="16"/>
        <v>1721</v>
      </c>
      <c r="G91" s="32">
        <f t="shared" si="16"/>
        <v>0</v>
      </c>
      <c r="H91" s="32">
        <f t="shared" si="16"/>
        <v>0</v>
      </c>
      <c r="I91" s="32">
        <f t="shared" si="16"/>
        <v>240035</v>
      </c>
      <c r="J91" s="32">
        <f t="shared" si="16"/>
        <v>0</v>
      </c>
      <c r="K91" s="32">
        <f t="shared" si="16"/>
        <v>0</v>
      </c>
      <c r="L91" s="32">
        <f t="shared" si="16"/>
        <v>0</v>
      </c>
      <c r="M91" s="32">
        <f t="shared" si="16"/>
        <v>0</v>
      </c>
      <c r="N91" s="32">
        <f t="shared" si="15"/>
        <v>717953</v>
      </c>
      <c r="O91" s="46">
        <f t="shared" si="12"/>
        <v>20.644477672024614</v>
      </c>
      <c r="P91" s="10"/>
    </row>
    <row r="92" spans="1:16">
      <c r="A92" s="12"/>
      <c r="B92" s="25">
        <v>361.1</v>
      </c>
      <c r="C92" s="20" t="s">
        <v>93</v>
      </c>
      <c r="D92" s="47">
        <v>28115</v>
      </c>
      <c r="E92" s="47">
        <v>4269</v>
      </c>
      <c r="F92" s="47">
        <v>0</v>
      </c>
      <c r="G92" s="47">
        <v>0</v>
      </c>
      <c r="H92" s="47">
        <v>0</v>
      </c>
      <c r="I92" s="47">
        <v>21418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53802</v>
      </c>
      <c r="O92" s="48">
        <f t="shared" si="12"/>
        <v>1.5470569629352733</v>
      </c>
      <c r="P92" s="9"/>
    </row>
    <row r="93" spans="1:16">
      <c r="A93" s="12"/>
      <c r="B93" s="25">
        <v>362</v>
      </c>
      <c r="C93" s="20" t="s">
        <v>124</v>
      </c>
      <c r="D93" s="47">
        <v>11227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8" si="17">SUM(D93:M93)</f>
        <v>11227</v>
      </c>
      <c r="O93" s="48">
        <f t="shared" si="12"/>
        <v>0.32282830606435287</v>
      </c>
      <c r="P93" s="9"/>
    </row>
    <row r="94" spans="1:16">
      <c r="A94" s="12"/>
      <c r="B94" s="25">
        <v>364</v>
      </c>
      <c r="C94" s="20" t="s">
        <v>187</v>
      </c>
      <c r="D94" s="47">
        <v>45966</v>
      </c>
      <c r="E94" s="47">
        <v>8788</v>
      </c>
      <c r="F94" s="47">
        <v>0</v>
      </c>
      <c r="G94" s="47">
        <v>0</v>
      </c>
      <c r="H94" s="47">
        <v>0</v>
      </c>
      <c r="I94" s="47">
        <v>75746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130500</v>
      </c>
      <c r="O94" s="48">
        <f t="shared" si="12"/>
        <v>3.7524800874140953</v>
      </c>
      <c r="P94" s="9"/>
    </row>
    <row r="95" spans="1:16">
      <c r="A95" s="12"/>
      <c r="B95" s="25">
        <v>365</v>
      </c>
      <c r="C95" s="20" t="s">
        <v>188</v>
      </c>
      <c r="D95" s="47">
        <v>3244</v>
      </c>
      <c r="E95" s="47">
        <v>234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3478</v>
      </c>
      <c r="O95" s="48">
        <f t="shared" si="12"/>
        <v>0.10000862639100555</v>
      </c>
      <c r="P95" s="9"/>
    </row>
    <row r="96" spans="1:16">
      <c r="A96" s="12"/>
      <c r="B96" s="25">
        <v>366</v>
      </c>
      <c r="C96" s="20" t="s">
        <v>97</v>
      </c>
      <c r="D96" s="47">
        <v>10771</v>
      </c>
      <c r="E96" s="47">
        <v>8871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19642</v>
      </c>
      <c r="O96" s="48">
        <f t="shared" si="12"/>
        <v>0.56479857377002041</v>
      </c>
      <c r="P96" s="9"/>
    </row>
    <row r="97" spans="1:119">
      <c r="A97" s="12"/>
      <c r="B97" s="25">
        <v>369.3</v>
      </c>
      <c r="C97" s="20" t="s">
        <v>98</v>
      </c>
      <c r="D97" s="47">
        <v>25924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25924</v>
      </c>
      <c r="O97" s="48">
        <f t="shared" si="12"/>
        <v>0.74543520142622999</v>
      </c>
      <c r="P97" s="9"/>
    </row>
    <row r="98" spans="1:119">
      <c r="A98" s="12"/>
      <c r="B98" s="25">
        <v>369.9</v>
      </c>
      <c r="C98" s="20" t="s">
        <v>99</v>
      </c>
      <c r="D98" s="47">
        <v>233253</v>
      </c>
      <c r="E98" s="47">
        <v>95535</v>
      </c>
      <c r="F98" s="47">
        <v>1721</v>
      </c>
      <c r="G98" s="47">
        <v>0</v>
      </c>
      <c r="H98" s="47">
        <v>0</v>
      </c>
      <c r="I98" s="47">
        <v>142871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473380</v>
      </c>
      <c r="O98" s="48">
        <f t="shared" si="12"/>
        <v>13.611869914023636</v>
      </c>
      <c r="P98" s="9"/>
    </row>
    <row r="99" spans="1:119" ht="15.6">
      <c r="A99" s="29" t="s">
        <v>54</v>
      </c>
      <c r="B99" s="30"/>
      <c r="C99" s="31"/>
      <c r="D99" s="32">
        <f t="shared" ref="D99:M99" si="18">SUM(D100:D103)</f>
        <v>287134</v>
      </c>
      <c r="E99" s="32">
        <f t="shared" si="18"/>
        <v>4662457</v>
      </c>
      <c r="F99" s="32">
        <f t="shared" si="18"/>
        <v>2044031</v>
      </c>
      <c r="G99" s="32">
        <f t="shared" si="18"/>
        <v>0</v>
      </c>
      <c r="H99" s="32">
        <f t="shared" si="18"/>
        <v>0</v>
      </c>
      <c r="I99" s="32">
        <f t="shared" si="18"/>
        <v>81424</v>
      </c>
      <c r="J99" s="32">
        <f t="shared" si="18"/>
        <v>0</v>
      </c>
      <c r="K99" s="32">
        <f t="shared" si="18"/>
        <v>0</v>
      </c>
      <c r="L99" s="32">
        <f t="shared" si="18"/>
        <v>0</v>
      </c>
      <c r="M99" s="32">
        <f t="shared" si="18"/>
        <v>0</v>
      </c>
      <c r="N99" s="32">
        <f t="shared" ref="N99:N104" si="19">SUM(D99:M99)</f>
        <v>7075046</v>
      </c>
      <c r="O99" s="46">
        <f t="shared" si="12"/>
        <v>203.44037726083332</v>
      </c>
      <c r="P99" s="9"/>
    </row>
    <row r="100" spans="1:119">
      <c r="A100" s="12"/>
      <c r="B100" s="25">
        <v>381</v>
      </c>
      <c r="C100" s="20" t="s">
        <v>100</v>
      </c>
      <c r="D100" s="47">
        <v>287134</v>
      </c>
      <c r="E100" s="47">
        <v>4509953</v>
      </c>
      <c r="F100" s="47">
        <v>2044031</v>
      </c>
      <c r="G100" s="47">
        <v>0</v>
      </c>
      <c r="H100" s="47">
        <v>0</v>
      </c>
      <c r="I100" s="47">
        <v>3076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9"/>
        <v>6844194</v>
      </c>
      <c r="O100" s="48">
        <f t="shared" si="12"/>
        <v>196.80231187278949</v>
      </c>
      <c r="P100" s="9"/>
    </row>
    <row r="101" spans="1:119">
      <c r="A101" s="12"/>
      <c r="B101" s="25">
        <v>383</v>
      </c>
      <c r="C101" s="20" t="s">
        <v>101</v>
      </c>
      <c r="D101" s="47">
        <v>0</v>
      </c>
      <c r="E101" s="47">
        <v>140672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9"/>
        <v>140672</v>
      </c>
      <c r="O101" s="48">
        <f>(N101/O$106)</f>
        <v>4.044972251775599</v>
      </c>
      <c r="P101" s="9"/>
    </row>
    <row r="102" spans="1:119">
      <c r="A102" s="12"/>
      <c r="B102" s="25">
        <v>384</v>
      </c>
      <c r="C102" s="20" t="s">
        <v>130</v>
      </c>
      <c r="D102" s="47">
        <v>0</v>
      </c>
      <c r="E102" s="47">
        <v>11832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9"/>
        <v>11832</v>
      </c>
      <c r="O102" s="48">
        <f>(N102/O$106)</f>
        <v>0.34022486125887802</v>
      </c>
      <c r="P102" s="9"/>
    </row>
    <row r="103" spans="1:119" ht="15.6" thickBot="1">
      <c r="A103" s="12"/>
      <c r="B103" s="25">
        <v>389.7</v>
      </c>
      <c r="C103" s="20" t="s">
        <v>189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78348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9"/>
        <v>78348</v>
      </c>
      <c r="O103" s="48">
        <f>(N103/O$106)</f>
        <v>2.2528682750093454</v>
      </c>
      <c r="P103" s="9"/>
    </row>
    <row r="104" spans="1:119" ht="16.2" thickBot="1">
      <c r="A104" s="14" t="s">
        <v>82</v>
      </c>
      <c r="B104" s="23"/>
      <c r="C104" s="22"/>
      <c r="D104" s="15">
        <f t="shared" ref="D104:M104" si="20">SUM(D5,D14,D20,D49,D86,D91,D99)</f>
        <v>25058608</v>
      </c>
      <c r="E104" s="15">
        <f t="shared" si="20"/>
        <v>15761672</v>
      </c>
      <c r="F104" s="15">
        <f t="shared" si="20"/>
        <v>2045752</v>
      </c>
      <c r="G104" s="15">
        <f t="shared" si="20"/>
        <v>0</v>
      </c>
      <c r="H104" s="15">
        <f t="shared" si="20"/>
        <v>0</v>
      </c>
      <c r="I104" s="15">
        <f t="shared" si="20"/>
        <v>6986532</v>
      </c>
      <c r="J104" s="15">
        <f t="shared" si="20"/>
        <v>0</v>
      </c>
      <c r="K104" s="15">
        <f t="shared" si="20"/>
        <v>0</v>
      </c>
      <c r="L104" s="15">
        <f t="shared" si="20"/>
        <v>0</v>
      </c>
      <c r="M104" s="15">
        <f t="shared" si="20"/>
        <v>0</v>
      </c>
      <c r="N104" s="15">
        <f t="shared" si="19"/>
        <v>49852564</v>
      </c>
      <c r="O104" s="38">
        <f>(N104/O$106)</f>
        <v>1433.4923656439601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119" t="s">
        <v>202</v>
      </c>
      <c r="M106" s="119"/>
      <c r="N106" s="119"/>
      <c r="O106" s="44">
        <v>34777</v>
      </c>
    </row>
    <row r="107" spans="1:119">
      <c r="A107" s="120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8"/>
    </row>
    <row r="108" spans="1:119" ht="15.75" customHeight="1" thickBot="1">
      <c r="A108" s="121" t="s">
        <v>126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1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2025-01-21T21:40:14Z</cp:lastPrinted>
  <dcterms:created xsi:type="dcterms:W3CDTF">2000-08-31T21:26:31Z</dcterms:created>
  <dcterms:modified xsi:type="dcterms:W3CDTF">2025-01-22T13:51:41Z</dcterms:modified>
</cp:coreProperties>
</file>