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62" documentId="13_ncr:1_{0A8BAA11-0245-48B3-AA19-2D7FFCC3A69A}" xr6:coauthVersionLast="47" xr6:coauthVersionMax="47" xr10:uidLastSave="{CAFD8102-B186-4589-BFE4-450151CD6F54}"/>
  <bookViews>
    <workbookView xWindow="-108" yWindow="-108" windowWidth="23256" windowHeight="13896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'2005'!$A$1:$O$59</definedName>
    <definedName name="_xlnm.Print_Area" localSheetId="17">'2006'!$A$1:$O$53</definedName>
    <definedName name="_xlnm.Print_Area" localSheetId="16">'2007'!$A$1:$O$52</definedName>
    <definedName name="_xlnm.Print_Area" localSheetId="15">'2008'!$A$1:$O$53</definedName>
    <definedName name="_xlnm.Print_Area" localSheetId="14">'2009'!$A$1:$O$51</definedName>
    <definedName name="_xlnm.Print_Area" localSheetId="13">'2010'!$A$1:$O$53</definedName>
    <definedName name="_xlnm.Print_Area" localSheetId="12">'2011'!$A$1:$O$54</definedName>
    <definedName name="_xlnm.Print_Area" localSheetId="11">'2012'!$A$1:$O$54</definedName>
    <definedName name="_xlnm.Print_Area" localSheetId="10">'2013'!$A$1:$O$54</definedName>
    <definedName name="_xlnm.Print_Area" localSheetId="9">'2014'!$A$1:$O$53</definedName>
    <definedName name="_xlnm.Print_Area" localSheetId="8">'2015'!$A$1:$O$54</definedName>
    <definedName name="_xlnm.Print_Area" localSheetId="7">'2016'!$A$1:$O$57</definedName>
    <definedName name="_xlnm.Print_Area" localSheetId="6">'2017'!$A$1:$O$59</definedName>
    <definedName name="_xlnm.Print_Area" localSheetId="5">'2018'!$A$1:$O$59</definedName>
    <definedName name="_xlnm.Print_Area" localSheetId="4">'2019'!$A$1:$O$57</definedName>
    <definedName name="_xlnm.Print_Area" localSheetId="3">'2020'!$A$1:$O$55</definedName>
    <definedName name="_xlnm.Print_Area" localSheetId="2">'2021'!$A$1:$P$56</definedName>
    <definedName name="_xlnm.Print_Area" localSheetId="1">'2022'!$A$1:$P$57</definedName>
    <definedName name="_xlnm.Print_Area" localSheetId="0">'2023'!$A$1:$P$56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1" i="52" l="1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N41" i="52"/>
  <c r="M41" i="52"/>
  <c r="L41" i="52"/>
  <c r="K41" i="52"/>
  <c r="J41" i="52"/>
  <c r="I41" i="52"/>
  <c r="H41" i="52"/>
  <c r="G41" i="52"/>
  <c r="F41" i="52"/>
  <c r="E41" i="52"/>
  <c r="D41" i="52"/>
  <c r="O40" i="52"/>
  <c r="P40" i="52" s="1"/>
  <c r="O39" i="52"/>
  <c r="P39" i="52" s="1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O23" i="52"/>
  <c r="P23" i="52" s="1"/>
  <c r="O22" i="52"/>
  <c r="P22" i="52" s="1"/>
  <c r="N21" i="52"/>
  <c r="M21" i="52"/>
  <c r="L21" i="52"/>
  <c r="K21" i="52"/>
  <c r="J21" i="52"/>
  <c r="I21" i="52"/>
  <c r="H21" i="52"/>
  <c r="G21" i="52"/>
  <c r="F21" i="52"/>
  <c r="E21" i="52"/>
  <c r="D21" i="52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O13" i="52"/>
  <c r="P13" i="52" s="1"/>
  <c r="N12" i="52"/>
  <c r="M12" i="52"/>
  <c r="L12" i="52"/>
  <c r="K12" i="52"/>
  <c r="J12" i="52"/>
  <c r="I12" i="52"/>
  <c r="H12" i="52"/>
  <c r="G12" i="52"/>
  <c r="F12" i="52"/>
  <c r="E12" i="52"/>
  <c r="D12" i="52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8" i="52" l="1"/>
  <c r="P48" i="52" s="1"/>
  <c r="O45" i="52"/>
  <c r="P45" i="52" s="1"/>
  <c r="O41" i="52"/>
  <c r="P41" i="52" s="1"/>
  <c r="K52" i="52"/>
  <c r="O35" i="52"/>
  <c r="P35" i="52" s="1"/>
  <c r="E52" i="52"/>
  <c r="O30" i="52"/>
  <c r="P30" i="52" s="1"/>
  <c r="O28" i="52"/>
  <c r="P28" i="52" s="1"/>
  <c r="J52" i="52"/>
  <c r="O21" i="52"/>
  <c r="P21" i="52" s="1"/>
  <c r="I52" i="52"/>
  <c r="N52" i="52"/>
  <c r="H52" i="52"/>
  <c r="G52" i="52"/>
  <c r="F52" i="52"/>
  <c r="O12" i="52"/>
  <c r="P12" i="52" s="1"/>
  <c r="M52" i="52"/>
  <c r="L52" i="52"/>
  <c r="O5" i="52"/>
  <c r="P5" i="52" s="1"/>
  <c r="D52" i="52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N46" i="51"/>
  <c r="M46" i="51"/>
  <c r="L46" i="51"/>
  <c r="K46" i="51"/>
  <c r="J46" i="51"/>
  <c r="I46" i="51"/>
  <c r="H46" i="51"/>
  <c r="G46" i="51"/>
  <c r="F46" i="51"/>
  <c r="E46" i="51"/>
  <c r="D46" i="5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2" i="52" l="1"/>
  <c r="P52" i="52" s="1"/>
  <c r="O46" i="51"/>
  <c r="P46" i="51" s="1"/>
  <c r="O49" i="51"/>
  <c r="P49" i="51" s="1"/>
  <c r="O42" i="51"/>
  <c r="P42" i="51" s="1"/>
  <c r="O36" i="51"/>
  <c r="P36" i="51" s="1"/>
  <c r="O31" i="51"/>
  <c r="P31" i="51" s="1"/>
  <c r="O29" i="51"/>
  <c r="P29" i="51" s="1"/>
  <c r="K53" i="51"/>
  <c r="O21" i="51"/>
  <c r="P21" i="51" s="1"/>
  <c r="G53" i="51"/>
  <c r="J53" i="51"/>
  <c r="L53" i="51"/>
  <c r="M53" i="51"/>
  <c r="O12" i="51"/>
  <c r="P12" i="51" s="1"/>
  <c r="N53" i="51"/>
  <c r="E53" i="51"/>
  <c r="D53" i="51"/>
  <c r="F53" i="51"/>
  <c r="H53" i="51"/>
  <c r="I53" i="51"/>
  <c r="O5" i="51"/>
  <c r="P5" i="51" s="1"/>
  <c r="O51" i="50"/>
  <c r="P51" i="50" s="1"/>
  <c r="O50" i="50"/>
  <c r="P50" i="50" s="1"/>
  <c r="O49" i="50"/>
  <c r="P49" i="50"/>
  <c r="N48" i="50"/>
  <c r="M48" i="50"/>
  <c r="L48" i="50"/>
  <c r="K48" i="50"/>
  <c r="J48" i="50"/>
  <c r="I48" i="50"/>
  <c r="H48" i="50"/>
  <c r="G48" i="50"/>
  <c r="F48" i="50"/>
  <c r="E48" i="50"/>
  <c r="D48" i="50"/>
  <c r="O48" i="50" s="1"/>
  <c r="P48" i="50" s="1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 s="1"/>
  <c r="N41" i="50"/>
  <c r="M41" i="50"/>
  <c r="L41" i="50"/>
  <c r="K41" i="50"/>
  <c r="J41" i="50"/>
  <c r="I41" i="50"/>
  <c r="H41" i="50"/>
  <c r="G41" i="50"/>
  <c r="O41" i="50" s="1"/>
  <c r="P41" i="50" s="1"/>
  <c r="F41" i="50"/>
  <c r="E41" i="50"/>
  <c r="D41" i="50"/>
  <c r="O40" i="50"/>
  <c r="P40" i="50" s="1"/>
  <c r="O39" i="50"/>
  <c r="P39" i="50" s="1"/>
  <c r="O38" i="50"/>
  <c r="P38" i="50" s="1"/>
  <c r="O37" i="50"/>
  <c r="P37" i="50" s="1"/>
  <c r="O36" i="50"/>
  <c r="P36" i="50" s="1"/>
  <c r="N35" i="50"/>
  <c r="M35" i="50"/>
  <c r="L35" i="50"/>
  <c r="K35" i="50"/>
  <c r="J35" i="50"/>
  <c r="J52" i="50" s="1"/>
  <c r="I35" i="50"/>
  <c r="H35" i="50"/>
  <c r="G35" i="50"/>
  <c r="G52" i="50" s="1"/>
  <c r="F35" i="50"/>
  <c r="E35" i="50"/>
  <c r="D35" i="50"/>
  <c r="O35" i="50" s="1"/>
  <c r="P35" i="50" s="1"/>
  <c r="O34" i="50"/>
  <c r="P34" i="50" s="1"/>
  <c r="O33" i="50"/>
  <c r="P33" i="50" s="1"/>
  <c r="O32" i="50"/>
  <c r="P32" i="50" s="1"/>
  <c r="O31" i="50"/>
  <c r="P31" i="50"/>
  <c r="N30" i="50"/>
  <c r="M30" i="50"/>
  <c r="L30" i="50"/>
  <c r="K30" i="50"/>
  <c r="J30" i="50"/>
  <c r="I30" i="50"/>
  <c r="H30" i="50"/>
  <c r="H52" i="50" s="1"/>
  <c r="G30" i="50"/>
  <c r="F30" i="50"/>
  <c r="E30" i="50"/>
  <c r="E52" i="50" s="1"/>
  <c r="D30" i="50"/>
  <c r="O29" i="50"/>
  <c r="P29" i="50" s="1"/>
  <c r="N28" i="50"/>
  <c r="M28" i="50"/>
  <c r="L28" i="50"/>
  <c r="O28" i="50" s="1"/>
  <c r="P28" i="50" s="1"/>
  <c r="K28" i="50"/>
  <c r="J28" i="50"/>
  <c r="I28" i="50"/>
  <c r="H28" i="50"/>
  <c r="G28" i="50"/>
  <c r="F28" i="50"/>
  <c r="E28" i="50"/>
  <c r="D28" i="50"/>
  <c r="O27" i="50"/>
  <c r="P27" i="50"/>
  <c r="O26" i="50"/>
  <c r="P26" i="50" s="1"/>
  <c r="O25" i="50"/>
  <c r="P25" i="50" s="1"/>
  <c r="O24" i="50"/>
  <c r="P24" i="50" s="1"/>
  <c r="O23" i="50"/>
  <c r="P23" i="50"/>
  <c r="O22" i="50"/>
  <c r="P22" i="50"/>
  <c r="N21" i="50"/>
  <c r="M21" i="50"/>
  <c r="L21" i="50"/>
  <c r="O21" i="50" s="1"/>
  <c r="P21" i="50" s="1"/>
  <c r="K21" i="50"/>
  <c r="J21" i="50"/>
  <c r="I21" i="50"/>
  <c r="H21" i="50"/>
  <c r="G21" i="50"/>
  <c r="F21" i="50"/>
  <c r="E21" i="50"/>
  <c r="D21" i="50"/>
  <c r="O20" i="50"/>
  <c r="P20" i="50" s="1"/>
  <c r="O19" i="50"/>
  <c r="P19" i="50" s="1"/>
  <c r="O18" i="50"/>
  <c r="P18" i="50" s="1"/>
  <c r="O17" i="50"/>
  <c r="P17" i="50"/>
  <c r="O16" i="50"/>
  <c r="P16" i="50" s="1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/>
  <c r="O7" i="50"/>
  <c r="P7" i="50"/>
  <c r="O6" i="50"/>
  <c r="P6" i="50"/>
  <c r="N5" i="50"/>
  <c r="N52" i="50" s="1"/>
  <c r="M5" i="50"/>
  <c r="L5" i="50"/>
  <c r="L52" i="50" s="1"/>
  <c r="K5" i="50"/>
  <c r="J5" i="50"/>
  <c r="I5" i="50"/>
  <c r="H5" i="50"/>
  <c r="G5" i="50"/>
  <c r="F5" i="50"/>
  <c r="F52" i="50" s="1"/>
  <c r="E5" i="50"/>
  <c r="D5" i="50"/>
  <c r="D52" i="50" s="1"/>
  <c r="N50" i="48"/>
  <c r="O50" i="48" s="1"/>
  <c r="N49" i="48"/>
  <c r="O49" i="48" s="1"/>
  <c r="N48" i="48"/>
  <c r="O48" i="48"/>
  <c r="M47" i="48"/>
  <c r="L47" i="48"/>
  <c r="K47" i="48"/>
  <c r="J47" i="48"/>
  <c r="I47" i="48"/>
  <c r="H47" i="48"/>
  <c r="G47" i="48"/>
  <c r="F47" i="48"/>
  <c r="N47" i="48" s="1"/>
  <c r="O47" i="48" s="1"/>
  <c r="E47" i="48"/>
  <c r="D47" i="48"/>
  <c r="N46" i="48"/>
  <c r="O46" i="48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4" i="48" s="1"/>
  <c r="O44" i="48" s="1"/>
  <c r="N43" i="48"/>
  <c r="O43" i="48" s="1"/>
  <c r="N42" i="48"/>
  <c r="O42" i="48" s="1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39" i="48"/>
  <c r="O39" i="48" s="1"/>
  <c r="N38" i="48"/>
  <c r="O38" i="48" s="1"/>
  <c r="N37" i="48"/>
  <c r="O37" i="48" s="1"/>
  <c r="N36" i="48"/>
  <c r="O36" i="48"/>
  <c r="N35" i="48"/>
  <c r="O35" i="48" s="1"/>
  <c r="M34" i="48"/>
  <c r="L34" i="48"/>
  <c r="K34" i="48"/>
  <c r="J34" i="48"/>
  <c r="I34" i="48"/>
  <c r="H34" i="48"/>
  <c r="N34" i="48" s="1"/>
  <c r="O34" i="48" s="1"/>
  <c r="G34" i="48"/>
  <c r="F34" i="48"/>
  <c r="E34" i="48"/>
  <c r="D34" i="48"/>
  <c r="N33" i="48"/>
  <c r="O33" i="48" s="1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30" i="48" s="1"/>
  <c r="O30" i="48" s="1"/>
  <c r="N29" i="48"/>
  <c r="O29" i="48" s="1"/>
  <c r="M28" i="48"/>
  <c r="L28" i="48"/>
  <c r="N28" i="48" s="1"/>
  <c r="O28" i="48" s="1"/>
  <c r="K28" i="48"/>
  <c r="J28" i="48"/>
  <c r="I28" i="48"/>
  <c r="H28" i="48"/>
  <c r="G28" i="48"/>
  <c r="F28" i="48"/>
  <c r="E28" i="48"/>
  <c r="D28" i="48"/>
  <c r="N27" i="48"/>
  <c r="O27" i="48" s="1"/>
  <c r="N26" i="48"/>
  <c r="O26" i="48" s="1"/>
  <c r="N25" i="48"/>
  <c r="O25" i="48" s="1"/>
  <c r="N24" i="48"/>
  <c r="O24" i="48"/>
  <c r="N23" i="48"/>
  <c r="O23" i="48" s="1"/>
  <c r="N22" i="48"/>
  <c r="O22" i="48" s="1"/>
  <c r="M21" i="48"/>
  <c r="L21" i="48"/>
  <c r="K21" i="48"/>
  <c r="J21" i="48"/>
  <c r="I21" i="48"/>
  <c r="N21" i="48" s="1"/>
  <c r="O21" i="48" s="1"/>
  <c r="H21" i="48"/>
  <c r="G21" i="48"/>
  <c r="F21" i="48"/>
  <c r="E21" i="48"/>
  <c r="D21" i="48"/>
  <c r="D51" i="48" s="1"/>
  <c r="N20" i="48"/>
  <c r="O20" i="48" s="1"/>
  <c r="N19" i="48"/>
  <c r="O19" i="48" s="1"/>
  <c r="N18" i="48"/>
  <c r="O18" i="48" s="1"/>
  <c r="N17" i="48"/>
  <c r="O17" i="48" s="1"/>
  <c r="N16" i="48"/>
  <c r="O16" i="48"/>
  <c r="N15" i="48"/>
  <c r="O15" i="48" s="1"/>
  <c r="N14" i="48"/>
  <c r="O14" i="48" s="1"/>
  <c r="N13" i="48"/>
  <c r="O13" i="48" s="1"/>
  <c r="M12" i="48"/>
  <c r="M51" i="48" s="1"/>
  <c r="L12" i="48"/>
  <c r="K12" i="48"/>
  <c r="J12" i="48"/>
  <c r="I12" i="48"/>
  <c r="H12" i="48"/>
  <c r="N12" i="48" s="1"/>
  <c r="O12" i="48" s="1"/>
  <c r="G12" i="48"/>
  <c r="F12" i="48"/>
  <c r="E12" i="48"/>
  <c r="D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 s="1"/>
  <c r="M5" i="48"/>
  <c r="L5" i="48"/>
  <c r="K5" i="48"/>
  <c r="K51" i="48" s="1"/>
  <c r="J5" i="48"/>
  <c r="I5" i="48"/>
  <c r="H5" i="48"/>
  <c r="G5" i="48"/>
  <c r="G51" i="48" s="1"/>
  <c r="F5" i="48"/>
  <c r="E5" i="48"/>
  <c r="D5" i="48"/>
  <c r="N52" i="47"/>
  <c r="O52" i="47" s="1"/>
  <c r="N51" i="47"/>
  <c r="O51" i="47" s="1"/>
  <c r="N50" i="47"/>
  <c r="O50" i="47" s="1"/>
  <c r="M49" i="47"/>
  <c r="L49" i="47"/>
  <c r="K49" i="47"/>
  <c r="J49" i="47"/>
  <c r="I49" i="47"/>
  <c r="H49" i="47"/>
  <c r="G49" i="47"/>
  <c r="F49" i="47"/>
  <c r="E49" i="47"/>
  <c r="D49" i="47"/>
  <c r="N49" i="47" s="1"/>
  <c r="O49" i="47" s="1"/>
  <c r="N48" i="47"/>
  <c r="O48" i="47" s="1"/>
  <c r="M47" i="47"/>
  <c r="L47" i="47"/>
  <c r="K47" i="47"/>
  <c r="J47" i="47"/>
  <c r="I47" i="47"/>
  <c r="H47" i="47"/>
  <c r="G47" i="47"/>
  <c r="F47" i="47"/>
  <c r="E47" i="47"/>
  <c r="D47" i="47"/>
  <c r="N46" i="47"/>
  <c r="O46" i="47"/>
  <c r="N45" i="47"/>
  <c r="O45" i="47" s="1"/>
  <c r="N44" i="47"/>
  <c r="O44" i="47" s="1"/>
  <c r="M43" i="47"/>
  <c r="L43" i="47"/>
  <c r="K43" i="47"/>
  <c r="J43" i="47"/>
  <c r="I43" i="47"/>
  <c r="H43" i="47"/>
  <c r="G43" i="47"/>
  <c r="F43" i="47"/>
  <c r="E43" i="47"/>
  <c r="D43" i="47"/>
  <c r="N42" i="47"/>
  <c r="O42" i="47" s="1"/>
  <c r="N41" i="47"/>
  <c r="O41" i="47" s="1"/>
  <c r="N40" i="47"/>
  <c r="O40" i="47" s="1"/>
  <c r="N39" i="47"/>
  <c r="O39" i="47"/>
  <c r="N38" i="47"/>
  <c r="O38" i="47" s="1"/>
  <c r="M37" i="47"/>
  <c r="L37" i="47"/>
  <c r="K37" i="47"/>
  <c r="J37" i="47"/>
  <c r="I37" i="47"/>
  <c r="H37" i="47"/>
  <c r="G37" i="47"/>
  <c r="F37" i="47"/>
  <c r="E37" i="47"/>
  <c r="E53" i="47" s="1"/>
  <c r="D37" i="47"/>
  <c r="N36" i="47"/>
  <c r="O36" i="47" s="1"/>
  <c r="N35" i="47"/>
  <c r="O35" i="47" s="1"/>
  <c r="N34" i="47"/>
  <c r="O34" i="47" s="1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8" i="47"/>
  <c r="O28" i="47"/>
  <c r="N27" i="47"/>
  <c r="O27" i="47"/>
  <c r="N26" i="47"/>
  <c r="O26" i="47"/>
  <c r="N25" i="47"/>
  <c r="O25" i="47" s="1"/>
  <c r="N24" i="47"/>
  <c r="O24" i="47" s="1"/>
  <c r="N23" i="47"/>
  <c r="O23" i="47" s="1"/>
  <c r="N22" i="47"/>
  <c r="O22" i="47"/>
  <c r="M21" i="47"/>
  <c r="L21" i="47"/>
  <c r="K21" i="47"/>
  <c r="J21" i="47"/>
  <c r="I21" i="47"/>
  <c r="I53" i="47" s="1"/>
  <c r="H21" i="47"/>
  <c r="G21" i="47"/>
  <c r="G53" i="47" s="1"/>
  <c r="F21" i="47"/>
  <c r="E21" i="47"/>
  <c r="D21" i="47"/>
  <c r="N20" i="47"/>
  <c r="O20" i="47"/>
  <c r="N19" i="47"/>
  <c r="O19" i="47"/>
  <c r="N18" i="47"/>
  <c r="O18" i="47" s="1"/>
  <c r="N17" i="47"/>
  <c r="O17" i="47" s="1"/>
  <c r="N16" i="47"/>
  <c r="O16" i="47" s="1"/>
  <c r="N15" i="47"/>
  <c r="O15" i="47"/>
  <c r="N14" i="47"/>
  <c r="O14" i="47"/>
  <c r="N13" i="47"/>
  <c r="O13" i="47"/>
  <c r="M12" i="47"/>
  <c r="L12" i="47"/>
  <c r="K12" i="47"/>
  <c r="J12" i="47"/>
  <c r="I12" i="47"/>
  <c r="H12" i="47"/>
  <c r="G12" i="47"/>
  <c r="F12" i="47"/>
  <c r="E12" i="47"/>
  <c r="D12" i="47"/>
  <c r="N11" i="47"/>
  <c r="O11" i="47" s="1"/>
  <c r="N10" i="47"/>
  <c r="O10" i="47" s="1"/>
  <c r="N9" i="47"/>
  <c r="O9" i="47" s="1"/>
  <c r="N8" i="47"/>
  <c r="O8" i="47"/>
  <c r="N7" i="47"/>
  <c r="O7" i="47"/>
  <c r="N6" i="47"/>
  <c r="O6" i="47"/>
  <c r="M5" i="47"/>
  <c r="M53" i="47" s="1"/>
  <c r="L5" i="47"/>
  <c r="K5" i="47"/>
  <c r="K53" i="47" s="1"/>
  <c r="J5" i="47"/>
  <c r="I5" i="47"/>
  <c r="H5" i="47"/>
  <c r="G5" i="47"/>
  <c r="F5" i="47"/>
  <c r="E5" i="47"/>
  <c r="D5" i="47"/>
  <c r="N54" i="46"/>
  <c r="O54" i="46" s="1"/>
  <c r="N53" i="46"/>
  <c r="O53" i="46" s="1"/>
  <c r="N52" i="46"/>
  <c r="O52" i="46"/>
  <c r="M51" i="46"/>
  <c r="L51" i="46"/>
  <c r="K51" i="46"/>
  <c r="J51" i="46"/>
  <c r="I51" i="46"/>
  <c r="H51" i="46"/>
  <c r="G51" i="46"/>
  <c r="F51" i="46"/>
  <c r="E51" i="46"/>
  <c r="D51" i="46"/>
  <c r="N51" i="46" s="1"/>
  <c r="O51" i="46" s="1"/>
  <c r="N50" i="46"/>
  <c r="O50" i="46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8" i="46" s="1"/>
  <c r="O48" i="46" s="1"/>
  <c r="N47" i="46"/>
  <c r="O47" i="46" s="1"/>
  <c r="N46" i="46"/>
  <c r="O46" i="46" s="1"/>
  <c r="N45" i="46"/>
  <c r="O45" i="46" s="1"/>
  <c r="M44" i="46"/>
  <c r="L44" i="46"/>
  <c r="K44" i="46"/>
  <c r="J44" i="46"/>
  <c r="N44" i="46" s="1"/>
  <c r="O44" i="46" s="1"/>
  <c r="I44" i="46"/>
  <c r="H44" i="46"/>
  <c r="G44" i="46"/>
  <c r="F44" i="46"/>
  <c r="E44" i="46"/>
  <c r="D44" i="46"/>
  <c r="N43" i="46"/>
  <c r="O43" i="46" s="1"/>
  <c r="N42" i="46"/>
  <c r="O42" i="46" s="1"/>
  <c r="N41" i="46"/>
  <c r="O41" i="46" s="1"/>
  <c r="N40" i="46"/>
  <c r="O40" i="46"/>
  <c r="N39" i="46"/>
  <c r="O39" i="46" s="1"/>
  <c r="M38" i="46"/>
  <c r="L38" i="46"/>
  <c r="K38" i="46"/>
  <c r="J38" i="46"/>
  <c r="I38" i="46"/>
  <c r="H38" i="46"/>
  <c r="G38" i="46"/>
  <c r="F38" i="46"/>
  <c r="N38" i="46" s="1"/>
  <c r="O38" i="46" s="1"/>
  <c r="E38" i="46"/>
  <c r="D38" i="46"/>
  <c r="N37" i="46"/>
  <c r="O37" i="46" s="1"/>
  <c r="N36" i="46"/>
  <c r="O36" i="46" s="1"/>
  <c r="N35" i="46"/>
  <c r="O35" i="46" s="1"/>
  <c r="N34" i="46"/>
  <c r="O34" i="46" s="1"/>
  <c r="N33" i="46"/>
  <c r="O33" i="46" s="1"/>
  <c r="M32" i="46"/>
  <c r="L32" i="46"/>
  <c r="K32" i="46"/>
  <c r="J32" i="46"/>
  <c r="I32" i="46"/>
  <c r="I55" i="46" s="1"/>
  <c r="H32" i="46"/>
  <c r="G32" i="46"/>
  <c r="G55" i="46" s="1"/>
  <c r="F32" i="46"/>
  <c r="E32" i="46"/>
  <c r="D32" i="46"/>
  <c r="N32" i="46" s="1"/>
  <c r="O32" i="46" s="1"/>
  <c r="N31" i="46"/>
  <c r="O31" i="46" s="1"/>
  <c r="N30" i="46"/>
  <c r="O30" i="46"/>
  <c r="M29" i="46"/>
  <c r="L29" i="46"/>
  <c r="K29" i="46"/>
  <c r="J29" i="46"/>
  <c r="I29" i="46"/>
  <c r="H29" i="46"/>
  <c r="G29" i="46"/>
  <c r="F29" i="46"/>
  <c r="N29" i="46" s="1"/>
  <c r="O29" i="46" s="1"/>
  <c r="E29" i="46"/>
  <c r="D29" i="46"/>
  <c r="N28" i="46"/>
  <c r="O28" i="46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L55" i="46" s="1"/>
  <c r="K5" i="46"/>
  <c r="J5" i="46"/>
  <c r="J55" i="46" s="1"/>
  <c r="I5" i="46"/>
  <c r="H5" i="46"/>
  <c r="G5" i="46"/>
  <c r="F5" i="46"/>
  <c r="E5" i="46"/>
  <c r="E55" i="46" s="1"/>
  <c r="D5" i="46"/>
  <c r="N54" i="45"/>
  <c r="O54" i="45"/>
  <c r="N53" i="45"/>
  <c r="O53" i="45" s="1"/>
  <c r="N52" i="45"/>
  <c r="O52" i="45" s="1"/>
  <c r="M51" i="45"/>
  <c r="L51" i="45"/>
  <c r="K51" i="45"/>
  <c r="J51" i="45"/>
  <c r="I51" i="45"/>
  <c r="H51" i="45"/>
  <c r="G51" i="45"/>
  <c r="F51" i="45"/>
  <c r="E51" i="45"/>
  <c r="D51" i="45"/>
  <c r="N51" i="45" s="1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8" i="45" s="1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N44" i="45" s="1"/>
  <c r="O44" i="45" s="1"/>
  <c r="H44" i="45"/>
  <c r="G44" i="45"/>
  <c r="F44" i="45"/>
  <c r="E44" i="45"/>
  <c r="D44" i="45"/>
  <c r="N43" i="45"/>
  <c r="O43" i="45" s="1"/>
  <c r="N42" i="45"/>
  <c r="O42" i="45"/>
  <c r="N41" i="45"/>
  <c r="O41" i="45" s="1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G55" i="45" s="1"/>
  <c r="F5" i="45"/>
  <c r="E5" i="45"/>
  <c r="N5" i="45" s="1"/>
  <c r="O5" i="45" s="1"/>
  <c r="D5" i="45"/>
  <c r="N52" i="44"/>
  <c r="O52" i="44" s="1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9" i="44" s="1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6" i="44" s="1"/>
  <c r="O36" i="44" s="1"/>
  <c r="N35" i="44"/>
  <c r="O35" i="44" s="1"/>
  <c r="N34" i="44"/>
  <c r="O34" i="44"/>
  <c r="N33" i="44"/>
  <c r="O33" i="44" s="1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M28" i="44"/>
  <c r="L28" i="44"/>
  <c r="K28" i="44"/>
  <c r="J28" i="44"/>
  <c r="I28" i="44"/>
  <c r="H28" i="44"/>
  <c r="N28" i="44" s="1"/>
  <c r="O28" i="44" s="1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N21" i="44" s="1"/>
  <c r="O21" i="44" s="1"/>
  <c r="D21" i="44"/>
  <c r="N20" i="44"/>
  <c r="O20" i="44" s="1"/>
  <c r="N19" i="44"/>
  <c r="O19" i="44" s="1"/>
  <c r="N18" i="44"/>
  <c r="O18" i="44" s="1"/>
  <c r="N17" i="44"/>
  <c r="O17" i="44" s="1"/>
  <c r="N16" i="44"/>
  <c r="O16" i="44"/>
  <c r="N15" i="44"/>
  <c r="O15" i="44" s="1"/>
  <c r="N14" i="44"/>
  <c r="O14" i="44" s="1"/>
  <c r="N13" i="44"/>
  <c r="O13" i="44" s="1"/>
  <c r="M12" i="44"/>
  <c r="L12" i="44"/>
  <c r="K12" i="44"/>
  <c r="K53" i="44" s="1"/>
  <c r="J12" i="44"/>
  <c r="I12" i="44"/>
  <c r="I53" i="44" s="1"/>
  <c r="H12" i="44"/>
  <c r="G12" i="44"/>
  <c r="F12" i="44"/>
  <c r="E12" i="44"/>
  <c r="D12" i="44"/>
  <c r="N12" i="44" s="1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53" i="44" s="1"/>
  <c r="L5" i="44"/>
  <c r="K5" i="44"/>
  <c r="J5" i="44"/>
  <c r="J53" i="44" s="1"/>
  <c r="I5" i="44"/>
  <c r="H5" i="44"/>
  <c r="G5" i="44"/>
  <c r="F5" i="44"/>
  <c r="E5" i="44"/>
  <c r="D5" i="44"/>
  <c r="N5" i="44" s="1"/>
  <c r="O5" i="44" s="1"/>
  <c r="N49" i="43"/>
  <c r="O49" i="43" s="1"/>
  <c r="N48" i="43"/>
  <c r="O48" i="43" s="1"/>
  <c r="M47" i="43"/>
  <c r="N47" i="43" s="1"/>
  <c r="O47" i="43" s="1"/>
  <c r="L47" i="43"/>
  <c r="K47" i="43"/>
  <c r="J47" i="43"/>
  <c r="I47" i="43"/>
  <c r="H47" i="43"/>
  <c r="G47" i="43"/>
  <c r="F47" i="43"/>
  <c r="E47" i="43"/>
  <c r="D47" i="43"/>
  <c r="N46" i="43"/>
  <c r="O46" i="43" s="1"/>
  <c r="M45" i="43"/>
  <c r="L45" i="43"/>
  <c r="K45" i="43"/>
  <c r="J45" i="43"/>
  <c r="I45" i="43"/>
  <c r="H45" i="43"/>
  <c r="H50" i="43" s="1"/>
  <c r="G45" i="43"/>
  <c r="F45" i="43"/>
  <c r="E45" i="43"/>
  <c r="D45" i="43"/>
  <c r="N45" i="43" s="1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/>
  <c r="N38" i="43"/>
  <c r="O38" i="43" s="1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/>
  <c r="N32" i="43"/>
  <c r="O32" i="43"/>
  <c r="N31" i="43"/>
  <c r="O31" i="43" s="1"/>
  <c r="M30" i="43"/>
  <c r="L30" i="43"/>
  <c r="L50" i="43" s="1"/>
  <c r="K30" i="43"/>
  <c r="J30" i="43"/>
  <c r="I30" i="43"/>
  <c r="N30" i="43" s="1"/>
  <c r="O30" i="43" s="1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 s="1"/>
  <c r="N24" i="43"/>
  <c r="O24" i="43" s="1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J5" i="43"/>
  <c r="J50" i="43" s="1"/>
  <c r="I5" i="43"/>
  <c r="H5" i="43"/>
  <c r="G5" i="43"/>
  <c r="F5" i="43"/>
  <c r="F50" i="43" s="1"/>
  <c r="E5" i="43"/>
  <c r="D5" i="43"/>
  <c r="N5" i="43" s="1"/>
  <c r="O5" i="43" s="1"/>
  <c r="N17" i="34"/>
  <c r="O17" i="34" s="1"/>
  <c r="N48" i="42"/>
  <c r="O48" i="42" s="1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M44" i="42"/>
  <c r="L44" i="42"/>
  <c r="K44" i="42"/>
  <c r="J44" i="42"/>
  <c r="I44" i="42"/>
  <c r="H44" i="42"/>
  <c r="G44" i="42"/>
  <c r="F44" i="42"/>
  <c r="E44" i="42"/>
  <c r="D44" i="42"/>
  <c r="N44" i="42" s="1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/>
  <c r="N38" i="42"/>
  <c r="O38" i="42"/>
  <c r="N37" i="42"/>
  <c r="O37" i="42" s="1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N14" i="42"/>
  <c r="O14" i="42" s="1"/>
  <c r="N13" i="42"/>
  <c r="O13" i="42" s="1"/>
  <c r="M12" i="42"/>
  <c r="L12" i="42"/>
  <c r="L49" i="42" s="1"/>
  <c r="K12" i="42"/>
  <c r="J12" i="42"/>
  <c r="I12" i="42"/>
  <c r="I49" i="42" s="1"/>
  <c r="H12" i="42"/>
  <c r="G12" i="42"/>
  <c r="F12" i="42"/>
  <c r="F49" i="42" s="1"/>
  <c r="E12" i="42"/>
  <c r="D12" i="42"/>
  <c r="N12" i="42" s="1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49" i="42" s="1"/>
  <c r="L5" i="42"/>
  <c r="K5" i="42"/>
  <c r="J5" i="42"/>
  <c r="J49" i="42" s="1"/>
  <c r="I5" i="42"/>
  <c r="H5" i="42"/>
  <c r="G5" i="42"/>
  <c r="G49" i="42" s="1"/>
  <c r="F5" i="42"/>
  <c r="E5" i="42"/>
  <c r="D5" i="42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6" i="41" s="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 s="1"/>
  <c r="N41" i="41"/>
  <c r="O41" i="41" s="1"/>
  <c r="N40" i="41"/>
  <c r="O40" i="41"/>
  <c r="N39" i="41"/>
  <c r="O39" i="41"/>
  <c r="M38" i="41"/>
  <c r="L38" i="41"/>
  <c r="K38" i="41"/>
  <c r="J38" i="41"/>
  <c r="I38" i="41"/>
  <c r="H38" i="41"/>
  <c r="N38" i="41" s="1"/>
  <c r="O38" i="41" s="1"/>
  <c r="G38" i="41"/>
  <c r="F38" i="41"/>
  <c r="E38" i="41"/>
  <c r="D38" i="41"/>
  <c r="N37" i="41"/>
  <c r="O37" i="4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F32" i="41"/>
  <c r="F55" i="41" s="1"/>
  <c r="E32" i="41"/>
  <c r="E55" i="41" s="1"/>
  <c r="D32" i="41"/>
  <c r="N32" i="41" s="1"/>
  <c r="O32" i="41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D55" i="41" s="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/>
  <c r="M20" i="41"/>
  <c r="L20" i="41"/>
  <c r="K20" i="41"/>
  <c r="J20" i="41"/>
  <c r="I20" i="41"/>
  <c r="H20" i="41"/>
  <c r="N20" i="41" s="1"/>
  <c r="O20" i="41" s="1"/>
  <c r="G20" i="41"/>
  <c r="F20" i="41"/>
  <c r="E20" i="41"/>
  <c r="D20" i="41"/>
  <c r="N19" i="41"/>
  <c r="O19" i="41"/>
  <c r="N18" i="41"/>
  <c r="O18" i="41"/>
  <c r="N17" i="41"/>
  <c r="O17" i="41" s="1"/>
  <c r="N16" i="41"/>
  <c r="O16" i="41" s="1"/>
  <c r="N15" i="41"/>
  <c r="O15" i="41" s="1"/>
  <c r="N14" i="41"/>
  <c r="O14" i="41" s="1"/>
  <c r="N13" i="41"/>
  <c r="O13" i="41"/>
  <c r="M12" i="41"/>
  <c r="L12" i="41"/>
  <c r="K12" i="41"/>
  <c r="J12" i="41"/>
  <c r="I12" i="41"/>
  <c r="H12" i="41"/>
  <c r="H55" i="41" s="1"/>
  <c r="G12" i="41"/>
  <c r="F12" i="41"/>
  <c r="E12" i="41"/>
  <c r="D12" i="41"/>
  <c r="N11" i="41"/>
  <c r="O11" i="41"/>
  <c r="N10" i="41"/>
  <c r="O10" i="41"/>
  <c r="N9" i="41"/>
  <c r="O9" i="41"/>
  <c r="N8" i="41"/>
  <c r="O8" i="41"/>
  <c r="N7" i="41"/>
  <c r="O7" i="41"/>
  <c r="N6" i="41"/>
  <c r="O6" i="41" s="1"/>
  <c r="M5" i="41"/>
  <c r="M55" i="41" s="1"/>
  <c r="L5" i="41"/>
  <c r="K5" i="41"/>
  <c r="K55" i="41" s="1"/>
  <c r="J5" i="41"/>
  <c r="J55" i="41" s="1"/>
  <c r="I5" i="41"/>
  <c r="I55" i="41" s="1"/>
  <c r="H5" i="41"/>
  <c r="G5" i="41"/>
  <c r="G55" i="41" s="1"/>
  <c r="F5" i="41"/>
  <c r="E5" i="41"/>
  <c r="D5" i="41"/>
  <c r="N48" i="40"/>
  <c r="O48" i="40" s="1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N39" i="40"/>
  <c r="O39" i="40"/>
  <c r="M38" i="40"/>
  <c r="L38" i="40"/>
  <c r="K38" i="40"/>
  <c r="J38" i="40"/>
  <c r="I38" i="40"/>
  <c r="H38" i="40"/>
  <c r="G38" i="40"/>
  <c r="F38" i="40"/>
  <c r="E38" i="40"/>
  <c r="D38" i="40"/>
  <c r="N38" i="40" s="1"/>
  <c r="O38" i="40" s="1"/>
  <c r="N37" i="40"/>
  <c r="O37" i="40"/>
  <c r="N36" i="40"/>
  <c r="O36" i="40"/>
  <c r="N35" i="40"/>
  <c r="O35" i="40"/>
  <c r="N34" i="40"/>
  <c r="O34" i="40" s="1"/>
  <c r="M33" i="40"/>
  <c r="L33" i="40"/>
  <c r="K33" i="40"/>
  <c r="J33" i="40"/>
  <c r="I33" i="40"/>
  <c r="H33" i="40"/>
  <c r="H49" i="40" s="1"/>
  <c r="G33" i="40"/>
  <c r="G49" i="40" s="1"/>
  <c r="F33" i="40"/>
  <c r="E33" i="40"/>
  <c r="D33" i="40"/>
  <c r="N32" i="40"/>
  <c r="O32" i="40" s="1"/>
  <c r="M31" i="40"/>
  <c r="L31" i="40"/>
  <c r="K31" i="40"/>
  <c r="J31" i="40"/>
  <c r="J49" i="40" s="1"/>
  <c r="I31" i="40"/>
  <c r="H31" i="40"/>
  <c r="G31" i="40"/>
  <c r="F31" i="40"/>
  <c r="E31" i="40"/>
  <c r="D31" i="40"/>
  <c r="N30" i="40"/>
  <c r="O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/>
  <c r="N21" i="40"/>
  <c r="O21" i="40"/>
  <c r="M20" i="40"/>
  <c r="L20" i="40"/>
  <c r="K20" i="40"/>
  <c r="J20" i="40"/>
  <c r="I20" i="40"/>
  <c r="H20" i="40"/>
  <c r="G20" i="40"/>
  <c r="F20" i="40"/>
  <c r="E20" i="40"/>
  <c r="D20" i="40"/>
  <c r="N19" i="40"/>
  <c r="O19" i="40"/>
  <c r="N18" i="40"/>
  <c r="O18" i="40"/>
  <c r="N17" i="40"/>
  <c r="O17" i="40"/>
  <c r="N16" i="40"/>
  <c r="O16" i="40" s="1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L49" i="40" s="1"/>
  <c r="K5" i="40"/>
  <c r="J5" i="40"/>
  <c r="I5" i="40"/>
  <c r="H5" i="40"/>
  <c r="G5" i="40"/>
  <c r="F5" i="40"/>
  <c r="E5" i="40"/>
  <c r="D5" i="40"/>
  <c r="N49" i="39"/>
  <c r="O49" i="39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5" i="39" s="1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/>
  <c r="N39" i="39"/>
  <c r="O39" i="39" s="1"/>
  <c r="N38" i="39"/>
  <c r="O38" i="39"/>
  <c r="N37" i="39"/>
  <c r="O37" i="39"/>
  <c r="N36" i="39"/>
  <c r="O36" i="39" s="1"/>
  <c r="M35" i="39"/>
  <c r="L35" i="39"/>
  <c r="K35" i="39"/>
  <c r="K50" i="39" s="1"/>
  <c r="J35" i="39"/>
  <c r="I35" i="39"/>
  <c r="I50" i="39" s="1"/>
  <c r="H35" i="39"/>
  <c r="G35" i="39"/>
  <c r="F35" i="39"/>
  <c r="E35" i="39"/>
  <c r="D35" i="39"/>
  <c r="N34" i="39"/>
  <c r="O34" i="39" s="1"/>
  <c r="N33" i="39"/>
  <c r="O33" i="39" s="1"/>
  <c r="N32" i="39"/>
  <c r="O32" i="39"/>
  <c r="M31" i="39"/>
  <c r="L31" i="39"/>
  <c r="K31" i="39"/>
  <c r="J31" i="39"/>
  <c r="I31" i="39"/>
  <c r="H31" i="39"/>
  <c r="H50" i="39" s="1"/>
  <c r="G31" i="39"/>
  <c r="G50" i="39" s="1"/>
  <c r="F31" i="39"/>
  <c r="E31" i="39"/>
  <c r="D31" i="39"/>
  <c r="D50" i="39" s="1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/>
  <c r="M5" i="39"/>
  <c r="N5" i="39" s="1"/>
  <c r="O5" i="39" s="1"/>
  <c r="L5" i="39"/>
  <c r="K5" i="39"/>
  <c r="J5" i="39"/>
  <c r="I5" i="39"/>
  <c r="H5" i="39"/>
  <c r="G5" i="39"/>
  <c r="F5" i="39"/>
  <c r="E5" i="39"/>
  <c r="D5" i="39"/>
  <c r="N49" i="38"/>
  <c r="O49" i="38"/>
  <c r="M48" i="38"/>
  <c r="L48" i="38"/>
  <c r="K48" i="38"/>
  <c r="J48" i="38"/>
  <c r="I48" i="38"/>
  <c r="H48" i="38"/>
  <c r="G48" i="38"/>
  <c r="F48" i="38"/>
  <c r="E48" i="38"/>
  <c r="D48" i="38"/>
  <c r="N47" i="38"/>
  <c r="O47" i="38" s="1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4" i="38" s="1"/>
  <c r="O44" i="38" s="1"/>
  <c r="N43" i="38"/>
  <c r="O43" i="38" s="1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E40" i="38"/>
  <c r="D40" i="38"/>
  <c r="N39" i="38"/>
  <c r="O39" i="38"/>
  <c r="N38" i="38"/>
  <c r="O38" i="38" s="1"/>
  <c r="N37" i="38"/>
  <c r="O37" i="38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N31" i="38"/>
  <c r="O31" i="38"/>
  <c r="N30" i="38"/>
  <c r="O30" i="38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 s="1"/>
  <c r="N18" i="38"/>
  <c r="O18" i="38"/>
  <c r="N17" i="38"/>
  <c r="O17" i="38" s="1"/>
  <c r="N16" i="38"/>
  <c r="O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H50" i="38" s="1"/>
  <c r="G12" i="38"/>
  <c r="F12" i="38"/>
  <c r="E12" i="38"/>
  <c r="D12" i="38"/>
  <c r="N11" i="38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47" i="37"/>
  <c r="O47" i="37" s="1"/>
  <c r="N46" i="37"/>
  <c r="O46" i="37"/>
  <c r="M45" i="37"/>
  <c r="L45" i="37"/>
  <c r="K45" i="37"/>
  <c r="J45" i="37"/>
  <c r="I45" i="37"/>
  <c r="H45" i="37"/>
  <c r="G45" i="37"/>
  <c r="F45" i="37"/>
  <c r="E45" i="37"/>
  <c r="D45" i="37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N42" i="37" s="1"/>
  <c r="O42" i="37" s="1"/>
  <c r="E42" i="37"/>
  <c r="D42" i="37"/>
  <c r="N41" i="37"/>
  <c r="O41" i="37" s="1"/>
  <c r="N40" i="37"/>
  <c r="O40" i="37" s="1"/>
  <c r="N39" i="37"/>
  <c r="O39" i="37" s="1"/>
  <c r="N38" i="37"/>
  <c r="O38" i="37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/>
  <c r="M31" i="37"/>
  <c r="L31" i="37"/>
  <c r="K31" i="37"/>
  <c r="J31" i="37"/>
  <c r="I31" i="37"/>
  <c r="I48" i="37" s="1"/>
  <c r="H31" i="37"/>
  <c r="G31" i="37"/>
  <c r="F31" i="37"/>
  <c r="E31" i="37"/>
  <c r="D31" i="37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/>
  <c r="N26" i="37"/>
  <c r="O26" i="37"/>
  <c r="N25" i="37"/>
  <c r="O25" i="37"/>
  <c r="N24" i="37"/>
  <c r="O24" i="37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N12" i="37" s="1"/>
  <c r="O12" i="37" s="1"/>
  <c r="D12" i="37"/>
  <c r="N11" i="37"/>
  <c r="O11" i="37" s="1"/>
  <c r="N10" i="37"/>
  <c r="O10" i="37"/>
  <c r="N9" i="37"/>
  <c r="O9" i="37"/>
  <c r="N8" i="37"/>
  <c r="O8" i="37"/>
  <c r="N7" i="37"/>
  <c r="O7" i="37"/>
  <c r="N6" i="37"/>
  <c r="O6" i="37" s="1"/>
  <c r="M5" i="37"/>
  <c r="L5" i="37"/>
  <c r="K5" i="37"/>
  <c r="K48" i="37" s="1"/>
  <c r="J5" i="37"/>
  <c r="I5" i="37"/>
  <c r="H5" i="37"/>
  <c r="H48" i="37" s="1"/>
  <c r="G5" i="37"/>
  <c r="G48" i="37" s="1"/>
  <c r="F5" i="37"/>
  <c r="E5" i="37"/>
  <c r="D5" i="37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 s="1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/>
  <c r="M32" i="36"/>
  <c r="L32" i="36"/>
  <c r="K32" i="36"/>
  <c r="J32" i="36"/>
  <c r="I32" i="36"/>
  <c r="H32" i="36"/>
  <c r="G32" i="36"/>
  <c r="F32" i="36"/>
  <c r="E32" i="36"/>
  <c r="D32" i="36"/>
  <c r="N31" i="36"/>
  <c r="O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/>
  <c r="N16" i="36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F49" i="36" s="1"/>
  <c r="E5" i="36"/>
  <c r="E49" i="36" s="1"/>
  <c r="D5" i="36"/>
  <c r="N49" i="35"/>
  <c r="O49" i="35"/>
  <c r="M48" i="35"/>
  <c r="L48" i="35"/>
  <c r="K48" i="35"/>
  <c r="J48" i="35"/>
  <c r="I48" i="35"/>
  <c r="H48" i="35"/>
  <c r="G48" i="35"/>
  <c r="F48" i="35"/>
  <c r="E48" i="35"/>
  <c r="D48" i="35"/>
  <c r="N47" i="35"/>
  <c r="O47" i="35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/>
  <c r="N43" i="35"/>
  <c r="O43" i="35"/>
  <c r="N42" i="35"/>
  <c r="O42" i="35"/>
  <c r="M41" i="35"/>
  <c r="L41" i="35"/>
  <c r="K41" i="35"/>
  <c r="J41" i="35"/>
  <c r="I41" i="35"/>
  <c r="H41" i="35"/>
  <c r="G41" i="35"/>
  <c r="F41" i="35"/>
  <c r="E41" i="35"/>
  <c r="D41" i="35"/>
  <c r="N40" i="35"/>
  <c r="O40" i="35"/>
  <c r="N39" i="35"/>
  <c r="O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/>
  <c r="N33" i="35"/>
  <c r="O33" i="35"/>
  <c r="N32" i="35"/>
  <c r="O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/>
  <c r="N24" i="35"/>
  <c r="O24" i="35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/>
  <c r="N19" i="35"/>
  <c r="O19" i="35"/>
  <c r="N18" i="35"/>
  <c r="O18" i="35" s="1"/>
  <c r="N17" i="35"/>
  <c r="O17" i="35"/>
  <c r="N16" i="35"/>
  <c r="O16" i="35" s="1"/>
  <c r="N15" i="35"/>
  <c r="O15" i="35"/>
  <c r="N14" i="35"/>
  <c r="O14" i="35"/>
  <c r="N13" i="35"/>
  <c r="O13" i="35"/>
  <c r="M12" i="35"/>
  <c r="L12" i="35"/>
  <c r="N12" i="35" s="1"/>
  <c r="O12" i="35" s="1"/>
  <c r="K12" i="35"/>
  <c r="J12" i="35"/>
  <c r="I12" i="35"/>
  <c r="H12" i="35"/>
  <c r="G12" i="35"/>
  <c r="F12" i="35"/>
  <c r="E12" i="35"/>
  <c r="D12" i="35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K50" i="35" s="1"/>
  <c r="J5" i="35"/>
  <c r="I5" i="35"/>
  <c r="H5" i="35"/>
  <c r="G5" i="35"/>
  <c r="F5" i="35"/>
  <c r="F50" i="35" s="1"/>
  <c r="E5" i="35"/>
  <c r="D5" i="35"/>
  <c r="N48" i="34"/>
  <c r="O48" i="34"/>
  <c r="N47" i="34"/>
  <c r="O47" i="34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H49" i="34" s="1"/>
  <c r="G31" i="34"/>
  <c r="F31" i="34"/>
  <c r="E31" i="34"/>
  <c r="D31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N29" i="34" s="1"/>
  <c r="O29" i="34" s="1"/>
  <c r="E29" i="34"/>
  <c r="D29" i="34"/>
  <c r="N28" i="34"/>
  <c r="O28" i="34"/>
  <c r="N27" i="34"/>
  <c r="O27" i="34"/>
  <c r="N26" i="34"/>
  <c r="O26" i="34"/>
  <c r="N25" i="34"/>
  <c r="O25" i="34" s="1"/>
  <c r="N24" i="34"/>
  <c r="O24" i="34"/>
  <c r="N23" i="34"/>
  <c r="O23" i="34" s="1"/>
  <c r="N22" i="34"/>
  <c r="O22" i="34" s="1"/>
  <c r="M21" i="34"/>
  <c r="L21" i="34"/>
  <c r="K21" i="34"/>
  <c r="J21" i="34"/>
  <c r="J49" i="34" s="1"/>
  <c r="I21" i="34"/>
  <c r="H21" i="34"/>
  <c r="G21" i="34"/>
  <c r="F21" i="34"/>
  <c r="E21" i="34"/>
  <c r="D21" i="34"/>
  <c r="N21" i="34" s="1"/>
  <c r="O21" i="34"/>
  <c r="N20" i="34"/>
  <c r="O20" i="34"/>
  <c r="N19" i="34"/>
  <c r="O19" i="34" s="1"/>
  <c r="N18" i="34"/>
  <c r="O18" i="34"/>
  <c r="N16" i="34"/>
  <c r="O16" i="34" s="1"/>
  <c r="N15" i="34"/>
  <c r="O15" i="34" s="1"/>
  <c r="N14" i="34"/>
  <c r="O14" i="34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E49" i="34" s="1"/>
  <c r="D5" i="34"/>
  <c r="N5" i="34" s="1"/>
  <c r="O5" i="34" s="1"/>
  <c r="E44" i="33"/>
  <c r="F44" i="33"/>
  <c r="G44" i="33"/>
  <c r="H44" i="33"/>
  <c r="I44" i="33"/>
  <c r="J44" i="33"/>
  <c r="K44" i="33"/>
  <c r="L44" i="33"/>
  <c r="M44" i="33"/>
  <c r="D44" i="33"/>
  <c r="E41" i="33"/>
  <c r="F41" i="33"/>
  <c r="G41" i="33"/>
  <c r="H41" i="33"/>
  <c r="I41" i="33"/>
  <c r="J41" i="33"/>
  <c r="K41" i="33"/>
  <c r="L41" i="33"/>
  <c r="M41" i="33"/>
  <c r="D41" i="33"/>
  <c r="N41" i="33" s="1"/>
  <c r="O41" i="33" s="1"/>
  <c r="E37" i="33"/>
  <c r="F37" i="33"/>
  <c r="G37" i="33"/>
  <c r="H37" i="33"/>
  <c r="I37" i="33"/>
  <c r="J37" i="33"/>
  <c r="K37" i="33"/>
  <c r="L37" i="33"/>
  <c r="M37" i="33"/>
  <c r="E33" i="33"/>
  <c r="F33" i="33"/>
  <c r="G33" i="33"/>
  <c r="H33" i="33"/>
  <c r="I33" i="33"/>
  <c r="J33" i="33"/>
  <c r="K33" i="33"/>
  <c r="L33" i="33"/>
  <c r="M33" i="33"/>
  <c r="E31" i="33"/>
  <c r="F31" i="33"/>
  <c r="G31" i="33"/>
  <c r="H31" i="33"/>
  <c r="I31" i="33"/>
  <c r="J31" i="33"/>
  <c r="K31" i="33"/>
  <c r="L31" i="33"/>
  <c r="M31" i="33"/>
  <c r="E27" i="33"/>
  <c r="F27" i="33"/>
  <c r="G27" i="33"/>
  <c r="H27" i="33"/>
  <c r="I27" i="33"/>
  <c r="J27" i="33"/>
  <c r="K27" i="33"/>
  <c r="L27" i="33"/>
  <c r="M27" i="33"/>
  <c r="E20" i="33"/>
  <c r="F20" i="33"/>
  <c r="F47" i="33" s="1"/>
  <c r="G20" i="33"/>
  <c r="H20" i="33"/>
  <c r="I20" i="33"/>
  <c r="J20" i="33"/>
  <c r="K20" i="33"/>
  <c r="L20" i="33"/>
  <c r="M20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37" i="33"/>
  <c r="D33" i="33"/>
  <c r="D27" i="33"/>
  <c r="D20" i="33"/>
  <c r="D12" i="33"/>
  <c r="D5" i="33"/>
  <c r="N46" i="33"/>
  <c r="O46" i="33"/>
  <c r="N43" i="33"/>
  <c r="O43" i="33"/>
  <c r="N45" i="33"/>
  <c r="O45" i="33"/>
  <c r="N42" i="33"/>
  <c r="O42" i="33"/>
  <c r="N34" i="33"/>
  <c r="O34" i="33"/>
  <c r="N35" i="33"/>
  <c r="O35" i="33" s="1"/>
  <c r="N36" i="33"/>
  <c r="O36" i="33" s="1"/>
  <c r="N38" i="33"/>
  <c r="N39" i="33"/>
  <c r="O39" i="33" s="1"/>
  <c r="N40" i="33"/>
  <c r="O40" i="33"/>
  <c r="D31" i="33"/>
  <c r="N32" i="33"/>
  <c r="O32" i="33" s="1"/>
  <c r="N29" i="33"/>
  <c r="O29" i="33" s="1"/>
  <c r="N30" i="33"/>
  <c r="O30" i="33"/>
  <c r="N28" i="33"/>
  <c r="O28" i="33"/>
  <c r="O38" i="33"/>
  <c r="N14" i="33"/>
  <c r="O14" i="33" s="1"/>
  <c r="N15" i="33"/>
  <c r="O15" i="33"/>
  <c r="N16" i="33"/>
  <c r="O16" i="33" s="1"/>
  <c r="N17" i="33"/>
  <c r="O17" i="33" s="1"/>
  <c r="N18" i="33"/>
  <c r="O18" i="33" s="1"/>
  <c r="N19" i="33"/>
  <c r="O19" i="33"/>
  <c r="N6" i="33"/>
  <c r="O6" i="33" s="1"/>
  <c r="N7" i="33"/>
  <c r="O7" i="33"/>
  <c r="N8" i="33"/>
  <c r="O8" i="33" s="1"/>
  <c r="N9" i="33"/>
  <c r="O9" i="33" s="1"/>
  <c r="N10" i="33"/>
  <c r="O10" i="33" s="1"/>
  <c r="N11" i="33"/>
  <c r="O11" i="33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/>
  <c r="N13" i="33"/>
  <c r="O13" i="33" s="1"/>
  <c r="N5" i="36"/>
  <c r="O5" i="36" s="1"/>
  <c r="N40" i="38"/>
  <c r="O40" i="38" s="1"/>
  <c r="I49" i="40"/>
  <c r="N12" i="40"/>
  <c r="O12" i="40" s="1"/>
  <c r="E49" i="40"/>
  <c r="N46" i="42"/>
  <c r="O46" i="42"/>
  <c r="N28" i="42"/>
  <c r="O28" i="42" s="1"/>
  <c r="N41" i="43"/>
  <c r="O41" i="43" s="1"/>
  <c r="N5" i="38"/>
  <c r="O5" i="38"/>
  <c r="D49" i="40"/>
  <c r="N43" i="40"/>
  <c r="O43" i="40" s="1"/>
  <c r="N31" i="44"/>
  <c r="O31" i="44"/>
  <c r="G53" i="44"/>
  <c r="H55" i="45"/>
  <c r="L55" i="45"/>
  <c r="H55" i="46"/>
  <c r="K55" i="46"/>
  <c r="J51" i="48"/>
  <c r="O30" i="50"/>
  <c r="P30" i="50"/>
  <c r="N32" i="47"/>
  <c r="O32" i="47"/>
  <c r="F51" i="48" l="1"/>
  <c r="E53" i="44"/>
  <c r="J55" i="45"/>
  <c r="D55" i="45"/>
  <c r="K55" i="45"/>
  <c r="F55" i="46"/>
  <c r="L51" i="48"/>
  <c r="F53" i="44"/>
  <c r="H51" i="48"/>
  <c r="I51" i="48"/>
  <c r="M55" i="45"/>
  <c r="H53" i="44"/>
  <c r="N40" i="48"/>
  <c r="O40" i="48" s="1"/>
  <c r="D49" i="42"/>
  <c r="H49" i="42"/>
  <c r="N46" i="44"/>
  <c r="O46" i="44" s="1"/>
  <c r="N21" i="46"/>
  <c r="O21" i="46" s="1"/>
  <c r="N51" i="48"/>
  <c r="O51" i="48" s="1"/>
  <c r="N5" i="37"/>
  <c r="O5" i="37" s="1"/>
  <c r="E48" i="37"/>
  <c r="E51" i="48"/>
  <c r="N5" i="48"/>
  <c r="O5" i="48" s="1"/>
  <c r="I55" i="45"/>
  <c r="L53" i="44"/>
  <c r="J50" i="39"/>
  <c r="N35" i="43"/>
  <c r="O35" i="43" s="1"/>
  <c r="N21" i="45"/>
  <c r="O21" i="45" s="1"/>
  <c r="N12" i="47"/>
  <c r="O12" i="47" s="1"/>
  <c r="M52" i="50"/>
  <c r="E55" i="45"/>
  <c r="N38" i="45"/>
  <c r="O38" i="45" s="1"/>
  <c r="M55" i="46"/>
  <c r="N12" i="46"/>
  <c r="O12" i="46" s="1"/>
  <c r="J53" i="47"/>
  <c r="N5" i="47"/>
  <c r="O5" i="47" s="1"/>
  <c r="O12" i="50"/>
  <c r="P12" i="50" s="1"/>
  <c r="I49" i="36"/>
  <c r="D55" i="46"/>
  <c r="N55" i="46" s="1"/>
  <c r="O55" i="46" s="1"/>
  <c r="E50" i="39"/>
  <c r="N5" i="46"/>
  <c r="O5" i="46" s="1"/>
  <c r="D53" i="47"/>
  <c r="N5" i="40"/>
  <c r="O5" i="40" s="1"/>
  <c r="E49" i="42"/>
  <c r="D50" i="43"/>
  <c r="M50" i="43"/>
  <c r="E50" i="38"/>
  <c r="N5" i="33"/>
  <c r="O5" i="33" s="1"/>
  <c r="K47" i="33"/>
  <c r="I49" i="34"/>
  <c r="N37" i="37"/>
  <c r="O37" i="37" s="1"/>
  <c r="N47" i="39"/>
  <c r="O47" i="39" s="1"/>
  <c r="K50" i="43"/>
  <c r="O5" i="50"/>
  <c r="P5" i="50" s="1"/>
  <c r="N5" i="42"/>
  <c r="O5" i="42" s="1"/>
  <c r="L47" i="33"/>
  <c r="J47" i="33"/>
  <c r="N12" i="36"/>
  <c r="O12" i="36" s="1"/>
  <c r="N20" i="37"/>
  <c r="O20" i="37" s="1"/>
  <c r="N33" i="37"/>
  <c r="O33" i="37" s="1"/>
  <c r="N28" i="43"/>
  <c r="O28" i="43" s="1"/>
  <c r="N35" i="35"/>
  <c r="O35" i="35" s="1"/>
  <c r="J48" i="37"/>
  <c r="N46" i="40"/>
  <c r="O46" i="40" s="1"/>
  <c r="K49" i="42"/>
  <c r="N32" i="45"/>
  <c r="O32" i="45" s="1"/>
  <c r="H49" i="36"/>
  <c r="J50" i="38"/>
  <c r="F50" i="39"/>
  <c r="H47" i="33"/>
  <c r="G49" i="36"/>
  <c r="E47" i="33"/>
  <c r="N47" i="33" s="1"/>
  <c r="O47" i="33" s="1"/>
  <c r="M50" i="35"/>
  <c r="N48" i="38"/>
  <c r="O48" i="38" s="1"/>
  <c r="L49" i="34"/>
  <c r="N21" i="38"/>
  <c r="O21" i="38" s="1"/>
  <c r="M48" i="37"/>
  <c r="F55" i="45"/>
  <c r="N31" i="33"/>
  <c r="O31" i="33" s="1"/>
  <c r="K49" i="36"/>
  <c r="N32" i="36"/>
  <c r="O32" i="36" s="1"/>
  <c r="N29" i="38"/>
  <c r="O29" i="38" s="1"/>
  <c r="N33" i="33"/>
  <c r="O33" i="33" s="1"/>
  <c r="H50" i="35"/>
  <c r="N21" i="39"/>
  <c r="O21" i="39" s="1"/>
  <c r="N43" i="47"/>
  <c r="O43" i="47" s="1"/>
  <c r="F49" i="34"/>
  <c r="N20" i="33"/>
  <c r="O20" i="33" s="1"/>
  <c r="G50" i="38"/>
  <c r="D47" i="33"/>
  <c r="N44" i="33"/>
  <c r="O44" i="33" s="1"/>
  <c r="D50" i="35"/>
  <c r="F49" i="40"/>
  <c r="N28" i="39"/>
  <c r="O28" i="39" s="1"/>
  <c r="N30" i="41"/>
  <c r="O30" i="41" s="1"/>
  <c r="N30" i="42"/>
  <c r="O30" i="42" s="1"/>
  <c r="N37" i="33"/>
  <c r="O37" i="33" s="1"/>
  <c r="I50" i="35"/>
  <c r="N31" i="37"/>
  <c r="O31" i="37" s="1"/>
  <c r="N45" i="37"/>
  <c r="O45" i="37" s="1"/>
  <c r="L50" i="39"/>
  <c r="N21" i="47"/>
  <c r="O21" i="47" s="1"/>
  <c r="I52" i="50"/>
  <c r="N28" i="40"/>
  <c r="O28" i="40" s="1"/>
  <c r="I47" i="33"/>
  <c r="G47" i="33"/>
  <c r="N40" i="34"/>
  <c r="O40" i="34" s="1"/>
  <c r="N41" i="39"/>
  <c r="O41" i="39" s="1"/>
  <c r="N27" i="33"/>
  <c r="O27" i="33" s="1"/>
  <c r="M47" i="33"/>
  <c r="K49" i="34"/>
  <c r="N5" i="35"/>
  <c r="O5" i="35" s="1"/>
  <c r="N42" i="44"/>
  <c r="O42" i="44" s="1"/>
  <c r="N12" i="45"/>
  <c r="O12" i="45" s="1"/>
  <c r="H53" i="47"/>
  <c r="O45" i="50"/>
  <c r="P45" i="50" s="1"/>
  <c r="L53" i="47"/>
  <c r="N5" i="41"/>
  <c r="O5" i="41" s="1"/>
  <c r="N28" i="41"/>
  <c r="O28" i="41" s="1"/>
  <c r="N12" i="34"/>
  <c r="O12" i="34" s="1"/>
  <c r="N35" i="34"/>
  <c r="O35" i="34" s="1"/>
  <c r="G49" i="34"/>
  <c r="N31" i="39"/>
  <c r="O31" i="39" s="1"/>
  <c r="N37" i="47"/>
  <c r="O37" i="47" s="1"/>
  <c r="F50" i="38"/>
  <c r="M49" i="36"/>
  <c r="N12" i="33"/>
  <c r="O12" i="33" s="1"/>
  <c r="M49" i="34"/>
  <c r="N28" i="35"/>
  <c r="O28" i="35" s="1"/>
  <c r="O53" i="51"/>
  <c r="P53" i="51" s="1"/>
  <c r="N35" i="39"/>
  <c r="O35" i="39" s="1"/>
  <c r="N28" i="36"/>
  <c r="O28" i="36" s="1"/>
  <c r="M50" i="38"/>
  <c r="K49" i="40"/>
  <c r="N49" i="40" s="1"/>
  <c r="O49" i="40" s="1"/>
  <c r="N40" i="42"/>
  <c r="O40" i="42" s="1"/>
  <c r="N29" i="45"/>
  <c r="O29" i="45" s="1"/>
  <c r="J50" i="35"/>
  <c r="N20" i="36"/>
  <c r="O20" i="36" s="1"/>
  <c r="N48" i="35"/>
  <c r="O48" i="35" s="1"/>
  <c r="N12" i="41"/>
  <c r="O12" i="41" s="1"/>
  <c r="D49" i="34"/>
  <c r="L50" i="35"/>
  <c r="N28" i="37"/>
  <c r="O28" i="37" s="1"/>
  <c r="L48" i="37"/>
  <c r="N12" i="43"/>
  <c r="O12" i="43" s="1"/>
  <c r="D53" i="44"/>
  <c r="L55" i="41"/>
  <c r="N55" i="41" s="1"/>
  <c r="O55" i="41" s="1"/>
  <c r="M49" i="40"/>
  <c r="N12" i="39"/>
  <c r="O12" i="39" s="1"/>
  <c r="D50" i="38"/>
  <c r="E50" i="35"/>
  <c r="N34" i="36"/>
  <c r="O34" i="36" s="1"/>
  <c r="N34" i="38"/>
  <c r="O34" i="38" s="1"/>
  <c r="E50" i="43"/>
  <c r="N30" i="35"/>
  <c r="O30" i="35" s="1"/>
  <c r="D48" i="37"/>
  <c r="G50" i="35"/>
  <c r="N50" i="35" s="1"/>
  <c r="O50" i="35" s="1"/>
  <c r="N46" i="36"/>
  <c r="O46" i="36" s="1"/>
  <c r="I50" i="38"/>
  <c r="N31" i="40"/>
  <c r="O31" i="40" s="1"/>
  <c r="N33" i="40"/>
  <c r="O33" i="40" s="1"/>
  <c r="G50" i="43"/>
  <c r="F53" i="47"/>
  <c r="K52" i="50"/>
  <c r="D49" i="36"/>
  <c r="M50" i="39"/>
  <c r="N41" i="35"/>
  <c r="O41" i="35" s="1"/>
  <c r="J49" i="36"/>
  <c r="N43" i="36"/>
  <c r="O43" i="36" s="1"/>
  <c r="N20" i="40"/>
  <c r="O20" i="40" s="1"/>
  <c r="K50" i="38"/>
  <c r="N12" i="38"/>
  <c r="O12" i="38" s="1"/>
  <c r="I50" i="43"/>
  <c r="N29" i="47"/>
  <c r="O29" i="47" s="1"/>
  <c r="L49" i="36"/>
  <c r="F48" i="37"/>
  <c r="L50" i="38"/>
  <c r="N47" i="47"/>
  <c r="O47" i="47" s="1"/>
  <c r="N49" i="42" l="1"/>
  <c r="O49" i="42" s="1"/>
  <c r="N50" i="43"/>
  <c r="O50" i="43" s="1"/>
  <c r="N53" i="44"/>
  <c r="O53" i="44" s="1"/>
  <c r="O52" i="50"/>
  <c r="P52" i="50" s="1"/>
  <c r="N55" i="45"/>
  <c r="O55" i="45" s="1"/>
  <c r="N53" i="47"/>
  <c r="O53" i="47" s="1"/>
  <c r="N50" i="39"/>
  <c r="O50" i="39" s="1"/>
  <c r="N49" i="34"/>
  <c r="O49" i="34" s="1"/>
  <c r="N48" i="37"/>
  <c r="O48" i="37" s="1"/>
  <c r="N49" i="36"/>
  <c r="O49" i="36" s="1"/>
  <c r="N50" i="38"/>
  <c r="O50" i="38" s="1"/>
</calcChain>
</file>

<file path=xl/sharedStrings.xml><?xml version="1.0" encoding="utf-8"?>
<sst xmlns="http://schemas.openxmlformats.org/spreadsheetml/2006/main" count="1277" uniqueCount="147">
  <si>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</si>
  <si>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</si>
  <si>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</si>
  <si>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</si>
  <si>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</si>
  <si>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</si>
  <si>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</si>
  <si>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</si>
  <si>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</si>
  <si>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</si>
  <si>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</si>
  <si>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</si>
  <si>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</si>
  <si>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</si>
  <si>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</si>
  <si>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</si>
  <si>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</si>
  <si>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</si>
  <si>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</si>
  <si>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</si>
  <si>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</si>
  <si>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</si>
  <si>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</si>
  <si>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</si>
  <si>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</si>
  <si>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</si>
  <si>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</si>
  <si>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</si>
  <si>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</si>
  <si>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</si>
  <si>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</si>
  <si>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</si>
  <si>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</si>
  <si>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</si>
  <si>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</si>
  <si>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</si>
  <si>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</si>
  <si>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</si>
  <si>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</si>
  <si>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</si>
  <si>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</si>
  <si>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</si>
  <si>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</si>
  <si>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</si>
  <si>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</si>
  <si>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Economic Environment</t>
  </si>
  <si>
    <t>Housing and Urban Development</t>
  </si>
  <si>
    <t>Human Services</t>
  </si>
  <si>
    <t>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</si>
  <si>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</si>
  <si>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</si>
  <si>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</si>
  <si>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</si>
  <si>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</si>
  <si>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</si>
  <si>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</si>
  <si>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Intragovernmental Transfers Out from Constitutional Fee Officers</t>
  </si>
  <si>
    <t>Court-Related Expenditures</t>
  </si>
  <si>
    <t>General Administration - Court Administration</t>
  </si>
  <si>
    <t>General Administration - Clerk of Court Administration</t>
  </si>
  <si>
    <t>Other Uses and Non-Operating</t>
  </si>
  <si>
    <t>DeSoto County Government Expenditures Reported by Account Code and Fund Type</t>
  </si>
  <si>
    <t>Local Fiscal Year Ended September 30, 2010</t>
  </si>
  <si>
    <t>Other Public Safety</t>
  </si>
  <si>
    <t>Electric Utility Services</t>
  </si>
  <si>
    <t>Employment Opportunity and Development</t>
  </si>
  <si>
    <t>Veteran's Services</t>
  </si>
  <si>
    <t>Hospital Services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</si>
  <si>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</si>
  <si>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</si>
  <si>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</si>
  <si>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Industry Development</t>
  </si>
  <si>
    <t>Other Economic Environment</t>
  </si>
  <si>
    <t>Mental Health Services</t>
  </si>
  <si>
    <t>Payment to Refunded Bond Escrow Agent</t>
  </si>
  <si>
    <t>2011 Countywide Population:</t>
  </si>
  <si>
    <t>Local Fiscal Year Ended September 30, 2008</t>
  </si>
  <si>
    <t>Cultural Services</t>
  </si>
  <si>
    <t>2008 Countywide Population:</t>
  </si>
  <si>
    <t>Local Fiscal Year Ended September 30, 2007</t>
  </si>
  <si>
    <t>Other Transportation Systems / Services</t>
  </si>
  <si>
    <t>Proprietary - Other Non-Operating Disbursements</t>
  </si>
  <si>
    <t>2007 Countywide Population:</t>
  </si>
  <si>
    <t>Local Fiscal Year Ended September 30, 2012</t>
  </si>
  <si>
    <t>Special Items (Loss)</t>
  </si>
  <si>
    <t>2012 Countywide Population:</t>
  </si>
  <si>
    <t>Local Fiscal Year Ended September 30, 2013</t>
  </si>
  <si>
    <t>Detention and/or Corrections</t>
  </si>
  <si>
    <t>General Court Operations - Courthouse Security</t>
  </si>
  <si>
    <t>2013 Countywide Population:</t>
  </si>
  <si>
    <t>Local Fiscal Year Ended September 30, 2006</t>
  </si>
  <si>
    <t>2006 Countywide Population:</t>
  </si>
  <si>
    <t>Local Fiscal Year Ended September 30, 2005</t>
  </si>
  <si>
    <t>Circuit Court - Criminal - Witness Coordination / Management</t>
  </si>
  <si>
    <t>Circuit Court - Criminal - Expert Witness Fees</t>
  </si>
  <si>
    <t>Circuit Court - Civil - State Attorney Administration</t>
  </si>
  <si>
    <t>Circuit Court - Civil - Public Defender Administration</t>
  </si>
  <si>
    <t>Circuit Court - Juvenile - Public Defender Conflicts</t>
  </si>
  <si>
    <t>General Court-Related Operations - Public Law Library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</si>
  <si>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</si>
  <si>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</si>
  <si>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</si>
  <si>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</si>
  <si>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</si>
  <si>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</si>
  <si>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</si>
  <si>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Road / Street Facilities</t>
  </si>
  <si>
    <t>Veterans Services</t>
  </si>
  <si>
    <t>Hospitals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</si>
  <si>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</si>
  <si>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</si>
  <si>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</si>
  <si>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</si>
  <si>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</si>
  <si>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</si>
  <si>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</si>
  <si>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Clerk of Court Administration</t>
  </si>
  <si>
    <t>2014 Countywide Population:</t>
  </si>
  <si>
    <t>Local Fiscal Year Ended September 30, 2015</t>
  </si>
  <si>
    <t>2015 Countywide Population:</t>
  </si>
  <si>
    <t>Local Fiscal Year Ended September 30, 2016</t>
  </si>
  <si>
    <t>Mass Transit</t>
  </si>
  <si>
    <t>Transfer Out from Constitutional Fee Officers</t>
  </si>
  <si>
    <t>General Court Administration - Court Administration</t>
  </si>
  <si>
    <t>2016 Countywide Population:</t>
  </si>
  <si>
    <t>Local Fiscal Year Ended September 30, 2017</t>
  </si>
  <si>
    <t>Employment Development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</si>
  <si>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</si>
  <si>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</si>
  <si>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</si>
  <si>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</si>
  <si>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</si>
  <si>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</si>
  <si>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Clerk of Court Excess Fee Functions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</si>
  <si>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</si>
  <si>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</si>
  <si>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</si>
  <si>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</si>
  <si>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</si>
  <si>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</si>
  <si>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</si>
  <si>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Clerk of Court Excess Remittance</t>
  </si>
  <si>
    <t>General Court-Related Operations - Courthouse Security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</si>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</sst>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98FB-C0F4-49A2-B1AF-4CD636BB64CD}">
  <sheetPr>
    <pageSetUpPr fitToPage="1"/>
  </sheetPr>
  <dimension ref="A1:ED56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55.81640625" style="62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145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137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138</v>
      </c>
      <c r="N4" s="53" t="s">
        <v>5</v>
      </c>
      <c r="O4" s="53" t="s">
        <v>139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19</v>
      </c>
      <c r="B5" s="57"/>
      <c r="C5" s="57"/>
      <c r="D5" s="58">
        <f t="shared" ref="D5:N5" si="0">SUM(D6:D11)</f>
        <v>10876976</v>
      </c>
      <c r="E5" s="58">
        <f t="shared" si="0"/>
        <v>3459479</v>
      </c>
      <c r="F5" s="58">
        <f t="shared" si="0"/>
        <v>1822460</v>
      </c>
      <c r="G5" s="58">
        <f t="shared" si="0"/>
        <v>0</v>
      </c>
      <c r="H5" s="58">
        <f t="shared" si="0"/>
        <v>0</v>
      </c>
      <c r="I5" s="58">
        <f t="shared" si="0"/>
        <v>19756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16178671</v>
      </c>
      <c r="P5" s="60">
        <f t="shared" ref="P5:P52" si="1">(O5/P$54)</f>
        <v>462.59138216961173</v>
      </c>
      <c r="Q5" s="61"/>
    </row>
    <row r="6" spans="1:134">
      <c r="A6" s="63"/>
      <c r="B6" s="64">
        <v>512</v>
      </c>
      <c r="C6" s="65" t="s">
        <v>20</v>
      </c>
      <c r="D6" s="66">
        <v>1234762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 t="shared" ref="O6:O11" si="2">SUM(D6:N6)</f>
        <v>1234762</v>
      </c>
      <c r="P6" s="67">
        <f t="shared" si="1"/>
        <v>35.305140961857383</v>
      </c>
      <c r="Q6" s="68"/>
    </row>
    <row r="7" spans="1:134">
      <c r="A7" s="63"/>
      <c r="B7" s="64">
        <v>513</v>
      </c>
      <c r="C7" s="65" t="s">
        <v>21</v>
      </c>
      <c r="D7" s="66">
        <v>6838095</v>
      </c>
      <c r="E7" s="66">
        <v>3341102</v>
      </c>
      <c r="F7" s="66">
        <v>0</v>
      </c>
      <c r="G7" s="66">
        <v>0</v>
      </c>
      <c r="H7" s="66">
        <v>0</v>
      </c>
      <c r="I7" s="66">
        <v>19756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si="2"/>
        <v>10198953</v>
      </c>
      <c r="P7" s="67">
        <f t="shared" si="1"/>
        <v>291.61528564076173</v>
      </c>
      <c r="Q7" s="68"/>
    </row>
    <row r="8" spans="1:134">
      <c r="A8" s="63"/>
      <c r="B8" s="64">
        <v>514</v>
      </c>
      <c r="C8" s="65" t="s">
        <v>22</v>
      </c>
      <c r="D8" s="66">
        <v>312721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312721</v>
      </c>
      <c r="P8" s="67">
        <f t="shared" si="1"/>
        <v>8.9415279922227935</v>
      </c>
      <c r="Q8" s="68"/>
    </row>
    <row r="9" spans="1:134">
      <c r="A9" s="63"/>
      <c r="B9" s="64">
        <v>515</v>
      </c>
      <c r="C9" s="65" t="s">
        <v>23</v>
      </c>
      <c r="D9" s="66">
        <v>870527</v>
      </c>
      <c r="E9" s="66">
        <v>9417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879944</v>
      </c>
      <c r="P9" s="67">
        <f t="shared" si="1"/>
        <v>25.159947389489336</v>
      </c>
      <c r="Q9" s="68"/>
    </row>
    <row r="10" spans="1:134">
      <c r="A10" s="63"/>
      <c r="B10" s="64">
        <v>517</v>
      </c>
      <c r="C10" s="65" t="s">
        <v>24</v>
      </c>
      <c r="D10" s="66">
        <v>0</v>
      </c>
      <c r="E10" s="66">
        <v>0</v>
      </c>
      <c r="F10" s="66">
        <v>1822460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1822460</v>
      </c>
      <c r="P10" s="67">
        <f t="shared" si="1"/>
        <v>52.108995253616975</v>
      </c>
      <c r="Q10" s="68"/>
    </row>
    <row r="11" spans="1:134">
      <c r="A11" s="63"/>
      <c r="B11" s="64">
        <v>519</v>
      </c>
      <c r="C11" s="65" t="s">
        <v>25</v>
      </c>
      <c r="D11" s="66">
        <v>1620871</v>
      </c>
      <c r="E11" s="66">
        <v>108960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1729831</v>
      </c>
      <c r="P11" s="67">
        <f t="shared" si="1"/>
        <v>49.460484931663522</v>
      </c>
      <c r="Q11" s="68"/>
    </row>
    <row r="12" spans="1:134" ht="15.6">
      <c r="A12" s="69" t="s">
        <v>26</v>
      </c>
      <c r="B12" s="70"/>
      <c r="C12" s="71"/>
      <c r="D12" s="72">
        <f t="shared" ref="D12:N12" si="3">SUM(D13:D20)</f>
        <v>15027837</v>
      </c>
      <c r="E12" s="72">
        <f t="shared" si="3"/>
        <v>27461569</v>
      </c>
      <c r="F12" s="72">
        <f t="shared" si="3"/>
        <v>0</v>
      </c>
      <c r="G12" s="72">
        <f t="shared" si="3"/>
        <v>208250</v>
      </c>
      <c r="H12" s="72">
        <f t="shared" si="3"/>
        <v>0</v>
      </c>
      <c r="I12" s="72">
        <f t="shared" si="3"/>
        <v>0</v>
      </c>
      <c r="J12" s="72">
        <f t="shared" si="3"/>
        <v>0</v>
      </c>
      <c r="K12" s="72">
        <f t="shared" si="3"/>
        <v>0</v>
      </c>
      <c r="L12" s="72">
        <f t="shared" si="3"/>
        <v>0</v>
      </c>
      <c r="M12" s="72">
        <f t="shared" si="3"/>
        <v>784215</v>
      </c>
      <c r="N12" s="72">
        <f t="shared" si="3"/>
        <v>0</v>
      </c>
      <c r="O12" s="73">
        <f>SUM(D12:N12)</f>
        <v>43481871</v>
      </c>
      <c r="P12" s="74">
        <f t="shared" si="1"/>
        <v>1243.2627380339682</v>
      </c>
      <c r="Q12" s="75"/>
    </row>
    <row r="13" spans="1:134">
      <c r="A13" s="63"/>
      <c r="B13" s="64">
        <v>521</v>
      </c>
      <c r="C13" s="65" t="s">
        <v>27</v>
      </c>
      <c r="D13" s="66">
        <v>9142612</v>
      </c>
      <c r="E13" s="66">
        <v>34140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784215</v>
      </c>
      <c r="N13" s="66">
        <v>0</v>
      </c>
      <c r="O13" s="66">
        <f>SUM(D13:N13)</f>
        <v>9960967</v>
      </c>
      <c r="P13" s="67">
        <f t="shared" si="1"/>
        <v>284.8106307542746</v>
      </c>
      <c r="Q13" s="68"/>
    </row>
    <row r="14" spans="1:134">
      <c r="A14" s="63"/>
      <c r="B14" s="64">
        <v>522</v>
      </c>
      <c r="C14" s="65" t="s">
        <v>28</v>
      </c>
      <c r="D14" s="66">
        <v>23902</v>
      </c>
      <c r="E14" s="66">
        <v>458226</v>
      </c>
      <c r="F14" s="66">
        <v>0</v>
      </c>
      <c r="G14" s="66">
        <v>208250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4">SUM(D14:N14)</f>
        <v>690378</v>
      </c>
      <c r="P14" s="67">
        <f t="shared" si="1"/>
        <v>19.739749528220965</v>
      </c>
      <c r="Q14" s="68"/>
    </row>
    <row r="15" spans="1:134">
      <c r="A15" s="63"/>
      <c r="B15" s="64">
        <v>523</v>
      </c>
      <c r="C15" s="65" t="s">
        <v>29</v>
      </c>
      <c r="D15" s="66">
        <v>5337671</v>
      </c>
      <c r="E15" s="66">
        <v>221868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4"/>
        <v>5559539</v>
      </c>
      <c r="P15" s="67">
        <f t="shared" si="1"/>
        <v>158.96205752844972</v>
      </c>
      <c r="Q15" s="68"/>
    </row>
    <row r="16" spans="1:134">
      <c r="A16" s="63"/>
      <c r="B16" s="64">
        <v>524</v>
      </c>
      <c r="C16" s="65" t="s">
        <v>30</v>
      </c>
      <c r="D16" s="66">
        <v>216925</v>
      </c>
      <c r="E16" s="66">
        <v>589076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806001</v>
      </c>
      <c r="P16" s="67">
        <f t="shared" si="1"/>
        <v>23.045719677474697</v>
      </c>
      <c r="Q16" s="68"/>
    </row>
    <row r="17" spans="1:17">
      <c r="A17" s="63"/>
      <c r="B17" s="64">
        <v>525</v>
      </c>
      <c r="C17" s="65" t="s">
        <v>31</v>
      </c>
      <c r="D17" s="66">
        <v>65000</v>
      </c>
      <c r="E17" s="66">
        <v>17990653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18055653</v>
      </c>
      <c r="P17" s="67">
        <f t="shared" si="1"/>
        <v>516.25930691370729</v>
      </c>
      <c r="Q17" s="68"/>
    </row>
    <row r="18" spans="1:17">
      <c r="A18" s="63"/>
      <c r="B18" s="64">
        <v>526</v>
      </c>
      <c r="C18" s="65" t="s">
        <v>32</v>
      </c>
      <c r="D18" s="66">
        <v>92692</v>
      </c>
      <c r="E18" s="66">
        <v>514303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606995</v>
      </c>
      <c r="P18" s="67">
        <f t="shared" si="1"/>
        <v>17.355607022359468</v>
      </c>
      <c r="Q18" s="68"/>
    </row>
    <row r="19" spans="1:17">
      <c r="A19" s="63"/>
      <c r="B19" s="64">
        <v>527</v>
      </c>
      <c r="C19" s="65" t="s">
        <v>33</v>
      </c>
      <c r="D19" s="66">
        <v>149035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149035</v>
      </c>
      <c r="P19" s="67">
        <f t="shared" si="1"/>
        <v>4.2613084005261053</v>
      </c>
      <c r="Q19" s="68"/>
    </row>
    <row r="20" spans="1:17">
      <c r="A20" s="63"/>
      <c r="B20" s="64">
        <v>529</v>
      </c>
      <c r="C20" s="65" t="s">
        <v>63</v>
      </c>
      <c r="D20" s="66">
        <v>0</v>
      </c>
      <c r="E20" s="66">
        <v>7653303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7653303</v>
      </c>
      <c r="P20" s="67">
        <f t="shared" si="1"/>
        <v>218.82835820895522</v>
      </c>
      <c r="Q20" s="68"/>
    </row>
    <row r="21" spans="1:17" ht="15.6">
      <c r="A21" s="69" t="s">
        <v>34</v>
      </c>
      <c r="B21" s="70"/>
      <c r="C21" s="71"/>
      <c r="D21" s="72">
        <f t="shared" ref="D21:N21" si="5">SUM(D22:D27)</f>
        <v>447563</v>
      </c>
      <c r="E21" s="72">
        <f t="shared" si="5"/>
        <v>2221974</v>
      </c>
      <c r="F21" s="72">
        <f t="shared" si="5"/>
        <v>0</v>
      </c>
      <c r="G21" s="72">
        <f t="shared" si="5"/>
        <v>0</v>
      </c>
      <c r="H21" s="72">
        <f t="shared" si="5"/>
        <v>0</v>
      </c>
      <c r="I21" s="72">
        <f t="shared" si="5"/>
        <v>11595953</v>
      </c>
      <c r="J21" s="72">
        <f t="shared" si="5"/>
        <v>0</v>
      </c>
      <c r="K21" s="72">
        <f t="shared" si="5"/>
        <v>0</v>
      </c>
      <c r="L21" s="72">
        <f t="shared" si="5"/>
        <v>0</v>
      </c>
      <c r="M21" s="72">
        <f t="shared" si="5"/>
        <v>0</v>
      </c>
      <c r="N21" s="72">
        <f t="shared" si="5"/>
        <v>0</v>
      </c>
      <c r="O21" s="73">
        <f>SUM(D21:N21)</f>
        <v>14265490</v>
      </c>
      <c r="P21" s="74">
        <f t="shared" si="1"/>
        <v>407.88843140618746</v>
      </c>
      <c r="Q21" s="75"/>
    </row>
    <row r="22" spans="1:17">
      <c r="A22" s="63"/>
      <c r="B22" s="64">
        <v>531</v>
      </c>
      <c r="C22" s="65" t="s">
        <v>64</v>
      </c>
      <c r="D22" s="66">
        <v>279640</v>
      </c>
      <c r="E22" s="66">
        <v>54266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333906</v>
      </c>
      <c r="P22" s="67">
        <f t="shared" si="1"/>
        <v>9.5472636815920406</v>
      </c>
      <c r="Q22" s="68"/>
    </row>
    <row r="23" spans="1:17">
      <c r="A23" s="63"/>
      <c r="B23" s="64">
        <v>533</v>
      </c>
      <c r="C23" s="65" t="s">
        <v>35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1900544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44" si="6">SUM(D23:N23)</f>
        <v>1900544</v>
      </c>
      <c r="P23" s="67">
        <f t="shared" si="1"/>
        <v>54.34162520729685</v>
      </c>
      <c r="Q23" s="68"/>
    </row>
    <row r="24" spans="1:17">
      <c r="A24" s="63"/>
      <c r="B24" s="64">
        <v>534</v>
      </c>
      <c r="C24" s="65" t="s">
        <v>36</v>
      </c>
      <c r="D24" s="66">
        <v>0</v>
      </c>
      <c r="E24" s="66">
        <v>2161280</v>
      </c>
      <c r="F24" s="66">
        <v>0</v>
      </c>
      <c r="G24" s="66">
        <v>0</v>
      </c>
      <c r="H24" s="66">
        <v>0</v>
      </c>
      <c r="I24" s="66">
        <v>6289700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8450980</v>
      </c>
      <c r="P24" s="67">
        <f t="shared" si="1"/>
        <v>241.63607251100817</v>
      </c>
      <c r="Q24" s="68"/>
    </row>
    <row r="25" spans="1:17">
      <c r="A25" s="63"/>
      <c r="B25" s="64">
        <v>535</v>
      </c>
      <c r="C25" s="65" t="s">
        <v>37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1258795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1258795</v>
      </c>
      <c r="P25" s="67">
        <f t="shared" si="1"/>
        <v>35.992308572082116</v>
      </c>
      <c r="Q25" s="68"/>
    </row>
    <row r="26" spans="1:17">
      <c r="A26" s="63"/>
      <c r="B26" s="64">
        <v>536</v>
      </c>
      <c r="C26" s="65" t="s">
        <v>38</v>
      </c>
      <c r="D26" s="66">
        <v>3501</v>
      </c>
      <c r="E26" s="66">
        <v>6428</v>
      </c>
      <c r="F26" s="66">
        <v>0</v>
      </c>
      <c r="G26" s="66">
        <v>0</v>
      </c>
      <c r="H26" s="66">
        <v>0</v>
      </c>
      <c r="I26" s="66">
        <v>2146914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2156843</v>
      </c>
      <c r="P26" s="67">
        <f t="shared" si="1"/>
        <v>61.669897638245551</v>
      </c>
      <c r="Q26" s="68"/>
    </row>
    <row r="27" spans="1:17">
      <c r="A27" s="63"/>
      <c r="B27" s="64">
        <v>537</v>
      </c>
      <c r="C27" s="65" t="s">
        <v>39</v>
      </c>
      <c r="D27" s="66">
        <v>164422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164422</v>
      </c>
      <c r="P27" s="67">
        <f t="shared" si="1"/>
        <v>4.7012637959627153</v>
      </c>
      <c r="Q27" s="68"/>
    </row>
    <row r="28" spans="1:17" ht="15.6">
      <c r="A28" s="69" t="s">
        <v>41</v>
      </c>
      <c r="B28" s="70"/>
      <c r="C28" s="71"/>
      <c r="D28" s="72">
        <f t="shared" ref="D28:N28" si="7">SUM(D29:D29)</f>
        <v>0</v>
      </c>
      <c r="E28" s="72">
        <f t="shared" si="7"/>
        <v>8528430</v>
      </c>
      <c r="F28" s="72">
        <f t="shared" si="7"/>
        <v>0</v>
      </c>
      <c r="G28" s="72">
        <f t="shared" si="7"/>
        <v>0</v>
      </c>
      <c r="H28" s="72">
        <f t="shared" si="7"/>
        <v>0</v>
      </c>
      <c r="I28" s="72">
        <f t="shared" si="7"/>
        <v>0</v>
      </c>
      <c r="J28" s="72">
        <f t="shared" si="7"/>
        <v>0</v>
      </c>
      <c r="K28" s="72">
        <f t="shared" si="7"/>
        <v>0</v>
      </c>
      <c r="L28" s="72">
        <f t="shared" si="7"/>
        <v>0</v>
      </c>
      <c r="M28" s="72">
        <f t="shared" si="7"/>
        <v>0</v>
      </c>
      <c r="N28" s="72">
        <f t="shared" si="7"/>
        <v>0</v>
      </c>
      <c r="O28" s="72">
        <f t="shared" si="6"/>
        <v>8528430</v>
      </c>
      <c r="P28" s="74">
        <f t="shared" si="1"/>
        <v>243.85057471264369</v>
      </c>
      <c r="Q28" s="75"/>
    </row>
    <row r="29" spans="1:17">
      <c r="A29" s="63"/>
      <c r="B29" s="64">
        <v>541</v>
      </c>
      <c r="C29" s="65" t="s">
        <v>42</v>
      </c>
      <c r="D29" s="66">
        <v>0</v>
      </c>
      <c r="E29" s="66">
        <v>8528430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8528430</v>
      </c>
      <c r="P29" s="67">
        <f t="shared" si="1"/>
        <v>243.85057471264369</v>
      </c>
      <c r="Q29" s="68"/>
    </row>
    <row r="30" spans="1:17" ht="15.6">
      <c r="A30" s="69" t="s">
        <v>45</v>
      </c>
      <c r="B30" s="70"/>
      <c r="C30" s="71"/>
      <c r="D30" s="72">
        <f t="shared" ref="D30:N30" si="8">SUM(D31:D34)</f>
        <v>24283</v>
      </c>
      <c r="E30" s="72">
        <f t="shared" si="8"/>
        <v>702755</v>
      </c>
      <c r="F30" s="72">
        <f t="shared" si="8"/>
        <v>0</v>
      </c>
      <c r="G30" s="72">
        <f t="shared" si="8"/>
        <v>0</v>
      </c>
      <c r="H30" s="72">
        <f t="shared" si="8"/>
        <v>0</v>
      </c>
      <c r="I30" s="72">
        <f t="shared" si="8"/>
        <v>0</v>
      </c>
      <c r="J30" s="72">
        <f t="shared" si="8"/>
        <v>0</v>
      </c>
      <c r="K30" s="72">
        <f t="shared" si="8"/>
        <v>0</v>
      </c>
      <c r="L30" s="72">
        <f t="shared" si="8"/>
        <v>0</v>
      </c>
      <c r="M30" s="72">
        <f t="shared" si="8"/>
        <v>0</v>
      </c>
      <c r="N30" s="72">
        <f t="shared" si="8"/>
        <v>0</v>
      </c>
      <c r="O30" s="72">
        <f t="shared" si="6"/>
        <v>727038</v>
      </c>
      <c r="P30" s="74">
        <f t="shared" si="1"/>
        <v>20.787956767884715</v>
      </c>
      <c r="Q30" s="75"/>
    </row>
    <row r="31" spans="1:17">
      <c r="A31" s="76"/>
      <c r="B31" s="77">
        <v>551</v>
      </c>
      <c r="C31" s="78" t="s">
        <v>65</v>
      </c>
      <c r="D31" s="66">
        <v>867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6"/>
        <v>867</v>
      </c>
      <c r="P31" s="67">
        <f t="shared" si="1"/>
        <v>2.4789843884028134E-2</v>
      </c>
      <c r="Q31" s="68"/>
    </row>
    <row r="32" spans="1:17">
      <c r="A32" s="76"/>
      <c r="B32" s="77">
        <v>552</v>
      </c>
      <c r="C32" s="78" t="s">
        <v>71</v>
      </c>
      <c r="D32" s="66">
        <v>0</v>
      </c>
      <c r="E32" s="66">
        <v>138592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138592</v>
      </c>
      <c r="P32" s="67">
        <f t="shared" si="1"/>
        <v>3.962715159833019</v>
      </c>
      <c r="Q32" s="68"/>
    </row>
    <row r="33" spans="1:17">
      <c r="A33" s="76"/>
      <c r="B33" s="77">
        <v>553</v>
      </c>
      <c r="C33" s="78" t="s">
        <v>66</v>
      </c>
      <c r="D33" s="66">
        <v>23416</v>
      </c>
      <c r="E33" s="66">
        <v>1873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25289</v>
      </c>
      <c r="P33" s="67">
        <f t="shared" si="1"/>
        <v>0.72308000228741354</v>
      </c>
      <c r="Q33" s="68"/>
    </row>
    <row r="34" spans="1:17">
      <c r="A34" s="76"/>
      <c r="B34" s="77">
        <v>554</v>
      </c>
      <c r="C34" s="78" t="s">
        <v>46</v>
      </c>
      <c r="D34" s="66">
        <v>0</v>
      </c>
      <c r="E34" s="66">
        <v>562290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562290</v>
      </c>
      <c r="P34" s="67">
        <f t="shared" si="1"/>
        <v>16.077371761880254</v>
      </c>
      <c r="Q34" s="68"/>
    </row>
    <row r="35" spans="1:17" ht="15.6">
      <c r="A35" s="69" t="s">
        <v>47</v>
      </c>
      <c r="B35" s="70"/>
      <c r="C35" s="71"/>
      <c r="D35" s="72">
        <f t="shared" ref="D35:N35" si="9">SUM(D36:D40)</f>
        <v>1660748</v>
      </c>
      <c r="E35" s="72">
        <f t="shared" si="9"/>
        <v>2915773</v>
      </c>
      <c r="F35" s="72">
        <f t="shared" si="9"/>
        <v>0</v>
      </c>
      <c r="G35" s="72">
        <f t="shared" si="9"/>
        <v>0</v>
      </c>
      <c r="H35" s="72">
        <f t="shared" si="9"/>
        <v>0</v>
      </c>
      <c r="I35" s="72">
        <f t="shared" si="9"/>
        <v>0</v>
      </c>
      <c r="J35" s="72">
        <f t="shared" si="9"/>
        <v>0</v>
      </c>
      <c r="K35" s="72">
        <f t="shared" si="9"/>
        <v>0</v>
      </c>
      <c r="L35" s="72">
        <f t="shared" si="9"/>
        <v>0</v>
      </c>
      <c r="M35" s="72">
        <f t="shared" si="9"/>
        <v>0</v>
      </c>
      <c r="N35" s="72">
        <f t="shared" si="9"/>
        <v>0</v>
      </c>
      <c r="O35" s="72">
        <f t="shared" si="6"/>
        <v>4576521</v>
      </c>
      <c r="P35" s="74">
        <f t="shared" si="1"/>
        <v>130.85494939097615</v>
      </c>
      <c r="Q35" s="75"/>
    </row>
    <row r="36" spans="1:17">
      <c r="A36" s="63"/>
      <c r="B36" s="64">
        <v>561</v>
      </c>
      <c r="C36" s="65" t="s">
        <v>67</v>
      </c>
      <c r="D36" s="66">
        <v>578464</v>
      </c>
      <c r="E36" s="66">
        <v>2504885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3083349</v>
      </c>
      <c r="P36" s="67">
        <f t="shared" si="1"/>
        <v>88.161176874249449</v>
      </c>
      <c r="Q36" s="68"/>
    </row>
    <row r="37" spans="1:17">
      <c r="A37" s="63"/>
      <c r="B37" s="64">
        <v>562</v>
      </c>
      <c r="C37" s="65" t="s">
        <v>48</v>
      </c>
      <c r="D37" s="66">
        <v>379347</v>
      </c>
      <c r="E37" s="66">
        <v>53175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432522</v>
      </c>
      <c r="P37" s="67">
        <f t="shared" si="1"/>
        <v>12.366958311888832</v>
      </c>
      <c r="Q37" s="68"/>
    </row>
    <row r="38" spans="1:17">
      <c r="A38" s="63"/>
      <c r="B38" s="64">
        <v>563</v>
      </c>
      <c r="C38" s="65" t="s">
        <v>73</v>
      </c>
      <c r="D38" s="66">
        <v>3695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3695</v>
      </c>
      <c r="P38" s="67">
        <f t="shared" si="1"/>
        <v>0.1056499113627266</v>
      </c>
      <c r="Q38" s="68"/>
    </row>
    <row r="39" spans="1:17">
      <c r="A39" s="63"/>
      <c r="B39" s="64">
        <v>564</v>
      </c>
      <c r="C39" s="65" t="s">
        <v>49</v>
      </c>
      <c r="D39" s="66">
        <v>260271</v>
      </c>
      <c r="E39" s="66">
        <v>357713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617984</v>
      </c>
      <c r="P39" s="67">
        <f t="shared" si="1"/>
        <v>17.669811860239033</v>
      </c>
      <c r="Q39" s="68"/>
    </row>
    <row r="40" spans="1:17">
      <c r="A40" s="63"/>
      <c r="B40" s="64">
        <v>569</v>
      </c>
      <c r="C40" s="65" t="s">
        <v>50</v>
      </c>
      <c r="D40" s="66">
        <v>438971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438971</v>
      </c>
      <c r="P40" s="67">
        <f t="shared" si="1"/>
        <v>12.551352433236119</v>
      </c>
      <c r="Q40" s="68"/>
    </row>
    <row r="41" spans="1:17" ht="15.6">
      <c r="A41" s="69" t="s">
        <v>51</v>
      </c>
      <c r="B41" s="70"/>
      <c r="C41" s="71"/>
      <c r="D41" s="72">
        <f t="shared" ref="D41:N41" si="10">SUM(D42:D44)</f>
        <v>1947520</v>
      </c>
      <c r="E41" s="72">
        <f t="shared" si="10"/>
        <v>0</v>
      </c>
      <c r="F41" s="72">
        <f t="shared" si="10"/>
        <v>0</v>
      </c>
      <c r="G41" s="72">
        <f t="shared" si="10"/>
        <v>103070</v>
      </c>
      <c r="H41" s="72">
        <f t="shared" si="10"/>
        <v>0</v>
      </c>
      <c r="I41" s="72">
        <f t="shared" si="10"/>
        <v>0</v>
      </c>
      <c r="J41" s="72">
        <f t="shared" si="10"/>
        <v>0</v>
      </c>
      <c r="K41" s="72">
        <f t="shared" si="10"/>
        <v>0</v>
      </c>
      <c r="L41" s="72">
        <f t="shared" si="10"/>
        <v>0</v>
      </c>
      <c r="M41" s="72">
        <f t="shared" si="10"/>
        <v>0</v>
      </c>
      <c r="N41" s="72">
        <f t="shared" si="10"/>
        <v>0</v>
      </c>
      <c r="O41" s="72">
        <f>SUM(D41:N41)</f>
        <v>2050590</v>
      </c>
      <c r="P41" s="74">
        <f t="shared" si="1"/>
        <v>58.631840796019901</v>
      </c>
      <c r="Q41" s="68"/>
    </row>
    <row r="42" spans="1:17">
      <c r="A42" s="63"/>
      <c r="B42" s="64">
        <v>571</v>
      </c>
      <c r="C42" s="65" t="s">
        <v>52</v>
      </c>
      <c r="D42" s="66">
        <v>373943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373943</v>
      </c>
      <c r="P42" s="67">
        <f t="shared" si="1"/>
        <v>10.69202836392749</v>
      </c>
      <c r="Q42" s="68"/>
    </row>
    <row r="43" spans="1:17">
      <c r="A43" s="63"/>
      <c r="B43" s="64">
        <v>572</v>
      </c>
      <c r="C43" s="65" t="s">
        <v>53</v>
      </c>
      <c r="D43" s="66">
        <v>968080</v>
      </c>
      <c r="E43" s="66">
        <v>0</v>
      </c>
      <c r="F43" s="66">
        <v>0</v>
      </c>
      <c r="G43" s="66">
        <v>103070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1071150</v>
      </c>
      <c r="P43" s="67">
        <f t="shared" si="1"/>
        <v>30.627037227654828</v>
      </c>
      <c r="Q43" s="68"/>
    </row>
    <row r="44" spans="1:17">
      <c r="A44" s="63"/>
      <c r="B44" s="64">
        <v>575</v>
      </c>
      <c r="C44" s="65" t="s">
        <v>54</v>
      </c>
      <c r="D44" s="66">
        <v>605497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6"/>
        <v>605497</v>
      </c>
      <c r="P44" s="67">
        <f t="shared" si="1"/>
        <v>17.312775204437582</v>
      </c>
      <c r="Q44" s="68"/>
    </row>
    <row r="45" spans="1:17" ht="15.6">
      <c r="A45" s="69" t="s">
        <v>60</v>
      </c>
      <c r="B45" s="70"/>
      <c r="C45" s="71"/>
      <c r="D45" s="72">
        <f t="shared" ref="D45:N45" si="11">SUM(D46:D47)</f>
        <v>12445521</v>
      </c>
      <c r="E45" s="72">
        <f t="shared" si="11"/>
        <v>2177140</v>
      </c>
      <c r="F45" s="72">
        <f t="shared" si="11"/>
        <v>0</v>
      </c>
      <c r="G45" s="72">
        <f t="shared" si="11"/>
        <v>50051</v>
      </c>
      <c r="H45" s="72">
        <f t="shared" si="11"/>
        <v>0</v>
      </c>
      <c r="I45" s="72">
        <f t="shared" si="11"/>
        <v>6500</v>
      </c>
      <c r="J45" s="72">
        <f t="shared" si="11"/>
        <v>0</v>
      </c>
      <c r="K45" s="72">
        <f t="shared" si="11"/>
        <v>0</v>
      </c>
      <c r="L45" s="72">
        <f t="shared" si="11"/>
        <v>0</v>
      </c>
      <c r="M45" s="72">
        <f t="shared" si="11"/>
        <v>27357309</v>
      </c>
      <c r="N45" s="72">
        <f t="shared" si="11"/>
        <v>0</v>
      </c>
      <c r="O45" s="72">
        <f>SUM(D45:N45)</f>
        <v>42036521</v>
      </c>
      <c r="P45" s="74">
        <f t="shared" si="1"/>
        <v>1201.9363241264939</v>
      </c>
      <c r="Q45" s="68"/>
    </row>
    <row r="46" spans="1:17">
      <c r="A46" s="63"/>
      <c r="B46" s="64">
        <v>581</v>
      </c>
      <c r="C46" s="65" t="s">
        <v>140</v>
      </c>
      <c r="D46" s="66">
        <v>12318521</v>
      </c>
      <c r="E46" s="66">
        <v>2177140</v>
      </c>
      <c r="F46" s="66">
        <v>0</v>
      </c>
      <c r="G46" s="66">
        <v>50051</v>
      </c>
      <c r="H46" s="66">
        <v>0</v>
      </c>
      <c r="I46" s="66">
        <v>6500</v>
      </c>
      <c r="J46" s="66">
        <v>0</v>
      </c>
      <c r="K46" s="66">
        <v>0</v>
      </c>
      <c r="L46" s="66">
        <v>0</v>
      </c>
      <c r="M46" s="66">
        <v>27357309</v>
      </c>
      <c r="N46" s="66">
        <v>0</v>
      </c>
      <c r="O46" s="66">
        <f>SUM(D46:N46)</f>
        <v>41909521</v>
      </c>
      <c r="P46" s="67">
        <f t="shared" si="1"/>
        <v>1198.3050551838508</v>
      </c>
      <c r="Q46" s="68"/>
    </row>
    <row r="47" spans="1:17">
      <c r="A47" s="63"/>
      <c r="B47" s="64">
        <v>587</v>
      </c>
      <c r="C47" s="65" t="s">
        <v>141</v>
      </c>
      <c r="D47" s="66">
        <v>127000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ref="O47:O50" si="12">SUM(D47:N47)</f>
        <v>127000</v>
      </c>
      <c r="P47" s="67">
        <f t="shared" si="1"/>
        <v>3.6312689426431062</v>
      </c>
      <c r="Q47" s="68"/>
    </row>
    <row r="48" spans="1:17" ht="15.6">
      <c r="A48" s="69" t="s">
        <v>57</v>
      </c>
      <c r="B48" s="70"/>
      <c r="C48" s="71"/>
      <c r="D48" s="72">
        <f t="shared" ref="D48:N48" si="13">SUM(D49:D51)</f>
        <v>1334412</v>
      </c>
      <c r="E48" s="72">
        <f t="shared" si="13"/>
        <v>1291196</v>
      </c>
      <c r="F48" s="72">
        <f t="shared" si="13"/>
        <v>0</v>
      </c>
      <c r="G48" s="72">
        <f t="shared" si="13"/>
        <v>0</v>
      </c>
      <c r="H48" s="72">
        <f t="shared" si="13"/>
        <v>0</v>
      </c>
      <c r="I48" s="72">
        <f t="shared" si="13"/>
        <v>0</v>
      </c>
      <c r="J48" s="72">
        <f t="shared" si="13"/>
        <v>0</v>
      </c>
      <c r="K48" s="72">
        <f t="shared" si="13"/>
        <v>0</v>
      </c>
      <c r="L48" s="72">
        <f t="shared" si="13"/>
        <v>0</v>
      </c>
      <c r="M48" s="72">
        <f t="shared" si="13"/>
        <v>1878235</v>
      </c>
      <c r="N48" s="72">
        <f t="shared" si="13"/>
        <v>0</v>
      </c>
      <c r="O48" s="72">
        <f>SUM(D48:N48)</f>
        <v>4503843</v>
      </c>
      <c r="P48" s="74">
        <f t="shared" si="1"/>
        <v>128.77689140504376</v>
      </c>
      <c r="Q48" s="68"/>
    </row>
    <row r="49" spans="1:120">
      <c r="A49" s="63"/>
      <c r="B49" s="64">
        <v>601</v>
      </c>
      <c r="C49" s="65" t="s">
        <v>58</v>
      </c>
      <c r="D49" s="66">
        <v>0</v>
      </c>
      <c r="E49" s="66">
        <v>1291196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1878235</v>
      </c>
      <c r="N49" s="66">
        <v>0</v>
      </c>
      <c r="O49" s="66">
        <f t="shared" si="12"/>
        <v>3169431</v>
      </c>
      <c r="P49" s="67">
        <f t="shared" si="1"/>
        <v>90.622490993309313</v>
      </c>
      <c r="Q49" s="68"/>
    </row>
    <row r="50" spans="1:120">
      <c r="A50" s="63"/>
      <c r="B50" s="64">
        <v>604</v>
      </c>
      <c r="C50" s="65" t="s">
        <v>59</v>
      </c>
      <c r="D50" s="66">
        <v>884125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2"/>
        <v>884125</v>
      </c>
      <c r="P50" s="67">
        <f t="shared" si="1"/>
        <v>25.279493337908161</v>
      </c>
      <c r="Q50" s="68"/>
    </row>
    <row r="51" spans="1:120" ht="15.6" thickBot="1">
      <c r="A51" s="63"/>
      <c r="B51" s="64">
        <v>711</v>
      </c>
      <c r="C51" s="65" t="s">
        <v>142</v>
      </c>
      <c r="D51" s="66">
        <v>450287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ref="O51" si="14">SUM(D51:N51)</f>
        <v>450287</v>
      </c>
      <c r="P51" s="67">
        <f t="shared" si="1"/>
        <v>12.874907073826272</v>
      </c>
      <c r="Q51" s="68"/>
    </row>
    <row r="52" spans="1:120" ht="16.2" thickBot="1">
      <c r="A52" s="79" t="s">
        <v>10</v>
      </c>
      <c r="B52" s="80"/>
      <c r="C52" s="81"/>
      <c r="D52" s="82">
        <f t="shared" ref="D52:N52" si="15">SUM(D5,D12,D21,D28,D30,D35,D41,D45,D48)</f>
        <v>43764860</v>
      </c>
      <c r="E52" s="82">
        <f t="shared" si="15"/>
        <v>48758316</v>
      </c>
      <c r="F52" s="82">
        <f t="shared" si="15"/>
        <v>1822460</v>
      </c>
      <c r="G52" s="82">
        <f t="shared" si="15"/>
        <v>361371</v>
      </c>
      <c r="H52" s="82">
        <f t="shared" si="15"/>
        <v>0</v>
      </c>
      <c r="I52" s="82">
        <f t="shared" si="15"/>
        <v>11622209</v>
      </c>
      <c r="J52" s="82">
        <f t="shared" si="15"/>
        <v>0</v>
      </c>
      <c r="K52" s="82">
        <f t="shared" si="15"/>
        <v>0</v>
      </c>
      <c r="L52" s="82">
        <f t="shared" si="15"/>
        <v>0</v>
      </c>
      <c r="M52" s="82">
        <f t="shared" si="15"/>
        <v>30019759</v>
      </c>
      <c r="N52" s="82">
        <f t="shared" si="15"/>
        <v>0</v>
      </c>
      <c r="O52" s="82">
        <f>SUM(D52:N52)</f>
        <v>136348975</v>
      </c>
      <c r="P52" s="83">
        <f t="shared" si="1"/>
        <v>3898.5810888088295</v>
      </c>
      <c r="Q52" s="61"/>
      <c r="R52" s="84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/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</row>
    <row r="53" spans="1:120">
      <c r="A53" s="85"/>
      <c r="B53" s="86"/>
      <c r="C53" s="86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8"/>
    </row>
    <row r="54" spans="1:120">
      <c r="A54" s="89"/>
      <c r="B54" s="90"/>
      <c r="C54" s="90"/>
      <c r="D54" s="91"/>
      <c r="E54" s="91"/>
      <c r="F54" s="91"/>
      <c r="G54" s="91"/>
      <c r="H54" s="91"/>
      <c r="I54" s="91"/>
      <c r="J54" s="91"/>
      <c r="K54" s="91"/>
      <c r="L54" s="91"/>
      <c r="M54" s="94" t="s">
        <v>146</v>
      </c>
      <c r="N54" s="94"/>
      <c r="O54" s="94"/>
      <c r="P54" s="92">
        <v>34974</v>
      </c>
    </row>
    <row r="55" spans="1:120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98" t="s">
        <v>69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7600544</v>
      </c>
      <c r="E5" s="26">
        <f t="shared" si="0"/>
        <v>166609</v>
      </c>
      <c r="F5" s="26">
        <f t="shared" si="0"/>
        <v>1881318</v>
      </c>
      <c r="G5" s="26">
        <f t="shared" si="0"/>
        <v>0</v>
      </c>
      <c r="H5" s="26">
        <f t="shared" si="0"/>
        <v>0</v>
      </c>
      <c r="I5" s="26">
        <f t="shared" si="0"/>
        <v>61077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9709548</v>
      </c>
      <c r="O5" s="32">
        <f t="shared" ref="O5:O49" si="1">(N5/O$51)</f>
        <v>282.04113170278276</v>
      </c>
      <c r="P5" s="6"/>
    </row>
    <row r="6" spans="1:133">
      <c r="A6" s="12"/>
      <c r="B6" s="44">
        <v>512</v>
      </c>
      <c r="C6" s="20" t="s">
        <v>20</v>
      </c>
      <c r="D6" s="46">
        <v>779926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779926</v>
      </c>
      <c r="O6" s="47">
        <f t="shared" si="1"/>
        <v>22.655144367629116</v>
      </c>
      <c r="P6" s="9"/>
    </row>
    <row r="7" spans="1:133">
      <c r="A7" s="12"/>
      <c r="B7" s="44">
        <v>513</v>
      </c>
      <c r="C7" s="20" t="s">
        <v>21</v>
      </c>
      <c r="D7" s="46">
        <v>4713228</v>
      </c>
      <c r="E7" s="46">
        <v>166609</v>
      </c>
      <c r="F7" s="46">
        <v>0</v>
      </c>
      <c r="G7" s="46">
        <v>0</v>
      </c>
      <c r="H7" s="46">
        <v>0</v>
      </c>
      <c r="I7" s="46">
        <v>61077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4940914</v>
      </c>
      <c r="O7" s="47">
        <f t="shared" si="1"/>
        <v>143.52274443734387</v>
      </c>
      <c r="P7" s="9"/>
    </row>
    <row r="8" spans="1:133">
      <c r="A8" s="12"/>
      <c r="B8" s="44">
        <v>514</v>
      </c>
      <c r="C8" s="20" t="s">
        <v>22</v>
      </c>
      <c r="D8" s="46">
        <v>287354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287354</v>
      </c>
      <c r="O8" s="47">
        <f t="shared" si="1"/>
        <v>8.3470051705106609</v>
      </c>
      <c r="P8" s="9"/>
    </row>
    <row r="9" spans="1:133">
      <c r="A9" s="12"/>
      <c r="B9" s="44">
        <v>515</v>
      </c>
      <c r="C9" s="20" t="s">
        <v>23</v>
      </c>
      <c r="D9" s="46">
        <v>481657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481657</v>
      </c>
      <c r="O9" s="47">
        <f t="shared" si="1"/>
        <v>13.991082321501191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1881318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1881318</v>
      </c>
      <c r="O10" s="47">
        <f t="shared" si="1"/>
        <v>54.648172892581186</v>
      </c>
      <c r="P10" s="9"/>
    </row>
    <row r="11" spans="1:133">
      <c r="A11" s="12"/>
      <c r="B11" s="44">
        <v>519</v>
      </c>
      <c r="C11" s="20" t="s">
        <v>101</v>
      </c>
      <c r="D11" s="46">
        <v>1338379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1338379</v>
      </c>
      <c r="O11" s="47">
        <f t="shared" si="1"/>
        <v>38.876982513216753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9279681</v>
      </c>
      <c r="E12" s="31">
        <f t="shared" si="3"/>
        <v>5468279</v>
      </c>
      <c r="F12" s="31">
        <f t="shared" si="3"/>
        <v>0</v>
      </c>
      <c r="G12" s="31">
        <f t="shared" si="3"/>
        <v>7371</v>
      </c>
      <c r="H12" s="31">
        <f t="shared" si="3"/>
        <v>0</v>
      </c>
      <c r="I12" s="31">
        <f t="shared" si="3"/>
        <v>294943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15050274</v>
      </c>
      <c r="O12" s="43">
        <f t="shared" si="1"/>
        <v>437.17754023122058</v>
      </c>
      <c r="P12" s="10"/>
    </row>
    <row r="13" spans="1:133">
      <c r="A13" s="12"/>
      <c r="B13" s="44">
        <v>521</v>
      </c>
      <c r="C13" s="20" t="s">
        <v>27</v>
      </c>
      <c r="D13" s="46">
        <v>5486329</v>
      </c>
      <c r="E13" s="46">
        <v>15624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5501953</v>
      </c>
      <c r="O13" s="47">
        <f t="shared" si="1"/>
        <v>159.81970022657293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120742</v>
      </c>
      <c r="F14" s="46">
        <v>0</v>
      </c>
      <c r="G14" s="46">
        <v>4421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150249</v>
      </c>
      <c r="O14" s="47">
        <f t="shared" si="1"/>
        <v>4.364404810317783</v>
      </c>
      <c r="P14" s="9"/>
    </row>
    <row r="15" spans="1:133">
      <c r="A15" s="12"/>
      <c r="B15" s="44">
        <v>523</v>
      </c>
      <c r="C15" s="20" t="s">
        <v>102</v>
      </c>
      <c r="D15" s="46">
        <v>3467138</v>
      </c>
      <c r="E15" s="46">
        <v>85432</v>
      </c>
      <c r="F15" s="46">
        <v>0</v>
      </c>
      <c r="G15" s="46">
        <v>2950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3555520</v>
      </c>
      <c r="O15" s="47">
        <f t="shared" si="1"/>
        <v>103.28007901005054</v>
      </c>
      <c r="P15" s="9"/>
    </row>
    <row r="16" spans="1:133">
      <c r="A16" s="12"/>
      <c r="B16" s="44">
        <v>524</v>
      </c>
      <c r="C16" s="20" t="s">
        <v>30</v>
      </c>
      <c r="D16" s="46">
        <v>170218</v>
      </c>
      <c r="E16" s="46">
        <v>0</v>
      </c>
      <c r="F16" s="46">
        <v>0</v>
      </c>
      <c r="G16" s="46">
        <v>0</v>
      </c>
      <c r="H16" s="46">
        <v>0</v>
      </c>
      <c r="I16" s="46">
        <v>294943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465161</v>
      </c>
      <c r="O16" s="47">
        <f t="shared" si="1"/>
        <v>13.511909603206879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254159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254159</v>
      </c>
      <c r="O17" s="47">
        <f t="shared" si="1"/>
        <v>7.3827630279439962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345544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345544</v>
      </c>
      <c r="O18" s="47">
        <f t="shared" si="1"/>
        <v>10.037297391506419</v>
      </c>
      <c r="P18" s="9"/>
    </row>
    <row r="19" spans="1:16">
      <c r="A19" s="12"/>
      <c r="B19" s="44">
        <v>527</v>
      </c>
      <c r="C19" s="20" t="s">
        <v>33</v>
      </c>
      <c r="D19" s="46">
        <v>130910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130910</v>
      </c>
      <c r="O19" s="47">
        <f t="shared" si="1"/>
        <v>3.8026491605182131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4646778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4646778</v>
      </c>
      <c r="O20" s="47">
        <f t="shared" si="1"/>
        <v>134.97873700110381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137275</v>
      </c>
      <c r="E21" s="31">
        <f t="shared" si="5"/>
        <v>47310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9686342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9870927</v>
      </c>
      <c r="O21" s="43">
        <f t="shared" si="1"/>
        <v>286.72883866844825</v>
      </c>
      <c r="P21" s="10"/>
    </row>
    <row r="22" spans="1:16">
      <c r="A22" s="12"/>
      <c r="B22" s="44">
        <v>531</v>
      </c>
      <c r="C22" s="20" t="s">
        <v>64</v>
      </c>
      <c r="D22" s="46">
        <v>0</v>
      </c>
      <c r="E22" s="46">
        <v>47310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47310</v>
      </c>
      <c r="O22" s="47">
        <f t="shared" si="1"/>
        <v>1.3742520188229825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1653249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1653249</v>
      </c>
      <c r="O23" s="47">
        <f t="shared" si="1"/>
        <v>48.02326729797246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3167830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3167830</v>
      </c>
      <c r="O24" s="47">
        <f t="shared" si="1"/>
        <v>92.018532504502417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1013360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1013360</v>
      </c>
      <c r="O25" s="47">
        <f t="shared" si="1"/>
        <v>29.435891477371754</v>
      </c>
      <c r="P25" s="9"/>
    </row>
    <row r="26" spans="1:16">
      <c r="A26" s="12"/>
      <c r="B26" s="44">
        <v>536</v>
      </c>
      <c r="C26" s="20" t="s">
        <v>104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3851903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3851903</v>
      </c>
      <c r="O26" s="47">
        <f t="shared" si="1"/>
        <v>111.88935688142683</v>
      </c>
      <c r="P26" s="9"/>
    </row>
    <row r="27" spans="1:16">
      <c r="A27" s="12"/>
      <c r="B27" s="44">
        <v>537</v>
      </c>
      <c r="C27" s="20" t="s">
        <v>105</v>
      </c>
      <c r="D27" s="46">
        <v>137275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137275</v>
      </c>
      <c r="O27" s="47">
        <f t="shared" si="1"/>
        <v>3.9875384883518272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3410545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3410545</v>
      </c>
      <c r="O28" s="43">
        <f t="shared" si="1"/>
        <v>99.068872363910998</v>
      </c>
      <c r="P28" s="10"/>
    </row>
    <row r="29" spans="1:16">
      <c r="A29" s="12"/>
      <c r="B29" s="44">
        <v>541</v>
      </c>
      <c r="C29" s="20" t="s">
        <v>106</v>
      </c>
      <c r="D29" s="46">
        <v>0</v>
      </c>
      <c r="E29" s="46">
        <v>3410545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3410545</v>
      </c>
      <c r="O29" s="47">
        <f t="shared" si="1"/>
        <v>99.068872363910998</v>
      </c>
      <c r="P29" s="9"/>
    </row>
    <row r="30" spans="1:16" ht="15.6">
      <c r="A30" s="28" t="s">
        <v>45</v>
      </c>
      <c r="B30" s="29"/>
      <c r="C30" s="30"/>
      <c r="D30" s="31">
        <f t="shared" ref="D30:M30" si="9">SUM(D31:D33)</f>
        <v>77606</v>
      </c>
      <c r="E30" s="31">
        <f t="shared" si="9"/>
        <v>322975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400581</v>
      </c>
      <c r="O30" s="43">
        <f t="shared" si="1"/>
        <v>11.636001859060013</v>
      </c>
      <c r="P30" s="10"/>
    </row>
    <row r="31" spans="1:16">
      <c r="A31" s="13"/>
      <c r="B31" s="45">
        <v>552</v>
      </c>
      <c r="C31" s="21" t="s">
        <v>71</v>
      </c>
      <c r="D31" s="46">
        <v>17948</v>
      </c>
      <c r="E31" s="46">
        <v>35393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53341</v>
      </c>
      <c r="O31" s="47">
        <f t="shared" si="1"/>
        <v>1.5494393772148958</v>
      </c>
      <c r="P31" s="9"/>
    </row>
    <row r="32" spans="1:16">
      <c r="A32" s="13"/>
      <c r="B32" s="45">
        <v>553</v>
      </c>
      <c r="C32" s="21" t="s">
        <v>107</v>
      </c>
      <c r="D32" s="46">
        <v>59658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59658</v>
      </c>
      <c r="O32" s="47">
        <f t="shared" si="1"/>
        <v>1.7329344100389241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287582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287582</v>
      </c>
      <c r="O33" s="47">
        <f t="shared" si="1"/>
        <v>8.3536280718061935</v>
      </c>
      <c r="P33" s="9"/>
    </row>
    <row r="34" spans="1:16" ht="15.6">
      <c r="A34" s="28" t="s">
        <v>47</v>
      </c>
      <c r="B34" s="29"/>
      <c r="C34" s="30"/>
      <c r="D34" s="31">
        <f t="shared" ref="D34:M34" si="10">SUM(D35:D39)</f>
        <v>1337568</v>
      </c>
      <c r="E34" s="31">
        <f t="shared" si="10"/>
        <v>178914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1516482</v>
      </c>
      <c r="O34" s="43">
        <f t="shared" si="1"/>
        <v>44.050485098472087</v>
      </c>
      <c r="P34" s="10"/>
    </row>
    <row r="35" spans="1:16">
      <c r="A35" s="12"/>
      <c r="B35" s="44">
        <v>561</v>
      </c>
      <c r="C35" s="20" t="s">
        <v>108</v>
      </c>
      <c r="D35" s="46">
        <v>484208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484208</v>
      </c>
      <c r="O35" s="47">
        <f t="shared" si="1"/>
        <v>14.065183291698135</v>
      </c>
      <c r="P35" s="9"/>
    </row>
    <row r="36" spans="1:16">
      <c r="A36" s="12"/>
      <c r="B36" s="44">
        <v>562</v>
      </c>
      <c r="C36" s="20" t="s">
        <v>109</v>
      </c>
      <c r="D36" s="46">
        <v>298003</v>
      </c>
      <c r="E36" s="46">
        <v>29991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327994</v>
      </c>
      <c r="O36" s="47">
        <f t="shared" si="1"/>
        <v>9.5275082786266196</v>
      </c>
      <c r="P36" s="9"/>
    </row>
    <row r="37" spans="1:16">
      <c r="A37" s="12"/>
      <c r="B37" s="44">
        <v>563</v>
      </c>
      <c r="C37" s="20" t="s">
        <v>110</v>
      </c>
      <c r="D37" s="46">
        <v>5345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5345</v>
      </c>
      <c r="O37" s="47">
        <f t="shared" si="1"/>
        <v>0.15526055887991635</v>
      </c>
      <c r="P37" s="9"/>
    </row>
    <row r="38" spans="1:16">
      <c r="A38" s="12"/>
      <c r="B38" s="44">
        <v>564</v>
      </c>
      <c r="C38" s="20" t="s">
        <v>111</v>
      </c>
      <c r="D38" s="46">
        <v>493512</v>
      </c>
      <c r="E38" s="46">
        <v>148923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642435</v>
      </c>
      <c r="O38" s="47">
        <f t="shared" si="1"/>
        <v>18.661331551734154</v>
      </c>
      <c r="P38" s="9"/>
    </row>
    <row r="39" spans="1:16">
      <c r="A39" s="12"/>
      <c r="B39" s="44">
        <v>569</v>
      </c>
      <c r="C39" s="20" t="s">
        <v>50</v>
      </c>
      <c r="D39" s="46">
        <v>56500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56500</v>
      </c>
      <c r="O39" s="47">
        <f t="shared" si="1"/>
        <v>1.6412014175332597</v>
      </c>
      <c r="P39" s="9"/>
    </row>
    <row r="40" spans="1:16" ht="15.6">
      <c r="A40" s="28" t="s">
        <v>51</v>
      </c>
      <c r="B40" s="29"/>
      <c r="C40" s="30"/>
      <c r="D40" s="31">
        <f t="shared" ref="D40:M40" si="12">SUM(D41:D43)</f>
        <v>1727766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1727766</v>
      </c>
      <c r="O40" s="43">
        <f t="shared" si="1"/>
        <v>50.187823156916281</v>
      </c>
      <c r="P40" s="9"/>
    </row>
    <row r="41" spans="1:16">
      <c r="A41" s="12"/>
      <c r="B41" s="44">
        <v>571</v>
      </c>
      <c r="C41" s="20" t="s">
        <v>52</v>
      </c>
      <c r="D41" s="46">
        <v>238107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238107</v>
      </c>
      <c r="O41" s="47">
        <f t="shared" si="1"/>
        <v>6.9164875384883517</v>
      </c>
      <c r="P41" s="9"/>
    </row>
    <row r="42" spans="1:16">
      <c r="A42" s="12"/>
      <c r="B42" s="44">
        <v>572</v>
      </c>
      <c r="C42" s="20" t="s">
        <v>112</v>
      </c>
      <c r="D42" s="46">
        <v>981267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981267</v>
      </c>
      <c r="O42" s="47">
        <f t="shared" si="1"/>
        <v>28.503660024400162</v>
      </c>
      <c r="P42" s="9"/>
    </row>
    <row r="43" spans="1:16">
      <c r="A43" s="12"/>
      <c r="B43" s="44">
        <v>575</v>
      </c>
      <c r="C43" s="20" t="s">
        <v>113</v>
      </c>
      <c r="D43" s="46">
        <v>508392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508392</v>
      </c>
      <c r="O43" s="47">
        <f t="shared" si="1"/>
        <v>14.76767559402777</v>
      </c>
      <c r="P43" s="9"/>
    </row>
    <row r="44" spans="1:16" ht="15.6">
      <c r="A44" s="28" t="s">
        <v>114</v>
      </c>
      <c r="B44" s="29"/>
      <c r="C44" s="30"/>
      <c r="D44" s="31">
        <f t="shared" ref="D44:M44" si="13">SUM(D45:D45)</f>
        <v>4344577</v>
      </c>
      <c r="E44" s="31">
        <f t="shared" si="13"/>
        <v>1432380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95000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49" si="14">SUM(D44:M44)</f>
        <v>5871957</v>
      </c>
      <c r="O44" s="43">
        <f t="shared" si="1"/>
        <v>170.56750711671413</v>
      </c>
      <c r="P44" s="9"/>
    </row>
    <row r="45" spans="1:16">
      <c r="A45" s="12"/>
      <c r="B45" s="44">
        <v>581</v>
      </c>
      <c r="C45" s="20" t="s">
        <v>115</v>
      </c>
      <c r="D45" s="46">
        <v>4344577</v>
      </c>
      <c r="E45" s="46">
        <v>1432380</v>
      </c>
      <c r="F45" s="46">
        <v>0</v>
      </c>
      <c r="G45" s="46">
        <v>0</v>
      </c>
      <c r="H45" s="46">
        <v>0</v>
      </c>
      <c r="I45" s="46">
        <v>95000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5871957</v>
      </c>
      <c r="O45" s="47">
        <f t="shared" si="1"/>
        <v>170.56750711671413</v>
      </c>
      <c r="P45" s="9"/>
    </row>
    <row r="46" spans="1:16" ht="15.6">
      <c r="A46" s="28" t="s">
        <v>57</v>
      </c>
      <c r="B46" s="29"/>
      <c r="C46" s="30"/>
      <c r="D46" s="31">
        <f t="shared" ref="D46:M46" si="15">SUM(D47:D48)</f>
        <v>1202316</v>
      </c>
      <c r="E46" s="31">
        <f t="shared" si="15"/>
        <v>136605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1338921</v>
      </c>
      <c r="O46" s="43">
        <f t="shared" si="1"/>
        <v>38.892726427699991</v>
      </c>
      <c r="P46" s="9"/>
    </row>
    <row r="47" spans="1:16">
      <c r="A47" s="12"/>
      <c r="B47" s="44">
        <v>604</v>
      </c>
      <c r="C47" s="20" t="s">
        <v>116</v>
      </c>
      <c r="D47" s="46">
        <v>802535</v>
      </c>
      <c r="E47" s="46">
        <v>136605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939140</v>
      </c>
      <c r="O47" s="47">
        <f t="shared" si="1"/>
        <v>27.279962818799746</v>
      </c>
      <c r="P47" s="9"/>
    </row>
    <row r="48" spans="1:16" ht="15.6" thickBot="1">
      <c r="A48" s="12"/>
      <c r="B48" s="44">
        <v>711</v>
      </c>
      <c r="C48" s="20" t="s">
        <v>88</v>
      </c>
      <c r="D48" s="46">
        <v>399781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399781</v>
      </c>
      <c r="O48" s="47">
        <f t="shared" si="1"/>
        <v>11.61276360890025</v>
      </c>
      <c r="P48" s="9"/>
    </row>
    <row r="49" spans="1:119" ht="16.2" thickBot="1">
      <c r="A49" s="14" t="s">
        <v>10</v>
      </c>
      <c r="B49" s="23"/>
      <c r="C49" s="22"/>
      <c r="D49" s="15">
        <f t="shared" ref="D49:M49" si="16">SUM(D5,D12,D21,D28,D30,D34,D40,D44,D46)</f>
        <v>25707333</v>
      </c>
      <c r="E49" s="15">
        <f t="shared" si="16"/>
        <v>11163617</v>
      </c>
      <c r="F49" s="15">
        <f t="shared" si="16"/>
        <v>1881318</v>
      </c>
      <c r="G49" s="15">
        <f t="shared" si="16"/>
        <v>7371</v>
      </c>
      <c r="H49" s="15">
        <f t="shared" si="16"/>
        <v>0</v>
      </c>
      <c r="I49" s="15">
        <f t="shared" si="16"/>
        <v>10137362</v>
      </c>
      <c r="J49" s="15">
        <f t="shared" si="16"/>
        <v>0</v>
      </c>
      <c r="K49" s="15">
        <f t="shared" si="16"/>
        <v>0</v>
      </c>
      <c r="L49" s="15">
        <f t="shared" si="16"/>
        <v>0</v>
      </c>
      <c r="M49" s="15">
        <f t="shared" si="16"/>
        <v>0</v>
      </c>
      <c r="N49" s="15">
        <f t="shared" si="14"/>
        <v>48897001</v>
      </c>
      <c r="O49" s="37">
        <f t="shared" si="1"/>
        <v>1420.3509266252252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117</v>
      </c>
      <c r="M51" s="118"/>
      <c r="N51" s="118"/>
      <c r="O51" s="41">
        <v>34426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7366377</v>
      </c>
      <c r="E5" s="26">
        <f t="shared" si="0"/>
        <v>106597</v>
      </c>
      <c r="F5" s="26">
        <f t="shared" si="0"/>
        <v>1774252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9247226</v>
      </c>
      <c r="O5" s="32">
        <f t="shared" ref="O5:O50" si="1">(N5/O$52)</f>
        <v>344.69847541655793</v>
      </c>
      <c r="P5" s="6"/>
    </row>
    <row r="6" spans="1:133">
      <c r="A6" s="12"/>
      <c r="B6" s="44">
        <v>512</v>
      </c>
      <c r="C6" s="20" t="s">
        <v>20</v>
      </c>
      <c r="D6" s="46">
        <v>786707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786707</v>
      </c>
      <c r="O6" s="47">
        <f t="shared" si="1"/>
        <v>29.32519476646662</v>
      </c>
      <c r="P6" s="9"/>
    </row>
    <row r="7" spans="1:133">
      <c r="A7" s="12"/>
      <c r="B7" s="44">
        <v>513</v>
      </c>
      <c r="C7" s="20" t="s">
        <v>21</v>
      </c>
      <c r="D7" s="46">
        <v>4483638</v>
      </c>
      <c r="E7" s="46">
        <v>106597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4590235</v>
      </c>
      <c r="O7" s="47">
        <f t="shared" si="1"/>
        <v>171.10504342639877</v>
      </c>
      <c r="P7" s="9"/>
    </row>
    <row r="8" spans="1:133">
      <c r="A8" s="12"/>
      <c r="B8" s="44">
        <v>514</v>
      </c>
      <c r="C8" s="20" t="s">
        <v>22</v>
      </c>
      <c r="D8" s="46">
        <v>251597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251597</v>
      </c>
      <c r="O8" s="47">
        <f t="shared" si="1"/>
        <v>9.3784992731203634</v>
      </c>
      <c r="P8" s="9"/>
    </row>
    <row r="9" spans="1:133">
      <c r="A9" s="12"/>
      <c r="B9" s="44">
        <v>515</v>
      </c>
      <c r="C9" s="20" t="s">
        <v>23</v>
      </c>
      <c r="D9" s="46">
        <v>527232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527232</v>
      </c>
      <c r="O9" s="47">
        <f t="shared" si="1"/>
        <v>19.653036120326536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1774252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1774252</v>
      </c>
      <c r="O10" s="47">
        <f t="shared" si="1"/>
        <v>66.136802475118344</v>
      </c>
      <c r="P10" s="9"/>
    </row>
    <row r="11" spans="1:133">
      <c r="A11" s="12"/>
      <c r="B11" s="44">
        <v>519</v>
      </c>
      <c r="C11" s="20" t="s">
        <v>25</v>
      </c>
      <c r="D11" s="46">
        <v>1317203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1317203</v>
      </c>
      <c r="O11" s="47">
        <f t="shared" si="1"/>
        <v>49.099899355127299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9018366</v>
      </c>
      <c r="E12" s="31">
        <f t="shared" si="3"/>
        <v>6055831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228921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15303118</v>
      </c>
      <c r="O12" s="43">
        <f t="shared" si="1"/>
        <v>570.43717150631824</v>
      </c>
      <c r="P12" s="10"/>
    </row>
    <row r="13" spans="1:133">
      <c r="A13" s="12"/>
      <c r="B13" s="44">
        <v>521</v>
      </c>
      <c r="C13" s="20" t="s">
        <v>27</v>
      </c>
      <c r="D13" s="46">
        <v>5420467</v>
      </c>
      <c r="E13" s="46">
        <v>17374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5437841</v>
      </c>
      <c r="O13" s="47">
        <f t="shared" si="1"/>
        <v>202.7003019346181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581788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606874</v>
      </c>
      <c r="O14" s="47">
        <f t="shared" si="1"/>
        <v>22.621761658031087</v>
      </c>
      <c r="P14" s="9"/>
    </row>
    <row r="15" spans="1:133">
      <c r="A15" s="12"/>
      <c r="B15" s="44">
        <v>523</v>
      </c>
      <c r="C15" s="20" t="s">
        <v>87</v>
      </c>
      <c r="D15" s="46">
        <v>3300300</v>
      </c>
      <c r="E15" s="46">
        <v>115296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3415596</v>
      </c>
      <c r="O15" s="47">
        <f t="shared" si="1"/>
        <v>127.31934245349834</v>
      </c>
      <c r="P15" s="9"/>
    </row>
    <row r="16" spans="1:133">
      <c r="A16" s="12"/>
      <c r="B16" s="44">
        <v>524</v>
      </c>
      <c r="C16" s="20" t="s">
        <v>30</v>
      </c>
      <c r="D16" s="46">
        <v>142711</v>
      </c>
      <c r="E16" s="46">
        <v>0</v>
      </c>
      <c r="F16" s="46">
        <v>0</v>
      </c>
      <c r="G16" s="46">
        <v>0</v>
      </c>
      <c r="H16" s="46">
        <v>0</v>
      </c>
      <c r="I16" s="46">
        <v>228921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371632</v>
      </c>
      <c r="O16" s="47">
        <f t="shared" si="1"/>
        <v>13.852909382338689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278744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278744</v>
      </c>
      <c r="O17" s="47">
        <f t="shared" si="1"/>
        <v>10.390427554329593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384390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384390</v>
      </c>
      <c r="O18" s="47">
        <f t="shared" si="1"/>
        <v>14.328475043799157</v>
      </c>
      <c r="P18" s="9"/>
    </row>
    <row r="19" spans="1:16">
      <c r="A19" s="12"/>
      <c r="B19" s="44">
        <v>527</v>
      </c>
      <c r="C19" s="20" t="s">
        <v>33</v>
      </c>
      <c r="D19" s="46">
        <v>129802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129802</v>
      </c>
      <c r="O19" s="47">
        <f t="shared" si="1"/>
        <v>4.8384836172512768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4678239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4678239</v>
      </c>
      <c r="O20" s="47">
        <f t="shared" si="1"/>
        <v>174.385469862452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147171</v>
      </c>
      <c r="E21" s="31">
        <f t="shared" si="5"/>
        <v>43080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7944482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8134733</v>
      </c>
      <c r="O21" s="43">
        <f t="shared" si="1"/>
        <v>303.22932120624745</v>
      </c>
      <c r="P21" s="10"/>
    </row>
    <row r="22" spans="1:16">
      <c r="A22" s="12"/>
      <c r="B22" s="44">
        <v>531</v>
      </c>
      <c r="C22" s="20" t="s">
        <v>64</v>
      </c>
      <c r="D22" s="46">
        <v>0</v>
      </c>
      <c r="E22" s="46">
        <v>43080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43080</v>
      </c>
      <c r="O22" s="47">
        <f t="shared" si="1"/>
        <v>1.6058448577925224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1316456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1316456</v>
      </c>
      <c r="O23" s="47">
        <f t="shared" si="1"/>
        <v>49.072054273679505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2757953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2757953</v>
      </c>
      <c r="O24" s="47">
        <f t="shared" si="1"/>
        <v>102.80512170574421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869996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869996</v>
      </c>
      <c r="O25" s="47">
        <f t="shared" si="1"/>
        <v>32.429865434077605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3000077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3000077</v>
      </c>
      <c r="O26" s="47">
        <f t="shared" si="1"/>
        <v>111.8305065791926</v>
      </c>
      <c r="P26" s="9"/>
    </row>
    <row r="27" spans="1:16">
      <c r="A27" s="12"/>
      <c r="B27" s="44">
        <v>537</v>
      </c>
      <c r="C27" s="20" t="s">
        <v>39</v>
      </c>
      <c r="D27" s="46">
        <v>147171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147171</v>
      </c>
      <c r="O27" s="47">
        <f t="shared" si="1"/>
        <v>5.4859283557609873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4619964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4619964</v>
      </c>
      <c r="O28" s="43">
        <f t="shared" si="1"/>
        <v>172.21321802661498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4600778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4600778</v>
      </c>
      <c r="O29" s="47">
        <f t="shared" si="1"/>
        <v>171.49804301636411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19186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19186</v>
      </c>
      <c r="O30" s="47">
        <f t="shared" si="1"/>
        <v>0.71517501025086672</v>
      </c>
      <c r="P30" s="9"/>
    </row>
    <row r="31" spans="1:16" ht="15.6">
      <c r="A31" s="28" t="s">
        <v>45</v>
      </c>
      <c r="B31" s="29"/>
      <c r="C31" s="30"/>
      <c r="D31" s="31">
        <f t="shared" ref="D31:M31" si="9">SUM(D32:D34)</f>
        <v>50034</v>
      </c>
      <c r="E31" s="31">
        <f t="shared" si="9"/>
        <v>963105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1013139</v>
      </c>
      <c r="O31" s="43">
        <f t="shared" si="1"/>
        <v>37.765646550117417</v>
      </c>
      <c r="P31" s="10"/>
    </row>
    <row r="32" spans="1:16">
      <c r="A32" s="13"/>
      <c r="B32" s="45">
        <v>552</v>
      </c>
      <c r="C32" s="21" t="s">
        <v>71</v>
      </c>
      <c r="D32" s="46">
        <v>12170</v>
      </c>
      <c r="E32" s="46">
        <v>33243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45413</v>
      </c>
      <c r="O32" s="47">
        <f t="shared" si="1"/>
        <v>1.6928094829835614</v>
      </c>
      <c r="P32" s="9"/>
    </row>
    <row r="33" spans="1:16">
      <c r="A33" s="13"/>
      <c r="B33" s="45">
        <v>553</v>
      </c>
      <c r="C33" s="21" t="s">
        <v>66</v>
      </c>
      <c r="D33" s="46">
        <v>37864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37864</v>
      </c>
      <c r="O33" s="47">
        <f t="shared" si="1"/>
        <v>1.4114138740820814</v>
      </c>
      <c r="P33" s="9"/>
    </row>
    <row r="34" spans="1:16">
      <c r="A34" s="13"/>
      <c r="B34" s="45">
        <v>554</v>
      </c>
      <c r="C34" s="21" t="s">
        <v>46</v>
      </c>
      <c r="D34" s="46">
        <v>0</v>
      </c>
      <c r="E34" s="46">
        <v>929862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929862</v>
      </c>
      <c r="O34" s="47">
        <f t="shared" si="1"/>
        <v>34.661423193051775</v>
      </c>
      <c r="P34" s="9"/>
    </row>
    <row r="35" spans="1:16" ht="15.6">
      <c r="A35" s="28" t="s">
        <v>47</v>
      </c>
      <c r="B35" s="29"/>
      <c r="C35" s="30"/>
      <c r="D35" s="31">
        <f t="shared" ref="D35:M35" si="10">SUM(D36:D40)</f>
        <v>1285899</v>
      </c>
      <c r="E35" s="31">
        <f t="shared" si="10"/>
        <v>192283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1478182</v>
      </c>
      <c r="O35" s="43">
        <f t="shared" si="1"/>
        <v>55.100533045066534</v>
      </c>
      <c r="P35" s="10"/>
    </row>
    <row r="36" spans="1:16">
      <c r="A36" s="12"/>
      <c r="B36" s="44">
        <v>561</v>
      </c>
      <c r="C36" s="20" t="s">
        <v>67</v>
      </c>
      <c r="D36" s="46">
        <v>349546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349546</v>
      </c>
      <c r="O36" s="47">
        <f t="shared" si="1"/>
        <v>13.02963432362918</v>
      </c>
      <c r="P36" s="9"/>
    </row>
    <row r="37" spans="1:16">
      <c r="A37" s="12"/>
      <c r="B37" s="44">
        <v>562</v>
      </c>
      <c r="C37" s="20" t="s">
        <v>48</v>
      </c>
      <c r="D37" s="46">
        <v>301803</v>
      </c>
      <c r="E37" s="46">
        <v>29991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331794</v>
      </c>
      <c r="O37" s="47">
        <f t="shared" si="1"/>
        <v>12.367912923547173</v>
      </c>
      <c r="P37" s="9"/>
    </row>
    <row r="38" spans="1:16">
      <c r="A38" s="12"/>
      <c r="B38" s="44">
        <v>563</v>
      </c>
      <c r="C38" s="20" t="s">
        <v>73</v>
      </c>
      <c r="D38" s="46">
        <v>1203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1203</v>
      </c>
      <c r="O38" s="47">
        <f t="shared" si="1"/>
        <v>4.4842882170947181E-2</v>
      </c>
      <c r="P38" s="9"/>
    </row>
    <row r="39" spans="1:16">
      <c r="A39" s="12"/>
      <c r="B39" s="44">
        <v>564</v>
      </c>
      <c r="C39" s="20" t="s">
        <v>49</v>
      </c>
      <c r="D39" s="46">
        <v>565180</v>
      </c>
      <c r="E39" s="46">
        <v>162292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727472</v>
      </c>
      <c r="O39" s="47">
        <f t="shared" si="1"/>
        <v>27.117158087001901</v>
      </c>
      <c r="P39" s="9"/>
    </row>
    <row r="40" spans="1:16">
      <c r="A40" s="12"/>
      <c r="B40" s="44">
        <v>569</v>
      </c>
      <c r="C40" s="20" t="s">
        <v>50</v>
      </c>
      <c r="D40" s="46">
        <v>68167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68167</v>
      </c>
      <c r="O40" s="47">
        <f t="shared" si="1"/>
        <v>2.5409848287173369</v>
      </c>
      <c r="P40" s="9"/>
    </row>
    <row r="41" spans="1:16" ht="15.6">
      <c r="A41" s="28" t="s">
        <v>51</v>
      </c>
      <c r="B41" s="29"/>
      <c r="C41" s="30"/>
      <c r="D41" s="31">
        <f t="shared" ref="D41:M41" si="12">SUM(D42:D44)</f>
        <v>1328425</v>
      </c>
      <c r="E41" s="31">
        <f t="shared" si="12"/>
        <v>0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1328425</v>
      </c>
      <c r="O41" s="43">
        <f t="shared" si="1"/>
        <v>49.518209266783465</v>
      </c>
      <c r="P41" s="9"/>
    </row>
    <row r="42" spans="1:16">
      <c r="A42" s="12"/>
      <c r="B42" s="44">
        <v>571</v>
      </c>
      <c r="C42" s="20" t="s">
        <v>52</v>
      </c>
      <c r="D42" s="46">
        <v>251015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251015</v>
      </c>
      <c r="O42" s="47">
        <f t="shared" si="1"/>
        <v>9.356804711671078</v>
      </c>
      <c r="P42" s="9"/>
    </row>
    <row r="43" spans="1:16">
      <c r="A43" s="12"/>
      <c r="B43" s="44">
        <v>572</v>
      </c>
      <c r="C43" s="20" t="s">
        <v>53</v>
      </c>
      <c r="D43" s="46">
        <v>602533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602533</v>
      </c>
      <c r="O43" s="47">
        <f t="shared" si="1"/>
        <v>22.459947068252134</v>
      </c>
      <c r="P43" s="9"/>
    </row>
    <row r="44" spans="1:16">
      <c r="A44" s="12"/>
      <c r="B44" s="44">
        <v>575</v>
      </c>
      <c r="C44" s="20" t="s">
        <v>54</v>
      </c>
      <c r="D44" s="46">
        <v>474877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474877</v>
      </c>
      <c r="O44" s="47">
        <f t="shared" si="1"/>
        <v>17.701457486860253</v>
      </c>
      <c r="P44" s="9"/>
    </row>
    <row r="45" spans="1:16" ht="15.6">
      <c r="A45" s="28" t="s">
        <v>60</v>
      </c>
      <c r="B45" s="29"/>
      <c r="C45" s="30"/>
      <c r="D45" s="31">
        <f t="shared" ref="D45:M45" si="13">SUM(D46:D46)</f>
        <v>4214355</v>
      </c>
      <c r="E45" s="31">
        <f t="shared" si="13"/>
        <v>1880626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75000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0" si="14">SUM(D45:M45)</f>
        <v>6169981</v>
      </c>
      <c r="O45" s="43">
        <f t="shared" si="1"/>
        <v>229.99146382375966</v>
      </c>
      <c r="P45" s="9"/>
    </row>
    <row r="46" spans="1:16">
      <c r="A46" s="12"/>
      <c r="B46" s="44">
        <v>581</v>
      </c>
      <c r="C46" s="20" t="s">
        <v>55</v>
      </c>
      <c r="D46" s="46">
        <v>4214355</v>
      </c>
      <c r="E46" s="46">
        <v>1880626</v>
      </c>
      <c r="F46" s="46">
        <v>0</v>
      </c>
      <c r="G46" s="46">
        <v>0</v>
      </c>
      <c r="H46" s="46">
        <v>0</v>
      </c>
      <c r="I46" s="46">
        <v>75000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6169981</v>
      </c>
      <c r="O46" s="47">
        <f t="shared" si="1"/>
        <v>229.99146382375966</v>
      </c>
      <c r="P46" s="9"/>
    </row>
    <row r="47" spans="1:16" ht="15.6">
      <c r="A47" s="28" t="s">
        <v>57</v>
      </c>
      <c r="B47" s="29"/>
      <c r="C47" s="30"/>
      <c r="D47" s="31">
        <f t="shared" ref="D47:M47" si="15">SUM(D48:D49)</f>
        <v>1229526</v>
      </c>
      <c r="E47" s="31">
        <f t="shared" si="15"/>
        <v>161147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1390673</v>
      </c>
      <c r="O47" s="43">
        <f t="shared" si="1"/>
        <v>51.838558169008834</v>
      </c>
      <c r="P47" s="9"/>
    </row>
    <row r="48" spans="1:16">
      <c r="A48" s="12"/>
      <c r="B48" s="44">
        <v>604</v>
      </c>
      <c r="C48" s="20" t="s">
        <v>59</v>
      </c>
      <c r="D48" s="46">
        <v>834222</v>
      </c>
      <c r="E48" s="46">
        <v>161147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995369</v>
      </c>
      <c r="O48" s="47">
        <f t="shared" si="1"/>
        <v>37.103254184217391</v>
      </c>
      <c r="P48" s="9"/>
    </row>
    <row r="49" spans="1:119" ht="15.6" thickBot="1">
      <c r="A49" s="12"/>
      <c r="B49" s="44">
        <v>711</v>
      </c>
      <c r="C49" s="20" t="s">
        <v>88</v>
      </c>
      <c r="D49" s="46">
        <v>395304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395304</v>
      </c>
      <c r="O49" s="47">
        <f t="shared" si="1"/>
        <v>14.735303984791441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6">SUM(D5,D12,D21,D28,D31,D35,D41,D45,D47)</f>
        <v>24640153</v>
      </c>
      <c r="E50" s="15">
        <f t="shared" si="16"/>
        <v>14022633</v>
      </c>
      <c r="F50" s="15">
        <f t="shared" si="16"/>
        <v>1774252</v>
      </c>
      <c r="G50" s="15">
        <f t="shared" si="16"/>
        <v>0</v>
      </c>
      <c r="H50" s="15">
        <f t="shared" si="16"/>
        <v>0</v>
      </c>
      <c r="I50" s="15">
        <f t="shared" si="16"/>
        <v>8248403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0</v>
      </c>
      <c r="N50" s="15">
        <f t="shared" si="14"/>
        <v>48685441</v>
      </c>
      <c r="O50" s="37">
        <f t="shared" si="1"/>
        <v>1814.7925970104745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89</v>
      </c>
      <c r="M52" s="118"/>
      <c r="N52" s="118"/>
      <c r="O52" s="41">
        <v>26827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8088667</v>
      </c>
      <c r="E5" s="26">
        <f t="shared" si="0"/>
        <v>113011</v>
      </c>
      <c r="F5" s="26">
        <f t="shared" si="0"/>
        <v>563138</v>
      </c>
      <c r="G5" s="26">
        <f t="shared" si="0"/>
        <v>0</v>
      </c>
      <c r="H5" s="26">
        <f t="shared" si="0"/>
        <v>0</v>
      </c>
      <c r="I5" s="26">
        <f t="shared" si="0"/>
        <v>67871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8832687</v>
      </c>
      <c r="O5" s="32">
        <f t="shared" ref="O5:O50" si="1">(N5/O$52)</f>
        <v>256.70445826551963</v>
      </c>
      <c r="P5" s="6"/>
    </row>
    <row r="6" spans="1:133">
      <c r="A6" s="12"/>
      <c r="B6" s="44">
        <v>512</v>
      </c>
      <c r="C6" s="20" t="s">
        <v>20</v>
      </c>
      <c r="D6" s="46">
        <v>798755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798755</v>
      </c>
      <c r="O6" s="47">
        <f t="shared" si="1"/>
        <v>23.214223436410137</v>
      </c>
      <c r="P6" s="9"/>
    </row>
    <row r="7" spans="1:133">
      <c r="A7" s="12"/>
      <c r="B7" s="44">
        <v>513</v>
      </c>
      <c r="C7" s="20" t="s">
        <v>21</v>
      </c>
      <c r="D7" s="46">
        <v>4562371</v>
      </c>
      <c r="E7" s="46">
        <v>113011</v>
      </c>
      <c r="F7" s="46">
        <v>0</v>
      </c>
      <c r="G7" s="46">
        <v>0</v>
      </c>
      <c r="H7" s="46">
        <v>0</v>
      </c>
      <c r="I7" s="46">
        <v>59995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4735377</v>
      </c>
      <c r="O7" s="47">
        <f t="shared" si="1"/>
        <v>137.62430248779353</v>
      </c>
      <c r="P7" s="9"/>
    </row>
    <row r="8" spans="1:133">
      <c r="A8" s="12"/>
      <c r="B8" s="44">
        <v>514</v>
      </c>
      <c r="C8" s="20" t="s">
        <v>22</v>
      </c>
      <c r="D8" s="46">
        <v>285418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285418</v>
      </c>
      <c r="O8" s="47">
        <f t="shared" si="1"/>
        <v>8.2951057893513145</v>
      </c>
      <c r="P8" s="9"/>
    </row>
    <row r="9" spans="1:133">
      <c r="A9" s="12"/>
      <c r="B9" s="44">
        <v>515</v>
      </c>
      <c r="C9" s="20" t="s">
        <v>23</v>
      </c>
      <c r="D9" s="46">
        <v>573576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573576</v>
      </c>
      <c r="O9" s="47">
        <f t="shared" si="1"/>
        <v>16.669844222273891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563138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563138</v>
      </c>
      <c r="O10" s="47">
        <f t="shared" si="1"/>
        <v>16.366484538479423</v>
      </c>
      <c r="P10" s="9"/>
    </row>
    <row r="11" spans="1:133">
      <c r="A11" s="12"/>
      <c r="B11" s="44">
        <v>519</v>
      </c>
      <c r="C11" s="20" t="s">
        <v>25</v>
      </c>
      <c r="D11" s="46">
        <v>1868547</v>
      </c>
      <c r="E11" s="46">
        <v>0</v>
      </c>
      <c r="F11" s="46">
        <v>0</v>
      </c>
      <c r="G11" s="46">
        <v>0</v>
      </c>
      <c r="H11" s="46">
        <v>0</v>
      </c>
      <c r="I11" s="46">
        <v>7876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1876423</v>
      </c>
      <c r="O11" s="47">
        <f t="shared" si="1"/>
        <v>54.534497791211344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8438109</v>
      </c>
      <c r="E12" s="31">
        <f t="shared" si="3"/>
        <v>5689708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223750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14351567</v>
      </c>
      <c r="O12" s="43">
        <f t="shared" si="1"/>
        <v>417.09971518251569</v>
      </c>
      <c r="P12" s="10"/>
    </row>
    <row r="13" spans="1:133">
      <c r="A13" s="12"/>
      <c r="B13" s="44">
        <v>521</v>
      </c>
      <c r="C13" s="20" t="s">
        <v>27</v>
      </c>
      <c r="D13" s="46">
        <v>4870960</v>
      </c>
      <c r="E13" s="46">
        <v>11142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4882102</v>
      </c>
      <c r="O13" s="47">
        <f t="shared" si="1"/>
        <v>141.88857242501743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290775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315861</v>
      </c>
      <c r="O14" s="47">
        <f t="shared" si="1"/>
        <v>9.1798709602418036</v>
      </c>
      <c r="P14" s="9"/>
    </row>
    <row r="15" spans="1:133">
      <c r="A15" s="12"/>
      <c r="B15" s="44">
        <v>523</v>
      </c>
      <c r="C15" s="20" t="s">
        <v>29</v>
      </c>
      <c r="D15" s="46">
        <v>3267551</v>
      </c>
      <c r="E15" s="46">
        <v>68052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3335603</v>
      </c>
      <c r="O15" s="47">
        <f t="shared" si="1"/>
        <v>96.942658684026966</v>
      </c>
      <c r="P15" s="9"/>
    </row>
    <row r="16" spans="1:133">
      <c r="A16" s="12"/>
      <c r="B16" s="44">
        <v>524</v>
      </c>
      <c r="C16" s="20" t="s">
        <v>30</v>
      </c>
      <c r="D16" s="46">
        <v>147761</v>
      </c>
      <c r="E16" s="46">
        <v>0</v>
      </c>
      <c r="F16" s="46">
        <v>0</v>
      </c>
      <c r="G16" s="46">
        <v>0</v>
      </c>
      <c r="H16" s="46">
        <v>0</v>
      </c>
      <c r="I16" s="46">
        <v>223750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371511</v>
      </c>
      <c r="O16" s="47">
        <f t="shared" si="1"/>
        <v>10.797227388979307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267062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267062</v>
      </c>
      <c r="O17" s="47">
        <f t="shared" si="1"/>
        <v>7.76162520344106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564776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564776</v>
      </c>
      <c r="O18" s="47">
        <f t="shared" si="1"/>
        <v>16.414089746570564</v>
      </c>
      <c r="P18" s="9"/>
    </row>
    <row r="19" spans="1:16">
      <c r="A19" s="12"/>
      <c r="B19" s="44">
        <v>527</v>
      </c>
      <c r="C19" s="20" t="s">
        <v>33</v>
      </c>
      <c r="D19" s="46">
        <v>126751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126751</v>
      </c>
      <c r="O19" s="47">
        <f t="shared" si="1"/>
        <v>3.6837654033945593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4487901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4487901</v>
      </c>
      <c r="O20" s="47">
        <f t="shared" si="1"/>
        <v>130.43190537084399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SUM(D22:D26)</f>
        <v>0</v>
      </c>
      <c r="E21" s="31">
        <f t="shared" si="5"/>
        <v>39724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7189430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7229154</v>
      </c>
      <c r="O21" s="43">
        <f t="shared" si="1"/>
        <v>210.10096489188561</v>
      </c>
      <c r="P21" s="10"/>
    </row>
    <row r="22" spans="1:16">
      <c r="A22" s="12"/>
      <c r="B22" s="44">
        <v>531</v>
      </c>
      <c r="C22" s="20" t="s">
        <v>64</v>
      </c>
      <c r="D22" s="46">
        <v>0</v>
      </c>
      <c r="E22" s="46">
        <v>39724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39724</v>
      </c>
      <c r="O22" s="47">
        <f t="shared" si="1"/>
        <v>1.1544989537316903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1275515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1275515</v>
      </c>
      <c r="O23" s="47">
        <f t="shared" si="1"/>
        <v>37.070303417809811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2458558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2458558</v>
      </c>
      <c r="O24" s="47">
        <f t="shared" si="1"/>
        <v>71.453092304115316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958880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958880</v>
      </c>
      <c r="O25" s="47">
        <f t="shared" si="1"/>
        <v>27.867937688909556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2496477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2496477</v>
      </c>
      <c r="O26" s="47">
        <f t="shared" si="1"/>
        <v>72.55513252731923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SUM(D28:D28)</f>
        <v>0</v>
      </c>
      <c r="E27" s="31">
        <f t="shared" si="7"/>
        <v>4494198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5" si="8">SUM(D27:M27)</f>
        <v>4494198</v>
      </c>
      <c r="O27" s="43">
        <f t="shared" si="1"/>
        <v>130.61491513601487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4494198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4494198</v>
      </c>
      <c r="O28" s="47">
        <f t="shared" si="1"/>
        <v>130.61491513601487</v>
      </c>
      <c r="P28" s="9"/>
    </row>
    <row r="29" spans="1:16" ht="15.6">
      <c r="A29" s="28" t="s">
        <v>45</v>
      </c>
      <c r="B29" s="29"/>
      <c r="C29" s="30"/>
      <c r="D29" s="31">
        <f t="shared" ref="D29:M29" si="9">SUM(D30:D33)</f>
        <v>176916</v>
      </c>
      <c r="E29" s="31">
        <f t="shared" si="9"/>
        <v>500193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2649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679758</v>
      </c>
      <c r="O29" s="43">
        <f t="shared" si="1"/>
        <v>19.755812601720532</v>
      </c>
      <c r="P29" s="10"/>
    </row>
    <row r="30" spans="1:16">
      <c r="A30" s="13"/>
      <c r="B30" s="45">
        <v>552</v>
      </c>
      <c r="C30" s="21" t="s">
        <v>71</v>
      </c>
      <c r="D30" s="46">
        <v>0</v>
      </c>
      <c r="E30" s="46">
        <v>33090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33090</v>
      </c>
      <c r="O30" s="47">
        <f t="shared" si="1"/>
        <v>0.96169495466170662</v>
      </c>
      <c r="P30" s="9"/>
    </row>
    <row r="31" spans="1:16">
      <c r="A31" s="13"/>
      <c r="B31" s="45">
        <v>553</v>
      </c>
      <c r="C31" s="21" t="s">
        <v>66</v>
      </c>
      <c r="D31" s="46">
        <v>25342</v>
      </c>
      <c r="E31" s="46">
        <v>0</v>
      </c>
      <c r="F31" s="46">
        <v>0</v>
      </c>
      <c r="G31" s="46">
        <v>0</v>
      </c>
      <c r="H31" s="46">
        <v>0</v>
      </c>
      <c r="I31" s="46">
        <v>2649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27991</v>
      </c>
      <c r="O31" s="47">
        <f t="shared" si="1"/>
        <v>0.81350267379679142</v>
      </c>
      <c r="P31" s="9"/>
    </row>
    <row r="32" spans="1:16">
      <c r="A32" s="13"/>
      <c r="B32" s="45">
        <v>554</v>
      </c>
      <c r="C32" s="21" t="s">
        <v>46</v>
      </c>
      <c r="D32" s="46">
        <v>150554</v>
      </c>
      <c r="E32" s="46">
        <v>467103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617657</v>
      </c>
      <c r="O32" s="47">
        <f t="shared" si="1"/>
        <v>17.950970704487329</v>
      </c>
      <c r="P32" s="9"/>
    </row>
    <row r="33" spans="1:16">
      <c r="A33" s="13"/>
      <c r="B33" s="45">
        <v>559</v>
      </c>
      <c r="C33" s="21" t="s">
        <v>72</v>
      </c>
      <c r="D33" s="46">
        <v>1020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1020</v>
      </c>
      <c r="O33" s="47">
        <f t="shared" si="1"/>
        <v>2.9644268774703556E-2</v>
      </c>
      <c r="P33" s="9"/>
    </row>
    <row r="34" spans="1:16" ht="15.6">
      <c r="A34" s="28" t="s">
        <v>47</v>
      </c>
      <c r="B34" s="29"/>
      <c r="C34" s="30"/>
      <c r="D34" s="31">
        <f t="shared" ref="D34:M34" si="10">SUM(D35:D39)</f>
        <v>1683838</v>
      </c>
      <c r="E34" s="31">
        <f t="shared" si="10"/>
        <v>249999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1933837</v>
      </c>
      <c r="O34" s="43">
        <f t="shared" si="1"/>
        <v>56.203121367123927</v>
      </c>
      <c r="P34" s="10"/>
    </row>
    <row r="35" spans="1:16">
      <c r="A35" s="12"/>
      <c r="B35" s="44">
        <v>561</v>
      </c>
      <c r="C35" s="20" t="s">
        <v>67</v>
      </c>
      <c r="D35" s="46">
        <v>556462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556462</v>
      </c>
      <c r="O35" s="47">
        <f t="shared" si="1"/>
        <v>16.172459893048128</v>
      </c>
      <c r="P35" s="9"/>
    </row>
    <row r="36" spans="1:16">
      <c r="A36" s="12"/>
      <c r="B36" s="44">
        <v>562</v>
      </c>
      <c r="C36" s="20" t="s">
        <v>48</v>
      </c>
      <c r="D36" s="46">
        <v>329761</v>
      </c>
      <c r="E36" s="46">
        <v>30499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360260</v>
      </c>
      <c r="O36" s="47">
        <f t="shared" si="1"/>
        <v>10.470239479190885</v>
      </c>
      <c r="P36" s="9"/>
    </row>
    <row r="37" spans="1:16">
      <c r="A37" s="12"/>
      <c r="B37" s="44">
        <v>563</v>
      </c>
      <c r="C37" s="20" t="s">
        <v>73</v>
      </c>
      <c r="D37" s="46">
        <v>695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695</v>
      </c>
      <c r="O37" s="47">
        <f t="shared" si="1"/>
        <v>2.019879097884213E-2</v>
      </c>
      <c r="P37" s="9"/>
    </row>
    <row r="38" spans="1:16">
      <c r="A38" s="12"/>
      <c r="B38" s="44">
        <v>564</v>
      </c>
      <c r="C38" s="20" t="s">
        <v>49</v>
      </c>
      <c r="D38" s="46">
        <v>646920</v>
      </c>
      <c r="E38" s="46">
        <v>219500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866420</v>
      </c>
      <c r="O38" s="47">
        <f t="shared" si="1"/>
        <v>25.180771913508487</v>
      </c>
      <c r="P38" s="9"/>
    </row>
    <row r="39" spans="1:16">
      <c r="A39" s="12"/>
      <c r="B39" s="44">
        <v>569</v>
      </c>
      <c r="C39" s="20" t="s">
        <v>50</v>
      </c>
      <c r="D39" s="46">
        <v>150000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150000</v>
      </c>
      <c r="O39" s="47">
        <f t="shared" si="1"/>
        <v>4.3594512903975824</v>
      </c>
      <c r="P39" s="9"/>
    </row>
    <row r="40" spans="1:16" ht="15.6">
      <c r="A40" s="28" t="s">
        <v>51</v>
      </c>
      <c r="B40" s="29"/>
      <c r="C40" s="30"/>
      <c r="D40" s="31">
        <f t="shared" ref="D40:M40" si="12">SUM(D41:D43)</f>
        <v>1396041</v>
      </c>
      <c r="E40" s="31">
        <f t="shared" si="12"/>
        <v>0</v>
      </c>
      <c r="F40" s="31">
        <f t="shared" si="12"/>
        <v>0</v>
      </c>
      <c r="G40" s="31">
        <f t="shared" si="12"/>
        <v>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1396041</v>
      </c>
      <c r="O40" s="43">
        <f t="shared" si="1"/>
        <v>40.57315159265287</v>
      </c>
      <c r="P40" s="9"/>
    </row>
    <row r="41" spans="1:16">
      <c r="A41" s="12"/>
      <c r="B41" s="44">
        <v>571</v>
      </c>
      <c r="C41" s="20" t="s">
        <v>52</v>
      </c>
      <c r="D41" s="46">
        <v>279099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279099</v>
      </c>
      <c r="O41" s="47">
        <f t="shared" si="1"/>
        <v>8.1114566379911643</v>
      </c>
      <c r="P41" s="9"/>
    </row>
    <row r="42" spans="1:16">
      <c r="A42" s="12"/>
      <c r="B42" s="44">
        <v>572</v>
      </c>
      <c r="C42" s="20" t="s">
        <v>53</v>
      </c>
      <c r="D42" s="46">
        <v>609234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609234</v>
      </c>
      <c r="O42" s="47">
        <f t="shared" si="1"/>
        <v>17.706172983027201</v>
      </c>
      <c r="P42" s="9"/>
    </row>
    <row r="43" spans="1:16">
      <c r="A43" s="12"/>
      <c r="B43" s="44">
        <v>575</v>
      </c>
      <c r="C43" s="20" t="s">
        <v>54</v>
      </c>
      <c r="D43" s="46">
        <v>507708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507708</v>
      </c>
      <c r="O43" s="47">
        <f t="shared" si="1"/>
        <v>14.755521971634504</v>
      </c>
      <c r="P43" s="9"/>
    </row>
    <row r="44" spans="1:16" ht="15.6">
      <c r="A44" s="28" t="s">
        <v>60</v>
      </c>
      <c r="B44" s="29"/>
      <c r="C44" s="30"/>
      <c r="D44" s="31">
        <f t="shared" ref="D44:M44" si="13">SUM(D45:D47)</f>
        <v>3246365</v>
      </c>
      <c r="E44" s="31">
        <f t="shared" si="13"/>
        <v>975717</v>
      </c>
      <c r="F44" s="31">
        <f t="shared" si="13"/>
        <v>1366595</v>
      </c>
      <c r="G44" s="31">
        <f t="shared" si="13"/>
        <v>0</v>
      </c>
      <c r="H44" s="31">
        <f t="shared" si="13"/>
        <v>0</v>
      </c>
      <c r="I44" s="31">
        <f t="shared" si="13"/>
        <v>622739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0" si="14">SUM(D44:M44)</f>
        <v>6211416</v>
      </c>
      <c r="O44" s="43">
        <f t="shared" si="1"/>
        <v>180.52243664264125</v>
      </c>
      <c r="P44" s="9"/>
    </row>
    <row r="45" spans="1:16">
      <c r="A45" s="12"/>
      <c r="B45" s="44">
        <v>581</v>
      </c>
      <c r="C45" s="20" t="s">
        <v>55</v>
      </c>
      <c r="D45" s="46">
        <v>3246365</v>
      </c>
      <c r="E45" s="46">
        <v>975717</v>
      </c>
      <c r="F45" s="46">
        <v>0</v>
      </c>
      <c r="G45" s="46">
        <v>0</v>
      </c>
      <c r="H45" s="46">
        <v>0</v>
      </c>
      <c r="I45" s="46">
        <v>117985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4340067</v>
      </c>
      <c r="O45" s="47">
        <f t="shared" si="1"/>
        <v>126.13540455707975</v>
      </c>
      <c r="P45" s="9"/>
    </row>
    <row r="46" spans="1:16">
      <c r="A46" s="12"/>
      <c r="B46" s="44">
        <v>585</v>
      </c>
      <c r="C46" s="20" t="s">
        <v>74</v>
      </c>
      <c r="D46" s="46">
        <v>0</v>
      </c>
      <c r="E46" s="46">
        <v>0</v>
      </c>
      <c r="F46" s="46">
        <v>1366595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1366595</v>
      </c>
      <c r="O46" s="47">
        <f t="shared" si="1"/>
        <v>39.717362241339224</v>
      </c>
      <c r="P46" s="9"/>
    </row>
    <row r="47" spans="1:16">
      <c r="A47" s="12"/>
      <c r="B47" s="44">
        <v>593</v>
      </c>
      <c r="C47" s="20" t="s">
        <v>84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504754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504754</v>
      </c>
      <c r="O47" s="47">
        <f t="shared" si="1"/>
        <v>14.669669844222273</v>
      </c>
      <c r="P47" s="9"/>
    </row>
    <row r="48" spans="1:16" ht="15.6">
      <c r="A48" s="28" t="s">
        <v>57</v>
      </c>
      <c r="B48" s="29"/>
      <c r="C48" s="30"/>
      <c r="D48" s="31">
        <f t="shared" ref="D48:M48" si="15">SUM(D49:D49)</f>
        <v>1081733</v>
      </c>
      <c r="E48" s="31">
        <f t="shared" si="15"/>
        <v>148653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1230386</v>
      </c>
      <c r="O48" s="43">
        <f t="shared" si="1"/>
        <v>35.758718902580796</v>
      </c>
      <c r="P48" s="9"/>
    </row>
    <row r="49" spans="1:119" ht="15.6" thickBot="1">
      <c r="A49" s="12"/>
      <c r="B49" s="44">
        <v>604</v>
      </c>
      <c r="C49" s="20" t="s">
        <v>59</v>
      </c>
      <c r="D49" s="46">
        <v>1081733</v>
      </c>
      <c r="E49" s="46">
        <v>148653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1230386</v>
      </c>
      <c r="O49" s="47">
        <f t="shared" si="1"/>
        <v>35.758718902580796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6">SUM(D5,D12,D21,D27,D29,D34,D40,D44,D48)</f>
        <v>24111669</v>
      </c>
      <c r="E50" s="15">
        <f t="shared" si="16"/>
        <v>12211203</v>
      </c>
      <c r="F50" s="15">
        <f t="shared" si="16"/>
        <v>1929733</v>
      </c>
      <c r="G50" s="15">
        <f t="shared" si="16"/>
        <v>0</v>
      </c>
      <c r="H50" s="15">
        <f t="shared" si="16"/>
        <v>0</v>
      </c>
      <c r="I50" s="15">
        <f t="shared" si="16"/>
        <v>8106439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0</v>
      </c>
      <c r="N50" s="15">
        <f t="shared" si="14"/>
        <v>46359044</v>
      </c>
      <c r="O50" s="37">
        <f t="shared" si="1"/>
        <v>1347.3332945826553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85</v>
      </c>
      <c r="M52" s="118"/>
      <c r="N52" s="118"/>
      <c r="O52" s="41">
        <v>34408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7464828</v>
      </c>
      <c r="E5" s="26">
        <f t="shared" si="0"/>
        <v>150926</v>
      </c>
      <c r="F5" s="26">
        <f t="shared" si="0"/>
        <v>3478675</v>
      </c>
      <c r="G5" s="26">
        <f t="shared" si="0"/>
        <v>4168</v>
      </c>
      <c r="H5" s="26">
        <f t="shared" si="0"/>
        <v>0</v>
      </c>
      <c r="I5" s="26">
        <f t="shared" si="0"/>
        <v>67922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11166519</v>
      </c>
      <c r="O5" s="32">
        <f t="shared" ref="O5:O50" si="1">(N5/O$52)</f>
        <v>321.72752679497523</v>
      </c>
      <c r="P5" s="6"/>
    </row>
    <row r="6" spans="1:133">
      <c r="A6" s="12"/>
      <c r="B6" s="44">
        <v>512</v>
      </c>
      <c r="C6" s="20" t="s">
        <v>20</v>
      </c>
      <c r="D6" s="46">
        <v>838548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838548</v>
      </c>
      <c r="O6" s="47">
        <f t="shared" si="1"/>
        <v>24.160078368099573</v>
      </c>
      <c r="P6" s="9"/>
    </row>
    <row r="7" spans="1:133">
      <c r="A7" s="12"/>
      <c r="B7" s="44">
        <v>513</v>
      </c>
      <c r="C7" s="20" t="s">
        <v>21</v>
      </c>
      <c r="D7" s="46">
        <v>4620062</v>
      </c>
      <c r="E7" s="46">
        <v>150926</v>
      </c>
      <c r="F7" s="46">
        <v>0</v>
      </c>
      <c r="G7" s="46">
        <v>2604</v>
      </c>
      <c r="H7" s="46">
        <v>0</v>
      </c>
      <c r="I7" s="46">
        <v>60236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4833828</v>
      </c>
      <c r="O7" s="47">
        <f t="shared" si="1"/>
        <v>139.2712919211709</v>
      </c>
      <c r="P7" s="9"/>
    </row>
    <row r="8" spans="1:133">
      <c r="A8" s="12"/>
      <c r="B8" s="44">
        <v>514</v>
      </c>
      <c r="C8" s="20" t="s">
        <v>22</v>
      </c>
      <c r="D8" s="46">
        <v>327555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327555</v>
      </c>
      <c r="O8" s="47">
        <f t="shared" si="1"/>
        <v>9.4374495793477013</v>
      </c>
      <c r="P8" s="9"/>
    </row>
    <row r="9" spans="1:133">
      <c r="A9" s="12"/>
      <c r="B9" s="44">
        <v>515</v>
      </c>
      <c r="C9" s="20" t="s">
        <v>23</v>
      </c>
      <c r="D9" s="46">
        <v>542804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542804</v>
      </c>
      <c r="O9" s="47">
        <f t="shared" si="1"/>
        <v>15.639161000345741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3478675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3478675</v>
      </c>
      <c r="O10" s="47">
        <f t="shared" si="1"/>
        <v>100.22689293534631</v>
      </c>
      <c r="P10" s="9"/>
    </row>
    <row r="11" spans="1:133">
      <c r="A11" s="12"/>
      <c r="B11" s="44">
        <v>519</v>
      </c>
      <c r="C11" s="20" t="s">
        <v>25</v>
      </c>
      <c r="D11" s="46">
        <v>1135859</v>
      </c>
      <c r="E11" s="46">
        <v>0</v>
      </c>
      <c r="F11" s="46">
        <v>0</v>
      </c>
      <c r="G11" s="46">
        <v>1564</v>
      </c>
      <c r="H11" s="46">
        <v>0</v>
      </c>
      <c r="I11" s="46">
        <v>7686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1145109</v>
      </c>
      <c r="O11" s="47">
        <f t="shared" si="1"/>
        <v>32.992652990664979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8525169</v>
      </c>
      <c r="E12" s="31">
        <f t="shared" si="3"/>
        <v>5340749</v>
      </c>
      <c r="F12" s="31">
        <f t="shared" si="3"/>
        <v>0</v>
      </c>
      <c r="G12" s="31">
        <f t="shared" si="3"/>
        <v>214933</v>
      </c>
      <c r="H12" s="31">
        <f t="shared" si="3"/>
        <v>0</v>
      </c>
      <c r="I12" s="31">
        <f t="shared" si="3"/>
        <v>235893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14316744</v>
      </c>
      <c r="O12" s="43">
        <f t="shared" si="1"/>
        <v>412.49118358879798</v>
      </c>
      <c r="P12" s="10"/>
    </row>
    <row r="13" spans="1:133">
      <c r="A13" s="12"/>
      <c r="B13" s="44">
        <v>521</v>
      </c>
      <c r="C13" s="20" t="s">
        <v>27</v>
      </c>
      <c r="D13" s="46">
        <v>4904334</v>
      </c>
      <c r="E13" s="46">
        <v>18739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4923073</v>
      </c>
      <c r="O13" s="47">
        <f t="shared" si="1"/>
        <v>141.8426011294226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312423</v>
      </c>
      <c r="F14" s="46">
        <v>0</v>
      </c>
      <c r="G14" s="46">
        <v>158023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470446</v>
      </c>
      <c r="O14" s="47">
        <f t="shared" si="1"/>
        <v>13.554396680880489</v>
      </c>
      <c r="P14" s="9"/>
    </row>
    <row r="15" spans="1:133">
      <c r="A15" s="12"/>
      <c r="B15" s="44">
        <v>523</v>
      </c>
      <c r="C15" s="20" t="s">
        <v>29</v>
      </c>
      <c r="D15" s="46">
        <v>3129614</v>
      </c>
      <c r="E15" s="46">
        <v>58445</v>
      </c>
      <c r="F15" s="46">
        <v>0</v>
      </c>
      <c r="G15" s="46">
        <v>56910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3244969</v>
      </c>
      <c r="O15" s="47">
        <f t="shared" si="1"/>
        <v>93.493402097499143</v>
      </c>
      <c r="P15" s="9"/>
    </row>
    <row r="16" spans="1:133">
      <c r="A16" s="12"/>
      <c r="B16" s="44">
        <v>524</v>
      </c>
      <c r="C16" s="20" t="s">
        <v>30</v>
      </c>
      <c r="D16" s="46">
        <v>146894</v>
      </c>
      <c r="E16" s="46">
        <v>0</v>
      </c>
      <c r="F16" s="46">
        <v>0</v>
      </c>
      <c r="G16" s="46">
        <v>0</v>
      </c>
      <c r="H16" s="46">
        <v>0</v>
      </c>
      <c r="I16" s="46">
        <v>235893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382787</v>
      </c>
      <c r="O16" s="47">
        <f t="shared" si="1"/>
        <v>11.028782989512504</v>
      </c>
      <c r="P16" s="9"/>
    </row>
    <row r="17" spans="1:16">
      <c r="A17" s="12"/>
      <c r="B17" s="44">
        <v>525</v>
      </c>
      <c r="C17" s="20" t="s">
        <v>31</v>
      </c>
      <c r="D17" s="46">
        <v>211628</v>
      </c>
      <c r="E17" s="46">
        <v>70923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282551</v>
      </c>
      <c r="O17" s="47">
        <f t="shared" si="1"/>
        <v>8.1408032730206301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581263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581263</v>
      </c>
      <c r="O18" s="47">
        <f t="shared" si="1"/>
        <v>16.747234067073872</v>
      </c>
      <c r="P18" s="9"/>
    </row>
    <row r="19" spans="1:16">
      <c r="A19" s="12"/>
      <c r="B19" s="44">
        <v>527</v>
      </c>
      <c r="C19" s="20" t="s">
        <v>33</v>
      </c>
      <c r="D19" s="46">
        <v>132699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132699</v>
      </c>
      <c r="O19" s="47">
        <f t="shared" si="1"/>
        <v>3.8232972225423532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4298956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4298956</v>
      </c>
      <c r="O20" s="47">
        <f t="shared" si="1"/>
        <v>123.86066612884638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381334</v>
      </c>
      <c r="E21" s="31">
        <f t="shared" si="5"/>
        <v>40238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8393540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8815112</v>
      </c>
      <c r="O21" s="43">
        <f t="shared" si="1"/>
        <v>253.97925550305405</v>
      </c>
      <c r="P21" s="10"/>
    </row>
    <row r="22" spans="1:16">
      <c r="A22" s="12"/>
      <c r="B22" s="44">
        <v>531</v>
      </c>
      <c r="C22" s="20" t="s">
        <v>64</v>
      </c>
      <c r="D22" s="46">
        <v>0</v>
      </c>
      <c r="E22" s="46">
        <v>40238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40238</v>
      </c>
      <c r="O22" s="47">
        <f t="shared" si="1"/>
        <v>1.1593292612654142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1647208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1647208</v>
      </c>
      <c r="O23" s="47">
        <f t="shared" si="1"/>
        <v>47.459029618531751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3464985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3464985</v>
      </c>
      <c r="O24" s="47">
        <f t="shared" si="1"/>
        <v>99.832459375360145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255681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255681</v>
      </c>
      <c r="O25" s="47">
        <f t="shared" si="1"/>
        <v>7.3666301717183362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3023033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3023033</v>
      </c>
      <c r="O26" s="47">
        <f t="shared" si="1"/>
        <v>87.099026161115589</v>
      </c>
      <c r="P26" s="9"/>
    </row>
    <row r="27" spans="1:16">
      <c r="A27" s="12"/>
      <c r="B27" s="44">
        <v>539</v>
      </c>
      <c r="C27" s="20" t="s">
        <v>40</v>
      </c>
      <c r="D27" s="46">
        <v>381334</v>
      </c>
      <c r="E27" s="46">
        <v>0</v>
      </c>
      <c r="F27" s="46">
        <v>0</v>
      </c>
      <c r="G27" s="46">
        <v>0</v>
      </c>
      <c r="H27" s="46">
        <v>0</v>
      </c>
      <c r="I27" s="46">
        <v>2633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383967</v>
      </c>
      <c r="O27" s="47">
        <f t="shared" si="1"/>
        <v>11.06278091506281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3171424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3171424</v>
      </c>
      <c r="O28" s="43">
        <f t="shared" si="1"/>
        <v>91.374438169874381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3171424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3171424</v>
      </c>
      <c r="O29" s="47">
        <f t="shared" si="1"/>
        <v>91.374438169874381</v>
      </c>
      <c r="P29" s="9"/>
    </row>
    <row r="30" spans="1:16" ht="15.6">
      <c r="A30" s="28" t="s">
        <v>45</v>
      </c>
      <c r="B30" s="29"/>
      <c r="C30" s="30"/>
      <c r="D30" s="31">
        <f t="shared" ref="D30:M30" si="9">SUM(D31:D34)</f>
        <v>168844</v>
      </c>
      <c r="E30" s="31">
        <f t="shared" si="9"/>
        <v>1201040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5921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1375805</v>
      </c>
      <c r="O30" s="43">
        <f t="shared" si="1"/>
        <v>39.639420306557568</v>
      </c>
      <c r="P30" s="10"/>
    </row>
    <row r="31" spans="1:16">
      <c r="A31" s="13"/>
      <c r="B31" s="45">
        <v>552</v>
      </c>
      <c r="C31" s="21" t="s">
        <v>71</v>
      </c>
      <c r="D31" s="46">
        <v>0</v>
      </c>
      <c r="E31" s="46">
        <v>2508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2508</v>
      </c>
      <c r="O31" s="47">
        <f t="shared" si="1"/>
        <v>7.2259997695055894E-2</v>
      </c>
      <c r="P31" s="9"/>
    </row>
    <row r="32" spans="1:16">
      <c r="A32" s="13"/>
      <c r="B32" s="45">
        <v>553</v>
      </c>
      <c r="C32" s="21" t="s">
        <v>66</v>
      </c>
      <c r="D32" s="46">
        <v>22997</v>
      </c>
      <c r="E32" s="46">
        <v>0</v>
      </c>
      <c r="F32" s="46">
        <v>0</v>
      </c>
      <c r="G32" s="46">
        <v>0</v>
      </c>
      <c r="H32" s="46">
        <v>0</v>
      </c>
      <c r="I32" s="46">
        <v>5921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28918</v>
      </c>
      <c r="O32" s="47">
        <f t="shared" si="1"/>
        <v>0.83317967039299301</v>
      </c>
      <c r="P32" s="9"/>
    </row>
    <row r="33" spans="1:16">
      <c r="A33" s="13"/>
      <c r="B33" s="45">
        <v>554</v>
      </c>
      <c r="C33" s="21" t="s">
        <v>46</v>
      </c>
      <c r="D33" s="46">
        <v>122385</v>
      </c>
      <c r="E33" s="46">
        <v>1198532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1320917</v>
      </c>
      <c r="O33" s="47">
        <f t="shared" si="1"/>
        <v>38.057998156044718</v>
      </c>
      <c r="P33" s="9"/>
    </row>
    <row r="34" spans="1:16">
      <c r="A34" s="13"/>
      <c r="B34" s="45">
        <v>559</v>
      </c>
      <c r="C34" s="21" t="s">
        <v>72</v>
      </c>
      <c r="D34" s="46">
        <v>23462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23462</v>
      </c>
      <c r="O34" s="47">
        <f t="shared" si="1"/>
        <v>0.67598248242480119</v>
      </c>
      <c r="P34" s="9"/>
    </row>
    <row r="35" spans="1:16" ht="15.6">
      <c r="A35" s="28" t="s">
        <v>47</v>
      </c>
      <c r="B35" s="29"/>
      <c r="C35" s="30"/>
      <c r="D35" s="31">
        <f t="shared" ref="D35:M35" si="10">SUM(D36:D40)</f>
        <v>1178712</v>
      </c>
      <c r="E35" s="31">
        <f t="shared" si="10"/>
        <v>318446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1497158</v>
      </c>
      <c r="O35" s="43">
        <f t="shared" si="1"/>
        <v>43.135818831393337</v>
      </c>
      <c r="P35" s="10"/>
    </row>
    <row r="36" spans="1:16">
      <c r="A36" s="12"/>
      <c r="B36" s="44">
        <v>561</v>
      </c>
      <c r="C36" s="20" t="s">
        <v>67</v>
      </c>
      <c r="D36" s="46">
        <v>271177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271177</v>
      </c>
      <c r="O36" s="47">
        <f t="shared" si="1"/>
        <v>7.8130978448772614</v>
      </c>
      <c r="P36" s="9"/>
    </row>
    <row r="37" spans="1:16">
      <c r="A37" s="12"/>
      <c r="B37" s="44">
        <v>562</v>
      </c>
      <c r="C37" s="20" t="s">
        <v>48</v>
      </c>
      <c r="D37" s="46">
        <v>289869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289869</v>
      </c>
      <c r="O37" s="47">
        <f t="shared" si="1"/>
        <v>8.3516480350351507</v>
      </c>
      <c r="P37" s="9"/>
    </row>
    <row r="38" spans="1:16">
      <c r="A38" s="12"/>
      <c r="B38" s="44">
        <v>563</v>
      </c>
      <c r="C38" s="20" t="s">
        <v>73</v>
      </c>
      <c r="D38" s="46">
        <v>325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325</v>
      </c>
      <c r="O38" s="47">
        <f t="shared" si="1"/>
        <v>9.3638354269908949E-3</v>
      </c>
      <c r="P38" s="9"/>
    </row>
    <row r="39" spans="1:16">
      <c r="A39" s="12"/>
      <c r="B39" s="44">
        <v>564</v>
      </c>
      <c r="C39" s="20" t="s">
        <v>49</v>
      </c>
      <c r="D39" s="46">
        <v>221128</v>
      </c>
      <c r="E39" s="46">
        <v>318446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539574</v>
      </c>
      <c r="O39" s="47">
        <f t="shared" si="1"/>
        <v>15.546098882102109</v>
      </c>
      <c r="P39" s="9"/>
    </row>
    <row r="40" spans="1:16">
      <c r="A40" s="12"/>
      <c r="B40" s="44">
        <v>569</v>
      </c>
      <c r="C40" s="20" t="s">
        <v>50</v>
      </c>
      <c r="D40" s="46">
        <v>396213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396213</v>
      </c>
      <c r="O40" s="47">
        <f t="shared" si="1"/>
        <v>11.415610233951826</v>
      </c>
      <c r="P40" s="9"/>
    </row>
    <row r="41" spans="1:16" ht="15.6">
      <c r="A41" s="28" t="s">
        <v>51</v>
      </c>
      <c r="B41" s="29"/>
      <c r="C41" s="30"/>
      <c r="D41" s="31">
        <f t="shared" ref="D41:M41" si="12">SUM(D42:D44)</f>
        <v>1145047</v>
      </c>
      <c r="E41" s="31">
        <f t="shared" si="12"/>
        <v>0</v>
      </c>
      <c r="F41" s="31">
        <f t="shared" si="12"/>
        <v>0</v>
      </c>
      <c r="G41" s="31">
        <f t="shared" si="12"/>
        <v>10200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1155247</v>
      </c>
      <c r="O41" s="43">
        <f t="shared" si="1"/>
        <v>33.284747032384466</v>
      </c>
      <c r="P41" s="9"/>
    </row>
    <row r="42" spans="1:16">
      <c r="A42" s="12"/>
      <c r="B42" s="44">
        <v>571</v>
      </c>
      <c r="C42" s="20" t="s">
        <v>52</v>
      </c>
      <c r="D42" s="46">
        <v>241803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241803</v>
      </c>
      <c r="O42" s="47">
        <f t="shared" si="1"/>
        <v>6.9667799930851677</v>
      </c>
      <c r="P42" s="9"/>
    </row>
    <row r="43" spans="1:16">
      <c r="A43" s="12"/>
      <c r="B43" s="44">
        <v>572</v>
      </c>
      <c r="C43" s="20" t="s">
        <v>53</v>
      </c>
      <c r="D43" s="46">
        <v>530322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530322</v>
      </c>
      <c r="O43" s="47">
        <f t="shared" si="1"/>
        <v>15.279532096346664</v>
      </c>
      <c r="P43" s="9"/>
    </row>
    <row r="44" spans="1:16">
      <c r="A44" s="12"/>
      <c r="B44" s="44">
        <v>575</v>
      </c>
      <c r="C44" s="20" t="s">
        <v>54</v>
      </c>
      <c r="D44" s="46">
        <v>372922</v>
      </c>
      <c r="E44" s="46">
        <v>0</v>
      </c>
      <c r="F44" s="46">
        <v>0</v>
      </c>
      <c r="G44" s="46">
        <v>10200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383122</v>
      </c>
      <c r="O44" s="47">
        <f t="shared" si="1"/>
        <v>11.038434942952634</v>
      </c>
      <c r="P44" s="9"/>
    </row>
    <row r="45" spans="1:16" ht="15.6">
      <c r="A45" s="28" t="s">
        <v>60</v>
      </c>
      <c r="B45" s="29"/>
      <c r="C45" s="30"/>
      <c r="D45" s="31">
        <f t="shared" ref="D45:M45" si="13">SUM(D46:D47)</f>
        <v>2872766</v>
      </c>
      <c r="E45" s="31">
        <f t="shared" si="13"/>
        <v>1964639</v>
      </c>
      <c r="F45" s="31">
        <f t="shared" si="13"/>
        <v>15450000</v>
      </c>
      <c r="G45" s="31">
        <f t="shared" si="13"/>
        <v>33490</v>
      </c>
      <c r="H45" s="31">
        <f t="shared" si="13"/>
        <v>0</v>
      </c>
      <c r="I45" s="31">
        <f t="shared" si="13"/>
        <v>149642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0" si="14">SUM(D45:M45)</f>
        <v>20470537</v>
      </c>
      <c r="O45" s="43">
        <f t="shared" si="1"/>
        <v>589.79304483116289</v>
      </c>
      <c r="P45" s="9"/>
    </row>
    <row r="46" spans="1:16">
      <c r="A46" s="12"/>
      <c r="B46" s="44">
        <v>581</v>
      </c>
      <c r="C46" s="20" t="s">
        <v>55</v>
      </c>
      <c r="D46" s="46">
        <v>2872766</v>
      </c>
      <c r="E46" s="46">
        <v>1964639</v>
      </c>
      <c r="F46" s="46">
        <v>0</v>
      </c>
      <c r="G46" s="46">
        <v>33490</v>
      </c>
      <c r="H46" s="46">
        <v>0</v>
      </c>
      <c r="I46" s="46">
        <v>149642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5020537</v>
      </c>
      <c r="O46" s="47">
        <f t="shared" si="1"/>
        <v>144.65071453267259</v>
      </c>
      <c r="P46" s="9"/>
    </row>
    <row r="47" spans="1:16">
      <c r="A47" s="12"/>
      <c r="B47" s="44">
        <v>585</v>
      </c>
      <c r="C47" s="20" t="s">
        <v>74</v>
      </c>
      <c r="D47" s="46">
        <v>0</v>
      </c>
      <c r="E47" s="46">
        <v>0</v>
      </c>
      <c r="F47" s="46">
        <v>15450000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15450000</v>
      </c>
      <c r="O47" s="47">
        <f t="shared" si="1"/>
        <v>445.14233029849026</v>
      </c>
      <c r="P47" s="9"/>
    </row>
    <row r="48" spans="1:16" ht="15.6">
      <c r="A48" s="28" t="s">
        <v>57</v>
      </c>
      <c r="B48" s="29"/>
      <c r="C48" s="30"/>
      <c r="D48" s="31">
        <f t="shared" ref="D48:M48" si="15">SUM(D49:D49)</f>
        <v>1181382</v>
      </c>
      <c r="E48" s="31">
        <f t="shared" si="15"/>
        <v>166363</v>
      </c>
      <c r="F48" s="31">
        <f t="shared" si="15"/>
        <v>0</v>
      </c>
      <c r="G48" s="31">
        <f t="shared" si="15"/>
        <v>86973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1434718</v>
      </c>
      <c r="O48" s="43">
        <f t="shared" si="1"/>
        <v>41.336809957358533</v>
      </c>
      <c r="P48" s="9"/>
    </row>
    <row r="49" spans="1:119" ht="15.6" thickBot="1">
      <c r="A49" s="12"/>
      <c r="B49" s="44">
        <v>604</v>
      </c>
      <c r="C49" s="20" t="s">
        <v>59</v>
      </c>
      <c r="D49" s="46">
        <v>1181382</v>
      </c>
      <c r="E49" s="46">
        <v>166363</v>
      </c>
      <c r="F49" s="46">
        <v>0</v>
      </c>
      <c r="G49" s="46">
        <v>86973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1434718</v>
      </c>
      <c r="O49" s="47">
        <f t="shared" si="1"/>
        <v>41.336809957358533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6">SUM(D5,D12,D21,D28,D30,D35,D41,D45,D48)</f>
        <v>22918082</v>
      </c>
      <c r="E50" s="15">
        <f t="shared" si="16"/>
        <v>12353825</v>
      </c>
      <c r="F50" s="15">
        <f t="shared" si="16"/>
        <v>18928675</v>
      </c>
      <c r="G50" s="15">
        <f t="shared" si="16"/>
        <v>349764</v>
      </c>
      <c r="H50" s="15">
        <f t="shared" si="16"/>
        <v>0</v>
      </c>
      <c r="I50" s="15">
        <f t="shared" si="16"/>
        <v>8852918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0</v>
      </c>
      <c r="N50" s="15">
        <f t="shared" si="14"/>
        <v>63403264</v>
      </c>
      <c r="O50" s="37">
        <f t="shared" si="1"/>
        <v>1826.7622450155584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75</v>
      </c>
      <c r="M52" s="118"/>
      <c r="N52" s="118"/>
      <c r="O52" s="41">
        <v>34708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5679471</v>
      </c>
      <c r="E5" s="26">
        <f t="shared" si="0"/>
        <v>2308433</v>
      </c>
      <c r="F5" s="26">
        <f t="shared" si="0"/>
        <v>1927594</v>
      </c>
      <c r="G5" s="26">
        <f t="shared" si="0"/>
        <v>24</v>
      </c>
      <c r="H5" s="26">
        <f t="shared" si="0"/>
        <v>0</v>
      </c>
      <c r="I5" s="26">
        <f t="shared" si="0"/>
        <v>79940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9995462</v>
      </c>
      <c r="O5" s="32">
        <f t="shared" ref="O5:O49" si="1">(N5/O$51)</f>
        <v>286.71510527221619</v>
      </c>
      <c r="P5" s="6"/>
    </row>
    <row r="6" spans="1:133">
      <c r="A6" s="12"/>
      <c r="B6" s="44">
        <v>512</v>
      </c>
      <c r="C6" s="20" t="s">
        <v>20</v>
      </c>
      <c r="D6" s="46">
        <v>751679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751679</v>
      </c>
      <c r="O6" s="47">
        <f t="shared" si="1"/>
        <v>21.561556996156273</v>
      </c>
      <c r="P6" s="9"/>
    </row>
    <row r="7" spans="1:133">
      <c r="A7" s="12"/>
      <c r="B7" s="44">
        <v>513</v>
      </c>
      <c r="C7" s="20" t="s">
        <v>21</v>
      </c>
      <c r="D7" s="46">
        <v>2620381</v>
      </c>
      <c r="E7" s="46">
        <v>2278089</v>
      </c>
      <c r="F7" s="46">
        <v>0</v>
      </c>
      <c r="G7" s="46">
        <v>0</v>
      </c>
      <c r="H7" s="46">
        <v>0</v>
      </c>
      <c r="I7" s="46">
        <v>59721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4958191</v>
      </c>
      <c r="O7" s="47">
        <f t="shared" si="1"/>
        <v>142.22336641615513</v>
      </c>
      <c r="P7" s="9"/>
    </row>
    <row r="8" spans="1:133">
      <c r="A8" s="12"/>
      <c r="B8" s="44">
        <v>514</v>
      </c>
      <c r="C8" s="20" t="s">
        <v>22</v>
      </c>
      <c r="D8" s="46">
        <v>300010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300010</v>
      </c>
      <c r="O8" s="47">
        <f t="shared" si="1"/>
        <v>8.6056451150249558</v>
      </c>
      <c r="P8" s="9"/>
    </row>
    <row r="9" spans="1:133">
      <c r="A9" s="12"/>
      <c r="B9" s="44">
        <v>515</v>
      </c>
      <c r="C9" s="20" t="s">
        <v>23</v>
      </c>
      <c r="D9" s="46">
        <v>442987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442987</v>
      </c>
      <c r="O9" s="47">
        <f t="shared" si="1"/>
        <v>12.706872812804773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1927594</v>
      </c>
      <c r="G10" s="46">
        <v>24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1927618</v>
      </c>
      <c r="O10" s="47">
        <f t="shared" si="1"/>
        <v>55.292811657392001</v>
      </c>
      <c r="P10" s="9"/>
    </row>
    <row r="11" spans="1:133">
      <c r="A11" s="12"/>
      <c r="B11" s="44">
        <v>519</v>
      </c>
      <c r="C11" s="20" t="s">
        <v>25</v>
      </c>
      <c r="D11" s="46">
        <v>1564414</v>
      </c>
      <c r="E11" s="46">
        <v>30344</v>
      </c>
      <c r="F11" s="46">
        <v>0</v>
      </c>
      <c r="G11" s="46">
        <v>0</v>
      </c>
      <c r="H11" s="46">
        <v>0</v>
      </c>
      <c r="I11" s="46">
        <v>20219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1614977</v>
      </c>
      <c r="O11" s="47">
        <f t="shared" si="1"/>
        <v>46.324852274683039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901728</v>
      </c>
      <c r="E12" s="31">
        <f t="shared" si="3"/>
        <v>13470533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278421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14650682</v>
      </c>
      <c r="O12" s="43">
        <f t="shared" si="1"/>
        <v>420.2478916872239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5221680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5221680</v>
      </c>
      <c r="O13" s="47">
        <f t="shared" si="1"/>
        <v>149.78142389994838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224079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224079</v>
      </c>
      <c r="O14" s="47">
        <f t="shared" si="1"/>
        <v>6.4276002524238427</v>
      </c>
      <c r="P14" s="9"/>
    </row>
    <row r="15" spans="1:133">
      <c r="A15" s="12"/>
      <c r="B15" s="44">
        <v>523</v>
      </c>
      <c r="C15" s="20" t="s">
        <v>29</v>
      </c>
      <c r="D15" s="46">
        <v>231352</v>
      </c>
      <c r="E15" s="46">
        <v>3084821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3316173</v>
      </c>
      <c r="O15" s="47">
        <f t="shared" si="1"/>
        <v>95.122855831564451</v>
      </c>
      <c r="P15" s="9"/>
    </row>
    <row r="16" spans="1:133">
      <c r="A16" s="12"/>
      <c r="B16" s="44">
        <v>524</v>
      </c>
      <c r="C16" s="20" t="s">
        <v>30</v>
      </c>
      <c r="D16" s="46">
        <v>156389</v>
      </c>
      <c r="E16" s="46">
        <v>0</v>
      </c>
      <c r="F16" s="46">
        <v>0</v>
      </c>
      <c r="G16" s="46">
        <v>0</v>
      </c>
      <c r="H16" s="46">
        <v>0</v>
      </c>
      <c r="I16" s="46">
        <v>278421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434810</v>
      </c>
      <c r="O16" s="47">
        <f t="shared" si="1"/>
        <v>12.472319430898972</v>
      </c>
      <c r="P16" s="9"/>
    </row>
    <row r="17" spans="1:16">
      <c r="A17" s="12"/>
      <c r="B17" s="44">
        <v>525</v>
      </c>
      <c r="C17" s="20" t="s">
        <v>31</v>
      </c>
      <c r="D17" s="46">
        <v>385294</v>
      </c>
      <c r="E17" s="46">
        <v>81524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466818</v>
      </c>
      <c r="O17" s="47">
        <f t="shared" si="1"/>
        <v>13.390453789226092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538671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538671</v>
      </c>
      <c r="O18" s="47">
        <f t="shared" si="1"/>
        <v>15.451523148413745</v>
      </c>
      <c r="P18" s="9"/>
    </row>
    <row r="19" spans="1:16">
      <c r="A19" s="12"/>
      <c r="B19" s="44">
        <v>527</v>
      </c>
      <c r="C19" s="20" t="s">
        <v>33</v>
      </c>
      <c r="D19" s="46">
        <v>128693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128693</v>
      </c>
      <c r="O19" s="47">
        <f t="shared" si="1"/>
        <v>3.6914979060294879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4319758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4319758</v>
      </c>
      <c r="O20" s="47">
        <f t="shared" si="1"/>
        <v>123.91021742871895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SUM(D22:D28)</f>
        <v>363280</v>
      </c>
      <c r="E21" s="31">
        <f t="shared" si="5"/>
        <v>40425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8517402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8921107</v>
      </c>
      <c r="O21" s="43">
        <f t="shared" si="1"/>
        <v>255.89773965922782</v>
      </c>
      <c r="P21" s="10"/>
    </row>
    <row r="22" spans="1:16">
      <c r="A22" s="12"/>
      <c r="B22" s="44">
        <v>531</v>
      </c>
      <c r="C22" s="20" t="s">
        <v>64</v>
      </c>
      <c r="D22" s="46">
        <v>0</v>
      </c>
      <c r="E22" s="46">
        <v>40425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40425</v>
      </c>
      <c r="O22" s="47">
        <f t="shared" si="1"/>
        <v>1.1595720268487177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634412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634412</v>
      </c>
      <c r="O23" s="47">
        <f t="shared" si="1"/>
        <v>18.19780850209397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3348805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3348805</v>
      </c>
      <c r="O24" s="47">
        <f t="shared" si="1"/>
        <v>96.058889335092644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1279144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1279144</v>
      </c>
      <c r="O25" s="47">
        <f t="shared" si="1"/>
        <v>36.691641328667316</v>
      </c>
      <c r="P25" s="9"/>
    </row>
    <row r="26" spans="1:16">
      <c r="A26" s="12"/>
      <c r="B26" s="44">
        <v>536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3202245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3202245</v>
      </c>
      <c r="O26" s="47">
        <f t="shared" si="1"/>
        <v>91.854884975044456</v>
      </c>
      <c r="P26" s="9"/>
    </row>
    <row r="27" spans="1:16">
      <c r="A27" s="12"/>
      <c r="B27" s="44">
        <v>537</v>
      </c>
      <c r="C27" s="20" t="s">
        <v>39</v>
      </c>
      <c r="D27" s="46">
        <v>175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175</v>
      </c>
      <c r="O27" s="47">
        <f t="shared" si="1"/>
        <v>5.0197923240204237E-3</v>
      </c>
      <c r="P27" s="9"/>
    </row>
    <row r="28" spans="1:16">
      <c r="A28" s="12"/>
      <c r="B28" s="44">
        <v>539</v>
      </c>
      <c r="C28" s="20" t="s">
        <v>40</v>
      </c>
      <c r="D28" s="46">
        <v>363105</v>
      </c>
      <c r="E28" s="46">
        <v>0</v>
      </c>
      <c r="F28" s="46">
        <v>0</v>
      </c>
      <c r="G28" s="46">
        <v>0</v>
      </c>
      <c r="H28" s="46">
        <v>0</v>
      </c>
      <c r="I28" s="46">
        <v>52796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415901</v>
      </c>
      <c r="O28" s="47">
        <f t="shared" si="1"/>
        <v>11.929923699156674</v>
      </c>
      <c r="P28" s="9"/>
    </row>
    <row r="29" spans="1:16" ht="15.6">
      <c r="A29" s="28" t="s">
        <v>41</v>
      </c>
      <c r="B29" s="29"/>
      <c r="C29" s="30"/>
      <c r="D29" s="31">
        <f t="shared" ref="D29:M29" si="7">SUM(D30:D30)</f>
        <v>0</v>
      </c>
      <c r="E29" s="31">
        <f t="shared" si="7"/>
        <v>5421063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5421063</v>
      </c>
      <c r="O29" s="43">
        <f t="shared" si="1"/>
        <v>155.50063105960646</v>
      </c>
      <c r="P29" s="10"/>
    </row>
    <row r="30" spans="1:16">
      <c r="A30" s="12"/>
      <c r="B30" s="44">
        <v>541</v>
      </c>
      <c r="C30" s="20" t="s">
        <v>42</v>
      </c>
      <c r="D30" s="46">
        <v>0</v>
      </c>
      <c r="E30" s="46">
        <v>5421063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5421063</v>
      </c>
      <c r="O30" s="47">
        <f t="shared" si="1"/>
        <v>155.50063105960646</v>
      </c>
      <c r="P30" s="9"/>
    </row>
    <row r="31" spans="1:16" ht="15.6">
      <c r="A31" s="28" t="s">
        <v>45</v>
      </c>
      <c r="B31" s="29"/>
      <c r="C31" s="30"/>
      <c r="D31" s="31">
        <f t="shared" ref="D31:M31" si="9">SUM(D32:D34)</f>
        <v>136983</v>
      </c>
      <c r="E31" s="31">
        <f t="shared" si="9"/>
        <v>1337585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28338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1502906</v>
      </c>
      <c r="O31" s="43">
        <f t="shared" si="1"/>
        <v>43.110148585852791</v>
      </c>
      <c r="P31" s="10"/>
    </row>
    <row r="32" spans="1:16">
      <c r="A32" s="13"/>
      <c r="B32" s="45">
        <v>551</v>
      </c>
      <c r="C32" s="21" t="s">
        <v>65</v>
      </c>
      <c r="D32" s="46">
        <v>0</v>
      </c>
      <c r="E32" s="46">
        <v>564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564</v>
      </c>
      <c r="O32" s="47">
        <f t="shared" si="1"/>
        <v>1.617807354712868E-2</v>
      </c>
      <c r="P32" s="9"/>
    </row>
    <row r="33" spans="1:16">
      <c r="A33" s="13"/>
      <c r="B33" s="45">
        <v>553</v>
      </c>
      <c r="C33" s="21" t="s">
        <v>66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28338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28338</v>
      </c>
      <c r="O33" s="47">
        <f t="shared" si="1"/>
        <v>0.81286214216051866</v>
      </c>
      <c r="P33" s="9"/>
    </row>
    <row r="34" spans="1:16">
      <c r="A34" s="13"/>
      <c r="B34" s="45">
        <v>554</v>
      </c>
      <c r="C34" s="21" t="s">
        <v>46</v>
      </c>
      <c r="D34" s="46">
        <v>136983</v>
      </c>
      <c r="E34" s="46">
        <v>1337021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1474004</v>
      </c>
      <c r="O34" s="47">
        <f t="shared" si="1"/>
        <v>42.281108370145141</v>
      </c>
      <c r="P34" s="9"/>
    </row>
    <row r="35" spans="1:16" ht="15.6">
      <c r="A35" s="28" t="s">
        <v>47</v>
      </c>
      <c r="B35" s="29"/>
      <c r="C35" s="30"/>
      <c r="D35" s="31">
        <f t="shared" ref="D35:M35" si="10">SUM(D36:D39)</f>
        <v>1051128</v>
      </c>
      <c r="E35" s="31">
        <f t="shared" si="10"/>
        <v>295625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1346753</v>
      </c>
      <c r="O35" s="43">
        <f t="shared" si="1"/>
        <v>38.630973552865584</v>
      </c>
      <c r="P35" s="10"/>
    </row>
    <row r="36" spans="1:16">
      <c r="A36" s="12"/>
      <c r="B36" s="44">
        <v>561</v>
      </c>
      <c r="C36" s="20" t="s">
        <v>67</v>
      </c>
      <c r="D36" s="46">
        <v>238442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238442</v>
      </c>
      <c r="O36" s="47">
        <f t="shared" si="1"/>
        <v>6.8395961218518728</v>
      </c>
      <c r="P36" s="9"/>
    </row>
    <row r="37" spans="1:16">
      <c r="A37" s="12"/>
      <c r="B37" s="44">
        <v>562</v>
      </c>
      <c r="C37" s="20" t="s">
        <v>48</v>
      </c>
      <c r="D37" s="46">
        <v>292697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1">SUM(D37:M37)</f>
        <v>292697</v>
      </c>
      <c r="O37" s="47">
        <f t="shared" si="1"/>
        <v>8.395875164936033</v>
      </c>
      <c r="P37" s="9"/>
    </row>
    <row r="38" spans="1:16">
      <c r="A38" s="12"/>
      <c r="B38" s="44">
        <v>564</v>
      </c>
      <c r="C38" s="20" t="s">
        <v>49</v>
      </c>
      <c r="D38" s="46">
        <v>161374</v>
      </c>
      <c r="E38" s="46">
        <v>295625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456999</v>
      </c>
      <c r="O38" s="47">
        <f t="shared" si="1"/>
        <v>13.108800413057198</v>
      </c>
      <c r="P38" s="9"/>
    </row>
    <row r="39" spans="1:16">
      <c r="A39" s="12"/>
      <c r="B39" s="44">
        <v>569</v>
      </c>
      <c r="C39" s="20" t="s">
        <v>50</v>
      </c>
      <c r="D39" s="46">
        <v>358615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358615</v>
      </c>
      <c r="O39" s="47">
        <f t="shared" si="1"/>
        <v>10.28670185302048</v>
      </c>
      <c r="P39" s="9"/>
    </row>
    <row r="40" spans="1:16" ht="15.6">
      <c r="A40" s="28" t="s">
        <v>51</v>
      </c>
      <c r="B40" s="29"/>
      <c r="C40" s="30"/>
      <c r="D40" s="31">
        <f t="shared" ref="D40:M40" si="12">SUM(D41:D43)</f>
        <v>801402</v>
      </c>
      <c r="E40" s="31">
        <f t="shared" si="12"/>
        <v>521318</v>
      </c>
      <c r="F40" s="31">
        <f t="shared" si="12"/>
        <v>0</v>
      </c>
      <c r="G40" s="31">
        <f t="shared" si="12"/>
        <v>236736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1559456</v>
      </c>
      <c r="O40" s="43">
        <f t="shared" si="1"/>
        <v>44.732258619700531</v>
      </c>
      <c r="P40" s="9"/>
    </row>
    <row r="41" spans="1:16">
      <c r="A41" s="12"/>
      <c r="B41" s="44">
        <v>571</v>
      </c>
      <c r="C41" s="20" t="s">
        <v>52</v>
      </c>
      <c r="D41" s="46">
        <v>281335</v>
      </c>
      <c r="E41" s="46">
        <v>0</v>
      </c>
      <c r="F41" s="46">
        <v>0</v>
      </c>
      <c r="G41" s="46">
        <v>25391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306726</v>
      </c>
      <c r="O41" s="47">
        <f t="shared" si="1"/>
        <v>8.7982904021570771</v>
      </c>
      <c r="P41" s="9"/>
    </row>
    <row r="42" spans="1:16">
      <c r="A42" s="12"/>
      <c r="B42" s="44">
        <v>572</v>
      </c>
      <c r="C42" s="20" t="s">
        <v>53</v>
      </c>
      <c r="D42" s="46">
        <v>520067</v>
      </c>
      <c r="E42" s="46">
        <v>721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520788</v>
      </c>
      <c r="O42" s="47">
        <f t="shared" si="1"/>
        <v>14.938557741953989</v>
      </c>
      <c r="P42" s="9"/>
    </row>
    <row r="43" spans="1:16">
      <c r="A43" s="12"/>
      <c r="B43" s="44">
        <v>575</v>
      </c>
      <c r="C43" s="20" t="s">
        <v>54</v>
      </c>
      <c r="D43" s="46">
        <v>0</v>
      </c>
      <c r="E43" s="46">
        <v>520597</v>
      </c>
      <c r="F43" s="46">
        <v>0</v>
      </c>
      <c r="G43" s="46">
        <v>211345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731942</v>
      </c>
      <c r="O43" s="47">
        <f t="shared" si="1"/>
        <v>20.995410475589466</v>
      </c>
      <c r="P43" s="9"/>
    </row>
    <row r="44" spans="1:16" ht="15.6">
      <c r="A44" s="28" t="s">
        <v>60</v>
      </c>
      <c r="B44" s="29"/>
      <c r="C44" s="30"/>
      <c r="D44" s="31">
        <f t="shared" ref="D44:M44" si="13">SUM(D45:D45)</f>
        <v>12581879</v>
      </c>
      <c r="E44" s="31">
        <f t="shared" si="13"/>
        <v>3668381</v>
      </c>
      <c r="F44" s="31">
        <f t="shared" si="13"/>
        <v>0</v>
      </c>
      <c r="G44" s="31">
        <f t="shared" si="13"/>
        <v>13557</v>
      </c>
      <c r="H44" s="31">
        <f t="shared" si="13"/>
        <v>0</v>
      </c>
      <c r="I44" s="31">
        <f t="shared" si="13"/>
        <v>120037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49" si="14">SUM(D44:M44)</f>
        <v>16383854</v>
      </c>
      <c r="O44" s="43">
        <f t="shared" si="1"/>
        <v>469.96311169755035</v>
      </c>
      <c r="P44" s="9"/>
    </row>
    <row r="45" spans="1:16">
      <c r="A45" s="12"/>
      <c r="B45" s="44">
        <v>581</v>
      </c>
      <c r="C45" s="20" t="s">
        <v>55</v>
      </c>
      <c r="D45" s="46">
        <v>12581879</v>
      </c>
      <c r="E45" s="46">
        <v>3668381</v>
      </c>
      <c r="F45" s="46">
        <v>0</v>
      </c>
      <c r="G45" s="46">
        <v>13557</v>
      </c>
      <c r="H45" s="46">
        <v>0</v>
      </c>
      <c r="I45" s="46">
        <v>120037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16383854</v>
      </c>
      <c r="O45" s="47">
        <f t="shared" si="1"/>
        <v>469.96311169755035</v>
      </c>
      <c r="P45" s="9"/>
    </row>
    <row r="46" spans="1:16" ht="15.6">
      <c r="A46" s="28" t="s">
        <v>57</v>
      </c>
      <c r="B46" s="29"/>
      <c r="C46" s="30"/>
      <c r="D46" s="31">
        <f t="shared" ref="D46:M46" si="15">SUM(D47:D48)</f>
        <v>-45713</v>
      </c>
      <c r="E46" s="31">
        <f t="shared" si="15"/>
        <v>1242898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1197185</v>
      </c>
      <c r="O46" s="43">
        <f t="shared" si="1"/>
        <v>34.340686133899375</v>
      </c>
      <c r="P46" s="9"/>
    </row>
    <row r="47" spans="1:16">
      <c r="A47" s="12"/>
      <c r="B47" s="44">
        <v>601</v>
      </c>
      <c r="C47" s="20" t="s">
        <v>58</v>
      </c>
      <c r="D47" s="46">
        <v>-45713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-45713</v>
      </c>
      <c r="O47" s="47">
        <f t="shared" si="1"/>
        <v>-1.311255808616832</v>
      </c>
      <c r="P47" s="9"/>
    </row>
    <row r="48" spans="1:16" ht="15.6" thickBot="1">
      <c r="A48" s="12"/>
      <c r="B48" s="44">
        <v>604</v>
      </c>
      <c r="C48" s="20" t="s">
        <v>59</v>
      </c>
      <c r="D48" s="46">
        <v>0</v>
      </c>
      <c r="E48" s="46">
        <v>1242898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1242898</v>
      </c>
      <c r="O48" s="47">
        <f t="shared" si="1"/>
        <v>35.65194194251621</v>
      </c>
      <c r="P48" s="9"/>
    </row>
    <row r="49" spans="1:119" ht="16.2" thickBot="1">
      <c r="A49" s="14" t="s">
        <v>10</v>
      </c>
      <c r="B49" s="23"/>
      <c r="C49" s="22"/>
      <c r="D49" s="15">
        <f t="shared" ref="D49:M49" si="16">SUM(D5,D12,D21,D29,D31,D35,D40,D44,D46)</f>
        <v>21470158</v>
      </c>
      <c r="E49" s="15">
        <f t="shared" si="16"/>
        <v>28306261</v>
      </c>
      <c r="F49" s="15">
        <f t="shared" si="16"/>
        <v>1927594</v>
      </c>
      <c r="G49" s="15">
        <f t="shared" si="16"/>
        <v>250317</v>
      </c>
      <c r="H49" s="15">
        <f t="shared" si="16"/>
        <v>0</v>
      </c>
      <c r="I49" s="15">
        <f t="shared" si="16"/>
        <v>9024138</v>
      </c>
      <c r="J49" s="15">
        <f t="shared" si="16"/>
        <v>0</v>
      </c>
      <c r="K49" s="15">
        <f t="shared" si="16"/>
        <v>0</v>
      </c>
      <c r="L49" s="15">
        <f t="shared" si="16"/>
        <v>0</v>
      </c>
      <c r="M49" s="15">
        <f t="shared" si="16"/>
        <v>0</v>
      </c>
      <c r="N49" s="15">
        <f t="shared" si="14"/>
        <v>60978468</v>
      </c>
      <c r="O49" s="37">
        <f t="shared" si="1"/>
        <v>1749.138546268143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68</v>
      </c>
      <c r="M51" s="118"/>
      <c r="N51" s="118"/>
      <c r="O51" s="41">
        <v>34862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6" thickBot="1">
      <c r="A53" s="120" t="s">
        <v>69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A53:O53"/>
    <mergeCell ref="L51:N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1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5582224</v>
      </c>
      <c r="E5" s="26">
        <f t="shared" si="0"/>
        <v>2266034</v>
      </c>
      <c r="F5" s="26">
        <f t="shared" si="0"/>
        <v>1929101</v>
      </c>
      <c r="G5" s="26">
        <f t="shared" si="0"/>
        <v>0</v>
      </c>
      <c r="H5" s="26">
        <f t="shared" si="0"/>
        <v>0</v>
      </c>
      <c r="I5" s="26">
        <f t="shared" si="0"/>
        <v>94889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9872248</v>
      </c>
      <c r="O5" s="32">
        <f t="shared" ref="O5:O47" si="1">(N5/O$49)</f>
        <v>283.7505173603127</v>
      </c>
      <c r="P5" s="6"/>
    </row>
    <row r="6" spans="1:133">
      <c r="A6" s="12"/>
      <c r="B6" s="44">
        <v>512</v>
      </c>
      <c r="C6" s="20" t="s">
        <v>20</v>
      </c>
      <c r="D6" s="46">
        <v>785267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785267</v>
      </c>
      <c r="O6" s="47">
        <f t="shared" si="1"/>
        <v>22.570332260289721</v>
      </c>
      <c r="P6" s="9"/>
    </row>
    <row r="7" spans="1:133">
      <c r="A7" s="12"/>
      <c r="B7" s="44">
        <v>513</v>
      </c>
      <c r="C7" s="20" t="s">
        <v>21</v>
      </c>
      <c r="D7" s="46">
        <v>2659049</v>
      </c>
      <c r="E7" s="46">
        <v>2266034</v>
      </c>
      <c r="F7" s="46">
        <v>0</v>
      </c>
      <c r="G7" s="46">
        <v>0</v>
      </c>
      <c r="H7" s="46">
        <v>0</v>
      </c>
      <c r="I7" s="46">
        <v>57672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4982755</v>
      </c>
      <c r="O7" s="47">
        <f t="shared" si="1"/>
        <v>143.21553805472522</v>
      </c>
      <c r="P7" s="9"/>
    </row>
    <row r="8" spans="1:133">
      <c r="A8" s="12"/>
      <c r="B8" s="44">
        <v>514</v>
      </c>
      <c r="C8" s="20" t="s">
        <v>22</v>
      </c>
      <c r="D8" s="46">
        <v>210180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210180</v>
      </c>
      <c r="O8" s="47">
        <f t="shared" si="1"/>
        <v>6.0410439181421021</v>
      </c>
      <c r="P8" s="9"/>
    </row>
    <row r="9" spans="1:133">
      <c r="A9" s="12"/>
      <c r="B9" s="44">
        <v>515</v>
      </c>
      <c r="C9" s="20" t="s">
        <v>23</v>
      </c>
      <c r="D9" s="46">
        <v>8496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8496</v>
      </c>
      <c r="O9" s="47">
        <f t="shared" si="1"/>
        <v>0.24419406760174753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1929101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1929101</v>
      </c>
      <c r="O10" s="47">
        <f t="shared" si="1"/>
        <v>55.446683145550701</v>
      </c>
      <c r="P10" s="9"/>
    </row>
    <row r="11" spans="1:133">
      <c r="A11" s="12"/>
      <c r="B11" s="44">
        <v>519</v>
      </c>
      <c r="C11" s="20" t="s">
        <v>25</v>
      </c>
      <c r="D11" s="46">
        <v>1919232</v>
      </c>
      <c r="E11" s="46">
        <v>0</v>
      </c>
      <c r="F11" s="46">
        <v>0</v>
      </c>
      <c r="G11" s="46">
        <v>0</v>
      </c>
      <c r="H11" s="46">
        <v>0</v>
      </c>
      <c r="I11" s="46">
        <v>37217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1956449</v>
      </c>
      <c r="O11" s="47">
        <f t="shared" si="1"/>
        <v>56.232725914003218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1272521</v>
      </c>
      <c r="E12" s="31">
        <f t="shared" si="3"/>
        <v>13389870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455963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15118354</v>
      </c>
      <c r="O12" s="43">
        <f t="shared" si="1"/>
        <v>434.5353529547022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5814032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5814032</v>
      </c>
      <c r="O13" s="47">
        <f t="shared" si="1"/>
        <v>167.10830075879514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3707491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3707491</v>
      </c>
      <c r="O14" s="47">
        <f t="shared" si="1"/>
        <v>106.56159461945275</v>
      </c>
      <c r="P14" s="9"/>
    </row>
    <row r="15" spans="1:133">
      <c r="A15" s="12"/>
      <c r="B15" s="44">
        <v>523</v>
      </c>
      <c r="C15" s="20" t="s">
        <v>29</v>
      </c>
      <c r="D15" s="46">
        <v>271335</v>
      </c>
      <c r="E15" s="46">
        <v>3402237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3673572</v>
      </c>
      <c r="O15" s="47">
        <f t="shared" si="1"/>
        <v>105.58668659461945</v>
      </c>
      <c r="P15" s="9"/>
    </row>
    <row r="16" spans="1:133">
      <c r="A16" s="12"/>
      <c r="B16" s="44">
        <v>524</v>
      </c>
      <c r="C16" s="20" t="s">
        <v>30</v>
      </c>
      <c r="D16" s="46">
        <v>500182</v>
      </c>
      <c r="E16" s="46">
        <v>0</v>
      </c>
      <c r="F16" s="46">
        <v>0</v>
      </c>
      <c r="G16" s="46">
        <v>0</v>
      </c>
      <c r="H16" s="46">
        <v>0</v>
      </c>
      <c r="I16" s="46">
        <v>455963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956145</v>
      </c>
      <c r="O16" s="47">
        <f t="shared" si="1"/>
        <v>27.481748677856977</v>
      </c>
      <c r="P16" s="9"/>
    </row>
    <row r="17" spans="1:16">
      <c r="A17" s="12"/>
      <c r="B17" s="44">
        <v>525</v>
      </c>
      <c r="C17" s="20" t="s">
        <v>31</v>
      </c>
      <c r="D17" s="46">
        <v>229078</v>
      </c>
      <c r="E17" s="46">
        <v>81014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310092</v>
      </c>
      <c r="O17" s="47">
        <f t="shared" si="1"/>
        <v>8.9127385605886413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385096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385096</v>
      </c>
      <c r="O18" s="47">
        <f t="shared" si="1"/>
        <v>11.068521499195217</v>
      </c>
      <c r="P18" s="9"/>
    </row>
    <row r="19" spans="1:16">
      <c r="A19" s="12"/>
      <c r="B19" s="44">
        <v>527</v>
      </c>
      <c r="C19" s="20" t="s">
        <v>33</v>
      </c>
      <c r="D19" s="46">
        <v>271926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271926</v>
      </c>
      <c r="O19" s="47">
        <f t="shared" si="1"/>
        <v>7.815762244194068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SUM(D21:D26)</f>
        <v>320492</v>
      </c>
      <c r="E20" s="31">
        <f t="shared" si="5"/>
        <v>40330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7772072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8132894</v>
      </c>
      <c r="O20" s="43">
        <f t="shared" si="1"/>
        <v>233.75758795125316</v>
      </c>
      <c r="P20" s="10"/>
    </row>
    <row r="21" spans="1:16">
      <c r="A21" s="12"/>
      <c r="B21" s="44">
        <v>533</v>
      </c>
      <c r="C21" s="20" t="s">
        <v>35</v>
      </c>
      <c r="D21" s="46">
        <v>0</v>
      </c>
      <c r="E21" s="46">
        <v>40330</v>
      </c>
      <c r="F21" s="46">
        <v>0</v>
      </c>
      <c r="G21" s="46">
        <v>0</v>
      </c>
      <c r="H21" s="46">
        <v>0</v>
      </c>
      <c r="I21" s="46">
        <v>880424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920754</v>
      </c>
      <c r="O21" s="47">
        <f t="shared" si="1"/>
        <v>26.464532076339388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3736673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3736673</v>
      </c>
      <c r="O22" s="47">
        <f t="shared" si="1"/>
        <v>107.40035065532307</v>
      </c>
      <c r="P22" s="9"/>
    </row>
    <row r="23" spans="1:16">
      <c r="A23" s="12"/>
      <c r="B23" s="44">
        <v>535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586040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586040</v>
      </c>
      <c r="O23" s="47">
        <f t="shared" si="1"/>
        <v>16.844102092435044</v>
      </c>
      <c r="P23" s="9"/>
    </row>
    <row r="24" spans="1:16">
      <c r="A24" s="12"/>
      <c r="B24" s="44">
        <v>536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2539876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2539876</v>
      </c>
      <c r="O24" s="47">
        <f t="shared" si="1"/>
        <v>73.001724534375725</v>
      </c>
      <c r="P24" s="9"/>
    </row>
    <row r="25" spans="1:16">
      <c r="A25" s="12"/>
      <c r="B25" s="44">
        <v>537</v>
      </c>
      <c r="C25" s="20" t="s">
        <v>39</v>
      </c>
      <c r="D25" s="46">
        <v>1999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1999</v>
      </c>
      <c r="O25" s="47">
        <f t="shared" si="1"/>
        <v>5.7455736951023226E-2</v>
      </c>
      <c r="P25" s="9"/>
    </row>
    <row r="26" spans="1:16">
      <c r="A26" s="12"/>
      <c r="B26" s="44">
        <v>539</v>
      </c>
      <c r="C26" s="20" t="s">
        <v>40</v>
      </c>
      <c r="D26" s="46">
        <v>318493</v>
      </c>
      <c r="E26" s="46">
        <v>0</v>
      </c>
      <c r="F26" s="46">
        <v>0</v>
      </c>
      <c r="G26" s="46">
        <v>0</v>
      </c>
      <c r="H26" s="46">
        <v>0</v>
      </c>
      <c r="I26" s="46">
        <v>29059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347552</v>
      </c>
      <c r="O26" s="47">
        <f t="shared" si="1"/>
        <v>9.9894228558289253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SUM(D28:D30)</f>
        <v>0</v>
      </c>
      <c r="E27" s="31">
        <f t="shared" si="7"/>
        <v>6781866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6781866</v>
      </c>
      <c r="O27" s="43">
        <f t="shared" si="1"/>
        <v>194.92601747528167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3817389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3817389</v>
      </c>
      <c r="O28" s="47">
        <f t="shared" si="1"/>
        <v>109.72030926649805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190533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190533</v>
      </c>
      <c r="O29" s="47">
        <f t="shared" si="1"/>
        <v>5.4763451368130607</v>
      </c>
      <c r="P29" s="9"/>
    </row>
    <row r="30" spans="1:16">
      <c r="A30" s="12"/>
      <c r="B30" s="44">
        <v>544</v>
      </c>
      <c r="C30" s="20" t="s">
        <v>44</v>
      </c>
      <c r="D30" s="46">
        <v>0</v>
      </c>
      <c r="E30" s="46">
        <v>2773944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2773944</v>
      </c>
      <c r="O30" s="47">
        <f t="shared" si="1"/>
        <v>79.729363071970567</v>
      </c>
      <c r="P30" s="9"/>
    </row>
    <row r="31" spans="1:16" ht="15.6">
      <c r="A31" s="28" t="s">
        <v>45</v>
      </c>
      <c r="B31" s="29"/>
      <c r="C31" s="30"/>
      <c r="D31" s="31">
        <f t="shared" ref="D31:M31" si="9">SUM(D32:D32)</f>
        <v>168418</v>
      </c>
      <c r="E31" s="31">
        <f t="shared" si="9"/>
        <v>-522961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-354543</v>
      </c>
      <c r="O31" s="43">
        <f t="shared" si="1"/>
        <v>-10.190359852839734</v>
      </c>
      <c r="P31" s="10"/>
    </row>
    <row r="32" spans="1:16">
      <c r="A32" s="13"/>
      <c r="B32" s="45">
        <v>554</v>
      </c>
      <c r="C32" s="21" t="s">
        <v>46</v>
      </c>
      <c r="D32" s="46">
        <v>168418</v>
      </c>
      <c r="E32" s="46">
        <v>-522961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-354543</v>
      </c>
      <c r="O32" s="47">
        <f t="shared" si="1"/>
        <v>-10.190359852839734</v>
      </c>
      <c r="P32" s="9"/>
    </row>
    <row r="33" spans="1:119" ht="15.6">
      <c r="A33" s="28" t="s">
        <v>47</v>
      </c>
      <c r="B33" s="29"/>
      <c r="C33" s="30"/>
      <c r="D33" s="31">
        <f t="shared" ref="D33:M33" si="10">SUM(D34:D36)</f>
        <v>1236107</v>
      </c>
      <c r="E33" s="31">
        <f t="shared" si="10"/>
        <v>252253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1488360</v>
      </c>
      <c r="O33" s="43">
        <f t="shared" si="1"/>
        <v>42.778799724074503</v>
      </c>
      <c r="P33" s="10"/>
    </row>
    <row r="34" spans="1:119">
      <c r="A34" s="12"/>
      <c r="B34" s="44">
        <v>562</v>
      </c>
      <c r="C34" s="20" t="s">
        <v>48</v>
      </c>
      <c r="D34" s="46">
        <v>280919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11">SUM(D34:M34)</f>
        <v>280919</v>
      </c>
      <c r="O34" s="47">
        <f t="shared" si="1"/>
        <v>8.0742412048746832</v>
      </c>
      <c r="P34" s="9"/>
    </row>
    <row r="35" spans="1:119">
      <c r="A35" s="12"/>
      <c r="B35" s="44">
        <v>564</v>
      </c>
      <c r="C35" s="20" t="s">
        <v>49</v>
      </c>
      <c r="D35" s="46">
        <v>590669</v>
      </c>
      <c r="E35" s="46">
        <v>252253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842922</v>
      </c>
      <c r="O35" s="47">
        <f t="shared" si="1"/>
        <v>24.227466084157278</v>
      </c>
      <c r="P35" s="9"/>
    </row>
    <row r="36" spans="1:119">
      <c r="A36" s="12"/>
      <c r="B36" s="44">
        <v>569</v>
      </c>
      <c r="C36" s="20" t="s">
        <v>50</v>
      </c>
      <c r="D36" s="46">
        <v>364519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364519</v>
      </c>
      <c r="O36" s="47">
        <f t="shared" si="1"/>
        <v>10.477092435042538</v>
      </c>
      <c r="P36" s="9"/>
    </row>
    <row r="37" spans="1:119" ht="15.6">
      <c r="A37" s="28" t="s">
        <v>51</v>
      </c>
      <c r="B37" s="29"/>
      <c r="C37" s="30"/>
      <c r="D37" s="31">
        <f t="shared" ref="D37:M37" si="12">SUM(D38:D40)</f>
        <v>971304</v>
      </c>
      <c r="E37" s="31">
        <f t="shared" si="12"/>
        <v>558735</v>
      </c>
      <c r="F37" s="31">
        <f t="shared" si="12"/>
        <v>0</v>
      </c>
      <c r="G37" s="31">
        <f t="shared" si="12"/>
        <v>1498142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3028181</v>
      </c>
      <c r="O37" s="43">
        <f t="shared" si="1"/>
        <v>87.036703839963209</v>
      </c>
      <c r="P37" s="9"/>
    </row>
    <row r="38" spans="1:119">
      <c r="A38" s="12"/>
      <c r="B38" s="44">
        <v>571</v>
      </c>
      <c r="C38" s="20" t="s">
        <v>52</v>
      </c>
      <c r="D38" s="46">
        <v>270281</v>
      </c>
      <c r="E38" s="46">
        <v>0</v>
      </c>
      <c r="F38" s="46">
        <v>0</v>
      </c>
      <c r="G38" s="46">
        <v>359687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629968</v>
      </c>
      <c r="O38" s="47">
        <f t="shared" si="1"/>
        <v>18.106691193377788</v>
      </c>
      <c r="P38" s="9"/>
    </row>
    <row r="39" spans="1:119">
      <c r="A39" s="12"/>
      <c r="B39" s="44">
        <v>572</v>
      </c>
      <c r="C39" s="20" t="s">
        <v>53</v>
      </c>
      <c r="D39" s="46">
        <v>701023</v>
      </c>
      <c r="E39" s="46">
        <v>558735</v>
      </c>
      <c r="F39" s="46">
        <v>0</v>
      </c>
      <c r="G39" s="46">
        <v>26058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1285816</v>
      </c>
      <c r="O39" s="47">
        <f t="shared" si="1"/>
        <v>36.957231547482181</v>
      </c>
      <c r="P39" s="9"/>
    </row>
    <row r="40" spans="1:119">
      <c r="A40" s="12"/>
      <c r="B40" s="44">
        <v>575</v>
      </c>
      <c r="C40" s="20" t="s">
        <v>54</v>
      </c>
      <c r="D40" s="46">
        <v>0</v>
      </c>
      <c r="E40" s="46">
        <v>0</v>
      </c>
      <c r="F40" s="46">
        <v>0</v>
      </c>
      <c r="G40" s="46">
        <v>1112397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1112397</v>
      </c>
      <c r="O40" s="47">
        <f t="shared" si="1"/>
        <v>31.972781099103241</v>
      </c>
      <c r="P40" s="9"/>
    </row>
    <row r="41" spans="1:119" ht="15.6">
      <c r="A41" s="28" t="s">
        <v>60</v>
      </c>
      <c r="B41" s="29"/>
      <c r="C41" s="30"/>
      <c r="D41" s="31">
        <f t="shared" ref="D41:M41" si="13">SUM(D42:D43)</f>
        <v>13277402</v>
      </c>
      <c r="E41" s="31">
        <f t="shared" si="13"/>
        <v>4066991</v>
      </c>
      <c r="F41" s="31">
        <f t="shared" si="13"/>
        <v>0</v>
      </c>
      <c r="G41" s="31">
        <f t="shared" si="13"/>
        <v>6242</v>
      </c>
      <c r="H41" s="31">
        <f t="shared" si="13"/>
        <v>0</v>
      </c>
      <c r="I41" s="31">
        <f t="shared" si="13"/>
        <v>211813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ref="N41:N47" si="14">SUM(D41:M41)</f>
        <v>17562448</v>
      </c>
      <c r="O41" s="43">
        <f t="shared" si="1"/>
        <v>504.78408829616006</v>
      </c>
      <c r="P41" s="9"/>
    </row>
    <row r="42" spans="1:119">
      <c r="A42" s="12"/>
      <c r="B42" s="44">
        <v>581</v>
      </c>
      <c r="C42" s="20" t="s">
        <v>55</v>
      </c>
      <c r="D42" s="46">
        <v>13277402</v>
      </c>
      <c r="E42" s="46">
        <v>4039325</v>
      </c>
      <c r="F42" s="46">
        <v>0</v>
      </c>
      <c r="G42" s="46">
        <v>6242</v>
      </c>
      <c r="H42" s="46">
        <v>0</v>
      </c>
      <c r="I42" s="46">
        <v>211813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17534782</v>
      </c>
      <c r="O42" s="47">
        <f t="shared" si="1"/>
        <v>503.98890549551624</v>
      </c>
      <c r="P42" s="9"/>
    </row>
    <row r="43" spans="1:119">
      <c r="A43" s="12"/>
      <c r="B43" s="44">
        <v>586</v>
      </c>
      <c r="C43" s="20" t="s">
        <v>56</v>
      </c>
      <c r="D43" s="46">
        <v>0</v>
      </c>
      <c r="E43" s="46">
        <v>27666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27666</v>
      </c>
      <c r="O43" s="47">
        <f t="shared" si="1"/>
        <v>0.79518280064382618</v>
      </c>
      <c r="P43" s="9"/>
    </row>
    <row r="44" spans="1:119" ht="15.6">
      <c r="A44" s="28" t="s">
        <v>57</v>
      </c>
      <c r="B44" s="29"/>
      <c r="C44" s="30"/>
      <c r="D44" s="31">
        <f t="shared" ref="D44:M44" si="15">SUM(D45:D46)</f>
        <v>96540</v>
      </c>
      <c r="E44" s="31">
        <f t="shared" si="15"/>
        <v>1150437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1246977</v>
      </c>
      <c r="O44" s="43">
        <f t="shared" si="1"/>
        <v>35.840911703839964</v>
      </c>
      <c r="P44" s="9"/>
    </row>
    <row r="45" spans="1:119">
      <c r="A45" s="12"/>
      <c r="B45" s="44">
        <v>601</v>
      </c>
      <c r="C45" s="20" t="s">
        <v>58</v>
      </c>
      <c r="D45" s="46">
        <v>96540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96540</v>
      </c>
      <c r="O45" s="47">
        <f t="shared" si="1"/>
        <v>2.7747758105311564</v>
      </c>
      <c r="P45" s="9"/>
    </row>
    <row r="46" spans="1:119" ht="15.6" thickBot="1">
      <c r="A46" s="12"/>
      <c r="B46" s="44">
        <v>604</v>
      </c>
      <c r="C46" s="20" t="s">
        <v>59</v>
      </c>
      <c r="D46" s="46">
        <v>0</v>
      </c>
      <c r="E46" s="46">
        <v>1150437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1150437</v>
      </c>
      <c r="O46" s="47">
        <f t="shared" si="1"/>
        <v>33.066135893308804</v>
      </c>
      <c r="P46" s="9"/>
    </row>
    <row r="47" spans="1:119" ht="16.2" thickBot="1">
      <c r="A47" s="14" t="s">
        <v>10</v>
      </c>
      <c r="B47" s="23"/>
      <c r="C47" s="22"/>
      <c r="D47" s="15">
        <f t="shared" ref="D47:M47" si="16">SUM(D5,D12,D20,D27,D31,D33,D37,D41,D44)</f>
        <v>22925008</v>
      </c>
      <c r="E47" s="15">
        <f t="shared" si="16"/>
        <v>27983555</v>
      </c>
      <c r="F47" s="15">
        <f t="shared" si="16"/>
        <v>1929101</v>
      </c>
      <c r="G47" s="15">
        <f t="shared" si="16"/>
        <v>1504384</v>
      </c>
      <c r="H47" s="15">
        <f t="shared" si="16"/>
        <v>0</v>
      </c>
      <c r="I47" s="15">
        <f t="shared" si="16"/>
        <v>8534737</v>
      </c>
      <c r="J47" s="15">
        <f t="shared" si="16"/>
        <v>0</v>
      </c>
      <c r="K47" s="15">
        <f t="shared" si="16"/>
        <v>0</v>
      </c>
      <c r="L47" s="15">
        <f t="shared" si="16"/>
        <v>0</v>
      </c>
      <c r="M47" s="15">
        <f t="shared" si="16"/>
        <v>0</v>
      </c>
      <c r="N47" s="15">
        <f t="shared" si="14"/>
        <v>62876785</v>
      </c>
      <c r="O47" s="37">
        <f t="shared" si="1"/>
        <v>1807.2196194527478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118" t="s">
        <v>18</v>
      </c>
      <c r="M49" s="118"/>
      <c r="N49" s="118"/>
      <c r="O49" s="41">
        <v>34792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6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A51:O51"/>
    <mergeCell ref="A1:O1"/>
    <mergeCell ref="D3:H3"/>
    <mergeCell ref="I3:J3"/>
    <mergeCell ref="K3:L3"/>
    <mergeCell ref="O3:O4"/>
    <mergeCell ref="A2:O2"/>
    <mergeCell ref="A3:C4"/>
    <mergeCell ref="A50:O50"/>
    <mergeCell ref="L49:N49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5991222</v>
      </c>
      <c r="E5" s="26">
        <f t="shared" si="0"/>
        <v>2367815</v>
      </c>
      <c r="F5" s="26">
        <f t="shared" si="0"/>
        <v>1873845</v>
      </c>
      <c r="G5" s="26">
        <f t="shared" si="0"/>
        <v>25246</v>
      </c>
      <c r="H5" s="26">
        <f t="shared" si="0"/>
        <v>0</v>
      </c>
      <c r="I5" s="26">
        <f t="shared" si="0"/>
        <v>61298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10319426</v>
      </c>
      <c r="O5" s="32">
        <f t="shared" ref="O5:O49" si="1">(N5/O$51)</f>
        <v>299.22654913445643</v>
      </c>
      <c r="P5" s="6"/>
    </row>
    <row r="6" spans="1:133">
      <c r="A6" s="12"/>
      <c r="B6" s="44">
        <v>512</v>
      </c>
      <c r="C6" s="20" t="s">
        <v>20</v>
      </c>
      <c r="D6" s="46">
        <v>715607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715607</v>
      </c>
      <c r="O6" s="47">
        <f t="shared" si="1"/>
        <v>20.750050743758518</v>
      </c>
      <c r="P6" s="9"/>
    </row>
    <row r="7" spans="1:133">
      <c r="A7" s="12"/>
      <c r="B7" s="44">
        <v>513</v>
      </c>
      <c r="C7" s="20" t="s">
        <v>21</v>
      </c>
      <c r="D7" s="46">
        <v>2592178</v>
      </c>
      <c r="E7" s="46">
        <v>2367815</v>
      </c>
      <c r="F7" s="46">
        <v>0</v>
      </c>
      <c r="G7" s="46">
        <v>0</v>
      </c>
      <c r="H7" s="46">
        <v>0</v>
      </c>
      <c r="I7" s="46">
        <v>57348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5017341</v>
      </c>
      <c r="O7" s="47">
        <f t="shared" si="1"/>
        <v>145.48499434569547</v>
      </c>
      <c r="P7" s="9"/>
    </row>
    <row r="8" spans="1:133">
      <c r="A8" s="12"/>
      <c r="B8" s="44">
        <v>514</v>
      </c>
      <c r="C8" s="20" t="s">
        <v>22</v>
      </c>
      <c r="D8" s="46">
        <v>219222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219222</v>
      </c>
      <c r="O8" s="47">
        <f t="shared" si="1"/>
        <v>6.3566561312958507</v>
      </c>
      <c r="P8" s="9"/>
    </row>
    <row r="9" spans="1:133">
      <c r="A9" s="12"/>
      <c r="B9" s="44">
        <v>515</v>
      </c>
      <c r="C9" s="20" t="s">
        <v>23</v>
      </c>
      <c r="D9" s="46">
        <v>90978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90978</v>
      </c>
      <c r="O9" s="47">
        <f t="shared" si="1"/>
        <v>2.6380375213848697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1873845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1873845</v>
      </c>
      <c r="O10" s="47">
        <f t="shared" si="1"/>
        <v>54.334821816916516</v>
      </c>
      <c r="P10" s="9"/>
    </row>
    <row r="11" spans="1:133">
      <c r="A11" s="12"/>
      <c r="B11" s="44">
        <v>519</v>
      </c>
      <c r="C11" s="20" t="s">
        <v>25</v>
      </c>
      <c r="D11" s="46">
        <v>2373237</v>
      </c>
      <c r="E11" s="46">
        <v>0</v>
      </c>
      <c r="F11" s="46">
        <v>0</v>
      </c>
      <c r="G11" s="46">
        <v>25246</v>
      </c>
      <c r="H11" s="46">
        <v>0</v>
      </c>
      <c r="I11" s="46">
        <v>3950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2402433</v>
      </c>
      <c r="O11" s="47">
        <f t="shared" si="1"/>
        <v>69.661988575405232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1423536</v>
      </c>
      <c r="E12" s="31">
        <f t="shared" si="3"/>
        <v>13424435</v>
      </c>
      <c r="F12" s="31">
        <f t="shared" si="3"/>
        <v>0</v>
      </c>
      <c r="G12" s="31">
        <f t="shared" si="3"/>
        <v>154630</v>
      </c>
      <c r="H12" s="31">
        <f t="shared" si="3"/>
        <v>0</v>
      </c>
      <c r="I12" s="31">
        <f t="shared" si="3"/>
        <v>679877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15682478</v>
      </c>
      <c r="O12" s="43">
        <f t="shared" si="1"/>
        <v>454.73592948067386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5619212</v>
      </c>
      <c r="F13" s="46">
        <v>0</v>
      </c>
      <c r="G13" s="46">
        <v>47145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5666357</v>
      </c>
      <c r="O13" s="47">
        <f t="shared" si="1"/>
        <v>164.30414359033838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4085683</v>
      </c>
      <c r="F14" s="46">
        <v>0</v>
      </c>
      <c r="G14" s="46">
        <v>107485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4193168</v>
      </c>
      <c r="O14" s="47">
        <f t="shared" si="1"/>
        <v>121.58691680923246</v>
      </c>
      <c r="P14" s="9"/>
    </row>
    <row r="15" spans="1:133">
      <c r="A15" s="12"/>
      <c r="B15" s="44">
        <v>523</v>
      </c>
      <c r="C15" s="20" t="s">
        <v>29</v>
      </c>
      <c r="D15" s="46">
        <v>308630</v>
      </c>
      <c r="E15" s="46">
        <v>3379380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3688010</v>
      </c>
      <c r="O15" s="47">
        <f t="shared" si="1"/>
        <v>106.93913648621219</v>
      </c>
      <c r="P15" s="9"/>
    </row>
    <row r="16" spans="1:133">
      <c r="A16" s="12"/>
      <c r="B16" s="44">
        <v>524</v>
      </c>
      <c r="C16" s="20" t="s">
        <v>30</v>
      </c>
      <c r="D16" s="46">
        <v>774943</v>
      </c>
      <c r="E16" s="46">
        <v>0</v>
      </c>
      <c r="F16" s="46">
        <v>0</v>
      </c>
      <c r="G16" s="46">
        <v>0</v>
      </c>
      <c r="H16" s="46">
        <v>0</v>
      </c>
      <c r="I16" s="46">
        <v>679877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1454820</v>
      </c>
      <c r="O16" s="47">
        <f t="shared" si="1"/>
        <v>42.184591295270678</v>
      </c>
      <c r="P16" s="9"/>
    </row>
    <row r="17" spans="1:16">
      <c r="A17" s="12"/>
      <c r="B17" s="44">
        <v>525</v>
      </c>
      <c r="C17" s="20" t="s">
        <v>31</v>
      </c>
      <c r="D17" s="46">
        <v>213567</v>
      </c>
      <c r="E17" s="46">
        <v>103390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316957</v>
      </c>
      <c r="O17" s="47">
        <f t="shared" si="1"/>
        <v>9.1906225534259285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236770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236770</v>
      </c>
      <c r="O18" s="47">
        <f t="shared" si="1"/>
        <v>6.8654855452779309</v>
      </c>
      <c r="P18" s="9"/>
    </row>
    <row r="19" spans="1:16">
      <c r="A19" s="12"/>
      <c r="B19" s="44">
        <v>527</v>
      </c>
      <c r="C19" s="20" t="s">
        <v>33</v>
      </c>
      <c r="D19" s="46">
        <v>126396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126396</v>
      </c>
      <c r="O19" s="47">
        <f t="shared" si="1"/>
        <v>3.6650332009162874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SUM(D21:D27)</f>
        <v>9693</v>
      </c>
      <c r="E20" s="31">
        <f t="shared" si="5"/>
        <v>177118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7606999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7793810</v>
      </c>
      <c r="O20" s="43">
        <f t="shared" si="1"/>
        <v>225.99269289877344</v>
      </c>
      <c r="P20" s="10"/>
    </row>
    <row r="21" spans="1:16">
      <c r="A21" s="12"/>
      <c r="B21" s="44">
        <v>531</v>
      </c>
      <c r="C21" s="20" t="s">
        <v>64</v>
      </c>
      <c r="D21" s="46">
        <v>0</v>
      </c>
      <c r="E21" s="46">
        <v>38553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38553</v>
      </c>
      <c r="O21" s="47">
        <f t="shared" si="1"/>
        <v>1.1178994983617014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820705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820705</v>
      </c>
      <c r="O22" s="47">
        <f t="shared" si="1"/>
        <v>23.797517905297649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4326877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4326877</v>
      </c>
      <c r="O23" s="47">
        <f t="shared" si="1"/>
        <v>125.46400092788588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492053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492053</v>
      </c>
      <c r="O24" s="47">
        <f t="shared" si="1"/>
        <v>14.267782062806274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1967364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1967364</v>
      </c>
      <c r="O25" s="47">
        <f t="shared" si="1"/>
        <v>57.04653927566909</v>
      </c>
      <c r="P25" s="9"/>
    </row>
    <row r="26" spans="1:16">
      <c r="A26" s="12"/>
      <c r="B26" s="44">
        <v>537</v>
      </c>
      <c r="C26" s="20" t="s">
        <v>39</v>
      </c>
      <c r="D26" s="46">
        <v>900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900</v>
      </c>
      <c r="O26" s="47">
        <f t="shared" si="1"/>
        <v>2.6096790094818339E-2</v>
      </c>
      <c r="P26" s="9"/>
    </row>
    <row r="27" spans="1:16">
      <c r="A27" s="12"/>
      <c r="B27" s="44">
        <v>539</v>
      </c>
      <c r="C27" s="20" t="s">
        <v>40</v>
      </c>
      <c r="D27" s="46">
        <v>8793</v>
      </c>
      <c r="E27" s="46">
        <v>138565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147358</v>
      </c>
      <c r="O27" s="47">
        <f t="shared" si="1"/>
        <v>4.272856438658045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SUM(D29:D31)</f>
        <v>0</v>
      </c>
      <c r="E28" s="31">
        <f t="shared" si="7"/>
        <v>6042995</v>
      </c>
      <c r="F28" s="31">
        <f t="shared" si="7"/>
        <v>0</v>
      </c>
      <c r="G28" s="31">
        <f t="shared" si="7"/>
        <v>130965</v>
      </c>
      <c r="H28" s="31">
        <f t="shared" si="7"/>
        <v>0</v>
      </c>
      <c r="I28" s="31">
        <f t="shared" si="7"/>
        <v>329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4" si="8">SUM(D28:M28)</f>
        <v>6174289</v>
      </c>
      <c r="O28" s="43">
        <f t="shared" si="1"/>
        <v>179.03236001971757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6042995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6042995</v>
      </c>
      <c r="O29" s="47">
        <f t="shared" si="1"/>
        <v>175.22530228781861</v>
      </c>
      <c r="P29" s="9"/>
    </row>
    <row r="30" spans="1:16">
      <c r="A30" s="12"/>
      <c r="B30" s="44">
        <v>543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329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329</v>
      </c>
      <c r="O30" s="47">
        <f t="shared" si="1"/>
        <v>9.5398266013280372E-3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0</v>
      </c>
      <c r="F31" s="46">
        <v>0</v>
      </c>
      <c r="G31" s="46">
        <v>130965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130965</v>
      </c>
      <c r="O31" s="47">
        <f t="shared" si="1"/>
        <v>3.7975179052976484</v>
      </c>
      <c r="P31" s="9"/>
    </row>
    <row r="32" spans="1:16" ht="15.6">
      <c r="A32" s="28" t="s">
        <v>45</v>
      </c>
      <c r="B32" s="29"/>
      <c r="C32" s="30"/>
      <c r="D32" s="31">
        <f t="shared" ref="D32:M32" si="9">SUM(D33:D33)</f>
        <v>202479</v>
      </c>
      <c r="E32" s="31">
        <f t="shared" si="9"/>
        <v>4053482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4255961</v>
      </c>
      <c r="O32" s="43">
        <f t="shared" si="1"/>
        <v>123.40768985414795</v>
      </c>
      <c r="P32" s="10"/>
    </row>
    <row r="33" spans="1:16">
      <c r="A33" s="13"/>
      <c r="B33" s="45">
        <v>554</v>
      </c>
      <c r="C33" s="21" t="s">
        <v>46</v>
      </c>
      <c r="D33" s="46">
        <v>202479</v>
      </c>
      <c r="E33" s="46">
        <v>4053482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4255961</v>
      </c>
      <c r="O33" s="47">
        <f t="shared" si="1"/>
        <v>123.40768985414795</v>
      </c>
      <c r="P33" s="9"/>
    </row>
    <row r="34" spans="1:16" ht="15.6">
      <c r="A34" s="28" t="s">
        <v>47</v>
      </c>
      <c r="B34" s="29"/>
      <c r="C34" s="30"/>
      <c r="D34" s="31">
        <f t="shared" ref="D34:M34" si="10">SUM(D35:D37)</f>
        <v>1149491</v>
      </c>
      <c r="E34" s="31">
        <f t="shared" si="10"/>
        <v>71074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1220565</v>
      </c>
      <c r="O34" s="43">
        <f t="shared" si="1"/>
        <v>35.392031780091045</v>
      </c>
      <c r="P34" s="10"/>
    </row>
    <row r="35" spans="1:16">
      <c r="A35" s="12"/>
      <c r="B35" s="44">
        <v>562</v>
      </c>
      <c r="C35" s="20" t="s">
        <v>48</v>
      </c>
      <c r="D35" s="46">
        <v>329798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1">SUM(D35:M35)</f>
        <v>329798</v>
      </c>
      <c r="O35" s="47">
        <f t="shared" si="1"/>
        <v>9.5629657552121081</v>
      </c>
      <c r="P35" s="9"/>
    </row>
    <row r="36" spans="1:16">
      <c r="A36" s="12"/>
      <c r="B36" s="44">
        <v>564</v>
      </c>
      <c r="C36" s="20" t="s">
        <v>49</v>
      </c>
      <c r="D36" s="46">
        <v>425273</v>
      </c>
      <c r="E36" s="46">
        <v>71074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496347</v>
      </c>
      <c r="O36" s="47">
        <f t="shared" si="1"/>
        <v>14.392292747991997</v>
      </c>
      <c r="P36" s="9"/>
    </row>
    <row r="37" spans="1:16">
      <c r="A37" s="12"/>
      <c r="B37" s="44">
        <v>569</v>
      </c>
      <c r="C37" s="20" t="s">
        <v>50</v>
      </c>
      <c r="D37" s="46">
        <v>394420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394420</v>
      </c>
      <c r="O37" s="47">
        <f t="shared" si="1"/>
        <v>11.436773276886942</v>
      </c>
      <c r="P37" s="9"/>
    </row>
    <row r="38" spans="1:16" ht="15.6">
      <c r="A38" s="28" t="s">
        <v>51</v>
      </c>
      <c r="B38" s="29"/>
      <c r="C38" s="30"/>
      <c r="D38" s="31">
        <f t="shared" ref="D38:M38" si="12">SUM(D39:D42)</f>
        <v>1346533</v>
      </c>
      <c r="E38" s="31">
        <f t="shared" si="12"/>
        <v>723507</v>
      </c>
      <c r="F38" s="31">
        <f t="shared" si="12"/>
        <v>0</v>
      </c>
      <c r="G38" s="31">
        <f t="shared" si="12"/>
        <v>945647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3015687</v>
      </c>
      <c r="O38" s="43">
        <f t="shared" si="1"/>
        <v>87.444167367413812</v>
      </c>
      <c r="P38" s="9"/>
    </row>
    <row r="39" spans="1:16">
      <c r="A39" s="12"/>
      <c r="B39" s="44">
        <v>571</v>
      </c>
      <c r="C39" s="20" t="s">
        <v>52</v>
      </c>
      <c r="D39" s="46">
        <v>283423</v>
      </c>
      <c r="E39" s="46">
        <v>0</v>
      </c>
      <c r="F39" s="46">
        <v>0</v>
      </c>
      <c r="G39" s="46">
        <v>87353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370776</v>
      </c>
      <c r="O39" s="47">
        <f t="shared" si="1"/>
        <v>10.751181604662627</v>
      </c>
      <c r="P39" s="9"/>
    </row>
    <row r="40" spans="1:16">
      <c r="A40" s="12"/>
      <c r="B40" s="44">
        <v>572</v>
      </c>
      <c r="C40" s="20" t="s">
        <v>53</v>
      </c>
      <c r="D40" s="46">
        <v>1063110</v>
      </c>
      <c r="E40" s="46">
        <v>723507</v>
      </c>
      <c r="F40" s="46">
        <v>0</v>
      </c>
      <c r="G40" s="46">
        <v>20364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1806981</v>
      </c>
      <c r="O40" s="47">
        <f t="shared" si="1"/>
        <v>52.396004291472146</v>
      </c>
      <c r="P40" s="9"/>
    </row>
    <row r="41" spans="1:16">
      <c r="A41" s="12"/>
      <c r="B41" s="44">
        <v>573</v>
      </c>
      <c r="C41" s="20" t="s">
        <v>77</v>
      </c>
      <c r="D41" s="46">
        <v>0</v>
      </c>
      <c r="E41" s="46">
        <v>0</v>
      </c>
      <c r="F41" s="46">
        <v>0</v>
      </c>
      <c r="G41" s="46">
        <v>32938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32938</v>
      </c>
      <c r="O41" s="47">
        <f t="shared" si="1"/>
        <v>0.95508452460347382</v>
      </c>
      <c r="P41" s="9"/>
    </row>
    <row r="42" spans="1:16">
      <c r="A42" s="12"/>
      <c r="B42" s="44">
        <v>575</v>
      </c>
      <c r="C42" s="20" t="s">
        <v>54</v>
      </c>
      <c r="D42" s="46">
        <v>0</v>
      </c>
      <c r="E42" s="46">
        <v>0</v>
      </c>
      <c r="F42" s="46">
        <v>0</v>
      </c>
      <c r="G42" s="46">
        <v>804992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804992</v>
      </c>
      <c r="O42" s="47">
        <f t="shared" si="1"/>
        <v>23.341896946675558</v>
      </c>
      <c r="P42" s="9"/>
    </row>
    <row r="43" spans="1:16" ht="15.6">
      <c r="A43" s="28" t="s">
        <v>60</v>
      </c>
      <c r="B43" s="29"/>
      <c r="C43" s="30"/>
      <c r="D43" s="31">
        <f t="shared" ref="D43:M43" si="13">SUM(D44:D45)</f>
        <v>12701609</v>
      </c>
      <c r="E43" s="31">
        <f t="shared" si="13"/>
        <v>3707957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84178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49" si="14">SUM(D43:M43)</f>
        <v>16493744</v>
      </c>
      <c r="O43" s="43">
        <f t="shared" si="1"/>
        <v>478.25975005074378</v>
      </c>
      <c r="P43" s="9"/>
    </row>
    <row r="44" spans="1:16">
      <c r="A44" s="12"/>
      <c r="B44" s="44">
        <v>581</v>
      </c>
      <c r="C44" s="20" t="s">
        <v>55</v>
      </c>
      <c r="D44" s="46">
        <v>12701609</v>
      </c>
      <c r="E44" s="46">
        <v>3681539</v>
      </c>
      <c r="F44" s="46">
        <v>0</v>
      </c>
      <c r="G44" s="46">
        <v>0</v>
      </c>
      <c r="H44" s="46">
        <v>0</v>
      </c>
      <c r="I44" s="46">
        <v>84178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16467326</v>
      </c>
      <c r="O44" s="47">
        <f t="shared" si="1"/>
        <v>477.49372227216054</v>
      </c>
      <c r="P44" s="9"/>
    </row>
    <row r="45" spans="1:16">
      <c r="A45" s="12"/>
      <c r="B45" s="44">
        <v>586</v>
      </c>
      <c r="C45" s="20" t="s">
        <v>56</v>
      </c>
      <c r="D45" s="46">
        <v>0</v>
      </c>
      <c r="E45" s="46">
        <v>26418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26418</v>
      </c>
      <c r="O45" s="47">
        <f t="shared" si="1"/>
        <v>0.76602777858323423</v>
      </c>
      <c r="P45" s="9"/>
    </row>
    <row r="46" spans="1:16" ht="15.6">
      <c r="A46" s="28" t="s">
        <v>57</v>
      </c>
      <c r="B46" s="29"/>
      <c r="C46" s="30"/>
      <c r="D46" s="31">
        <f t="shared" ref="D46:M46" si="15">SUM(D47:D48)</f>
        <v>34459</v>
      </c>
      <c r="E46" s="31">
        <f t="shared" si="15"/>
        <v>976697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1011156</v>
      </c>
      <c r="O46" s="43">
        <f t="shared" si="1"/>
        <v>29.319917650129035</v>
      </c>
      <c r="P46" s="9"/>
    </row>
    <row r="47" spans="1:16">
      <c r="A47" s="12"/>
      <c r="B47" s="44">
        <v>601</v>
      </c>
      <c r="C47" s="20" t="s">
        <v>58</v>
      </c>
      <c r="D47" s="46">
        <v>34459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34459</v>
      </c>
      <c r="O47" s="47">
        <f t="shared" si="1"/>
        <v>0.99918809986371682</v>
      </c>
      <c r="P47" s="9"/>
    </row>
    <row r="48" spans="1:16" ht="15.6" thickBot="1">
      <c r="A48" s="12"/>
      <c r="B48" s="44">
        <v>604</v>
      </c>
      <c r="C48" s="20" t="s">
        <v>59</v>
      </c>
      <c r="D48" s="46">
        <v>0</v>
      </c>
      <c r="E48" s="46">
        <v>976697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976697</v>
      </c>
      <c r="O48" s="47">
        <f t="shared" si="1"/>
        <v>28.320729550265316</v>
      </c>
      <c r="P48" s="9"/>
    </row>
    <row r="49" spans="1:119" ht="16.2" thickBot="1">
      <c r="A49" s="14" t="s">
        <v>10</v>
      </c>
      <c r="B49" s="23"/>
      <c r="C49" s="22"/>
      <c r="D49" s="15">
        <f t="shared" ref="D49:M49" si="16">SUM(D5,D12,D20,D28,D32,D34,D38,D43,D46)</f>
        <v>22859022</v>
      </c>
      <c r="E49" s="15">
        <f t="shared" si="16"/>
        <v>31545080</v>
      </c>
      <c r="F49" s="15">
        <f t="shared" si="16"/>
        <v>1873845</v>
      </c>
      <c r="G49" s="15">
        <f t="shared" si="16"/>
        <v>1256488</v>
      </c>
      <c r="H49" s="15">
        <f t="shared" si="16"/>
        <v>0</v>
      </c>
      <c r="I49" s="15">
        <f t="shared" si="16"/>
        <v>8432681</v>
      </c>
      <c r="J49" s="15">
        <f t="shared" si="16"/>
        <v>0</v>
      </c>
      <c r="K49" s="15">
        <f t="shared" si="16"/>
        <v>0</v>
      </c>
      <c r="L49" s="15">
        <f t="shared" si="16"/>
        <v>0</v>
      </c>
      <c r="M49" s="15">
        <f t="shared" si="16"/>
        <v>0</v>
      </c>
      <c r="N49" s="15">
        <f t="shared" si="14"/>
        <v>65967116</v>
      </c>
      <c r="O49" s="37">
        <f t="shared" si="1"/>
        <v>1912.811088236147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78</v>
      </c>
      <c r="M51" s="118"/>
      <c r="N51" s="118"/>
      <c r="O51" s="41">
        <v>34487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5666528</v>
      </c>
      <c r="E5" s="26">
        <f t="shared" si="0"/>
        <v>2420058</v>
      </c>
      <c r="F5" s="26">
        <f t="shared" si="0"/>
        <v>1880733</v>
      </c>
      <c r="G5" s="26">
        <f t="shared" si="0"/>
        <v>6336</v>
      </c>
      <c r="H5" s="26">
        <f t="shared" si="0"/>
        <v>0</v>
      </c>
      <c r="I5" s="26">
        <f t="shared" si="0"/>
        <v>56155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10029810</v>
      </c>
      <c r="O5" s="32">
        <f t="shared" ref="O5:O48" si="1">(N5/O$50)</f>
        <v>295.14198275608391</v>
      </c>
      <c r="P5" s="6"/>
    </row>
    <row r="6" spans="1:133">
      <c r="A6" s="12"/>
      <c r="B6" s="44">
        <v>512</v>
      </c>
      <c r="C6" s="20" t="s">
        <v>20</v>
      </c>
      <c r="D6" s="46">
        <v>882702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882702</v>
      </c>
      <c r="O6" s="47">
        <f t="shared" si="1"/>
        <v>25.974810934879205</v>
      </c>
      <c r="P6" s="9"/>
    </row>
    <row r="7" spans="1:133">
      <c r="A7" s="12"/>
      <c r="B7" s="44">
        <v>513</v>
      </c>
      <c r="C7" s="20" t="s">
        <v>21</v>
      </c>
      <c r="D7" s="46">
        <v>2562626</v>
      </c>
      <c r="E7" s="46">
        <v>2420058</v>
      </c>
      <c r="F7" s="46">
        <v>0</v>
      </c>
      <c r="G7" s="46">
        <v>1</v>
      </c>
      <c r="H7" s="46">
        <v>0</v>
      </c>
      <c r="I7" s="46">
        <v>56155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5038840</v>
      </c>
      <c r="O7" s="47">
        <f t="shared" si="1"/>
        <v>148.27531412765205</v>
      </c>
      <c r="P7" s="9"/>
    </row>
    <row r="8" spans="1:133">
      <c r="A8" s="12"/>
      <c r="B8" s="44">
        <v>514</v>
      </c>
      <c r="C8" s="20" t="s">
        <v>22</v>
      </c>
      <c r="D8" s="46">
        <v>178827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178827</v>
      </c>
      <c r="O8" s="47">
        <f t="shared" si="1"/>
        <v>5.2622487714445461</v>
      </c>
      <c r="P8" s="9"/>
    </row>
    <row r="9" spans="1:133">
      <c r="A9" s="12"/>
      <c r="B9" s="44">
        <v>515</v>
      </c>
      <c r="C9" s="20" t="s">
        <v>23</v>
      </c>
      <c r="D9" s="46">
        <v>71675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71675</v>
      </c>
      <c r="O9" s="47">
        <f t="shared" si="1"/>
        <v>2.1091428066974665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1880733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1880733</v>
      </c>
      <c r="O10" s="47">
        <f t="shared" si="1"/>
        <v>55.343348144660567</v>
      </c>
      <c r="P10" s="9"/>
    </row>
    <row r="11" spans="1:133">
      <c r="A11" s="12"/>
      <c r="B11" s="44">
        <v>519</v>
      </c>
      <c r="C11" s="20" t="s">
        <v>25</v>
      </c>
      <c r="D11" s="46">
        <v>1970698</v>
      </c>
      <c r="E11" s="46">
        <v>0</v>
      </c>
      <c r="F11" s="46">
        <v>0</v>
      </c>
      <c r="G11" s="46">
        <v>6335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1977033</v>
      </c>
      <c r="O11" s="47">
        <f t="shared" si="1"/>
        <v>58.177117970750082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1543810</v>
      </c>
      <c r="E12" s="31">
        <f t="shared" si="3"/>
        <v>15456455</v>
      </c>
      <c r="F12" s="31">
        <f t="shared" si="3"/>
        <v>0</v>
      </c>
      <c r="G12" s="31">
        <f t="shared" si="3"/>
        <v>112654</v>
      </c>
      <c r="H12" s="31">
        <f t="shared" si="3"/>
        <v>0</v>
      </c>
      <c r="I12" s="31">
        <f t="shared" si="3"/>
        <v>682681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17795600</v>
      </c>
      <c r="O12" s="43">
        <f t="shared" si="1"/>
        <v>523.6618309154577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5643870</v>
      </c>
      <c r="F13" s="46">
        <v>0</v>
      </c>
      <c r="G13" s="46">
        <v>101926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5745796</v>
      </c>
      <c r="O13" s="47">
        <f t="shared" si="1"/>
        <v>169.07853926963483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4549595</v>
      </c>
      <c r="F14" s="46">
        <v>0</v>
      </c>
      <c r="G14" s="46">
        <v>2928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4552523</v>
      </c>
      <c r="O14" s="47">
        <f t="shared" si="1"/>
        <v>133.96471765294413</v>
      </c>
      <c r="P14" s="9"/>
    </row>
    <row r="15" spans="1:133">
      <c r="A15" s="12"/>
      <c r="B15" s="44">
        <v>523</v>
      </c>
      <c r="C15" s="20" t="s">
        <v>29</v>
      </c>
      <c r="D15" s="46">
        <v>294599</v>
      </c>
      <c r="E15" s="46">
        <v>3226290</v>
      </c>
      <c r="F15" s="46">
        <v>0</v>
      </c>
      <c r="G15" s="46">
        <v>7800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3528689</v>
      </c>
      <c r="O15" s="47">
        <f t="shared" si="1"/>
        <v>103.83688903275167</v>
      </c>
      <c r="P15" s="9"/>
    </row>
    <row r="16" spans="1:133">
      <c r="A16" s="12"/>
      <c r="B16" s="44">
        <v>524</v>
      </c>
      <c r="C16" s="20" t="s">
        <v>30</v>
      </c>
      <c r="D16" s="46">
        <v>878598</v>
      </c>
      <c r="E16" s="46">
        <v>0</v>
      </c>
      <c r="F16" s="46">
        <v>0</v>
      </c>
      <c r="G16" s="46">
        <v>0</v>
      </c>
      <c r="H16" s="46">
        <v>0</v>
      </c>
      <c r="I16" s="46">
        <v>682681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1561279</v>
      </c>
      <c r="O16" s="47">
        <f t="shared" si="1"/>
        <v>45.942942059264929</v>
      </c>
      <c r="P16" s="9"/>
    </row>
    <row r="17" spans="1:16">
      <c r="A17" s="12"/>
      <c r="B17" s="44">
        <v>525</v>
      </c>
      <c r="C17" s="20" t="s">
        <v>31</v>
      </c>
      <c r="D17" s="46">
        <v>249884</v>
      </c>
      <c r="E17" s="46">
        <v>1662803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1912687</v>
      </c>
      <c r="O17" s="47">
        <f t="shared" si="1"/>
        <v>56.283641820910454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373897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373897</v>
      </c>
      <c r="O18" s="47">
        <f t="shared" si="1"/>
        <v>11.002471824147367</v>
      </c>
      <c r="P18" s="9"/>
    </row>
    <row r="19" spans="1:16">
      <c r="A19" s="12"/>
      <c r="B19" s="44">
        <v>527</v>
      </c>
      <c r="C19" s="20" t="s">
        <v>33</v>
      </c>
      <c r="D19" s="46">
        <v>120729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120729</v>
      </c>
      <c r="O19" s="47">
        <f t="shared" si="1"/>
        <v>3.5526292558043728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SUM(D21:D27)</f>
        <v>11491</v>
      </c>
      <c r="E20" s="31">
        <f t="shared" si="5"/>
        <v>367780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8775955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9155226</v>
      </c>
      <c r="O20" s="43">
        <f t="shared" si="1"/>
        <v>269.40605596916106</v>
      </c>
      <c r="P20" s="10"/>
    </row>
    <row r="21" spans="1:16">
      <c r="A21" s="12"/>
      <c r="B21" s="44">
        <v>531</v>
      </c>
      <c r="C21" s="20" t="s">
        <v>64</v>
      </c>
      <c r="D21" s="46">
        <v>0</v>
      </c>
      <c r="E21" s="46">
        <v>40569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40569</v>
      </c>
      <c r="O21" s="47">
        <f t="shared" si="1"/>
        <v>1.1938027837448135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880720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880720</v>
      </c>
      <c r="O22" s="47">
        <f t="shared" si="1"/>
        <v>25.916487655592501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5649656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5649656</v>
      </c>
      <c r="O23" s="47">
        <f t="shared" si="1"/>
        <v>166.24947768001647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384733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384733</v>
      </c>
      <c r="O24" s="47">
        <f t="shared" si="1"/>
        <v>11.321337139157814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1860846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1860846</v>
      </c>
      <c r="O25" s="47">
        <f t="shared" si="1"/>
        <v>54.758143777771238</v>
      </c>
      <c r="P25" s="9"/>
    </row>
    <row r="26" spans="1:16">
      <c r="A26" s="12"/>
      <c r="B26" s="44">
        <v>537</v>
      </c>
      <c r="C26" s="20" t="s">
        <v>39</v>
      </c>
      <c r="D26" s="46">
        <v>1998</v>
      </c>
      <c r="E26" s="46">
        <v>8239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10237</v>
      </c>
      <c r="O26" s="47">
        <f t="shared" si="1"/>
        <v>0.30123885472147838</v>
      </c>
      <c r="P26" s="9"/>
    </row>
    <row r="27" spans="1:16">
      <c r="A27" s="12"/>
      <c r="B27" s="44">
        <v>539</v>
      </c>
      <c r="C27" s="20" t="s">
        <v>40</v>
      </c>
      <c r="D27" s="46">
        <v>9493</v>
      </c>
      <c r="E27" s="46">
        <v>318972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328465</v>
      </c>
      <c r="O27" s="47">
        <f t="shared" si="1"/>
        <v>9.6655680781567259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51399</v>
      </c>
      <c r="E28" s="31">
        <f t="shared" si="7"/>
        <v>4416340</v>
      </c>
      <c r="F28" s="31">
        <f t="shared" si="7"/>
        <v>0</v>
      </c>
      <c r="G28" s="31">
        <f t="shared" si="7"/>
        <v>67966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4535705</v>
      </c>
      <c r="O28" s="43">
        <f t="shared" si="1"/>
        <v>133.46982314686755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4416340</v>
      </c>
      <c r="F29" s="46">
        <v>0</v>
      </c>
      <c r="G29" s="46">
        <v>67966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4484306</v>
      </c>
      <c r="O29" s="47">
        <f t="shared" si="1"/>
        <v>131.95733160697995</v>
      </c>
      <c r="P29" s="9"/>
    </row>
    <row r="30" spans="1:16">
      <c r="A30" s="12"/>
      <c r="B30" s="44">
        <v>549</v>
      </c>
      <c r="C30" s="20" t="s">
        <v>80</v>
      </c>
      <c r="D30" s="46">
        <v>51399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51399</v>
      </c>
      <c r="O30" s="47">
        <f t="shared" si="1"/>
        <v>1.5124915398875909</v>
      </c>
      <c r="P30" s="9"/>
    </row>
    <row r="31" spans="1:16" ht="15.6">
      <c r="A31" s="28" t="s">
        <v>45</v>
      </c>
      <c r="B31" s="29"/>
      <c r="C31" s="30"/>
      <c r="D31" s="31">
        <f t="shared" ref="D31:M31" si="9">SUM(D32:D32)</f>
        <v>175211</v>
      </c>
      <c r="E31" s="31">
        <f t="shared" si="9"/>
        <v>3795115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3970326</v>
      </c>
      <c r="O31" s="43">
        <f t="shared" si="1"/>
        <v>116.83271047288351</v>
      </c>
      <c r="P31" s="10"/>
    </row>
    <row r="32" spans="1:16">
      <c r="A32" s="13"/>
      <c r="B32" s="45">
        <v>554</v>
      </c>
      <c r="C32" s="21" t="s">
        <v>46</v>
      </c>
      <c r="D32" s="46">
        <v>175211</v>
      </c>
      <c r="E32" s="46">
        <v>3795115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3970326</v>
      </c>
      <c r="O32" s="47">
        <f t="shared" si="1"/>
        <v>116.83271047288351</v>
      </c>
      <c r="P32" s="9"/>
    </row>
    <row r="33" spans="1:119" ht="15.6">
      <c r="A33" s="28" t="s">
        <v>47</v>
      </c>
      <c r="B33" s="29"/>
      <c r="C33" s="30"/>
      <c r="D33" s="31">
        <f t="shared" ref="D33:M33" si="10">SUM(D34:D36)</f>
        <v>1280367</v>
      </c>
      <c r="E33" s="31">
        <f t="shared" si="10"/>
        <v>104383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1384750</v>
      </c>
      <c r="O33" s="43">
        <f t="shared" si="1"/>
        <v>40.748315334137658</v>
      </c>
      <c r="P33" s="10"/>
    </row>
    <row r="34" spans="1:119">
      <c r="A34" s="12"/>
      <c r="B34" s="44">
        <v>562</v>
      </c>
      <c r="C34" s="20" t="s">
        <v>48</v>
      </c>
      <c r="D34" s="46">
        <v>352096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1">SUM(D34:M34)</f>
        <v>352096</v>
      </c>
      <c r="O34" s="47">
        <f t="shared" si="1"/>
        <v>10.360945178471589</v>
      </c>
      <c r="P34" s="9"/>
    </row>
    <row r="35" spans="1:119">
      <c r="A35" s="12"/>
      <c r="B35" s="44">
        <v>564</v>
      </c>
      <c r="C35" s="20" t="s">
        <v>49</v>
      </c>
      <c r="D35" s="46">
        <v>461603</v>
      </c>
      <c r="E35" s="46">
        <v>104321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565924</v>
      </c>
      <c r="O35" s="47">
        <f t="shared" si="1"/>
        <v>16.653150104463997</v>
      </c>
      <c r="P35" s="9"/>
    </row>
    <row r="36" spans="1:119">
      <c r="A36" s="12"/>
      <c r="B36" s="44">
        <v>569</v>
      </c>
      <c r="C36" s="20" t="s">
        <v>50</v>
      </c>
      <c r="D36" s="46">
        <v>466668</v>
      </c>
      <c r="E36" s="46">
        <v>62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466730</v>
      </c>
      <c r="O36" s="47">
        <f t="shared" si="1"/>
        <v>13.734220051202072</v>
      </c>
      <c r="P36" s="9"/>
    </row>
    <row r="37" spans="1:119" ht="15.6">
      <c r="A37" s="28" t="s">
        <v>51</v>
      </c>
      <c r="B37" s="29"/>
      <c r="C37" s="30"/>
      <c r="D37" s="31">
        <f t="shared" ref="D37:M37" si="12">SUM(D38:D41)</f>
        <v>1605356</v>
      </c>
      <c r="E37" s="31">
        <f t="shared" si="12"/>
        <v>772112</v>
      </c>
      <c r="F37" s="31">
        <f t="shared" si="12"/>
        <v>0</v>
      </c>
      <c r="G37" s="31">
        <f t="shared" si="12"/>
        <v>219864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2597332</v>
      </c>
      <c r="O37" s="43">
        <f t="shared" si="1"/>
        <v>76.430332813465554</v>
      </c>
      <c r="P37" s="9"/>
    </row>
    <row r="38" spans="1:119">
      <c r="A38" s="12"/>
      <c r="B38" s="44">
        <v>571</v>
      </c>
      <c r="C38" s="20" t="s">
        <v>52</v>
      </c>
      <c r="D38" s="46">
        <v>271546</v>
      </c>
      <c r="E38" s="46">
        <v>0</v>
      </c>
      <c r="F38" s="46">
        <v>0</v>
      </c>
      <c r="G38" s="46">
        <v>14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271560</v>
      </c>
      <c r="O38" s="47">
        <f t="shared" si="1"/>
        <v>7.991054350704764</v>
      </c>
      <c r="P38" s="9"/>
    </row>
    <row r="39" spans="1:119">
      <c r="A39" s="12"/>
      <c r="B39" s="44">
        <v>572</v>
      </c>
      <c r="C39" s="20" t="s">
        <v>53</v>
      </c>
      <c r="D39" s="46">
        <v>1333810</v>
      </c>
      <c r="E39" s="46">
        <v>772112</v>
      </c>
      <c r="F39" s="46">
        <v>0</v>
      </c>
      <c r="G39" s="46">
        <v>33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2105955</v>
      </c>
      <c r="O39" s="47">
        <f t="shared" si="1"/>
        <v>61.970838360356652</v>
      </c>
      <c r="P39" s="9"/>
    </row>
    <row r="40" spans="1:119">
      <c r="A40" s="12"/>
      <c r="B40" s="44">
        <v>573</v>
      </c>
      <c r="C40" s="20" t="s">
        <v>77</v>
      </c>
      <c r="D40" s="46">
        <v>0</v>
      </c>
      <c r="E40" s="46">
        <v>0</v>
      </c>
      <c r="F40" s="46">
        <v>0</v>
      </c>
      <c r="G40" s="46">
        <v>105998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105998</v>
      </c>
      <c r="O40" s="47">
        <f t="shared" si="1"/>
        <v>3.1191478091987168</v>
      </c>
      <c r="P40" s="9"/>
    </row>
    <row r="41" spans="1:119">
      <c r="A41" s="12"/>
      <c r="B41" s="44">
        <v>575</v>
      </c>
      <c r="C41" s="20" t="s">
        <v>54</v>
      </c>
      <c r="D41" s="46">
        <v>0</v>
      </c>
      <c r="E41" s="46">
        <v>0</v>
      </c>
      <c r="F41" s="46">
        <v>0</v>
      </c>
      <c r="G41" s="46">
        <v>113819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113819</v>
      </c>
      <c r="O41" s="47">
        <f t="shared" si="1"/>
        <v>3.3492922932054263</v>
      </c>
      <c r="P41" s="9"/>
    </row>
    <row r="42" spans="1:119" ht="15.6">
      <c r="A42" s="28" t="s">
        <v>60</v>
      </c>
      <c r="B42" s="29"/>
      <c r="C42" s="30"/>
      <c r="D42" s="31">
        <f t="shared" ref="D42:M42" si="13">SUM(D43:D44)</f>
        <v>11437636</v>
      </c>
      <c r="E42" s="31">
        <f t="shared" si="13"/>
        <v>3147260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40434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8" si="14">SUM(D42:M42)</f>
        <v>14625330</v>
      </c>
      <c r="O42" s="43">
        <f t="shared" si="1"/>
        <v>430.37195068122298</v>
      </c>
      <c r="P42" s="9"/>
    </row>
    <row r="43" spans="1:119">
      <c r="A43" s="12"/>
      <c r="B43" s="44">
        <v>581</v>
      </c>
      <c r="C43" s="20" t="s">
        <v>55</v>
      </c>
      <c r="D43" s="46">
        <v>11437636</v>
      </c>
      <c r="E43" s="46">
        <v>3128812</v>
      </c>
      <c r="F43" s="46">
        <v>0</v>
      </c>
      <c r="G43" s="46">
        <v>0</v>
      </c>
      <c r="H43" s="46">
        <v>0</v>
      </c>
      <c r="I43" s="46">
        <v>40434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14606882</v>
      </c>
      <c r="O43" s="47">
        <f t="shared" si="1"/>
        <v>429.8290910160963</v>
      </c>
      <c r="P43" s="9"/>
    </row>
    <row r="44" spans="1:119">
      <c r="A44" s="12"/>
      <c r="B44" s="44">
        <v>590</v>
      </c>
      <c r="C44" s="20" t="s">
        <v>81</v>
      </c>
      <c r="D44" s="46">
        <v>0</v>
      </c>
      <c r="E44" s="46">
        <v>18448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18448</v>
      </c>
      <c r="O44" s="47">
        <f t="shared" si="1"/>
        <v>0.54285966512668093</v>
      </c>
      <c r="P44" s="9"/>
    </row>
    <row r="45" spans="1:119" ht="15.6">
      <c r="A45" s="28" t="s">
        <v>57</v>
      </c>
      <c r="B45" s="29"/>
      <c r="C45" s="30"/>
      <c r="D45" s="31">
        <f t="shared" ref="D45:M45" si="15">SUM(D46:D47)</f>
        <v>98727</v>
      </c>
      <c r="E45" s="31">
        <f t="shared" si="15"/>
        <v>955730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1054457</v>
      </c>
      <c r="O45" s="43">
        <f t="shared" si="1"/>
        <v>31.028955654297736</v>
      </c>
      <c r="P45" s="9"/>
    </row>
    <row r="46" spans="1:119">
      <c r="A46" s="12"/>
      <c r="B46" s="44">
        <v>601</v>
      </c>
      <c r="C46" s="20" t="s">
        <v>58</v>
      </c>
      <c r="D46" s="46">
        <v>98727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98727</v>
      </c>
      <c r="O46" s="47">
        <f t="shared" si="1"/>
        <v>2.9051878880616777</v>
      </c>
      <c r="P46" s="9"/>
    </row>
    <row r="47" spans="1:119" ht="15.6" thickBot="1">
      <c r="A47" s="12"/>
      <c r="B47" s="44">
        <v>604</v>
      </c>
      <c r="C47" s="20" t="s">
        <v>59</v>
      </c>
      <c r="D47" s="46">
        <v>0</v>
      </c>
      <c r="E47" s="46">
        <v>955730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955730</v>
      </c>
      <c r="O47" s="47">
        <f t="shared" si="1"/>
        <v>28.12376776623606</v>
      </c>
      <c r="P47" s="9"/>
    </row>
    <row r="48" spans="1:119" ht="16.2" thickBot="1">
      <c r="A48" s="14" t="s">
        <v>10</v>
      </c>
      <c r="B48" s="23"/>
      <c r="C48" s="22"/>
      <c r="D48" s="15">
        <f t="shared" ref="D48:M48" si="16">SUM(D5,D12,D20,D28,D31,D33,D37,D42,D45)</f>
        <v>21870525</v>
      </c>
      <c r="E48" s="15">
        <f t="shared" si="16"/>
        <v>31435233</v>
      </c>
      <c r="F48" s="15">
        <f t="shared" si="16"/>
        <v>1880733</v>
      </c>
      <c r="G48" s="15">
        <f t="shared" si="16"/>
        <v>406820</v>
      </c>
      <c r="H48" s="15">
        <f t="shared" si="16"/>
        <v>0</v>
      </c>
      <c r="I48" s="15">
        <f t="shared" si="16"/>
        <v>9555225</v>
      </c>
      <c r="J48" s="15">
        <f t="shared" si="16"/>
        <v>0</v>
      </c>
      <c r="K48" s="15">
        <f t="shared" si="16"/>
        <v>0</v>
      </c>
      <c r="L48" s="15">
        <f t="shared" si="16"/>
        <v>0</v>
      </c>
      <c r="M48" s="15">
        <f t="shared" si="16"/>
        <v>0</v>
      </c>
      <c r="N48" s="15">
        <f t="shared" si="14"/>
        <v>65148536</v>
      </c>
      <c r="O48" s="37">
        <f t="shared" si="1"/>
        <v>1917.0919577435777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118" t="s">
        <v>82</v>
      </c>
      <c r="M50" s="118"/>
      <c r="N50" s="118"/>
      <c r="O50" s="41">
        <v>33983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4788523</v>
      </c>
      <c r="E5" s="26">
        <f t="shared" si="0"/>
        <v>2250695</v>
      </c>
      <c r="F5" s="26">
        <f t="shared" si="0"/>
        <v>1879125</v>
      </c>
      <c r="G5" s="26">
        <f t="shared" si="0"/>
        <v>32</v>
      </c>
      <c r="H5" s="26">
        <f t="shared" si="0"/>
        <v>0</v>
      </c>
      <c r="I5" s="26">
        <f t="shared" si="0"/>
        <v>40982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8959357</v>
      </c>
      <c r="O5" s="32">
        <f t="shared" ref="O5:O49" si="1">(N5/O$51)</f>
        <v>270.15308768544207</v>
      </c>
      <c r="P5" s="6"/>
    </row>
    <row r="6" spans="1:133">
      <c r="A6" s="12"/>
      <c r="B6" s="44">
        <v>512</v>
      </c>
      <c r="C6" s="20" t="s">
        <v>20</v>
      </c>
      <c r="D6" s="46">
        <v>813119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813119</v>
      </c>
      <c r="O6" s="47">
        <f t="shared" si="1"/>
        <v>24.518122060065132</v>
      </c>
      <c r="P6" s="9"/>
    </row>
    <row r="7" spans="1:133">
      <c r="A7" s="12"/>
      <c r="B7" s="44">
        <v>513</v>
      </c>
      <c r="C7" s="20" t="s">
        <v>21</v>
      </c>
      <c r="D7" s="46">
        <v>2265257</v>
      </c>
      <c r="E7" s="46">
        <v>2090549</v>
      </c>
      <c r="F7" s="46">
        <v>0</v>
      </c>
      <c r="G7" s="46">
        <v>32</v>
      </c>
      <c r="H7" s="46">
        <v>0</v>
      </c>
      <c r="I7" s="46">
        <v>40982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4396820</v>
      </c>
      <c r="O7" s="47">
        <f t="shared" si="1"/>
        <v>132.57809673139548</v>
      </c>
      <c r="P7" s="9"/>
    </row>
    <row r="8" spans="1:133">
      <c r="A8" s="12"/>
      <c r="B8" s="44">
        <v>514</v>
      </c>
      <c r="C8" s="20" t="s">
        <v>22</v>
      </c>
      <c r="D8" s="46">
        <v>175767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175767</v>
      </c>
      <c r="O8" s="47">
        <f t="shared" si="1"/>
        <v>5.2999336630080807</v>
      </c>
      <c r="P8" s="9"/>
    </row>
    <row r="9" spans="1:133">
      <c r="A9" s="12"/>
      <c r="B9" s="44">
        <v>515</v>
      </c>
      <c r="C9" s="20" t="s">
        <v>23</v>
      </c>
      <c r="D9" s="46">
        <v>74017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74017</v>
      </c>
      <c r="O9" s="47">
        <f t="shared" si="1"/>
        <v>2.2318477867567243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1879125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1879125</v>
      </c>
      <c r="O10" s="47">
        <f t="shared" si="1"/>
        <v>56.661590881678926</v>
      </c>
      <c r="P10" s="9"/>
    </row>
    <row r="11" spans="1:133">
      <c r="A11" s="12"/>
      <c r="B11" s="44">
        <v>519</v>
      </c>
      <c r="C11" s="20" t="s">
        <v>25</v>
      </c>
      <c r="D11" s="46">
        <v>1460363</v>
      </c>
      <c r="E11" s="46">
        <v>160146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1620509</v>
      </c>
      <c r="O11" s="47">
        <f t="shared" si="1"/>
        <v>48.863496562537691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1553902</v>
      </c>
      <c r="E12" s="31">
        <f t="shared" si="3"/>
        <v>15255409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460223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17269534</v>
      </c>
      <c r="O12" s="43">
        <f t="shared" si="1"/>
        <v>520.73133518272823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5182579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5182579</v>
      </c>
      <c r="O13" s="47">
        <f t="shared" si="1"/>
        <v>156.27122783741407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2526259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2526259</v>
      </c>
      <c r="O14" s="47">
        <f t="shared" si="1"/>
        <v>76.174737667350144</v>
      </c>
      <c r="P14" s="9"/>
    </row>
    <row r="15" spans="1:133">
      <c r="A15" s="12"/>
      <c r="B15" s="44">
        <v>523</v>
      </c>
      <c r="C15" s="20" t="s">
        <v>29</v>
      </c>
      <c r="D15" s="46">
        <v>230889</v>
      </c>
      <c r="E15" s="46">
        <v>2643953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2874842</v>
      </c>
      <c r="O15" s="47">
        <f t="shared" si="1"/>
        <v>86.685622964660482</v>
      </c>
      <c r="P15" s="9"/>
    </row>
    <row r="16" spans="1:133">
      <c r="A16" s="12"/>
      <c r="B16" s="44">
        <v>524</v>
      </c>
      <c r="C16" s="20" t="s">
        <v>30</v>
      </c>
      <c r="D16" s="46">
        <v>671439</v>
      </c>
      <c r="E16" s="46">
        <v>0</v>
      </c>
      <c r="F16" s="46">
        <v>0</v>
      </c>
      <c r="G16" s="46">
        <v>0</v>
      </c>
      <c r="H16" s="46">
        <v>0</v>
      </c>
      <c r="I16" s="46">
        <v>460223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1131662</v>
      </c>
      <c r="O16" s="47">
        <f t="shared" si="1"/>
        <v>34.123205885900376</v>
      </c>
      <c r="P16" s="9"/>
    </row>
    <row r="17" spans="1:16">
      <c r="A17" s="12"/>
      <c r="B17" s="44">
        <v>525</v>
      </c>
      <c r="C17" s="20" t="s">
        <v>31</v>
      </c>
      <c r="D17" s="46">
        <v>527616</v>
      </c>
      <c r="E17" s="46">
        <v>4612046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5139662</v>
      </c>
      <c r="O17" s="47">
        <f t="shared" si="1"/>
        <v>154.97714389096612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290572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290572</v>
      </c>
      <c r="O18" s="47">
        <f t="shared" si="1"/>
        <v>8.7616692799421063</v>
      </c>
      <c r="P18" s="9"/>
    </row>
    <row r="19" spans="1:16">
      <c r="A19" s="12"/>
      <c r="B19" s="44">
        <v>527</v>
      </c>
      <c r="C19" s="20" t="s">
        <v>33</v>
      </c>
      <c r="D19" s="46">
        <v>123958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123958</v>
      </c>
      <c r="O19" s="47">
        <f t="shared" si="1"/>
        <v>3.7377276564949944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SUM(D21:D27)</f>
        <v>12415</v>
      </c>
      <c r="E20" s="31">
        <f t="shared" si="5"/>
        <v>1464434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6480838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7957687</v>
      </c>
      <c r="O20" s="43">
        <f t="shared" si="1"/>
        <v>239.94955373296347</v>
      </c>
      <c r="P20" s="10"/>
    </row>
    <row r="21" spans="1:16">
      <c r="A21" s="12"/>
      <c r="B21" s="44">
        <v>531</v>
      </c>
      <c r="C21" s="20" t="s">
        <v>64</v>
      </c>
      <c r="D21" s="46">
        <v>0</v>
      </c>
      <c r="E21" s="46">
        <v>37106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37106</v>
      </c>
      <c r="O21" s="47">
        <f t="shared" si="1"/>
        <v>1.1188638282474972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526234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526234</v>
      </c>
      <c r="O22" s="47">
        <f t="shared" si="1"/>
        <v>15.867627547943552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3632855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3632855</v>
      </c>
      <c r="O23" s="47">
        <f t="shared" si="1"/>
        <v>109.54212398986853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473261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473261</v>
      </c>
      <c r="O24" s="47">
        <f t="shared" si="1"/>
        <v>14.270323242069715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1848488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1848488</v>
      </c>
      <c r="O25" s="47">
        <f t="shared" si="1"/>
        <v>55.737787962851286</v>
      </c>
      <c r="P25" s="9"/>
    </row>
    <row r="26" spans="1:16">
      <c r="A26" s="12"/>
      <c r="B26" s="44">
        <v>537</v>
      </c>
      <c r="C26" s="20" t="s">
        <v>39</v>
      </c>
      <c r="D26" s="46">
        <v>2880</v>
      </c>
      <c r="E26" s="46">
        <v>650963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653843</v>
      </c>
      <c r="O26" s="47">
        <f t="shared" si="1"/>
        <v>19.715444457845855</v>
      </c>
      <c r="P26" s="9"/>
    </row>
    <row r="27" spans="1:16">
      <c r="A27" s="12"/>
      <c r="B27" s="44">
        <v>539</v>
      </c>
      <c r="C27" s="20" t="s">
        <v>40</v>
      </c>
      <c r="D27" s="46">
        <v>9535</v>
      </c>
      <c r="E27" s="46">
        <v>776365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785900</v>
      </c>
      <c r="O27" s="47">
        <f t="shared" si="1"/>
        <v>23.697382704137016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30000</v>
      </c>
      <c r="E28" s="31">
        <f t="shared" si="7"/>
        <v>4457798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4" si="8">SUM(D28:M28)</f>
        <v>4487798</v>
      </c>
      <c r="O28" s="43">
        <f t="shared" si="1"/>
        <v>135.32137257266916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4457798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4457798</v>
      </c>
      <c r="O29" s="47">
        <f t="shared" si="1"/>
        <v>134.41677722831986</v>
      </c>
      <c r="P29" s="9"/>
    </row>
    <row r="30" spans="1:16">
      <c r="A30" s="12"/>
      <c r="B30" s="44">
        <v>549</v>
      </c>
      <c r="C30" s="20" t="s">
        <v>80</v>
      </c>
      <c r="D30" s="46">
        <v>30000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30000</v>
      </c>
      <c r="O30" s="47">
        <f t="shared" si="1"/>
        <v>0.90459534434929445</v>
      </c>
      <c r="P30" s="9"/>
    </row>
    <row r="31" spans="1:16" ht="15.6">
      <c r="A31" s="28" t="s">
        <v>45</v>
      </c>
      <c r="B31" s="29"/>
      <c r="C31" s="30"/>
      <c r="D31" s="31">
        <f t="shared" ref="D31:M31" si="9">SUM(D32:D32)</f>
        <v>135350</v>
      </c>
      <c r="E31" s="31">
        <f t="shared" si="9"/>
        <v>2695271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2830621</v>
      </c>
      <c r="O31" s="43">
        <f t="shared" si="1"/>
        <v>85.352219273911473</v>
      </c>
      <c r="P31" s="10"/>
    </row>
    <row r="32" spans="1:16">
      <c r="A32" s="13"/>
      <c r="B32" s="45">
        <v>554</v>
      </c>
      <c r="C32" s="21" t="s">
        <v>46</v>
      </c>
      <c r="D32" s="46">
        <v>135350</v>
      </c>
      <c r="E32" s="46">
        <v>2695271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2830621</v>
      </c>
      <c r="O32" s="47">
        <f t="shared" si="1"/>
        <v>85.352219273911473</v>
      </c>
      <c r="P32" s="9"/>
    </row>
    <row r="33" spans="1:16" ht="15.6">
      <c r="A33" s="28" t="s">
        <v>47</v>
      </c>
      <c r="B33" s="29"/>
      <c r="C33" s="30"/>
      <c r="D33" s="31">
        <f t="shared" ref="D33:M33" si="10">SUM(D34:D37)</f>
        <v>1221775</v>
      </c>
      <c r="E33" s="31">
        <f t="shared" si="10"/>
        <v>92229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1314004</v>
      </c>
      <c r="O33" s="43">
        <f t="shared" si="1"/>
        <v>39.621396695211672</v>
      </c>
      <c r="P33" s="10"/>
    </row>
    <row r="34" spans="1:16">
      <c r="A34" s="12"/>
      <c r="B34" s="44">
        <v>561</v>
      </c>
      <c r="C34" s="20" t="s">
        <v>67</v>
      </c>
      <c r="D34" s="46">
        <v>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50000</v>
      </c>
      <c r="O34" s="47">
        <f t="shared" si="1"/>
        <v>1.507658907248824</v>
      </c>
      <c r="P34" s="9"/>
    </row>
    <row r="35" spans="1:16">
      <c r="A35" s="12"/>
      <c r="B35" s="44">
        <v>562</v>
      </c>
      <c r="C35" s="20" t="s">
        <v>48</v>
      </c>
      <c r="D35" s="46">
        <v>312957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1">SUM(D35:M35)</f>
        <v>312957</v>
      </c>
      <c r="O35" s="47">
        <f t="shared" si="1"/>
        <v>9.4366481727174047</v>
      </c>
      <c r="P35" s="9"/>
    </row>
    <row r="36" spans="1:16">
      <c r="A36" s="12"/>
      <c r="B36" s="44">
        <v>564</v>
      </c>
      <c r="C36" s="20" t="s">
        <v>49</v>
      </c>
      <c r="D36" s="46">
        <v>514734</v>
      </c>
      <c r="E36" s="46">
        <v>78419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593153</v>
      </c>
      <c r="O36" s="47">
        <f t="shared" si="1"/>
        <v>17.885448076227235</v>
      </c>
      <c r="P36" s="9"/>
    </row>
    <row r="37" spans="1:16">
      <c r="A37" s="12"/>
      <c r="B37" s="44">
        <v>569</v>
      </c>
      <c r="C37" s="20" t="s">
        <v>50</v>
      </c>
      <c r="D37" s="46">
        <v>344084</v>
      </c>
      <c r="E37" s="46">
        <v>13810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357894</v>
      </c>
      <c r="O37" s="47">
        <f t="shared" si="1"/>
        <v>10.791641539018212</v>
      </c>
      <c r="P37" s="9"/>
    </row>
    <row r="38" spans="1:16" ht="15.6">
      <c r="A38" s="28" t="s">
        <v>51</v>
      </c>
      <c r="B38" s="29"/>
      <c r="C38" s="30"/>
      <c r="D38" s="31">
        <f t="shared" ref="D38:M38" si="12">SUM(D39:D42)</f>
        <v>1716887</v>
      </c>
      <c r="E38" s="31">
        <f t="shared" si="12"/>
        <v>112792</v>
      </c>
      <c r="F38" s="31">
        <f t="shared" si="12"/>
        <v>0</v>
      </c>
      <c r="G38" s="31">
        <f t="shared" si="12"/>
        <v>227248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2056927</v>
      </c>
      <c r="O38" s="43">
        <f t="shared" si="1"/>
        <v>62.02288626221204</v>
      </c>
      <c r="P38" s="9"/>
    </row>
    <row r="39" spans="1:16">
      <c r="A39" s="12"/>
      <c r="B39" s="44">
        <v>571</v>
      </c>
      <c r="C39" s="20" t="s">
        <v>52</v>
      </c>
      <c r="D39" s="46">
        <v>221905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221905</v>
      </c>
      <c r="O39" s="47">
        <f t="shared" si="1"/>
        <v>6.691140996261006</v>
      </c>
      <c r="P39" s="9"/>
    </row>
    <row r="40" spans="1:16">
      <c r="A40" s="12"/>
      <c r="B40" s="44">
        <v>572</v>
      </c>
      <c r="C40" s="20" t="s">
        <v>53</v>
      </c>
      <c r="D40" s="46">
        <v>1494982</v>
      </c>
      <c r="E40" s="46">
        <v>112792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1607774</v>
      </c>
      <c r="O40" s="47">
        <f t="shared" si="1"/>
        <v>48.479495838861418</v>
      </c>
      <c r="P40" s="9"/>
    </row>
    <row r="41" spans="1:16">
      <c r="A41" s="12"/>
      <c r="B41" s="44">
        <v>573</v>
      </c>
      <c r="C41" s="20" t="s">
        <v>77</v>
      </c>
      <c r="D41" s="46">
        <v>0</v>
      </c>
      <c r="E41" s="46">
        <v>0</v>
      </c>
      <c r="F41" s="46">
        <v>0</v>
      </c>
      <c r="G41" s="46">
        <v>165509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165509</v>
      </c>
      <c r="O41" s="47">
        <f t="shared" si="1"/>
        <v>4.9906223615969125</v>
      </c>
      <c r="P41" s="9"/>
    </row>
    <row r="42" spans="1:16">
      <c r="A42" s="12"/>
      <c r="B42" s="44">
        <v>575</v>
      </c>
      <c r="C42" s="20" t="s">
        <v>54</v>
      </c>
      <c r="D42" s="46">
        <v>0</v>
      </c>
      <c r="E42" s="46">
        <v>0</v>
      </c>
      <c r="F42" s="46">
        <v>0</v>
      </c>
      <c r="G42" s="46">
        <v>61739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61739</v>
      </c>
      <c r="O42" s="47">
        <f t="shared" si="1"/>
        <v>1.861627065492703</v>
      </c>
      <c r="P42" s="9"/>
    </row>
    <row r="43" spans="1:16" ht="15.6">
      <c r="A43" s="28" t="s">
        <v>60</v>
      </c>
      <c r="B43" s="29"/>
      <c r="C43" s="30"/>
      <c r="D43" s="31">
        <f t="shared" ref="D43:M43" si="13">SUM(D44:D45)</f>
        <v>8765704</v>
      </c>
      <c r="E43" s="31">
        <f t="shared" si="13"/>
        <v>5050208</v>
      </c>
      <c r="F43" s="31">
        <f t="shared" si="13"/>
        <v>0</v>
      </c>
      <c r="G43" s="31">
        <f t="shared" si="13"/>
        <v>757646</v>
      </c>
      <c r="H43" s="31">
        <f t="shared" si="13"/>
        <v>0</v>
      </c>
      <c r="I43" s="31">
        <f t="shared" si="13"/>
        <v>125000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49" si="14">SUM(D43:M43)</f>
        <v>14698558</v>
      </c>
      <c r="O43" s="43">
        <f t="shared" si="1"/>
        <v>443.20823784826922</v>
      </c>
      <c r="P43" s="9"/>
    </row>
    <row r="44" spans="1:16">
      <c r="A44" s="12"/>
      <c r="B44" s="44">
        <v>581</v>
      </c>
      <c r="C44" s="20" t="s">
        <v>55</v>
      </c>
      <c r="D44" s="46">
        <v>8765704</v>
      </c>
      <c r="E44" s="46">
        <v>4787632</v>
      </c>
      <c r="F44" s="46">
        <v>0</v>
      </c>
      <c r="G44" s="46">
        <v>757646</v>
      </c>
      <c r="H44" s="46">
        <v>0</v>
      </c>
      <c r="I44" s="46">
        <v>125000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14435982</v>
      </c>
      <c r="O44" s="47">
        <f t="shared" si="1"/>
        <v>435.29073694367383</v>
      </c>
      <c r="P44" s="9"/>
    </row>
    <row r="45" spans="1:16">
      <c r="A45" s="12"/>
      <c r="B45" s="44">
        <v>590</v>
      </c>
      <c r="C45" s="20" t="s">
        <v>81</v>
      </c>
      <c r="D45" s="46">
        <v>0</v>
      </c>
      <c r="E45" s="46">
        <v>262576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262576</v>
      </c>
      <c r="O45" s="47">
        <f t="shared" si="1"/>
        <v>7.9175009045953439</v>
      </c>
      <c r="P45" s="9"/>
    </row>
    <row r="46" spans="1:16" ht="15.6">
      <c r="A46" s="28" t="s">
        <v>57</v>
      </c>
      <c r="B46" s="29"/>
      <c r="C46" s="30"/>
      <c r="D46" s="31">
        <f t="shared" ref="D46:M46" si="15">SUM(D47:D48)</f>
        <v>85839</v>
      </c>
      <c r="E46" s="31">
        <f t="shared" si="15"/>
        <v>666821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752660</v>
      </c>
      <c r="O46" s="43">
        <f t="shared" si="1"/>
        <v>22.695091062597999</v>
      </c>
      <c r="P46" s="9"/>
    </row>
    <row r="47" spans="1:16">
      <c r="A47" s="12"/>
      <c r="B47" s="44">
        <v>601</v>
      </c>
      <c r="C47" s="20" t="s">
        <v>58</v>
      </c>
      <c r="D47" s="46">
        <v>85839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85839</v>
      </c>
      <c r="O47" s="47">
        <f t="shared" si="1"/>
        <v>2.588318658786636</v>
      </c>
      <c r="P47" s="9"/>
    </row>
    <row r="48" spans="1:16" ht="15.6" thickBot="1">
      <c r="A48" s="12"/>
      <c r="B48" s="44">
        <v>604</v>
      </c>
      <c r="C48" s="20" t="s">
        <v>59</v>
      </c>
      <c r="D48" s="46">
        <v>0</v>
      </c>
      <c r="E48" s="46">
        <v>666821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666821</v>
      </c>
      <c r="O48" s="47">
        <f t="shared" si="1"/>
        <v>20.106772403811362</v>
      </c>
      <c r="P48" s="9"/>
    </row>
    <row r="49" spans="1:119" ht="16.2" thickBot="1">
      <c r="A49" s="14" t="s">
        <v>10</v>
      </c>
      <c r="B49" s="23"/>
      <c r="C49" s="22"/>
      <c r="D49" s="15">
        <f t="shared" ref="D49:M49" si="16">SUM(D5,D12,D20,D28,D31,D33,D38,D43,D46)</f>
        <v>18310395</v>
      </c>
      <c r="E49" s="15">
        <f t="shared" si="16"/>
        <v>32045657</v>
      </c>
      <c r="F49" s="15">
        <f t="shared" si="16"/>
        <v>1879125</v>
      </c>
      <c r="G49" s="15">
        <f t="shared" si="16"/>
        <v>984926</v>
      </c>
      <c r="H49" s="15">
        <f t="shared" si="16"/>
        <v>0</v>
      </c>
      <c r="I49" s="15">
        <f t="shared" si="16"/>
        <v>7107043</v>
      </c>
      <c r="J49" s="15">
        <f t="shared" si="16"/>
        <v>0</v>
      </c>
      <c r="K49" s="15">
        <f t="shared" si="16"/>
        <v>0</v>
      </c>
      <c r="L49" s="15">
        <f t="shared" si="16"/>
        <v>0</v>
      </c>
      <c r="M49" s="15">
        <f t="shared" si="16"/>
        <v>0</v>
      </c>
      <c r="N49" s="15">
        <f t="shared" si="14"/>
        <v>60327146</v>
      </c>
      <c r="O49" s="37">
        <f t="shared" si="1"/>
        <v>1819.0551803160054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91</v>
      </c>
      <c r="M51" s="118"/>
      <c r="N51" s="118"/>
      <c r="O51" s="41">
        <v>33164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5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4402683</v>
      </c>
      <c r="E5" s="26">
        <f t="shared" si="0"/>
        <v>2066974</v>
      </c>
      <c r="F5" s="26">
        <f t="shared" si="0"/>
        <v>2266400</v>
      </c>
      <c r="G5" s="26">
        <f t="shared" si="0"/>
        <v>10086</v>
      </c>
      <c r="H5" s="26">
        <f t="shared" si="0"/>
        <v>0</v>
      </c>
      <c r="I5" s="26">
        <f t="shared" si="0"/>
        <v>16761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8762904</v>
      </c>
      <c r="O5" s="32">
        <f t="shared" ref="O5:O36" si="1">(N5/O$57)</f>
        <v>268.7512727718825</v>
      </c>
      <c r="P5" s="6"/>
    </row>
    <row r="6" spans="1:133">
      <c r="A6" s="12"/>
      <c r="B6" s="44">
        <v>512</v>
      </c>
      <c r="C6" s="20" t="s">
        <v>20</v>
      </c>
      <c r="D6" s="46">
        <v>825393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825393</v>
      </c>
      <c r="O6" s="47">
        <f t="shared" si="1"/>
        <v>25.314144635956573</v>
      </c>
      <c r="P6" s="9"/>
    </row>
    <row r="7" spans="1:133">
      <c r="A7" s="12"/>
      <c r="B7" s="44">
        <v>513</v>
      </c>
      <c r="C7" s="20" t="s">
        <v>21</v>
      </c>
      <c r="D7" s="46">
        <v>2207800</v>
      </c>
      <c r="E7" s="46">
        <v>2066974</v>
      </c>
      <c r="F7" s="46">
        <v>0</v>
      </c>
      <c r="G7" s="46">
        <v>10086</v>
      </c>
      <c r="H7" s="46">
        <v>0</v>
      </c>
      <c r="I7" s="46">
        <v>16761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4301621</v>
      </c>
      <c r="O7" s="47">
        <f t="shared" si="1"/>
        <v>131.92728332208796</v>
      </c>
      <c r="P7" s="9"/>
    </row>
    <row r="8" spans="1:133">
      <c r="A8" s="12"/>
      <c r="B8" s="44">
        <v>514</v>
      </c>
      <c r="C8" s="20" t="s">
        <v>22</v>
      </c>
      <c r="D8" s="46">
        <v>121278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121278</v>
      </c>
      <c r="O8" s="47">
        <f t="shared" si="1"/>
        <v>3.719499478623566</v>
      </c>
      <c r="P8" s="9"/>
    </row>
    <row r="9" spans="1:133">
      <c r="A9" s="12"/>
      <c r="B9" s="44">
        <v>515</v>
      </c>
      <c r="C9" s="20" t="s">
        <v>23</v>
      </c>
      <c r="D9" s="46">
        <v>6884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6884</v>
      </c>
      <c r="O9" s="47">
        <f t="shared" si="1"/>
        <v>0.21112678648101577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2266400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2266400</v>
      </c>
      <c r="O10" s="47">
        <f t="shared" si="1"/>
        <v>69.50867938416242</v>
      </c>
      <c r="P10" s="9"/>
    </row>
    <row r="11" spans="1:133">
      <c r="A11" s="12"/>
      <c r="B11" s="44">
        <v>519</v>
      </c>
      <c r="C11" s="20" t="s">
        <v>25</v>
      </c>
      <c r="D11" s="46">
        <v>1241328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1241328</v>
      </c>
      <c r="O11" s="47">
        <f t="shared" si="1"/>
        <v>38.070539164570938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1611669</v>
      </c>
      <c r="E12" s="31">
        <f t="shared" si="3"/>
        <v>9309509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10921178</v>
      </c>
      <c r="O12" s="43">
        <f t="shared" si="1"/>
        <v>334.94381402195916</v>
      </c>
      <c r="P12" s="10"/>
    </row>
    <row r="13" spans="1:133">
      <c r="A13" s="12"/>
      <c r="B13" s="44">
        <v>521</v>
      </c>
      <c r="C13" s="20" t="s">
        <v>27</v>
      </c>
      <c r="D13" s="46">
        <v>32453</v>
      </c>
      <c r="E13" s="46">
        <v>4875560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4908013</v>
      </c>
      <c r="O13" s="47">
        <f t="shared" si="1"/>
        <v>150.52484205360977</v>
      </c>
      <c r="P13" s="9"/>
    </row>
    <row r="14" spans="1:133">
      <c r="A14" s="12"/>
      <c r="B14" s="44">
        <v>523</v>
      </c>
      <c r="C14" s="20" t="s">
        <v>29</v>
      </c>
      <c r="D14" s="46">
        <v>210793</v>
      </c>
      <c r="E14" s="46">
        <v>2310490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2521283</v>
      </c>
      <c r="O14" s="47">
        <f t="shared" si="1"/>
        <v>77.325737594307796</v>
      </c>
      <c r="P14" s="9"/>
    </row>
    <row r="15" spans="1:133">
      <c r="A15" s="12"/>
      <c r="B15" s="44">
        <v>524</v>
      </c>
      <c r="C15" s="20" t="s">
        <v>30</v>
      </c>
      <c r="D15" s="46">
        <v>1011399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1011399</v>
      </c>
      <c r="O15" s="47">
        <f t="shared" si="1"/>
        <v>31.018800220818253</v>
      </c>
      <c r="P15" s="9"/>
    </row>
    <row r="16" spans="1:133">
      <c r="A16" s="12"/>
      <c r="B16" s="44">
        <v>525</v>
      </c>
      <c r="C16" s="20" t="s">
        <v>31</v>
      </c>
      <c r="D16" s="46">
        <v>258233</v>
      </c>
      <c r="E16" s="46">
        <v>51170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309403</v>
      </c>
      <c r="O16" s="47">
        <f t="shared" si="1"/>
        <v>9.4891431024964739</v>
      </c>
      <c r="P16" s="9"/>
    </row>
    <row r="17" spans="1:16">
      <c r="A17" s="12"/>
      <c r="B17" s="44">
        <v>526</v>
      </c>
      <c r="C17" s="20" t="s">
        <v>32</v>
      </c>
      <c r="D17" s="46">
        <v>0</v>
      </c>
      <c r="E17" s="46">
        <v>95540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95540</v>
      </c>
      <c r="O17" s="47">
        <f t="shared" si="1"/>
        <v>2.9301355578727843</v>
      </c>
      <c r="P17" s="9"/>
    </row>
    <row r="18" spans="1:16">
      <c r="A18" s="12"/>
      <c r="B18" s="44">
        <v>527</v>
      </c>
      <c r="C18" s="20" t="s">
        <v>33</v>
      </c>
      <c r="D18" s="46">
        <v>98791</v>
      </c>
      <c r="E18" s="46">
        <v>1124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99915</v>
      </c>
      <c r="O18" s="47">
        <f t="shared" si="1"/>
        <v>3.0643133165675027</v>
      </c>
      <c r="P18" s="9"/>
    </row>
    <row r="19" spans="1:16">
      <c r="A19" s="12"/>
      <c r="B19" s="44">
        <v>529</v>
      </c>
      <c r="C19" s="20" t="s">
        <v>63</v>
      </c>
      <c r="D19" s="46">
        <v>0</v>
      </c>
      <c r="E19" s="46">
        <v>1975625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1975625</v>
      </c>
      <c r="O19" s="47">
        <f t="shared" si="1"/>
        <v>60.590842176286571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SUM(D21:D27)</f>
        <v>14944</v>
      </c>
      <c r="E20" s="31">
        <f t="shared" si="5"/>
        <v>18618249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5238712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23871905</v>
      </c>
      <c r="O20" s="43">
        <f t="shared" si="1"/>
        <v>732.13227626817149</v>
      </c>
      <c r="P20" s="10"/>
    </row>
    <row r="21" spans="1:16">
      <c r="A21" s="12"/>
      <c r="B21" s="44">
        <v>531</v>
      </c>
      <c r="C21" s="20" t="s">
        <v>64</v>
      </c>
      <c r="D21" s="46">
        <v>0</v>
      </c>
      <c r="E21" s="46">
        <v>43397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43397</v>
      </c>
      <c r="O21" s="47">
        <f t="shared" si="1"/>
        <v>1.3309513586456481</v>
      </c>
      <c r="P21" s="9"/>
    </row>
    <row r="22" spans="1:16">
      <c r="A22" s="12"/>
      <c r="B22" s="44">
        <v>533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668448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668448</v>
      </c>
      <c r="O22" s="47">
        <f t="shared" si="1"/>
        <v>20.500766730049683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3268697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3268697</v>
      </c>
      <c r="O23" s="47">
        <f t="shared" si="1"/>
        <v>100.24832852849168</v>
      </c>
      <c r="P23" s="9"/>
    </row>
    <row r="24" spans="1:16">
      <c r="A24" s="12"/>
      <c r="B24" s="44">
        <v>535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329219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329219</v>
      </c>
      <c r="O24" s="47">
        <f t="shared" si="1"/>
        <v>10.096884009078083</v>
      </c>
      <c r="P24" s="9"/>
    </row>
    <row r="25" spans="1:16">
      <c r="A25" s="12"/>
      <c r="B25" s="44">
        <v>536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972348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972348</v>
      </c>
      <c r="O25" s="47">
        <f t="shared" si="1"/>
        <v>29.821137214009692</v>
      </c>
      <c r="P25" s="9"/>
    </row>
    <row r="26" spans="1:16">
      <c r="A26" s="12"/>
      <c r="B26" s="44">
        <v>537</v>
      </c>
      <c r="C26" s="20" t="s">
        <v>39</v>
      </c>
      <c r="D26" s="46">
        <v>90</v>
      </c>
      <c r="E26" s="46">
        <v>629055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629145</v>
      </c>
      <c r="O26" s="47">
        <f t="shared" si="1"/>
        <v>19.295375084340307</v>
      </c>
      <c r="P26" s="9"/>
    </row>
    <row r="27" spans="1:16">
      <c r="A27" s="12"/>
      <c r="B27" s="44">
        <v>539</v>
      </c>
      <c r="C27" s="20" t="s">
        <v>40</v>
      </c>
      <c r="D27" s="46">
        <v>14854</v>
      </c>
      <c r="E27" s="46">
        <v>17945797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17960651</v>
      </c>
      <c r="O27" s="47">
        <f t="shared" si="1"/>
        <v>550.83883334355642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4562707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3" si="8">SUM(D28:M28)</f>
        <v>4562707</v>
      </c>
      <c r="O28" s="43">
        <f t="shared" si="1"/>
        <v>139.93458259216095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4562707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4562707</v>
      </c>
      <c r="O29" s="47">
        <f t="shared" si="1"/>
        <v>139.93458259216095</v>
      </c>
      <c r="P29" s="9"/>
    </row>
    <row r="30" spans="1:16" ht="15.6">
      <c r="A30" s="28" t="s">
        <v>45</v>
      </c>
      <c r="B30" s="29"/>
      <c r="C30" s="30"/>
      <c r="D30" s="31">
        <f t="shared" ref="D30:M30" si="9">SUM(D31:D31)</f>
        <v>179094</v>
      </c>
      <c r="E30" s="31">
        <f t="shared" si="9"/>
        <v>1731724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1910818</v>
      </c>
      <c r="O30" s="43">
        <f t="shared" si="1"/>
        <v>58.603263203091458</v>
      </c>
      <c r="P30" s="10"/>
    </row>
    <row r="31" spans="1:16">
      <c r="A31" s="13"/>
      <c r="B31" s="45">
        <v>554</v>
      </c>
      <c r="C31" s="21" t="s">
        <v>46</v>
      </c>
      <c r="D31" s="46">
        <v>179094</v>
      </c>
      <c r="E31" s="46">
        <v>1731724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1910818</v>
      </c>
      <c r="O31" s="47">
        <f t="shared" si="1"/>
        <v>58.603263203091458</v>
      </c>
      <c r="P31" s="9"/>
    </row>
    <row r="32" spans="1:16" ht="15.6">
      <c r="A32" s="28" t="s">
        <v>47</v>
      </c>
      <c r="B32" s="29"/>
      <c r="C32" s="30"/>
      <c r="D32" s="31">
        <f t="shared" ref="D32:M32" si="10">SUM(D33:D37)</f>
        <v>970669</v>
      </c>
      <c r="E32" s="31">
        <f t="shared" si="10"/>
        <v>42284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1012953</v>
      </c>
      <c r="O32" s="43">
        <f t="shared" si="1"/>
        <v>31.066460160706619</v>
      </c>
      <c r="P32" s="10"/>
    </row>
    <row r="33" spans="1:16">
      <c r="A33" s="12"/>
      <c r="B33" s="44">
        <v>561</v>
      </c>
      <c r="C33" s="20" t="s">
        <v>67</v>
      </c>
      <c r="D33" s="46">
        <v>50000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50000</v>
      </c>
      <c r="O33" s="47">
        <f t="shared" si="1"/>
        <v>1.5334600993682144</v>
      </c>
      <c r="P33" s="9"/>
    </row>
    <row r="34" spans="1:16">
      <c r="A34" s="12"/>
      <c r="B34" s="44">
        <v>562</v>
      </c>
      <c r="C34" s="20" t="s">
        <v>48</v>
      </c>
      <c r="D34" s="46">
        <v>280411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1">SUM(D34:M34)</f>
        <v>280411</v>
      </c>
      <c r="O34" s="47">
        <f t="shared" si="1"/>
        <v>8.5999815984788075</v>
      </c>
      <c r="P34" s="9"/>
    </row>
    <row r="35" spans="1:16">
      <c r="A35" s="12"/>
      <c r="B35" s="44">
        <v>563</v>
      </c>
      <c r="C35" s="20" t="s">
        <v>73</v>
      </c>
      <c r="D35" s="46">
        <v>33583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33583</v>
      </c>
      <c r="O35" s="47">
        <f t="shared" si="1"/>
        <v>1.0299638103416549</v>
      </c>
      <c r="P35" s="9"/>
    </row>
    <row r="36" spans="1:16">
      <c r="A36" s="12"/>
      <c r="B36" s="44">
        <v>564</v>
      </c>
      <c r="C36" s="20" t="s">
        <v>49</v>
      </c>
      <c r="D36" s="46">
        <v>358903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358903</v>
      </c>
      <c r="O36" s="47">
        <f t="shared" si="1"/>
        <v>11.007268600871006</v>
      </c>
      <c r="P36" s="9"/>
    </row>
    <row r="37" spans="1:16">
      <c r="A37" s="12"/>
      <c r="B37" s="44">
        <v>569</v>
      </c>
      <c r="C37" s="20" t="s">
        <v>50</v>
      </c>
      <c r="D37" s="46">
        <v>247772</v>
      </c>
      <c r="E37" s="46">
        <v>42284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290056</v>
      </c>
      <c r="O37" s="47">
        <f t="shared" ref="O37:O55" si="12">(N37/O$57)</f>
        <v>8.8957860516469367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SUM(D39:D42)</f>
        <v>868134</v>
      </c>
      <c r="E38" s="31">
        <f t="shared" si="13"/>
        <v>162682</v>
      </c>
      <c r="F38" s="31">
        <f t="shared" si="13"/>
        <v>0</v>
      </c>
      <c r="G38" s="31">
        <f t="shared" si="13"/>
        <v>432816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1463632</v>
      </c>
      <c r="O38" s="43">
        <f t="shared" si="12"/>
        <v>44.888425443169972</v>
      </c>
      <c r="P38" s="9"/>
    </row>
    <row r="39" spans="1:16">
      <c r="A39" s="12"/>
      <c r="B39" s="44">
        <v>571</v>
      </c>
      <c r="C39" s="20" t="s">
        <v>52</v>
      </c>
      <c r="D39" s="46">
        <v>243490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243490</v>
      </c>
      <c r="O39" s="47">
        <f t="shared" si="12"/>
        <v>7.4676439919033308</v>
      </c>
      <c r="P39" s="9"/>
    </row>
    <row r="40" spans="1:16">
      <c r="A40" s="12"/>
      <c r="B40" s="44">
        <v>572</v>
      </c>
      <c r="C40" s="20" t="s">
        <v>53</v>
      </c>
      <c r="D40" s="46">
        <v>624644</v>
      </c>
      <c r="E40" s="46">
        <v>162682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787326</v>
      </c>
      <c r="O40" s="47">
        <f t="shared" si="12"/>
        <v>24.146660123903576</v>
      </c>
      <c r="P40" s="9"/>
    </row>
    <row r="41" spans="1:16">
      <c r="A41" s="12"/>
      <c r="B41" s="44">
        <v>573</v>
      </c>
      <c r="C41" s="20" t="s">
        <v>77</v>
      </c>
      <c r="D41" s="46">
        <v>0</v>
      </c>
      <c r="E41" s="46">
        <v>0</v>
      </c>
      <c r="F41" s="46">
        <v>0</v>
      </c>
      <c r="G41" s="46">
        <v>44860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44860</v>
      </c>
      <c r="O41" s="47">
        <f t="shared" si="12"/>
        <v>1.3758204011531621</v>
      </c>
      <c r="P41" s="9"/>
    </row>
    <row r="42" spans="1:16">
      <c r="A42" s="12"/>
      <c r="B42" s="44">
        <v>575</v>
      </c>
      <c r="C42" s="20" t="s">
        <v>54</v>
      </c>
      <c r="D42" s="46">
        <v>0</v>
      </c>
      <c r="E42" s="46">
        <v>0</v>
      </c>
      <c r="F42" s="46">
        <v>0</v>
      </c>
      <c r="G42" s="46">
        <v>387956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387956</v>
      </c>
      <c r="O42" s="47">
        <f t="shared" si="12"/>
        <v>11.898300926209901</v>
      </c>
      <c r="P42" s="9"/>
    </row>
    <row r="43" spans="1:16" ht="15.6">
      <c r="A43" s="28" t="s">
        <v>60</v>
      </c>
      <c r="B43" s="29"/>
      <c r="C43" s="30"/>
      <c r="D43" s="31">
        <f t="shared" ref="D43:M43" si="14">SUM(D44:D45)</f>
        <v>9491558</v>
      </c>
      <c r="E43" s="31">
        <f t="shared" si="14"/>
        <v>3092920</v>
      </c>
      <c r="F43" s="31">
        <f t="shared" si="14"/>
        <v>0</v>
      </c>
      <c r="G43" s="31">
        <f t="shared" si="14"/>
        <v>1511922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14096400</v>
      </c>
      <c r="O43" s="43">
        <f t="shared" si="12"/>
        <v>432.32533889468198</v>
      </c>
      <c r="P43" s="9"/>
    </row>
    <row r="44" spans="1:16">
      <c r="A44" s="12"/>
      <c r="B44" s="44">
        <v>581</v>
      </c>
      <c r="C44" s="20" t="s">
        <v>55</v>
      </c>
      <c r="D44" s="46">
        <v>9491558</v>
      </c>
      <c r="E44" s="46">
        <v>2924024</v>
      </c>
      <c r="F44" s="46">
        <v>0</v>
      </c>
      <c r="G44" s="46">
        <v>1511922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13927504</v>
      </c>
      <c r="O44" s="47">
        <f t="shared" si="12"/>
        <v>427.14543335582408</v>
      </c>
      <c r="P44" s="9"/>
    </row>
    <row r="45" spans="1:16">
      <c r="A45" s="12"/>
      <c r="B45" s="44">
        <v>590</v>
      </c>
      <c r="C45" s="20" t="s">
        <v>81</v>
      </c>
      <c r="D45" s="46">
        <v>0</v>
      </c>
      <c r="E45" s="46">
        <v>168896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5">SUM(D45:M45)</f>
        <v>168896</v>
      </c>
      <c r="O45" s="47">
        <f t="shared" si="12"/>
        <v>5.179905538857879</v>
      </c>
      <c r="P45" s="9"/>
    </row>
    <row r="46" spans="1:16" ht="15.6">
      <c r="A46" s="28" t="s">
        <v>57</v>
      </c>
      <c r="B46" s="29"/>
      <c r="C46" s="30"/>
      <c r="D46" s="31">
        <f t="shared" ref="D46:M46" si="16">SUM(D47:D54)</f>
        <v>61087</v>
      </c>
      <c r="E46" s="31">
        <f t="shared" si="16"/>
        <v>645482</v>
      </c>
      <c r="F46" s="31">
        <f t="shared" si="16"/>
        <v>0</v>
      </c>
      <c r="G46" s="31">
        <f t="shared" si="16"/>
        <v>0</v>
      </c>
      <c r="H46" s="31">
        <f t="shared" si="16"/>
        <v>0</v>
      </c>
      <c r="I46" s="31">
        <f t="shared" si="16"/>
        <v>0</v>
      </c>
      <c r="J46" s="31">
        <f t="shared" si="16"/>
        <v>0</v>
      </c>
      <c r="K46" s="31">
        <f t="shared" si="16"/>
        <v>0</v>
      </c>
      <c r="L46" s="31">
        <f t="shared" si="16"/>
        <v>0</v>
      </c>
      <c r="M46" s="31">
        <f t="shared" si="16"/>
        <v>0</v>
      </c>
      <c r="N46" s="31">
        <f>SUM(D46:M46)</f>
        <v>706569</v>
      </c>
      <c r="O46" s="43">
        <f t="shared" si="12"/>
        <v>21.669907379009999</v>
      </c>
      <c r="P46" s="9"/>
    </row>
    <row r="47" spans="1:16">
      <c r="A47" s="12"/>
      <c r="B47" s="44">
        <v>601</v>
      </c>
      <c r="C47" s="20" t="s">
        <v>58</v>
      </c>
      <c r="D47" s="46">
        <v>22403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22403</v>
      </c>
      <c r="O47" s="47">
        <f t="shared" si="12"/>
        <v>0.68708213212292213</v>
      </c>
      <c r="P47" s="9"/>
    </row>
    <row r="48" spans="1:16">
      <c r="A48" s="12"/>
      <c r="B48" s="44">
        <v>604</v>
      </c>
      <c r="C48" s="20" t="s">
        <v>59</v>
      </c>
      <c r="D48" s="46">
        <v>0</v>
      </c>
      <c r="E48" s="46">
        <v>645482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645482</v>
      </c>
      <c r="O48" s="47">
        <f t="shared" si="12"/>
        <v>19.796417837207876</v>
      </c>
      <c r="P48" s="9"/>
    </row>
    <row r="49" spans="1:119">
      <c r="A49" s="12"/>
      <c r="B49" s="44">
        <v>618</v>
      </c>
      <c r="C49" s="20" t="s">
        <v>93</v>
      </c>
      <c r="D49" s="46">
        <v>-1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-1</v>
      </c>
      <c r="O49" s="47">
        <f t="shared" si="12"/>
        <v>-3.0669201987364288E-5</v>
      </c>
      <c r="P49" s="9"/>
    </row>
    <row r="50" spans="1:119">
      <c r="A50" s="12"/>
      <c r="B50" s="44">
        <v>619</v>
      </c>
      <c r="C50" s="20" t="s">
        <v>94</v>
      </c>
      <c r="D50" s="46">
        <v>3201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3201</v>
      </c>
      <c r="O50" s="47">
        <f t="shared" si="12"/>
        <v>9.8172115561553086E-2</v>
      </c>
      <c r="P50" s="9"/>
    </row>
    <row r="51" spans="1:119">
      <c r="A51" s="12"/>
      <c r="B51" s="44">
        <v>632</v>
      </c>
      <c r="C51" s="20" t="s">
        <v>95</v>
      </c>
      <c r="D51" s="46">
        <v>8759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8759</v>
      </c>
      <c r="O51" s="47">
        <f t="shared" si="12"/>
        <v>0.26863154020732383</v>
      </c>
      <c r="P51" s="9"/>
    </row>
    <row r="52" spans="1:119">
      <c r="A52" s="12"/>
      <c r="B52" s="44">
        <v>633</v>
      </c>
      <c r="C52" s="20" t="s">
        <v>96</v>
      </c>
      <c r="D52" s="46">
        <v>8913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8913</v>
      </c>
      <c r="O52" s="47">
        <f t="shared" si="12"/>
        <v>0.27335459731337791</v>
      </c>
      <c r="P52" s="9"/>
    </row>
    <row r="53" spans="1:119">
      <c r="A53" s="12"/>
      <c r="B53" s="44">
        <v>681</v>
      </c>
      <c r="C53" s="20" t="s">
        <v>97</v>
      </c>
      <c r="D53" s="46">
        <v>8362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8362</v>
      </c>
      <c r="O53" s="47">
        <f t="shared" si="12"/>
        <v>0.25645586701834017</v>
      </c>
      <c r="P53" s="9"/>
    </row>
    <row r="54" spans="1:119" ht="15.6" thickBot="1">
      <c r="A54" s="12"/>
      <c r="B54" s="44">
        <v>714</v>
      </c>
      <c r="C54" s="20" t="s">
        <v>98</v>
      </c>
      <c r="D54" s="46">
        <v>9450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9450</v>
      </c>
      <c r="O54" s="47">
        <f t="shared" si="12"/>
        <v>0.28982395878059253</v>
      </c>
      <c r="P54" s="9"/>
    </row>
    <row r="55" spans="1:119" ht="16.2" thickBot="1">
      <c r="A55" s="14" t="s">
        <v>10</v>
      </c>
      <c r="B55" s="23"/>
      <c r="C55" s="22"/>
      <c r="D55" s="15">
        <f t="shared" ref="D55:M55" si="17">SUM(D5,D12,D20,D28,D30,D32,D38,D43,D46)</f>
        <v>17599838</v>
      </c>
      <c r="E55" s="15">
        <f t="shared" si="17"/>
        <v>40232531</v>
      </c>
      <c r="F55" s="15">
        <f t="shared" si="17"/>
        <v>2266400</v>
      </c>
      <c r="G55" s="15">
        <f t="shared" si="17"/>
        <v>1954824</v>
      </c>
      <c r="H55" s="15">
        <f t="shared" si="17"/>
        <v>0</v>
      </c>
      <c r="I55" s="15">
        <f t="shared" si="17"/>
        <v>5255473</v>
      </c>
      <c r="J55" s="15">
        <f t="shared" si="17"/>
        <v>0</v>
      </c>
      <c r="K55" s="15">
        <f t="shared" si="17"/>
        <v>0</v>
      </c>
      <c r="L55" s="15">
        <f t="shared" si="17"/>
        <v>0</v>
      </c>
      <c r="M55" s="15">
        <f t="shared" si="17"/>
        <v>0</v>
      </c>
      <c r="N55" s="15">
        <f>SUM(D55:M55)</f>
        <v>67309066</v>
      </c>
      <c r="O55" s="37">
        <f t="shared" si="12"/>
        <v>2064.3153407348341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99</v>
      </c>
      <c r="M57" s="118"/>
      <c r="N57" s="118"/>
      <c r="O57" s="41">
        <v>32606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69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137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138</v>
      </c>
      <c r="N4" s="34" t="s">
        <v>5</v>
      </c>
      <c r="O4" s="34" t="s">
        <v>139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19</v>
      </c>
      <c r="B5" s="25"/>
      <c r="C5" s="25"/>
      <c r="D5" s="26">
        <f t="shared" ref="D5:N5" si="0">SUM(D6:D11)</f>
        <v>10979656</v>
      </c>
      <c r="E5" s="26">
        <f t="shared" si="0"/>
        <v>4009079</v>
      </c>
      <c r="F5" s="26">
        <f t="shared" si="0"/>
        <v>1985208</v>
      </c>
      <c r="G5" s="26">
        <f t="shared" si="0"/>
        <v>945000</v>
      </c>
      <c r="H5" s="26">
        <f t="shared" si="0"/>
        <v>0</v>
      </c>
      <c r="I5" s="26">
        <f t="shared" si="0"/>
        <v>19540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17938483</v>
      </c>
      <c r="P5" s="32">
        <f t="shared" ref="P5:P36" si="1">(O5/P$55)</f>
        <v>516.24505007482446</v>
      </c>
      <c r="Q5" s="6"/>
    </row>
    <row r="6" spans="1:134">
      <c r="A6" s="12"/>
      <c r="B6" s="44">
        <v>512</v>
      </c>
      <c r="C6" s="20" t="s">
        <v>20</v>
      </c>
      <c r="D6" s="46">
        <v>1142473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1142473</v>
      </c>
      <c r="P6" s="47">
        <f t="shared" si="1"/>
        <v>32.87881316910326</v>
      </c>
      <c r="Q6" s="9"/>
    </row>
    <row r="7" spans="1:134">
      <c r="A7" s="12"/>
      <c r="B7" s="44">
        <v>513</v>
      </c>
      <c r="C7" s="20" t="s">
        <v>21</v>
      </c>
      <c r="D7" s="46">
        <v>6089015</v>
      </c>
      <c r="E7" s="46">
        <v>3948994</v>
      </c>
      <c r="F7" s="46">
        <v>0</v>
      </c>
      <c r="G7" s="46">
        <v>945000</v>
      </c>
      <c r="H7" s="46">
        <v>0</v>
      </c>
      <c r="I7" s="46">
        <v>19540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11002549</v>
      </c>
      <c r="P7" s="47">
        <f t="shared" si="1"/>
        <v>316.63833889720274</v>
      </c>
      <c r="Q7" s="9"/>
    </row>
    <row r="8" spans="1:134">
      <c r="A8" s="12"/>
      <c r="B8" s="44">
        <v>514</v>
      </c>
      <c r="C8" s="20" t="s">
        <v>22</v>
      </c>
      <c r="D8" s="46">
        <v>312070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312070</v>
      </c>
      <c r="P8" s="47">
        <f t="shared" si="1"/>
        <v>8.9809485438010821</v>
      </c>
      <c r="Q8" s="9"/>
    </row>
    <row r="9" spans="1:134">
      <c r="A9" s="12"/>
      <c r="B9" s="44">
        <v>515</v>
      </c>
      <c r="C9" s="20" t="s">
        <v>23</v>
      </c>
      <c r="D9" s="46">
        <v>865283</v>
      </c>
      <c r="E9" s="46">
        <v>303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865586</v>
      </c>
      <c r="P9" s="47">
        <f t="shared" si="1"/>
        <v>24.910383331414756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1985208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1985208</v>
      </c>
      <c r="P10" s="47">
        <f t="shared" si="1"/>
        <v>57.13157591803845</v>
      </c>
      <c r="Q10" s="9"/>
    </row>
    <row r="11" spans="1:134">
      <c r="A11" s="12"/>
      <c r="B11" s="44">
        <v>519</v>
      </c>
      <c r="C11" s="20" t="s">
        <v>25</v>
      </c>
      <c r="D11" s="46">
        <v>2570815</v>
      </c>
      <c r="E11" s="46">
        <v>59782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2630597</v>
      </c>
      <c r="P11" s="47">
        <f t="shared" si="1"/>
        <v>75.704990215264189</v>
      </c>
      <c r="Q11" s="9"/>
    </row>
    <row r="12" spans="1:134" ht="15.6">
      <c r="A12" s="28" t="s">
        <v>26</v>
      </c>
      <c r="B12" s="29"/>
      <c r="C12" s="30"/>
      <c r="D12" s="31">
        <f t="shared" ref="D12:N12" si="3">SUM(D13:D20)</f>
        <v>13487473</v>
      </c>
      <c r="E12" s="31">
        <f t="shared" si="3"/>
        <v>9365453</v>
      </c>
      <c r="F12" s="31">
        <f t="shared" si="3"/>
        <v>0</v>
      </c>
      <c r="G12" s="31">
        <f t="shared" si="3"/>
        <v>160996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653784</v>
      </c>
      <c r="N12" s="31">
        <f t="shared" si="3"/>
        <v>0</v>
      </c>
      <c r="O12" s="42">
        <f>SUM(D12:N12)</f>
        <v>23667706</v>
      </c>
      <c r="P12" s="43">
        <f t="shared" si="1"/>
        <v>681.1242661448141</v>
      </c>
      <c r="Q12" s="10"/>
    </row>
    <row r="13" spans="1:134">
      <c r="A13" s="12"/>
      <c r="B13" s="44">
        <v>521</v>
      </c>
      <c r="C13" s="20" t="s">
        <v>27</v>
      </c>
      <c r="D13" s="46">
        <v>8024456</v>
      </c>
      <c r="E13" s="46">
        <v>69524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653784</v>
      </c>
      <c r="N13" s="46">
        <v>0</v>
      </c>
      <c r="O13" s="46">
        <f>SUM(D13:N13)</f>
        <v>8747764</v>
      </c>
      <c r="P13" s="47">
        <f t="shared" si="1"/>
        <v>251.74870496143663</v>
      </c>
      <c r="Q13" s="9"/>
    </row>
    <row r="14" spans="1:134">
      <c r="A14" s="12"/>
      <c r="B14" s="44">
        <v>522</v>
      </c>
      <c r="C14" s="20" t="s">
        <v>28</v>
      </c>
      <c r="D14" s="46">
        <v>25086</v>
      </c>
      <c r="E14" s="46">
        <v>345725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370811</v>
      </c>
      <c r="P14" s="47">
        <f t="shared" si="1"/>
        <v>10.67143432715552</v>
      </c>
      <c r="Q14" s="9"/>
    </row>
    <row r="15" spans="1:134">
      <c r="A15" s="12"/>
      <c r="B15" s="44">
        <v>523</v>
      </c>
      <c r="C15" s="20" t="s">
        <v>29</v>
      </c>
      <c r="D15" s="46">
        <v>5007456</v>
      </c>
      <c r="E15" s="46">
        <v>131254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5138710</v>
      </c>
      <c r="P15" s="47">
        <f t="shared" si="1"/>
        <v>147.88505813284218</v>
      </c>
      <c r="Q15" s="9"/>
    </row>
    <row r="16" spans="1:134">
      <c r="A16" s="12"/>
      <c r="B16" s="44">
        <v>524</v>
      </c>
      <c r="C16" s="20" t="s">
        <v>30</v>
      </c>
      <c r="D16" s="46">
        <v>174131</v>
      </c>
      <c r="E16" s="46">
        <v>443416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617547</v>
      </c>
      <c r="P16" s="47">
        <f t="shared" si="1"/>
        <v>17.772159548751006</v>
      </c>
      <c r="Q16" s="9"/>
    </row>
    <row r="17" spans="1:17">
      <c r="A17" s="12"/>
      <c r="B17" s="44">
        <v>525</v>
      </c>
      <c r="C17" s="20" t="s">
        <v>31</v>
      </c>
      <c r="D17" s="46">
        <v>0</v>
      </c>
      <c r="E17" s="46">
        <v>1206006</v>
      </c>
      <c r="F17" s="46">
        <v>0</v>
      </c>
      <c r="G17" s="46">
        <v>160996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1367002</v>
      </c>
      <c r="P17" s="47">
        <f t="shared" si="1"/>
        <v>39.34045124899275</v>
      </c>
      <c r="Q17" s="9"/>
    </row>
    <row r="18" spans="1:17">
      <c r="A18" s="12"/>
      <c r="B18" s="44">
        <v>526</v>
      </c>
      <c r="C18" s="20" t="s">
        <v>32</v>
      </c>
      <c r="D18" s="46">
        <v>84599</v>
      </c>
      <c r="E18" s="46">
        <v>939007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1023606</v>
      </c>
      <c r="P18" s="47">
        <f t="shared" si="1"/>
        <v>29.457983193277311</v>
      </c>
      <c r="Q18" s="9"/>
    </row>
    <row r="19" spans="1:17">
      <c r="A19" s="12"/>
      <c r="B19" s="44">
        <v>527</v>
      </c>
      <c r="C19" s="20" t="s">
        <v>33</v>
      </c>
      <c r="D19" s="46">
        <v>171745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171745</v>
      </c>
      <c r="P19" s="47">
        <f t="shared" si="1"/>
        <v>4.9425866236905724</v>
      </c>
      <c r="Q19" s="9"/>
    </row>
    <row r="20" spans="1:17">
      <c r="A20" s="12"/>
      <c r="B20" s="44">
        <v>529</v>
      </c>
      <c r="C20" s="20" t="s">
        <v>63</v>
      </c>
      <c r="D20" s="46">
        <v>0</v>
      </c>
      <c r="E20" s="46">
        <v>6230521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6230521</v>
      </c>
      <c r="P20" s="47">
        <f t="shared" si="1"/>
        <v>179.30588810866811</v>
      </c>
      <c r="Q20" s="9"/>
    </row>
    <row r="21" spans="1:17" ht="15.6">
      <c r="A21" s="28" t="s">
        <v>34</v>
      </c>
      <c r="B21" s="29"/>
      <c r="C21" s="30"/>
      <c r="D21" s="31">
        <f t="shared" ref="D21:N21" si="5">SUM(D22:D28)</f>
        <v>417493</v>
      </c>
      <c r="E21" s="31">
        <f t="shared" si="5"/>
        <v>2122941</v>
      </c>
      <c r="F21" s="31">
        <f t="shared" si="5"/>
        <v>0</v>
      </c>
      <c r="G21" s="31">
        <f t="shared" si="5"/>
        <v>1435587</v>
      </c>
      <c r="H21" s="31">
        <f t="shared" si="5"/>
        <v>0</v>
      </c>
      <c r="I21" s="31">
        <f t="shared" si="5"/>
        <v>6712646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10688667</v>
      </c>
      <c r="P21" s="43">
        <f t="shared" si="1"/>
        <v>307.60524346724992</v>
      </c>
      <c r="Q21" s="10"/>
    </row>
    <row r="22" spans="1:17">
      <c r="A22" s="12"/>
      <c r="B22" s="44">
        <v>531</v>
      </c>
      <c r="C22" s="20" t="s">
        <v>64</v>
      </c>
      <c r="D22" s="46">
        <v>263124</v>
      </c>
      <c r="E22" s="46">
        <v>51058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314182</v>
      </c>
      <c r="P22" s="47">
        <f t="shared" si="1"/>
        <v>9.0417290203752732</v>
      </c>
      <c r="Q22" s="9"/>
    </row>
    <row r="23" spans="1:17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1865203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5" si="6">SUM(D23:N23)</f>
        <v>1865203</v>
      </c>
      <c r="P23" s="47">
        <f t="shared" si="1"/>
        <v>53.677995855876595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2065598</v>
      </c>
      <c r="F24" s="46">
        <v>0</v>
      </c>
      <c r="G24" s="46">
        <v>0</v>
      </c>
      <c r="H24" s="46">
        <v>0</v>
      </c>
      <c r="I24" s="46">
        <v>1931773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3997371</v>
      </c>
      <c r="P24" s="47">
        <f t="shared" si="1"/>
        <v>115.03887993553586</v>
      </c>
      <c r="Q24" s="9"/>
    </row>
    <row r="25" spans="1:17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1435587</v>
      </c>
      <c r="H25" s="46">
        <v>0</v>
      </c>
      <c r="I25" s="46">
        <v>862207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2297794</v>
      </c>
      <c r="P25" s="47">
        <f t="shared" si="1"/>
        <v>66.127374237366183</v>
      </c>
      <c r="Q25" s="9"/>
    </row>
    <row r="26" spans="1:17">
      <c r="A26" s="12"/>
      <c r="B26" s="44">
        <v>536</v>
      </c>
      <c r="C26" s="20" t="s">
        <v>38</v>
      </c>
      <c r="D26" s="46">
        <v>27999</v>
      </c>
      <c r="E26" s="46">
        <v>5254</v>
      </c>
      <c r="F26" s="46">
        <v>0</v>
      </c>
      <c r="G26" s="46">
        <v>0</v>
      </c>
      <c r="H26" s="46">
        <v>0</v>
      </c>
      <c r="I26" s="46">
        <v>2053463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2086716</v>
      </c>
      <c r="P26" s="47">
        <f t="shared" si="1"/>
        <v>60.052837573385517</v>
      </c>
      <c r="Q26" s="9"/>
    </row>
    <row r="27" spans="1:17">
      <c r="A27" s="12"/>
      <c r="B27" s="44">
        <v>537</v>
      </c>
      <c r="C27" s="20" t="s">
        <v>39</v>
      </c>
      <c r="D27" s="46">
        <v>126370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126370</v>
      </c>
      <c r="P27" s="47">
        <f t="shared" si="1"/>
        <v>3.6367560722919303</v>
      </c>
      <c r="Q27" s="9"/>
    </row>
    <row r="28" spans="1:17">
      <c r="A28" s="12"/>
      <c r="B28" s="44">
        <v>539</v>
      </c>
      <c r="C28" s="20" t="s">
        <v>40</v>
      </c>
      <c r="D28" s="46">
        <v>0</v>
      </c>
      <c r="E28" s="46">
        <v>1031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1031</v>
      </c>
      <c r="P28" s="47">
        <f t="shared" si="1"/>
        <v>2.9670772418556465E-2</v>
      </c>
      <c r="Q28" s="9"/>
    </row>
    <row r="29" spans="1:17" ht="15.6">
      <c r="A29" s="28" t="s">
        <v>41</v>
      </c>
      <c r="B29" s="29"/>
      <c r="C29" s="30"/>
      <c r="D29" s="31">
        <f t="shared" ref="D29:N29" si="7">SUM(D30:D30)</f>
        <v>0</v>
      </c>
      <c r="E29" s="31">
        <f t="shared" si="7"/>
        <v>7010854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7010854</v>
      </c>
      <c r="P29" s="43">
        <f t="shared" si="1"/>
        <v>201.76280649245999</v>
      </c>
      <c r="Q29" s="10"/>
    </row>
    <row r="30" spans="1:17">
      <c r="A30" s="12"/>
      <c r="B30" s="44">
        <v>541</v>
      </c>
      <c r="C30" s="20" t="s">
        <v>42</v>
      </c>
      <c r="D30" s="46">
        <v>0</v>
      </c>
      <c r="E30" s="46">
        <v>7010854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7010854</v>
      </c>
      <c r="P30" s="47">
        <f t="shared" si="1"/>
        <v>201.76280649245999</v>
      </c>
      <c r="Q30" s="9"/>
    </row>
    <row r="31" spans="1:17" ht="15.6">
      <c r="A31" s="28" t="s">
        <v>45</v>
      </c>
      <c r="B31" s="29"/>
      <c r="C31" s="30"/>
      <c r="D31" s="31">
        <f t="shared" ref="D31:N31" si="8">SUM(D32:D35)</f>
        <v>234562</v>
      </c>
      <c r="E31" s="31">
        <f t="shared" si="8"/>
        <v>981535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1216097</v>
      </c>
      <c r="P31" s="43">
        <f t="shared" si="1"/>
        <v>34.997611373316452</v>
      </c>
      <c r="Q31" s="10"/>
    </row>
    <row r="32" spans="1:17">
      <c r="A32" s="13"/>
      <c r="B32" s="45">
        <v>551</v>
      </c>
      <c r="C32" s="21" t="s">
        <v>65</v>
      </c>
      <c r="D32" s="46">
        <v>955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955</v>
      </c>
      <c r="P32" s="47">
        <f t="shared" si="1"/>
        <v>2.7483596178197307E-2</v>
      </c>
      <c r="Q32" s="9"/>
    </row>
    <row r="33" spans="1:17">
      <c r="A33" s="13"/>
      <c r="B33" s="45">
        <v>552</v>
      </c>
      <c r="C33" s="21" t="s">
        <v>71</v>
      </c>
      <c r="D33" s="46">
        <v>214286</v>
      </c>
      <c r="E33" s="46">
        <v>57935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272221</v>
      </c>
      <c r="P33" s="47">
        <f t="shared" si="1"/>
        <v>7.8341487279843447</v>
      </c>
      <c r="Q33" s="9"/>
    </row>
    <row r="34" spans="1:17">
      <c r="A34" s="13"/>
      <c r="B34" s="45">
        <v>553</v>
      </c>
      <c r="C34" s="21" t="s">
        <v>66</v>
      </c>
      <c r="D34" s="46">
        <v>19321</v>
      </c>
      <c r="E34" s="46">
        <v>1765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21086</v>
      </c>
      <c r="P34" s="47">
        <f t="shared" si="1"/>
        <v>0.60682629216069994</v>
      </c>
      <c r="Q34" s="9"/>
    </row>
    <row r="35" spans="1:17">
      <c r="A35" s="13"/>
      <c r="B35" s="45">
        <v>554</v>
      </c>
      <c r="C35" s="21" t="s">
        <v>46</v>
      </c>
      <c r="D35" s="46">
        <v>0</v>
      </c>
      <c r="E35" s="46">
        <v>921835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921835</v>
      </c>
      <c r="P35" s="47">
        <f t="shared" si="1"/>
        <v>26.529152756993209</v>
      </c>
      <c r="Q35" s="9"/>
    </row>
    <row r="36" spans="1:17" ht="15.6">
      <c r="A36" s="28" t="s">
        <v>47</v>
      </c>
      <c r="B36" s="29"/>
      <c r="C36" s="30"/>
      <c r="D36" s="31">
        <f t="shared" ref="D36:N36" si="9">SUM(D37:D41)</f>
        <v>1517055</v>
      </c>
      <c r="E36" s="31">
        <f t="shared" si="9"/>
        <v>2865511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4382566</v>
      </c>
      <c r="P36" s="43">
        <f t="shared" si="1"/>
        <v>126.12426614481409</v>
      </c>
      <c r="Q36" s="10"/>
    </row>
    <row r="37" spans="1:17">
      <c r="A37" s="12"/>
      <c r="B37" s="44">
        <v>561</v>
      </c>
      <c r="C37" s="20" t="s">
        <v>67</v>
      </c>
      <c r="D37" s="46">
        <v>569872</v>
      </c>
      <c r="E37" s="46">
        <v>2292708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2862580</v>
      </c>
      <c r="P37" s="47">
        <f t="shared" ref="P37:P53" si="10">(O37/P$55)</f>
        <v>82.381144238517322</v>
      </c>
      <c r="Q37" s="9"/>
    </row>
    <row r="38" spans="1:17">
      <c r="A38" s="12"/>
      <c r="B38" s="44">
        <v>562</v>
      </c>
      <c r="C38" s="20" t="s">
        <v>48</v>
      </c>
      <c r="D38" s="46">
        <v>282007</v>
      </c>
      <c r="E38" s="46">
        <v>52359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334366</v>
      </c>
      <c r="P38" s="47">
        <f t="shared" si="10"/>
        <v>9.6225969839990793</v>
      </c>
      <c r="Q38" s="9"/>
    </row>
    <row r="39" spans="1:17">
      <c r="A39" s="12"/>
      <c r="B39" s="44">
        <v>563</v>
      </c>
      <c r="C39" s="20" t="s">
        <v>73</v>
      </c>
      <c r="D39" s="46">
        <v>1025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1025</v>
      </c>
      <c r="P39" s="47">
        <f t="shared" si="10"/>
        <v>2.9498100610107058E-2</v>
      </c>
      <c r="Q39" s="9"/>
    </row>
    <row r="40" spans="1:17">
      <c r="A40" s="12"/>
      <c r="B40" s="44">
        <v>564</v>
      </c>
      <c r="C40" s="20" t="s">
        <v>49</v>
      </c>
      <c r="D40" s="46">
        <v>227723</v>
      </c>
      <c r="E40" s="46">
        <v>520444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748167</v>
      </c>
      <c r="P40" s="47">
        <f t="shared" si="10"/>
        <v>21.5312248186946</v>
      </c>
      <c r="Q40" s="9"/>
    </row>
    <row r="41" spans="1:17">
      <c r="A41" s="12"/>
      <c r="B41" s="44">
        <v>569</v>
      </c>
      <c r="C41" s="20" t="s">
        <v>50</v>
      </c>
      <c r="D41" s="46">
        <v>436428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436428</v>
      </c>
      <c r="P41" s="47">
        <f t="shared" si="10"/>
        <v>12.559802002992978</v>
      </c>
      <c r="Q41" s="9"/>
    </row>
    <row r="42" spans="1:17" ht="15.6">
      <c r="A42" s="28" t="s">
        <v>51</v>
      </c>
      <c r="B42" s="29"/>
      <c r="C42" s="30"/>
      <c r="D42" s="31">
        <f t="shared" ref="D42:N42" si="11">SUM(D43:D45)</f>
        <v>1250391</v>
      </c>
      <c r="E42" s="31">
        <f t="shared" si="11"/>
        <v>18625</v>
      </c>
      <c r="F42" s="31">
        <f t="shared" si="11"/>
        <v>0</v>
      </c>
      <c r="G42" s="31">
        <f t="shared" si="11"/>
        <v>241901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1510917</v>
      </c>
      <c r="P42" s="43">
        <f t="shared" si="10"/>
        <v>43.48212846782549</v>
      </c>
      <c r="Q42" s="9"/>
    </row>
    <row r="43" spans="1:17">
      <c r="A43" s="12"/>
      <c r="B43" s="44">
        <v>571</v>
      </c>
      <c r="C43" s="20" t="s">
        <v>52</v>
      </c>
      <c r="D43" s="46">
        <v>243806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243806</v>
      </c>
      <c r="P43" s="47">
        <f t="shared" si="10"/>
        <v>7.0164038218026938</v>
      </c>
      <c r="Q43" s="9"/>
    </row>
    <row r="44" spans="1:17">
      <c r="A44" s="12"/>
      <c r="B44" s="44">
        <v>572</v>
      </c>
      <c r="C44" s="20" t="s">
        <v>53</v>
      </c>
      <c r="D44" s="46">
        <v>624532</v>
      </c>
      <c r="E44" s="46">
        <v>18625</v>
      </c>
      <c r="F44" s="46">
        <v>0</v>
      </c>
      <c r="G44" s="46">
        <v>241901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885058</v>
      </c>
      <c r="P44" s="47">
        <f t="shared" si="10"/>
        <v>25.470760907102566</v>
      </c>
      <c r="Q44" s="9"/>
    </row>
    <row r="45" spans="1:17">
      <c r="A45" s="12"/>
      <c r="B45" s="44">
        <v>575</v>
      </c>
      <c r="C45" s="20" t="s">
        <v>54</v>
      </c>
      <c r="D45" s="46">
        <v>382053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382053</v>
      </c>
      <c r="P45" s="47">
        <f t="shared" si="10"/>
        <v>10.994963738920225</v>
      </c>
      <c r="Q45" s="9"/>
    </row>
    <row r="46" spans="1:17" ht="15.6">
      <c r="A46" s="28" t="s">
        <v>60</v>
      </c>
      <c r="B46" s="29"/>
      <c r="C46" s="30"/>
      <c r="D46" s="31">
        <f t="shared" ref="D46:N46" si="12">SUM(D47:D48)</f>
        <v>7675034</v>
      </c>
      <c r="E46" s="31">
        <f t="shared" si="12"/>
        <v>2365878</v>
      </c>
      <c r="F46" s="31">
        <f t="shared" si="12"/>
        <v>0</v>
      </c>
      <c r="G46" s="31">
        <f t="shared" si="12"/>
        <v>0</v>
      </c>
      <c r="H46" s="31">
        <f t="shared" si="12"/>
        <v>0</v>
      </c>
      <c r="I46" s="31">
        <f t="shared" si="12"/>
        <v>5010</v>
      </c>
      <c r="J46" s="31">
        <f t="shared" si="12"/>
        <v>0</v>
      </c>
      <c r="K46" s="31">
        <f t="shared" si="12"/>
        <v>0</v>
      </c>
      <c r="L46" s="31">
        <f t="shared" si="12"/>
        <v>0</v>
      </c>
      <c r="M46" s="31">
        <f t="shared" si="12"/>
        <v>24887390</v>
      </c>
      <c r="N46" s="31">
        <f t="shared" si="12"/>
        <v>0</v>
      </c>
      <c r="O46" s="31">
        <f>SUM(D46:N46)</f>
        <v>34933312</v>
      </c>
      <c r="P46" s="43">
        <f t="shared" si="10"/>
        <v>1005.3330263612294</v>
      </c>
      <c r="Q46" s="9"/>
    </row>
    <row r="47" spans="1:17">
      <c r="A47" s="12"/>
      <c r="B47" s="44">
        <v>581</v>
      </c>
      <c r="C47" s="20" t="s">
        <v>140</v>
      </c>
      <c r="D47" s="46">
        <v>7600018</v>
      </c>
      <c r="E47" s="46">
        <v>2365878</v>
      </c>
      <c r="F47" s="46">
        <v>0</v>
      </c>
      <c r="G47" s="46">
        <v>0</v>
      </c>
      <c r="H47" s="46">
        <v>0</v>
      </c>
      <c r="I47" s="46">
        <v>5010</v>
      </c>
      <c r="J47" s="46">
        <v>0</v>
      </c>
      <c r="K47" s="46">
        <v>0</v>
      </c>
      <c r="L47" s="46">
        <v>0</v>
      </c>
      <c r="M47" s="46">
        <v>24887390</v>
      </c>
      <c r="N47" s="46">
        <v>0</v>
      </c>
      <c r="O47" s="46">
        <f>SUM(D47:N47)</f>
        <v>34858296</v>
      </c>
      <c r="P47" s="47">
        <f t="shared" si="10"/>
        <v>1003.1741682974559</v>
      </c>
      <c r="Q47" s="9"/>
    </row>
    <row r="48" spans="1:17">
      <c r="A48" s="12"/>
      <c r="B48" s="44">
        <v>587</v>
      </c>
      <c r="C48" s="20" t="s">
        <v>141</v>
      </c>
      <c r="D48" s="46">
        <v>75016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1" si="13">SUM(D48:N48)</f>
        <v>75016</v>
      </c>
      <c r="P48" s="47">
        <f t="shared" si="10"/>
        <v>2.1588580637734545</v>
      </c>
      <c r="Q48" s="9"/>
    </row>
    <row r="49" spans="1:120" ht="15.6">
      <c r="A49" s="28" t="s">
        <v>57</v>
      </c>
      <c r="B49" s="29"/>
      <c r="C49" s="30"/>
      <c r="D49" s="31">
        <f t="shared" ref="D49:N49" si="14">SUM(D50:D52)</f>
        <v>1238781</v>
      </c>
      <c r="E49" s="31">
        <f t="shared" si="14"/>
        <v>1114327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2765830</v>
      </c>
      <c r="N49" s="31">
        <f t="shared" si="14"/>
        <v>0</v>
      </c>
      <c r="O49" s="31">
        <f>SUM(D49:N49)</f>
        <v>5118938</v>
      </c>
      <c r="P49" s="43">
        <f t="shared" si="10"/>
        <v>147.3160469667319</v>
      </c>
      <c r="Q49" s="9"/>
    </row>
    <row r="50" spans="1:120">
      <c r="A50" s="12"/>
      <c r="B50" s="44">
        <v>601</v>
      </c>
      <c r="C50" s="20" t="s">
        <v>58</v>
      </c>
      <c r="D50" s="46">
        <v>0</v>
      </c>
      <c r="E50" s="46">
        <v>1114327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2765830</v>
      </c>
      <c r="N50" s="46">
        <v>0</v>
      </c>
      <c r="O50" s="46">
        <f t="shared" si="13"/>
        <v>3880157</v>
      </c>
      <c r="P50" s="47">
        <f t="shared" si="10"/>
        <v>111.66562104293773</v>
      </c>
      <c r="Q50" s="9"/>
    </row>
    <row r="51" spans="1:120">
      <c r="A51" s="12"/>
      <c r="B51" s="44">
        <v>604</v>
      </c>
      <c r="C51" s="20" t="s">
        <v>59</v>
      </c>
      <c r="D51" s="46">
        <v>889669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889669</v>
      </c>
      <c r="P51" s="47">
        <f t="shared" si="10"/>
        <v>25.603459191895936</v>
      </c>
      <c r="Q51" s="9"/>
    </row>
    <row r="52" spans="1:120" ht="15.6" thickBot="1">
      <c r="A52" s="12"/>
      <c r="B52" s="44">
        <v>711</v>
      </c>
      <c r="C52" s="20" t="s">
        <v>142</v>
      </c>
      <c r="D52" s="46">
        <v>349112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" si="15">SUM(D52:N52)</f>
        <v>349112</v>
      </c>
      <c r="P52" s="47">
        <f t="shared" si="10"/>
        <v>10.046966731898239</v>
      </c>
      <c r="Q52" s="9"/>
    </row>
    <row r="53" spans="1:120" ht="16.2" thickBot="1">
      <c r="A53" s="14" t="s">
        <v>10</v>
      </c>
      <c r="B53" s="23"/>
      <c r="C53" s="22"/>
      <c r="D53" s="15">
        <f t="shared" ref="D53:N53" si="16">SUM(D5,D12,D21,D29,D31,D36,D42,D46,D49)</f>
        <v>36800445</v>
      </c>
      <c r="E53" s="15">
        <f t="shared" si="16"/>
        <v>29854203</v>
      </c>
      <c r="F53" s="15">
        <f t="shared" si="16"/>
        <v>1985208</v>
      </c>
      <c r="G53" s="15">
        <f t="shared" si="16"/>
        <v>2783484</v>
      </c>
      <c r="H53" s="15">
        <f t="shared" si="16"/>
        <v>0</v>
      </c>
      <c r="I53" s="15">
        <f t="shared" si="16"/>
        <v>6737196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28307004</v>
      </c>
      <c r="N53" s="15">
        <f t="shared" si="16"/>
        <v>0</v>
      </c>
      <c r="O53" s="15">
        <f>SUM(D53:N53)</f>
        <v>106467540</v>
      </c>
      <c r="P53" s="37">
        <f t="shared" si="10"/>
        <v>3063.9904454932657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118" t="s">
        <v>144</v>
      </c>
      <c r="N55" s="118"/>
      <c r="O55" s="118"/>
      <c r="P55" s="41">
        <v>34748</v>
      </c>
    </row>
    <row r="56" spans="1:120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120" t="s">
        <v>69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135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137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138</v>
      </c>
      <c r="N4" s="34" t="s">
        <v>5</v>
      </c>
      <c r="O4" s="34" t="s">
        <v>139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19</v>
      </c>
      <c r="B5" s="25"/>
      <c r="C5" s="25"/>
      <c r="D5" s="26">
        <f t="shared" ref="D5:N5" si="0">SUM(D6:D11)</f>
        <v>9895604</v>
      </c>
      <c r="E5" s="26">
        <f t="shared" si="0"/>
        <v>3902787</v>
      </c>
      <c r="F5" s="26">
        <f t="shared" si="0"/>
        <v>4700514</v>
      </c>
      <c r="G5" s="26">
        <f t="shared" si="0"/>
        <v>0</v>
      </c>
      <c r="H5" s="26">
        <f t="shared" si="0"/>
        <v>0</v>
      </c>
      <c r="I5" s="26">
        <f t="shared" si="0"/>
        <v>19370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18518275</v>
      </c>
      <c r="P5" s="32">
        <f t="shared" ref="P5:P52" si="1">(O5/P$54)</f>
        <v>544.15900208633309</v>
      </c>
      <c r="Q5" s="6"/>
    </row>
    <row r="6" spans="1:134">
      <c r="A6" s="12"/>
      <c r="B6" s="44">
        <v>512</v>
      </c>
      <c r="C6" s="20" t="s">
        <v>20</v>
      </c>
      <c r="D6" s="46">
        <v>994538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2">SUM(D6:N6)</f>
        <v>994538</v>
      </c>
      <c r="P6" s="47">
        <f t="shared" si="1"/>
        <v>29.224471805118863</v>
      </c>
      <c r="Q6" s="9"/>
    </row>
    <row r="7" spans="1:134">
      <c r="A7" s="12"/>
      <c r="B7" s="44">
        <v>513</v>
      </c>
      <c r="C7" s="20" t="s">
        <v>21</v>
      </c>
      <c r="D7" s="46">
        <v>6017854</v>
      </c>
      <c r="E7" s="46">
        <v>3848153</v>
      </c>
      <c r="F7" s="46">
        <v>0</v>
      </c>
      <c r="G7" s="46">
        <v>0</v>
      </c>
      <c r="H7" s="46">
        <v>0</v>
      </c>
      <c r="I7" s="46">
        <v>19370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9885377</v>
      </c>
      <c r="P7" s="47">
        <f t="shared" si="1"/>
        <v>290.48153154476802</v>
      </c>
      <c r="Q7" s="9"/>
    </row>
    <row r="8" spans="1:134">
      <c r="A8" s="12"/>
      <c r="B8" s="44">
        <v>514</v>
      </c>
      <c r="C8" s="20" t="s">
        <v>22</v>
      </c>
      <c r="D8" s="46">
        <v>282489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282489</v>
      </c>
      <c r="P8" s="47">
        <f t="shared" si="1"/>
        <v>8.3009315036290445</v>
      </c>
      <c r="Q8" s="9"/>
    </row>
    <row r="9" spans="1:134">
      <c r="A9" s="12"/>
      <c r="B9" s="44">
        <v>515</v>
      </c>
      <c r="C9" s="20" t="s">
        <v>23</v>
      </c>
      <c r="D9" s="46">
        <v>733732</v>
      </c>
      <c r="E9" s="46">
        <v>54634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788366</v>
      </c>
      <c r="P9" s="47">
        <f t="shared" si="1"/>
        <v>23.166113249684113</v>
      </c>
      <c r="Q9" s="9"/>
    </row>
    <row r="10" spans="1:134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4700514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4700514</v>
      </c>
      <c r="P10" s="47">
        <f t="shared" si="1"/>
        <v>138.1244747436161</v>
      </c>
      <c r="Q10" s="9"/>
    </row>
    <row r="11" spans="1:134">
      <c r="A11" s="12"/>
      <c r="B11" s="44">
        <v>519</v>
      </c>
      <c r="C11" s="20" t="s">
        <v>25</v>
      </c>
      <c r="D11" s="46">
        <v>1866991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1866991</v>
      </c>
      <c r="P11" s="47">
        <f t="shared" si="1"/>
        <v>54.86147923951691</v>
      </c>
      <c r="Q11" s="9"/>
    </row>
    <row r="12" spans="1:134" ht="15.6">
      <c r="A12" s="28" t="s">
        <v>26</v>
      </c>
      <c r="B12" s="29"/>
      <c r="C12" s="30"/>
      <c r="D12" s="31">
        <f t="shared" ref="D12:N12" si="3">SUM(D13:D20)</f>
        <v>14328009</v>
      </c>
      <c r="E12" s="31">
        <f t="shared" si="3"/>
        <v>7819680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22147689</v>
      </c>
      <c r="P12" s="43">
        <f t="shared" si="1"/>
        <v>650.80923275836733</v>
      </c>
      <c r="Q12" s="10"/>
    </row>
    <row r="13" spans="1:134">
      <c r="A13" s="12"/>
      <c r="B13" s="44">
        <v>521</v>
      </c>
      <c r="C13" s="20" t="s">
        <v>27</v>
      </c>
      <c r="D13" s="46">
        <v>7441461</v>
      </c>
      <c r="E13" s="46">
        <v>59054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7500515</v>
      </c>
      <c r="P13" s="47">
        <f t="shared" si="1"/>
        <v>220.40242719873058</v>
      </c>
      <c r="Q13" s="9"/>
    </row>
    <row r="14" spans="1:134">
      <c r="A14" s="12"/>
      <c r="B14" s="44">
        <v>522</v>
      </c>
      <c r="C14" s="20" t="s">
        <v>28</v>
      </c>
      <c r="D14" s="46">
        <v>25086</v>
      </c>
      <c r="E14" s="46">
        <v>690827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715913</v>
      </c>
      <c r="P14" s="47">
        <f t="shared" si="1"/>
        <v>21.037083835326612</v>
      </c>
      <c r="Q14" s="9"/>
    </row>
    <row r="15" spans="1:134">
      <c r="A15" s="12"/>
      <c r="B15" s="44">
        <v>523</v>
      </c>
      <c r="C15" s="20" t="s">
        <v>29</v>
      </c>
      <c r="D15" s="46">
        <v>4745957</v>
      </c>
      <c r="E15" s="46">
        <v>87003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4832960</v>
      </c>
      <c r="P15" s="47">
        <f t="shared" si="1"/>
        <v>142.01639681466898</v>
      </c>
      <c r="Q15" s="9"/>
    </row>
    <row r="16" spans="1:134">
      <c r="A16" s="12"/>
      <c r="B16" s="44">
        <v>524</v>
      </c>
      <c r="C16" s="20" t="s">
        <v>30</v>
      </c>
      <c r="D16" s="46">
        <v>191276</v>
      </c>
      <c r="E16" s="46">
        <v>410792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602068</v>
      </c>
      <c r="P16" s="47">
        <f t="shared" si="1"/>
        <v>17.691751638212217</v>
      </c>
      <c r="Q16" s="9"/>
    </row>
    <row r="17" spans="1:17">
      <c r="A17" s="12"/>
      <c r="B17" s="44">
        <v>525</v>
      </c>
      <c r="C17" s="20" t="s">
        <v>31</v>
      </c>
      <c r="D17" s="46">
        <v>1694913</v>
      </c>
      <c r="E17" s="46">
        <v>798814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2493727</v>
      </c>
      <c r="P17" s="47">
        <f t="shared" si="1"/>
        <v>73.278099379977078</v>
      </c>
      <c r="Q17" s="9"/>
    </row>
    <row r="18" spans="1:17">
      <c r="A18" s="12"/>
      <c r="B18" s="44">
        <v>526</v>
      </c>
      <c r="C18" s="20" t="s">
        <v>32</v>
      </c>
      <c r="D18" s="46">
        <v>69060</v>
      </c>
      <c r="E18" s="46">
        <v>314572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383632</v>
      </c>
      <c r="P18" s="47">
        <f t="shared" si="1"/>
        <v>11.273015779730246</v>
      </c>
      <c r="Q18" s="9"/>
    </row>
    <row r="19" spans="1:17">
      <c r="A19" s="12"/>
      <c r="B19" s="44">
        <v>527</v>
      </c>
      <c r="C19" s="20" t="s">
        <v>33</v>
      </c>
      <c r="D19" s="46">
        <v>160256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160256</v>
      </c>
      <c r="P19" s="47">
        <f t="shared" si="1"/>
        <v>4.7091181569745233</v>
      </c>
      <c r="Q19" s="9"/>
    </row>
    <row r="20" spans="1:17">
      <c r="A20" s="12"/>
      <c r="B20" s="44">
        <v>529</v>
      </c>
      <c r="C20" s="20" t="s">
        <v>63</v>
      </c>
      <c r="D20" s="46">
        <v>0</v>
      </c>
      <c r="E20" s="46">
        <v>5458618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5458618</v>
      </c>
      <c r="P20" s="47">
        <f t="shared" si="1"/>
        <v>160.40133995474713</v>
      </c>
      <c r="Q20" s="9"/>
    </row>
    <row r="21" spans="1:17" ht="15.6">
      <c r="A21" s="28" t="s">
        <v>34</v>
      </c>
      <c r="B21" s="29"/>
      <c r="C21" s="30"/>
      <c r="D21" s="31">
        <f t="shared" ref="D21:N21" si="5">SUM(D22:D27)</f>
        <v>380045</v>
      </c>
      <c r="E21" s="31">
        <f t="shared" si="5"/>
        <v>2021350</v>
      </c>
      <c r="F21" s="31">
        <f t="shared" si="5"/>
        <v>0</v>
      </c>
      <c r="G21" s="31">
        <f t="shared" si="5"/>
        <v>66</v>
      </c>
      <c r="H21" s="31">
        <f t="shared" si="5"/>
        <v>0</v>
      </c>
      <c r="I21" s="31">
        <f t="shared" si="5"/>
        <v>6067857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ref="O21:O27" si="6">SUM(D21:N21)</f>
        <v>8469318</v>
      </c>
      <c r="P21" s="43">
        <f t="shared" si="1"/>
        <v>248.87067673591724</v>
      </c>
      <c r="Q21" s="10"/>
    </row>
    <row r="22" spans="1:17">
      <c r="A22" s="12"/>
      <c r="B22" s="44">
        <v>531</v>
      </c>
      <c r="C22" s="20" t="s">
        <v>64</v>
      </c>
      <c r="D22" s="46">
        <v>201046</v>
      </c>
      <c r="E22" s="46">
        <v>48756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249802</v>
      </c>
      <c r="P22" s="47">
        <f t="shared" si="1"/>
        <v>7.3404249067027125</v>
      </c>
      <c r="Q22" s="9"/>
    </row>
    <row r="23" spans="1:17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1338815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1338815</v>
      </c>
      <c r="P23" s="47">
        <f t="shared" si="1"/>
        <v>39.341041991125735</v>
      </c>
      <c r="Q23" s="9"/>
    </row>
    <row r="24" spans="1:17">
      <c r="A24" s="12"/>
      <c r="B24" s="44">
        <v>534</v>
      </c>
      <c r="C24" s="20" t="s">
        <v>36</v>
      </c>
      <c r="D24" s="46">
        <v>0</v>
      </c>
      <c r="E24" s="46">
        <v>1972594</v>
      </c>
      <c r="F24" s="46">
        <v>0</v>
      </c>
      <c r="G24" s="46">
        <v>0</v>
      </c>
      <c r="H24" s="46">
        <v>0</v>
      </c>
      <c r="I24" s="46">
        <v>1717331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3689925</v>
      </c>
      <c r="P24" s="47">
        <f t="shared" si="1"/>
        <v>108.42834474449766</v>
      </c>
      <c r="Q24" s="9"/>
    </row>
    <row r="25" spans="1:17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66</v>
      </c>
      <c r="H25" s="46">
        <v>0</v>
      </c>
      <c r="I25" s="46">
        <v>841893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841959</v>
      </c>
      <c r="P25" s="47">
        <f t="shared" si="1"/>
        <v>24.740942082219153</v>
      </c>
      <c r="Q25" s="9"/>
    </row>
    <row r="26" spans="1:17">
      <c r="A26" s="12"/>
      <c r="B26" s="44">
        <v>536</v>
      </c>
      <c r="C26" s="20" t="s">
        <v>38</v>
      </c>
      <c r="D26" s="46">
        <v>2282</v>
      </c>
      <c r="E26" s="46">
        <v>0</v>
      </c>
      <c r="F26" s="46">
        <v>0</v>
      </c>
      <c r="G26" s="46">
        <v>0</v>
      </c>
      <c r="H26" s="46">
        <v>0</v>
      </c>
      <c r="I26" s="46">
        <v>2169818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2172100</v>
      </c>
      <c r="P26" s="47">
        <f t="shared" si="1"/>
        <v>63.827098821662602</v>
      </c>
      <c r="Q26" s="9"/>
    </row>
    <row r="27" spans="1:17">
      <c r="A27" s="12"/>
      <c r="B27" s="44">
        <v>537</v>
      </c>
      <c r="C27" s="20" t="s">
        <v>39</v>
      </c>
      <c r="D27" s="46">
        <v>176717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176717</v>
      </c>
      <c r="P27" s="47">
        <f t="shared" si="1"/>
        <v>5.1928241897093823</v>
      </c>
      <c r="Q27" s="9"/>
    </row>
    <row r="28" spans="1:17" ht="15.6">
      <c r="A28" s="28" t="s">
        <v>41</v>
      </c>
      <c r="B28" s="29"/>
      <c r="C28" s="30"/>
      <c r="D28" s="31">
        <f t="shared" ref="D28:N28" si="7">SUM(D29:D29)</f>
        <v>0</v>
      </c>
      <c r="E28" s="31">
        <f t="shared" si="7"/>
        <v>5561066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6" si="8">SUM(D28:N28)</f>
        <v>5561066</v>
      </c>
      <c r="P28" s="43">
        <f t="shared" si="1"/>
        <v>163.41177161999354</v>
      </c>
      <c r="Q28" s="10"/>
    </row>
    <row r="29" spans="1:17">
      <c r="A29" s="12"/>
      <c r="B29" s="44">
        <v>541</v>
      </c>
      <c r="C29" s="20" t="s">
        <v>42</v>
      </c>
      <c r="D29" s="46">
        <v>0</v>
      </c>
      <c r="E29" s="46">
        <v>5561066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5561066</v>
      </c>
      <c r="P29" s="47">
        <f t="shared" si="1"/>
        <v>163.41177161999354</v>
      </c>
      <c r="Q29" s="9"/>
    </row>
    <row r="30" spans="1:17" ht="15.6">
      <c r="A30" s="28" t="s">
        <v>45</v>
      </c>
      <c r="B30" s="29"/>
      <c r="C30" s="30"/>
      <c r="D30" s="31">
        <f t="shared" ref="D30:N30" si="9">SUM(D31:D34)</f>
        <v>258413</v>
      </c>
      <c r="E30" s="31">
        <f t="shared" si="9"/>
        <v>748801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 t="shared" si="8"/>
        <v>1007214</v>
      </c>
      <c r="P30" s="43">
        <f t="shared" si="1"/>
        <v>29.596955716846406</v>
      </c>
      <c r="Q30" s="10"/>
    </row>
    <row r="31" spans="1:17">
      <c r="A31" s="13"/>
      <c r="B31" s="45">
        <v>551</v>
      </c>
      <c r="C31" s="21" t="s">
        <v>65</v>
      </c>
      <c r="D31" s="46">
        <v>25815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25815</v>
      </c>
      <c r="P31" s="47">
        <f t="shared" si="1"/>
        <v>0.75857306573418359</v>
      </c>
      <c r="Q31" s="9"/>
    </row>
    <row r="32" spans="1:17">
      <c r="A32" s="13"/>
      <c r="B32" s="45">
        <v>552</v>
      </c>
      <c r="C32" s="21" t="s">
        <v>71</v>
      </c>
      <c r="D32" s="46">
        <v>214286</v>
      </c>
      <c r="E32" s="46">
        <v>62470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276756</v>
      </c>
      <c r="P32" s="47">
        <f t="shared" si="1"/>
        <v>8.132467456142928</v>
      </c>
      <c r="Q32" s="9"/>
    </row>
    <row r="33" spans="1:17">
      <c r="A33" s="13"/>
      <c r="B33" s="45">
        <v>553</v>
      </c>
      <c r="C33" s="21" t="s">
        <v>66</v>
      </c>
      <c r="D33" s="46">
        <v>18312</v>
      </c>
      <c r="E33" s="46">
        <v>1748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20060</v>
      </c>
      <c r="P33" s="47">
        <f t="shared" si="1"/>
        <v>0.58946254885251681</v>
      </c>
      <c r="Q33" s="9"/>
    </row>
    <row r="34" spans="1:17">
      <c r="A34" s="13"/>
      <c r="B34" s="45">
        <v>554</v>
      </c>
      <c r="C34" s="21" t="s">
        <v>46</v>
      </c>
      <c r="D34" s="46">
        <v>0</v>
      </c>
      <c r="E34" s="46">
        <v>684583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684583</v>
      </c>
      <c r="P34" s="47">
        <f t="shared" si="1"/>
        <v>20.116452646116777</v>
      </c>
      <c r="Q34" s="9"/>
    </row>
    <row r="35" spans="1:17" ht="15.6">
      <c r="A35" s="28" t="s">
        <v>47</v>
      </c>
      <c r="B35" s="29"/>
      <c r="C35" s="30"/>
      <c r="D35" s="31">
        <f t="shared" ref="D35:N35" si="10">SUM(D36:D40)</f>
        <v>1549886</v>
      </c>
      <c r="E35" s="31">
        <f t="shared" si="10"/>
        <v>2162073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 t="shared" si="8"/>
        <v>3711959</v>
      </c>
      <c r="P35" s="43">
        <f t="shared" si="1"/>
        <v>109.07581322911463</v>
      </c>
      <c r="Q35" s="10"/>
    </row>
    <row r="36" spans="1:17">
      <c r="A36" s="12"/>
      <c r="B36" s="44">
        <v>561</v>
      </c>
      <c r="C36" s="20" t="s">
        <v>67</v>
      </c>
      <c r="D36" s="46">
        <v>609839</v>
      </c>
      <c r="E36" s="46">
        <v>1816338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2426177</v>
      </c>
      <c r="P36" s="47">
        <f t="shared" si="1"/>
        <v>71.293144485909906</v>
      </c>
      <c r="Q36" s="9"/>
    </row>
    <row r="37" spans="1:17">
      <c r="A37" s="12"/>
      <c r="B37" s="44">
        <v>562</v>
      </c>
      <c r="C37" s="20" t="s">
        <v>48</v>
      </c>
      <c r="D37" s="46">
        <v>282181</v>
      </c>
      <c r="E37" s="46">
        <v>76920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4" si="11">SUM(D37:N37)</f>
        <v>359101</v>
      </c>
      <c r="P37" s="47">
        <f t="shared" si="1"/>
        <v>10.552173018718227</v>
      </c>
      <c r="Q37" s="9"/>
    </row>
    <row r="38" spans="1:17">
      <c r="A38" s="12"/>
      <c r="B38" s="44">
        <v>563</v>
      </c>
      <c r="C38" s="20" t="s">
        <v>73</v>
      </c>
      <c r="D38" s="46">
        <v>1147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1147</v>
      </c>
      <c r="P38" s="47">
        <f t="shared" si="1"/>
        <v>3.3704563486233137E-2</v>
      </c>
      <c r="Q38" s="9"/>
    </row>
    <row r="39" spans="1:17">
      <c r="A39" s="12"/>
      <c r="B39" s="44">
        <v>564</v>
      </c>
      <c r="C39" s="20" t="s">
        <v>49</v>
      </c>
      <c r="D39" s="46">
        <v>217741</v>
      </c>
      <c r="E39" s="46">
        <v>268815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486556</v>
      </c>
      <c r="P39" s="47">
        <f t="shared" si="1"/>
        <v>14.297434691898562</v>
      </c>
      <c r="Q39" s="9"/>
    </row>
    <row r="40" spans="1:17">
      <c r="A40" s="12"/>
      <c r="B40" s="44">
        <v>569</v>
      </c>
      <c r="C40" s="20" t="s">
        <v>50</v>
      </c>
      <c r="D40" s="46">
        <v>438978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438978</v>
      </c>
      <c r="P40" s="47">
        <f t="shared" si="1"/>
        <v>12.899356469101701</v>
      </c>
      <c r="Q40" s="9"/>
    </row>
    <row r="41" spans="1:17" ht="15.6">
      <c r="A41" s="28" t="s">
        <v>51</v>
      </c>
      <c r="B41" s="29"/>
      <c r="C41" s="30"/>
      <c r="D41" s="31">
        <f t="shared" ref="D41:N41" si="12">SUM(D42:D44)</f>
        <v>1384697</v>
      </c>
      <c r="E41" s="31">
        <f t="shared" si="12"/>
        <v>0</v>
      </c>
      <c r="F41" s="31">
        <f t="shared" si="12"/>
        <v>0</v>
      </c>
      <c r="G41" s="31">
        <f t="shared" si="12"/>
        <v>82128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2"/>
        <v>0</v>
      </c>
      <c r="O41" s="31">
        <f>SUM(D41:N41)</f>
        <v>1466825</v>
      </c>
      <c r="P41" s="43">
        <f t="shared" si="1"/>
        <v>43.102612324057475</v>
      </c>
      <c r="Q41" s="9"/>
    </row>
    <row r="42" spans="1:17">
      <c r="A42" s="12"/>
      <c r="B42" s="44">
        <v>571</v>
      </c>
      <c r="C42" s="20" t="s">
        <v>52</v>
      </c>
      <c r="D42" s="46">
        <v>255637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255637</v>
      </c>
      <c r="P42" s="47">
        <f t="shared" si="1"/>
        <v>7.5118862213863826</v>
      </c>
      <c r="Q42" s="9"/>
    </row>
    <row r="43" spans="1:17">
      <c r="A43" s="12"/>
      <c r="B43" s="44">
        <v>572</v>
      </c>
      <c r="C43" s="20" t="s">
        <v>53</v>
      </c>
      <c r="D43" s="46">
        <v>825587</v>
      </c>
      <c r="E43" s="46">
        <v>0</v>
      </c>
      <c r="F43" s="46">
        <v>0</v>
      </c>
      <c r="G43" s="46">
        <v>82128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907715</v>
      </c>
      <c r="P43" s="47">
        <f t="shared" si="1"/>
        <v>26.673180335576387</v>
      </c>
      <c r="Q43" s="9"/>
    </row>
    <row r="44" spans="1:17">
      <c r="A44" s="12"/>
      <c r="B44" s="44">
        <v>575</v>
      </c>
      <c r="C44" s="20" t="s">
        <v>54</v>
      </c>
      <c r="D44" s="46">
        <v>303473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303473</v>
      </c>
      <c r="P44" s="47">
        <f t="shared" si="1"/>
        <v>8.9175457670947083</v>
      </c>
      <c r="Q44" s="9"/>
    </row>
    <row r="45" spans="1:17" ht="15.6">
      <c r="A45" s="28" t="s">
        <v>60</v>
      </c>
      <c r="B45" s="29"/>
      <c r="C45" s="30"/>
      <c r="D45" s="31">
        <f t="shared" ref="D45:N45" si="13">SUM(D46:D47)</f>
        <v>6902782</v>
      </c>
      <c r="E45" s="31">
        <f t="shared" si="13"/>
        <v>6231810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5010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 t="shared" ref="O45:O52" si="14">SUM(D45:N45)</f>
        <v>13139602</v>
      </c>
      <c r="P45" s="43">
        <f t="shared" si="1"/>
        <v>386.10684376010107</v>
      </c>
      <c r="Q45" s="9"/>
    </row>
    <row r="46" spans="1:17">
      <c r="A46" s="12"/>
      <c r="B46" s="44">
        <v>581</v>
      </c>
      <c r="C46" s="20" t="s">
        <v>140</v>
      </c>
      <c r="D46" s="46">
        <v>6760419</v>
      </c>
      <c r="E46" s="46">
        <v>6231810</v>
      </c>
      <c r="F46" s="46">
        <v>0</v>
      </c>
      <c r="G46" s="46">
        <v>0</v>
      </c>
      <c r="H46" s="46">
        <v>0</v>
      </c>
      <c r="I46" s="46">
        <v>5010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12997239</v>
      </c>
      <c r="P46" s="47">
        <f t="shared" si="1"/>
        <v>381.92351091651727</v>
      </c>
      <c r="Q46" s="9"/>
    </row>
    <row r="47" spans="1:17">
      <c r="A47" s="12"/>
      <c r="B47" s="44">
        <v>587</v>
      </c>
      <c r="C47" s="20" t="s">
        <v>141</v>
      </c>
      <c r="D47" s="46">
        <v>142363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142363</v>
      </c>
      <c r="P47" s="47">
        <f t="shared" si="1"/>
        <v>4.1833328435837913</v>
      </c>
      <c r="Q47" s="9"/>
    </row>
    <row r="48" spans="1:17" ht="15.6">
      <c r="A48" s="28" t="s">
        <v>57</v>
      </c>
      <c r="B48" s="29"/>
      <c r="C48" s="30"/>
      <c r="D48" s="31">
        <f t="shared" ref="D48:N48" si="15">SUM(D49:D51)</f>
        <v>1115603</v>
      </c>
      <c r="E48" s="31">
        <f t="shared" si="15"/>
        <v>1098087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5"/>
        <v>0</v>
      </c>
      <c r="O48" s="31">
        <f t="shared" si="14"/>
        <v>2213690</v>
      </c>
      <c r="P48" s="43">
        <f t="shared" si="1"/>
        <v>65.04921982897946</v>
      </c>
      <c r="Q48" s="9"/>
    </row>
    <row r="49" spans="1:120">
      <c r="A49" s="12"/>
      <c r="B49" s="44">
        <v>601</v>
      </c>
      <c r="C49" s="20" t="s">
        <v>58</v>
      </c>
      <c r="D49" s="46">
        <v>0</v>
      </c>
      <c r="E49" s="46">
        <v>1098087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1098087</v>
      </c>
      <c r="P49" s="47">
        <f t="shared" si="1"/>
        <v>32.267256325115333</v>
      </c>
      <c r="Q49" s="9"/>
    </row>
    <row r="50" spans="1:120">
      <c r="A50" s="12"/>
      <c r="B50" s="44">
        <v>604</v>
      </c>
      <c r="C50" s="20" t="s">
        <v>59</v>
      </c>
      <c r="D50" s="46">
        <v>798712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798712</v>
      </c>
      <c r="P50" s="47">
        <f t="shared" si="1"/>
        <v>23.470130175428285</v>
      </c>
      <c r="Q50" s="9"/>
    </row>
    <row r="51" spans="1:120" ht="15.6" thickBot="1">
      <c r="A51" s="12"/>
      <c r="B51" s="44">
        <v>711</v>
      </c>
      <c r="C51" s="20" t="s">
        <v>142</v>
      </c>
      <c r="D51" s="46">
        <v>316891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316891</v>
      </c>
      <c r="P51" s="47">
        <f t="shared" si="1"/>
        <v>9.3118333284358386</v>
      </c>
      <c r="Q51" s="9"/>
    </row>
    <row r="52" spans="1:120" ht="16.2" thickBot="1">
      <c r="A52" s="14" t="s">
        <v>10</v>
      </c>
      <c r="B52" s="23"/>
      <c r="C52" s="22"/>
      <c r="D52" s="15">
        <f t="shared" ref="D52:N52" si="16">SUM(D5,D12,D21,D28,D30,D35,D41,D45,D48)</f>
        <v>35815039</v>
      </c>
      <c r="E52" s="15">
        <f t="shared" si="16"/>
        <v>29545654</v>
      </c>
      <c r="F52" s="15">
        <f t="shared" si="16"/>
        <v>4700514</v>
      </c>
      <c r="G52" s="15">
        <f t="shared" si="16"/>
        <v>82194</v>
      </c>
      <c r="H52" s="15">
        <f t="shared" si="16"/>
        <v>0</v>
      </c>
      <c r="I52" s="15">
        <f t="shared" si="16"/>
        <v>6092237</v>
      </c>
      <c r="J52" s="15">
        <f t="shared" si="16"/>
        <v>0</v>
      </c>
      <c r="K52" s="15">
        <f t="shared" si="16"/>
        <v>0</v>
      </c>
      <c r="L52" s="15">
        <f t="shared" si="16"/>
        <v>0</v>
      </c>
      <c r="M52" s="15">
        <f t="shared" si="16"/>
        <v>0</v>
      </c>
      <c r="N52" s="15">
        <f t="shared" si="16"/>
        <v>0</v>
      </c>
      <c r="O52" s="15">
        <f t="shared" si="14"/>
        <v>76235638</v>
      </c>
      <c r="P52" s="37">
        <f t="shared" si="1"/>
        <v>2240.1821280597101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38"/>
      <c r="B54" s="39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118" t="s">
        <v>136</v>
      </c>
      <c r="N54" s="118"/>
      <c r="O54" s="118"/>
      <c r="P54" s="41">
        <v>34031</v>
      </c>
    </row>
    <row r="55" spans="1:120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120" t="s">
        <v>69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9372010</v>
      </c>
      <c r="E5" s="26">
        <f t="shared" si="0"/>
        <v>214314</v>
      </c>
      <c r="F5" s="26">
        <f t="shared" si="0"/>
        <v>2479586</v>
      </c>
      <c r="G5" s="26">
        <f t="shared" si="0"/>
        <v>354383</v>
      </c>
      <c r="H5" s="26">
        <f t="shared" si="0"/>
        <v>0</v>
      </c>
      <c r="I5" s="26">
        <f t="shared" si="0"/>
        <v>19071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12439364</v>
      </c>
      <c r="O5" s="32">
        <f t="shared" ref="O5:O51" si="1">(N5/O$53)</f>
        <v>335.45558491990721</v>
      </c>
      <c r="P5" s="6"/>
    </row>
    <row r="6" spans="1:133">
      <c r="A6" s="12"/>
      <c r="B6" s="44">
        <v>512</v>
      </c>
      <c r="C6" s="20" t="s">
        <v>20</v>
      </c>
      <c r="D6" s="46">
        <v>918063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918063</v>
      </c>
      <c r="O6" s="47">
        <f t="shared" si="1"/>
        <v>24.757645218704493</v>
      </c>
      <c r="P6" s="9"/>
    </row>
    <row r="7" spans="1:133">
      <c r="A7" s="12"/>
      <c r="B7" s="44">
        <v>513</v>
      </c>
      <c r="C7" s="20" t="s">
        <v>21</v>
      </c>
      <c r="D7" s="46">
        <v>6127688</v>
      </c>
      <c r="E7" s="46">
        <v>182766</v>
      </c>
      <c r="F7" s="46">
        <v>0</v>
      </c>
      <c r="G7" s="46">
        <v>354383</v>
      </c>
      <c r="H7" s="46">
        <v>0</v>
      </c>
      <c r="I7" s="46">
        <v>19071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6683908</v>
      </c>
      <c r="O7" s="47">
        <f t="shared" si="1"/>
        <v>180.24669651043632</v>
      </c>
      <c r="P7" s="9"/>
    </row>
    <row r="8" spans="1:133">
      <c r="A8" s="12"/>
      <c r="B8" s="44">
        <v>514</v>
      </c>
      <c r="C8" s="20" t="s">
        <v>22</v>
      </c>
      <c r="D8" s="46">
        <v>255166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255166</v>
      </c>
      <c r="O8" s="47">
        <f t="shared" si="1"/>
        <v>6.8811283102313787</v>
      </c>
      <c r="P8" s="9"/>
    </row>
    <row r="9" spans="1:133">
      <c r="A9" s="12"/>
      <c r="B9" s="44">
        <v>515</v>
      </c>
      <c r="C9" s="20" t="s">
        <v>23</v>
      </c>
      <c r="D9" s="46">
        <v>685211</v>
      </c>
      <c r="E9" s="46">
        <v>31548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716759</v>
      </c>
      <c r="O9" s="47">
        <f t="shared" si="1"/>
        <v>19.329027560541501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2479586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2479586</v>
      </c>
      <c r="O10" s="47">
        <f t="shared" si="1"/>
        <v>66.867644679359259</v>
      </c>
      <c r="P10" s="9"/>
    </row>
    <row r="11" spans="1:133">
      <c r="A11" s="12"/>
      <c r="B11" s="44">
        <v>519</v>
      </c>
      <c r="C11" s="20" t="s">
        <v>101</v>
      </c>
      <c r="D11" s="46">
        <v>1385882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1385882</v>
      </c>
      <c r="O11" s="47">
        <f t="shared" si="1"/>
        <v>37.373442640634273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12140868</v>
      </c>
      <c r="E12" s="31">
        <f t="shared" si="3"/>
        <v>7799021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19939889</v>
      </c>
      <c r="O12" s="43">
        <f t="shared" si="1"/>
        <v>537.72420581414167</v>
      </c>
      <c r="P12" s="10"/>
    </row>
    <row r="13" spans="1:133">
      <c r="A13" s="12"/>
      <c r="B13" s="44">
        <v>521</v>
      </c>
      <c r="C13" s="20" t="s">
        <v>27</v>
      </c>
      <c r="D13" s="46">
        <v>7296114</v>
      </c>
      <c r="E13" s="46">
        <v>49933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7346047</v>
      </c>
      <c r="O13" s="47">
        <f t="shared" si="1"/>
        <v>198.10277223450731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394519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419605</v>
      </c>
      <c r="O14" s="47">
        <f t="shared" si="1"/>
        <v>11.315597864192871</v>
      </c>
      <c r="P14" s="9"/>
    </row>
    <row r="15" spans="1:133">
      <c r="A15" s="12"/>
      <c r="B15" s="44">
        <v>523</v>
      </c>
      <c r="C15" s="20" t="s">
        <v>102</v>
      </c>
      <c r="D15" s="46">
        <v>4425746</v>
      </c>
      <c r="E15" s="46">
        <v>56278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4482024</v>
      </c>
      <c r="O15" s="47">
        <f t="shared" si="1"/>
        <v>120.86791435197669</v>
      </c>
      <c r="P15" s="9"/>
    </row>
    <row r="16" spans="1:133">
      <c r="A16" s="12"/>
      <c r="B16" s="44">
        <v>524</v>
      </c>
      <c r="C16" s="20" t="s">
        <v>30</v>
      </c>
      <c r="D16" s="46">
        <v>193085</v>
      </c>
      <c r="E16" s="46">
        <v>411880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604965</v>
      </c>
      <c r="O16" s="47">
        <f t="shared" si="1"/>
        <v>16.314249501105657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1144465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1144465</v>
      </c>
      <c r="O17" s="47">
        <f t="shared" si="1"/>
        <v>30.86308721212448</v>
      </c>
      <c r="P17" s="9"/>
    </row>
    <row r="18" spans="1:16">
      <c r="A18" s="12"/>
      <c r="B18" s="44">
        <v>526</v>
      </c>
      <c r="C18" s="20" t="s">
        <v>32</v>
      </c>
      <c r="D18" s="46">
        <v>39811</v>
      </c>
      <c r="E18" s="46">
        <v>373224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413035</v>
      </c>
      <c r="O18" s="47">
        <f t="shared" si="1"/>
        <v>11.138422954533196</v>
      </c>
      <c r="P18" s="9"/>
    </row>
    <row r="19" spans="1:16">
      <c r="A19" s="12"/>
      <c r="B19" s="44">
        <v>527</v>
      </c>
      <c r="C19" s="20" t="s">
        <v>33</v>
      </c>
      <c r="D19" s="46">
        <v>161026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161026</v>
      </c>
      <c r="O19" s="47">
        <f t="shared" si="1"/>
        <v>4.3424302896283908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5368722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5368722</v>
      </c>
      <c r="O20" s="47">
        <f t="shared" si="1"/>
        <v>144.77973140607304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327165</v>
      </c>
      <c r="E21" s="31">
        <f t="shared" si="5"/>
        <v>1935097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6373858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8636120</v>
      </c>
      <c r="O21" s="43">
        <f t="shared" si="1"/>
        <v>232.89250849468746</v>
      </c>
      <c r="P21" s="10"/>
    </row>
    <row r="22" spans="1:16">
      <c r="A22" s="12"/>
      <c r="B22" s="44">
        <v>531</v>
      </c>
      <c r="C22" s="20" t="s">
        <v>64</v>
      </c>
      <c r="D22" s="46">
        <v>199128</v>
      </c>
      <c r="E22" s="46">
        <v>47545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246673</v>
      </c>
      <c r="O22" s="47">
        <f t="shared" si="1"/>
        <v>6.6520953562375276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1359951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1359951</v>
      </c>
      <c r="O23" s="47">
        <f t="shared" si="1"/>
        <v>36.674154576344321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1887552</v>
      </c>
      <c r="F24" s="46">
        <v>0</v>
      </c>
      <c r="G24" s="46">
        <v>0</v>
      </c>
      <c r="H24" s="46">
        <v>0</v>
      </c>
      <c r="I24" s="46">
        <v>1679707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3567259</v>
      </c>
      <c r="O24" s="47">
        <f t="shared" si="1"/>
        <v>96.19920716250472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982494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982494</v>
      </c>
      <c r="O25" s="47">
        <f t="shared" si="1"/>
        <v>26.495172860147779</v>
      </c>
      <c r="P25" s="9"/>
    </row>
    <row r="26" spans="1:16">
      <c r="A26" s="12"/>
      <c r="B26" s="44">
        <v>536</v>
      </c>
      <c r="C26" s="20" t="s">
        <v>104</v>
      </c>
      <c r="D26" s="46">
        <v>1826</v>
      </c>
      <c r="E26" s="46">
        <v>0</v>
      </c>
      <c r="F26" s="46">
        <v>0</v>
      </c>
      <c r="G26" s="46">
        <v>0</v>
      </c>
      <c r="H26" s="46">
        <v>0</v>
      </c>
      <c r="I26" s="46">
        <v>2351706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2353532</v>
      </c>
      <c r="O26" s="47">
        <f t="shared" si="1"/>
        <v>63.468313467450514</v>
      </c>
      <c r="P26" s="9"/>
    </row>
    <row r="27" spans="1:16">
      <c r="A27" s="12"/>
      <c r="B27" s="44">
        <v>537</v>
      </c>
      <c r="C27" s="20" t="s">
        <v>105</v>
      </c>
      <c r="D27" s="46">
        <v>126211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126211</v>
      </c>
      <c r="O27" s="47">
        <f t="shared" si="1"/>
        <v>3.4035650720025887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8412084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8412084</v>
      </c>
      <c r="O28" s="43">
        <f t="shared" si="1"/>
        <v>226.85087104255433</v>
      </c>
      <c r="P28" s="10"/>
    </row>
    <row r="29" spans="1:16">
      <c r="A29" s="12"/>
      <c r="B29" s="44">
        <v>541</v>
      </c>
      <c r="C29" s="20" t="s">
        <v>106</v>
      </c>
      <c r="D29" s="46">
        <v>0</v>
      </c>
      <c r="E29" s="46">
        <v>8412084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8412084</v>
      </c>
      <c r="O29" s="47">
        <f t="shared" si="1"/>
        <v>226.85087104255433</v>
      </c>
      <c r="P29" s="9"/>
    </row>
    <row r="30" spans="1:16" ht="15.6">
      <c r="A30" s="28" t="s">
        <v>45</v>
      </c>
      <c r="B30" s="29"/>
      <c r="C30" s="30"/>
      <c r="D30" s="31">
        <f t="shared" ref="D30:M30" si="9">SUM(D31:D33)</f>
        <v>232414</v>
      </c>
      <c r="E30" s="31">
        <f t="shared" si="9"/>
        <v>650380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882794</v>
      </c>
      <c r="O30" s="43">
        <f t="shared" si="1"/>
        <v>23.806536864246805</v>
      </c>
      <c r="P30" s="10"/>
    </row>
    <row r="31" spans="1:16">
      <c r="A31" s="13"/>
      <c r="B31" s="45">
        <v>552</v>
      </c>
      <c r="C31" s="21" t="s">
        <v>71</v>
      </c>
      <c r="D31" s="46">
        <v>214286</v>
      </c>
      <c r="E31" s="46">
        <v>77346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291632</v>
      </c>
      <c r="O31" s="47">
        <f t="shared" si="1"/>
        <v>7.8645164769969256</v>
      </c>
      <c r="P31" s="9"/>
    </row>
    <row r="32" spans="1:16">
      <c r="A32" s="13"/>
      <c r="B32" s="45">
        <v>553</v>
      </c>
      <c r="C32" s="21" t="s">
        <v>107</v>
      </c>
      <c r="D32" s="46">
        <v>18128</v>
      </c>
      <c r="E32" s="46">
        <v>1704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19832</v>
      </c>
      <c r="O32" s="47">
        <f t="shared" si="1"/>
        <v>0.53481473491181708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571330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571330</v>
      </c>
      <c r="O33" s="47">
        <f t="shared" si="1"/>
        <v>15.407205652338062</v>
      </c>
      <c r="P33" s="9"/>
    </row>
    <row r="34" spans="1:16" ht="15.6">
      <c r="A34" s="28" t="s">
        <v>47</v>
      </c>
      <c r="B34" s="29"/>
      <c r="C34" s="30"/>
      <c r="D34" s="31">
        <f t="shared" ref="D34:M34" si="10">SUM(D35:D39)</f>
        <v>1515370</v>
      </c>
      <c r="E34" s="31">
        <f t="shared" si="10"/>
        <v>310854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1826224</v>
      </c>
      <c r="O34" s="43">
        <f t="shared" si="1"/>
        <v>49.248260611617496</v>
      </c>
      <c r="P34" s="10"/>
    </row>
    <row r="35" spans="1:16">
      <c r="A35" s="12"/>
      <c r="B35" s="44">
        <v>561</v>
      </c>
      <c r="C35" s="20" t="s">
        <v>108</v>
      </c>
      <c r="D35" s="46">
        <v>628514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628514</v>
      </c>
      <c r="O35" s="47">
        <f t="shared" si="1"/>
        <v>16.949301547920825</v>
      </c>
      <c r="P35" s="9"/>
    </row>
    <row r="36" spans="1:16">
      <c r="A36" s="12"/>
      <c r="B36" s="44">
        <v>562</v>
      </c>
      <c r="C36" s="20" t="s">
        <v>109</v>
      </c>
      <c r="D36" s="46">
        <v>242546</v>
      </c>
      <c r="E36" s="46">
        <v>50528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293074</v>
      </c>
      <c r="O36" s="47">
        <f t="shared" si="1"/>
        <v>7.9034032684321236</v>
      </c>
      <c r="P36" s="9"/>
    </row>
    <row r="37" spans="1:16">
      <c r="A37" s="12"/>
      <c r="B37" s="44">
        <v>563</v>
      </c>
      <c r="C37" s="20" t="s">
        <v>110</v>
      </c>
      <c r="D37" s="46">
        <v>568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568</v>
      </c>
      <c r="O37" s="47">
        <f t="shared" si="1"/>
        <v>1.5317404670729734E-2</v>
      </c>
      <c r="P37" s="9"/>
    </row>
    <row r="38" spans="1:16">
      <c r="A38" s="12"/>
      <c r="B38" s="44">
        <v>564</v>
      </c>
      <c r="C38" s="20" t="s">
        <v>111</v>
      </c>
      <c r="D38" s="46">
        <v>199411</v>
      </c>
      <c r="E38" s="46">
        <v>260326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459737</v>
      </c>
      <c r="O38" s="47">
        <f t="shared" si="1"/>
        <v>12.39784801251281</v>
      </c>
      <c r="P38" s="9"/>
    </row>
    <row r="39" spans="1:16">
      <c r="A39" s="12"/>
      <c r="B39" s="44">
        <v>569</v>
      </c>
      <c r="C39" s="20" t="s">
        <v>50</v>
      </c>
      <c r="D39" s="46">
        <v>444331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444331</v>
      </c>
      <c r="O39" s="47">
        <f t="shared" si="1"/>
        <v>11.982390378081009</v>
      </c>
      <c r="P39" s="9"/>
    </row>
    <row r="40" spans="1:16" ht="15.6">
      <c r="A40" s="28" t="s">
        <v>51</v>
      </c>
      <c r="B40" s="29"/>
      <c r="C40" s="30"/>
      <c r="D40" s="31">
        <f t="shared" ref="D40:M40" si="12">SUM(D41:D43)</f>
        <v>1098596</v>
      </c>
      <c r="E40" s="31">
        <f t="shared" si="12"/>
        <v>0</v>
      </c>
      <c r="F40" s="31">
        <f t="shared" si="12"/>
        <v>0</v>
      </c>
      <c r="G40" s="31">
        <f t="shared" si="12"/>
        <v>45574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1144170</v>
      </c>
      <c r="O40" s="43">
        <f t="shared" si="1"/>
        <v>30.855131869909929</v>
      </c>
      <c r="P40" s="9"/>
    </row>
    <row r="41" spans="1:16">
      <c r="A41" s="12"/>
      <c r="B41" s="44">
        <v>571</v>
      </c>
      <c r="C41" s="20" t="s">
        <v>52</v>
      </c>
      <c r="D41" s="46">
        <v>266243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266243</v>
      </c>
      <c r="O41" s="47">
        <f t="shared" si="1"/>
        <v>7.1798446685723532</v>
      </c>
      <c r="P41" s="9"/>
    </row>
    <row r="42" spans="1:16">
      <c r="A42" s="12"/>
      <c r="B42" s="44">
        <v>572</v>
      </c>
      <c r="C42" s="20" t="s">
        <v>112</v>
      </c>
      <c r="D42" s="46">
        <v>512711</v>
      </c>
      <c r="E42" s="46">
        <v>0</v>
      </c>
      <c r="F42" s="46">
        <v>0</v>
      </c>
      <c r="G42" s="46">
        <v>45574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558285</v>
      </c>
      <c r="O42" s="47">
        <f t="shared" si="1"/>
        <v>15.055417722884417</v>
      </c>
      <c r="P42" s="9"/>
    </row>
    <row r="43" spans="1:16">
      <c r="A43" s="12"/>
      <c r="B43" s="44">
        <v>575</v>
      </c>
      <c r="C43" s="20" t="s">
        <v>113</v>
      </c>
      <c r="D43" s="46">
        <v>319642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319642</v>
      </c>
      <c r="O43" s="47">
        <f t="shared" si="1"/>
        <v>8.6198694784531575</v>
      </c>
      <c r="P43" s="9"/>
    </row>
    <row r="44" spans="1:16" ht="15.6">
      <c r="A44" s="28" t="s">
        <v>114</v>
      </c>
      <c r="B44" s="29"/>
      <c r="C44" s="30"/>
      <c r="D44" s="31">
        <f t="shared" ref="D44:M44" si="13">SUM(D45:D46)</f>
        <v>6317484</v>
      </c>
      <c r="E44" s="31">
        <f t="shared" si="13"/>
        <v>4374705</v>
      </c>
      <c r="F44" s="31">
        <f t="shared" si="13"/>
        <v>0</v>
      </c>
      <c r="G44" s="31">
        <f t="shared" si="13"/>
        <v>109711</v>
      </c>
      <c r="H44" s="31">
        <f t="shared" si="13"/>
        <v>0</v>
      </c>
      <c r="I44" s="31">
        <f t="shared" si="13"/>
        <v>5010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1" si="14">SUM(D44:M44)</f>
        <v>10806910</v>
      </c>
      <c r="O44" s="43">
        <f t="shared" si="1"/>
        <v>291.4327706164716</v>
      </c>
      <c r="P44" s="9"/>
    </row>
    <row r="45" spans="1:16">
      <c r="A45" s="12"/>
      <c r="B45" s="44">
        <v>581</v>
      </c>
      <c r="C45" s="20" t="s">
        <v>115</v>
      </c>
      <c r="D45" s="46">
        <v>6304369</v>
      </c>
      <c r="E45" s="46">
        <v>4374705</v>
      </c>
      <c r="F45" s="46">
        <v>0</v>
      </c>
      <c r="G45" s="46">
        <v>109711</v>
      </c>
      <c r="H45" s="46">
        <v>0</v>
      </c>
      <c r="I45" s="46">
        <v>5010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10793795</v>
      </c>
      <c r="O45" s="47">
        <f t="shared" si="1"/>
        <v>291.07909497869588</v>
      </c>
      <c r="P45" s="9"/>
    </row>
    <row r="46" spans="1:16">
      <c r="A46" s="12"/>
      <c r="B46" s="44">
        <v>587</v>
      </c>
      <c r="C46" s="20" t="s">
        <v>133</v>
      </c>
      <c r="D46" s="46">
        <v>13115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13115</v>
      </c>
      <c r="O46" s="47">
        <f t="shared" si="1"/>
        <v>0.35367563777574024</v>
      </c>
      <c r="P46" s="9"/>
    </row>
    <row r="47" spans="1:16" ht="15.6">
      <c r="A47" s="28" t="s">
        <v>57</v>
      </c>
      <c r="B47" s="29"/>
      <c r="C47" s="30"/>
      <c r="D47" s="31">
        <f t="shared" ref="D47:M47" si="15">SUM(D48:D50)</f>
        <v>1161762</v>
      </c>
      <c r="E47" s="31">
        <f t="shared" si="15"/>
        <v>139799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1301561</v>
      </c>
      <c r="O47" s="43">
        <f t="shared" si="1"/>
        <v>35.099536163098001</v>
      </c>
      <c r="P47" s="9"/>
    </row>
    <row r="48" spans="1:16">
      <c r="A48" s="12"/>
      <c r="B48" s="44">
        <v>601</v>
      </c>
      <c r="C48" s="20" t="s">
        <v>123</v>
      </c>
      <c r="D48" s="46">
        <v>0</v>
      </c>
      <c r="E48" s="46">
        <v>139799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139799</v>
      </c>
      <c r="O48" s="47">
        <f t="shared" si="1"/>
        <v>3.7699962245833558</v>
      </c>
      <c r="P48" s="9"/>
    </row>
    <row r="49" spans="1:119">
      <c r="A49" s="12"/>
      <c r="B49" s="44">
        <v>604</v>
      </c>
      <c r="C49" s="20" t="s">
        <v>116</v>
      </c>
      <c r="D49" s="46">
        <v>737835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737835</v>
      </c>
      <c r="O49" s="47">
        <f t="shared" si="1"/>
        <v>19.897389569063158</v>
      </c>
      <c r="P49" s="9"/>
    </row>
    <row r="50" spans="1:119" ht="15.6" thickBot="1">
      <c r="A50" s="12"/>
      <c r="B50" s="44">
        <v>711</v>
      </c>
      <c r="C50" s="20" t="s">
        <v>88</v>
      </c>
      <c r="D50" s="46">
        <v>423927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423927</v>
      </c>
      <c r="O50" s="47">
        <f t="shared" si="1"/>
        <v>11.432150369451486</v>
      </c>
      <c r="P50" s="9"/>
    </row>
    <row r="51" spans="1:119" ht="16.2" thickBot="1">
      <c r="A51" s="14" t="s">
        <v>10</v>
      </c>
      <c r="B51" s="23"/>
      <c r="C51" s="22"/>
      <c r="D51" s="15">
        <f t="shared" ref="D51:M51" si="16">SUM(D5,D12,D21,D28,D30,D34,D40,D44,D47)</f>
        <v>32165669</v>
      </c>
      <c r="E51" s="15">
        <f t="shared" si="16"/>
        <v>23836254</v>
      </c>
      <c r="F51" s="15">
        <f t="shared" si="16"/>
        <v>2479586</v>
      </c>
      <c r="G51" s="15">
        <f t="shared" si="16"/>
        <v>509668</v>
      </c>
      <c r="H51" s="15">
        <f t="shared" si="16"/>
        <v>0</v>
      </c>
      <c r="I51" s="15">
        <f t="shared" si="16"/>
        <v>6397939</v>
      </c>
      <c r="J51" s="15">
        <f t="shared" si="16"/>
        <v>0</v>
      </c>
      <c r="K51" s="15">
        <f t="shared" si="16"/>
        <v>0</v>
      </c>
      <c r="L51" s="15">
        <f t="shared" si="16"/>
        <v>0</v>
      </c>
      <c r="M51" s="15">
        <f t="shared" si="16"/>
        <v>0</v>
      </c>
      <c r="N51" s="15">
        <f t="shared" si="14"/>
        <v>65389116</v>
      </c>
      <c r="O51" s="37">
        <f t="shared" si="1"/>
        <v>1763.3654063966344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38"/>
      <c r="B53" s="39"/>
      <c r="C53" s="39"/>
      <c r="D53" s="40"/>
      <c r="E53" s="40"/>
      <c r="F53" s="40"/>
      <c r="G53" s="40"/>
      <c r="H53" s="40"/>
      <c r="I53" s="40"/>
      <c r="J53" s="40"/>
      <c r="K53" s="40"/>
      <c r="L53" s="118" t="s">
        <v>134</v>
      </c>
      <c r="M53" s="118"/>
      <c r="N53" s="118"/>
      <c r="O53" s="41">
        <v>37082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9208317</v>
      </c>
      <c r="E5" s="26">
        <f t="shared" si="0"/>
        <v>219369</v>
      </c>
      <c r="F5" s="26">
        <f t="shared" si="0"/>
        <v>2175866</v>
      </c>
      <c r="G5" s="26">
        <f t="shared" si="0"/>
        <v>4490</v>
      </c>
      <c r="H5" s="26">
        <f t="shared" si="0"/>
        <v>0</v>
      </c>
      <c r="I5" s="26">
        <f t="shared" si="0"/>
        <v>18990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11627032</v>
      </c>
      <c r="O5" s="32">
        <f t="shared" ref="O5:O36" si="1">(N5/O$55)</f>
        <v>322.39101622071263</v>
      </c>
      <c r="P5" s="6"/>
    </row>
    <row r="6" spans="1:133">
      <c r="A6" s="12"/>
      <c r="B6" s="44">
        <v>512</v>
      </c>
      <c r="C6" s="20" t="s">
        <v>20</v>
      </c>
      <c r="D6" s="46">
        <v>1057074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1057074</v>
      </c>
      <c r="O6" s="47">
        <f t="shared" si="1"/>
        <v>29.310245390267571</v>
      </c>
      <c r="P6" s="9"/>
    </row>
    <row r="7" spans="1:133">
      <c r="A7" s="12"/>
      <c r="B7" s="44">
        <v>513</v>
      </c>
      <c r="C7" s="20" t="s">
        <v>21</v>
      </c>
      <c r="D7" s="46">
        <v>5734425</v>
      </c>
      <c r="E7" s="46">
        <v>219369</v>
      </c>
      <c r="F7" s="46">
        <v>0</v>
      </c>
      <c r="G7" s="46">
        <v>4490</v>
      </c>
      <c r="H7" s="46">
        <v>0</v>
      </c>
      <c r="I7" s="46">
        <v>18990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5977274</v>
      </c>
      <c r="O7" s="47">
        <f t="shared" si="1"/>
        <v>165.73614307500347</v>
      </c>
      <c r="P7" s="9"/>
    </row>
    <row r="8" spans="1:133">
      <c r="A8" s="12"/>
      <c r="B8" s="44">
        <v>514</v>
      </c>
      <c r="C8" s="20" t="s">
        <v>22</v>
      </c>
      <c r="D8" s="46">
        <v>297008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297008</v>
      </c>
      <c r="O8" s="47">
        <f t="shared" si="1"/>
        <v>8.2353528351587411</v>
      </c>
      <c r="P8" s="9"/>
    </row>
    <row r="9" spans="1:133">
      <c r="A9" s="12"/>
      <c r="B9" s="44">
        <v>515</v>
      </c>
      <c r="C9" s="20" t="s">
        <v>23</v>
      </c>
      <c r="D9" s="46">
        <v>630186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630186</v>
      </c>
      <c r="O9" s="47">
        <f t="shared" si="1"/>
        <v>17.473617080271733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2175866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2175866</v>
      </c>
      <c r="O10" s="47">
        <f t="shared" si="1"/>
        <v>60.331789823929014</v>
      </c>
      <c r="P10" s="9"/>
    </row>
    <row r="11" spans="1:133">
      <c r="A11" s="12"/>
      <c r="B11" s="44">
        <v>519</v>
      </c>
      <c r="C11" s="20" t="s">
        <v>101</v>
      </c>
      <c r="D11" s="46">
        <v>1489624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1489624</v>
      </c>
      <c r="O11" s="47">
        <f t="shared" si="1"/>
        <v>41.303868016082077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11542657</v>
      </c>
      <c r="E12" s="31">
        <f t="shared" si="3"/>
        <v>7315700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18858357</v>
      </c>
      <c r="O12" s="43">
        <f t="shared" si="1"/>
        <v>522.8991265770137</v>
      </c>
      <c r="P12" s="10"/>
    </row>
    <row r="13" spans="1:133">
      <c r="A13" s="12"/>
      <c r="B13" s="44">
        <v>521</v>
      </c>
      <c r="C13" s="20" t="s">
        <v>27</v>
      </c>
      <c r="D13" s="46">
        <v>7104702</v>
      </c>
      <c r="E13" s="46">
        <v>49792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7154494</v>
      </c>
      <c r="O13" s="47">
        <f t="shared" si="1"/>
        <v>198.37776237349232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273665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298751</v>
      </c>
      <c r="O14" s="47">
        <f t="shared" si="1"/>
        <v>8.2836822403992798</v>
      </c>
      <c r="P14" s="9"/>
    </row>
    <row r="15" spans="1:133">
      <c r="A15" s="12"/>
      <c r="B15" s="44">
        <v>523</v>
      </c>
      <c r="C15" s="20" t="s">
        <v>102</v>
      </c>
      <c r="D15" s="46">
        <v>4103502</v>
      </c>
      <c r="E15" s="46">
        <v>56620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4160122</v>
      </c>
      <c r="O15" s="47">
        <f t="shared" si="1"/>
        <v>115.35067239706086</v>
      </c>
      <c r="P15" s="9"/>
    </row>
    <row r="16" spans="1:133">
      <c r="A16" s="12"/>
      <c r="B16" s="44">
        <v>524</v>
      </c>
      <c r="C16" s="20" t="s">
        <v>30</v>
      </c>
      <c r="D16" s="46">
        <v>157645</v>
      </c>
      <c r="E16" s="46">
        <v>440100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597745</v>
      </c>
      <c r="O16" s="47">
        <f t="shared" si="1"/>
        <v>16.574102315264106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245639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245639</v>
      </c>
      <c r="O17" s="47">
        <f t="shared" si="1"/>
        <v>6.8110079023984476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762805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762805</v>
      </c>
      <c r="O18" s="47">
        <f t="shared" si="1"/>
        <v>21.150838763343963</v>
      </c>
      <c r="P18" s="9"/>
    </row>
    <row r="19" spans="1:16">
      <c r="A19" s="12"/>
      <c r="B19" s="44">
        <v>527</v>
      </c>
      <c r="C19" s="20" t="s">
        <v>33</v>
      </c>
      <c r="D19" s="46">
        <v>151722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151722</v>
      </c>
      <c r="O19" s="47">
        <f t="shared" si="1"/>
        <v>4.2069042007486486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5487079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5487079</v>
      </c>
      <c r="O20" s="47">
        <f t="shared" si="1"/>
        <v>152.14415638430611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SUM(D22:D28)</f>
        <v>387386</v>
      </c>
      <c r="E21" s="31">
        <f t="shared" si="5"/>
        <v>1941717</v>
      </c>
      <c r="F21" s="31">
        <f t="shared" si="5"/>
        <v>0</v>
      </c>
      <c r="G21" s="31">
        <f t="shared" si="5"/>
        <v>1137657</v>
      </c>
      <c r="H21" s="31">
        <f t="shared" si="5"/>
        <v>0</v>
      </c>
      <c r="I21" s="31">
        <f t="shared" si="5"/>
        <v>5938469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9405229</v>
      </c>
      <c r="O21" s="43">
        <f t="shared" si="1"/>
        <v>260.78549840565643</v>
      </c>
      <c r="P21" s="10"/>
    </row>
    <row r="22" spans="1:16">
      <c r="A22" s="12"/>
      <c r="B22" s="44">
        <v>531</v>
      </c>
      <c r="C22" s="20" t="s">
        <v>64</v>
      </c>
      <c r="D22" s="46">
        <v>251310</v>
      </c>
      <c r="E22" s="46">
        <v>48820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300130</v>
      </c>
      <c r="O22" s="47">
        <f t="shared" si="1"/>
        <v>8.3219187577984197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1471587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1471587</v>
      </c>
      <c r="O23" s="47">
        <f t="shared" si="1"/>
        <v>40.803743241369752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1812115</v>
      </c>
      <c r="F24" s="46">
        <v>0</v>
      </c>
      <c r="G24" s="46">
        <v>0</v>
      </c>
      <c r="H24" s="46">
        <v>0</v>
      </c>
      <c r="I24" s="46">
        <v>1439762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3251877</v>
      </c>
      <c r="O24" s="47">
        <f t="shared" si="1"/>
        <v>90.167114931373902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1137657</v>
      </c>
      <c r="H25" s="46">
        <v>0</v>
      </c>
      <c r="I25" s="46">
        <v>676755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1814412</v>
      </c>
      <c r="O25" s="47">
        <f t="shared" si="1"/>
        <v>50.30949674199362</v>
      </c>
      <c r="P25" s="9"/>
    </row>
    <row r="26" spans="1:16">
      <c r="A26" s="12"/>
      <c r="B26" s="44">
        <v>536</v>
      </c>
      <c r="C26" s="20" t="s">
        <v>104</v>
      </c>
      <c r="D26" s="46">
        <v>2895</v>
      </c>
      <c r="E26" s="46">
        <v>31796</v>
      </c>
      <c r="F26" s="46">
        <v>0</v>
      </c>
      <c r="G26" s="46">
        <v>0</v>
      </c>
      <c r="H26" s="46">
        <v>0</v>
      </c>
      <c r="I26" s="46">
        <v>2350365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2385056</v>
      </c>
      <c r="O26" s="47">
        <f t="shared" si="1"/>
        <v>66.132150284209061</v>
      </c>
      <c r="P26" s="9"/>
    </row>
    <row r="27" spans="1:16">
      <c r="A27" s="12"/>
      <c r="B27" s="44">
        <v>537</v>
      </c>
      <c r="C27" s="20" t="s">
        <v>105</v>
      </c>
      <c r="D27" s="46">
        <v>133181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133181</v>
      </c>
      <c r="O27" s="47">
        <f t="shared" si="1"/>
        <v>3.6928046582559269</v>
      </c>
      <c r="P27" s="9"/>
    </row>
    <row r="28" spans="1:16">
      <c r="A28" s="12"/>
      <c r="B28" s="44">
        <v>539</v>
      </c>
      <c r="C28" s="20" t="s">
        <v>40</v>
      </c>
      <c r="D28" s="46">
        <v>0</v>
      </c>
      <c r="E28" s="46">
        <v>48986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48986</v>
      </c>
      <c r="O28" s="47">
        <f t="shared" si="1"/>
        <v>1.3582697906557604</v>
      </c>
      <c r="P28" s="9"/>
    </row>
    <row r="29" spans="1:16" ht="15.6">
      <c r="A29" s="28" t="s">
        <v>41</v>
      </c>
      <c r="B29" s="29"/>
      <c r="C29" s="30"/>
      <c r="D29" s="31">
        <f t="shared" ref="D29:M29" si="7">SUM(D30:D31)</f>
        <v>0</v>
      </c>
      <c r="E29" s="31">
        <f t="shared" si="7"/>
        <v>8987832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8987832</v>
      </c>
      <c r="O29" s="43">
        <f t="shared" si="1"/>
        <v>249.2120338278109</v>
      </c>
      <c r="P29" s="10"/>
    </row>
    <row r="30" spans="1:16">
      <c r="A30" s="12"/>
      <c r="B30" s="44">
        <v>541</v>
      </c>
      <c r="C30" s="20" t="s">
        <v>106</v>
      </c>
      <c r="D30" s="46">
        <v>0</v>
      </c>
      <c r="E30" s="46">
        <v>8917131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8917131</v>
      </c>
      <c r="O30" s="47">
        <f t="shared" si="1"/>
        <v>247.25165673090254</v>
      </c>
      <c r="P30" s="9"/>
    </row>
    <row r="31" spans="1:16">
      <c r="A31" s="12"/>
      <c r="B31" s="44">
        <v>544</v>
      </c>
      <c r="C31" s="20" t="s">
        <v>121</v>
      </c>
      <c r="D31" s="46">
        <v>0</v>
      </c>
      <c r="E31" s="46">
        <v>70701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70701</v>
      </c>
      <c r="O31" s="47">
        <f t="shared" si="1"/>
        <v>1.9603770969083598</v>
      </c>
      <c r="P31" s="9"/>
    </row>
    <row r="32" spans="1:16" ht="15.6">
      <c r="A32" s="28" t="s">
        <v>45</v>
      </c>
      <c r="B32" s="29"/>
      <c r="C32" s="30"/>
      <c r="D32" s="31">
        <f t="shared" ref="D32:M32" si="9">SUM(D33:D36)</f>
        <v>263802</v>
      </c>
      <c r="E32" s="31">
        <f t="shared" si="9"/>
        <v>311993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575795</v>
      </c>
      <c r="O32" s="43">
        <f t="shared" si="1"/>
        <v>15.965478996256758</v>
      </c>
      <c r="P32" s="10"/>
    </row>
    <row r="33" spans="1:16">
      <c r="A33" s="13"/>
      <c r="B33" s="45">
        <v>552</v>
      </c>
      <c r="C33" s="21" t="s">
        <v>71</v>
      </c>
      <c r="D33" s="46">
        <v>229824</v>
      </c>
      <c r="E33" s="46">
        <v>83573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313397</v>
      </c>
      <c r="O33" s="47">
        <f t="shared" si="1"/>
        <v>8.6897823374462781</v>
      </c>
      <c r="P33" s="9"/>
    </row>
    <row r="34" spans="1:16">
      <c r="A34" s="13"/>
      <c r="B34" s="45">
        <v>553</v>
      </c>
      <c r="C34" s="21" t="s">
        <v>107</v>
      </c>
      <c r="D34" s="46">
        <v>19131</v>
      </c>
      <c r="E34" s="46">
        <v>1684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20815</v>
      </c>
      <c r="O34" s="47">
        <f t="shared" si="1"/>
        <v>0.5771523637876057</v>
      </c>
      <c r="P34" s="9"/>
    </row>
    <row r="35" spans="1:16">
      <c r="A35" s="13"/>
      <c r="B35" s="45">
        <v>554</v>
      </c>
      <c r="C35" s="21" t="s">
        <v>46</v>
      </c>
      <c r="D35" s="46">
        <v>0</v>
      </c>
      <c r="E35" s="46">
        <v>226736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226736</v>
      </c>
      <c r="O35" s="47">
        <f t="shared" si="1"/>
        <v>6.2868709274920285</v>
      </c>
      <c r="P35" s="9"/>
    </row>
    <row r="36" spans="1:16">
      <c r="A36" s="13"/>
      <c r="B36" s="45">
        <v>559</v>
      </c>
      <c r="C36" s="21" t="s">
        <v>72</v>
      </c>
      <c r="D36" s="46">
        <v>14847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14847</v>
      </c>
      <c r="O36" s="47">
        <f t="shared" si="1"/>
        <v>0.4116733675308471</v>
      </c>
      <c r="P36" s="9"/>
    </row>
    <row r="37" spans="1:16" ht="15.6">
      <c r="A37" s="28" t="s">
        <v>47</v>
      </c>
      <c r="B37" s="29"/>
      <c r="C37" s="30"/>
      <c r="D37" s="31">
        <f t="shared" ref="D37:M37" si="10">SUM(D38:D42)</f>
        <v>1541372</v>
      </c>
      <c r="E37" s="31">
        <f t="shared" si="10"/>
        <v>236084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1777456</v>
      </c>
      <c r="O37" s="43">
        <f t="shared" ref="O37:O53" si="11">(N37/O$55)</f>
        <v>49.284791348953277</v>
      </c>
      <c r="P37" s="10"/>
    </row>
    <row r="38" spans="1:16">
      <c r="A38" s="12"/>
      <c r="B38" s="44">
        <v>561</v>
      </c>
      <c r="C38" s="20" t="s">
        <v>108</v>
      </c>
      <c r="D38" s="46">
        <v>649958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649958</v>
      </c>
      <c r="O38" s="47">
        <f t="shared" si="11"/>
        <v>18.021849438513794</v>
      </c>
      <c r="P38" s="9"/>
    </row>
    <row r="39" spans="1:16">
      <c r="A39" s="12"/>
      <c r="B39" s="44">
        <v>562</v>
      </c>
      <c r="C39" s="20" t="s">
        <v>109</v>
      </c>
      <c r="D39" s="46">
        <v>244615</v>
      </c>
      <c r="E39" s="46">
        <v>39639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284254</v>
      </c>
      <c r="O39" s="47">
        <f t="shared" si="11"/>
        <v>7.8817135727159293</v>
      </c>
      <c r="P39" s="9"/>
    </row>
    <row r="40" spans="1:16">
      <c r="A40" s="12"/>
      <c r="B40" s="44">
        <v>563</v>
      </c>
      <c r="C40" s="20" t="s">
        <v>110</v>
      </c>
      <c r="D40" s="46">
        <v>895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895</v>
      </c>
      <c r="O40" s="47">
        <f t="shared" si="11"/>
        <v>2.4816303895743796E-2</v>
      </c>
      <c r="P40" s="9"/>
    </row>
    <row r="41" spans="1:16">
      <c r="A41" s="12"/>
      <c r="B41" s="44">
        <v>564</v>
      </c>
      <c r="C41" s="20" t="s">
        <v>111</v>
      </c>
      <c r="D41" s="46">
        <v>230145</v>
      </c>
      <c r="E41" s="46">
        <v>196445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426590</v>
      </c>
      <c r="O41" s="47">
        <f t="shared" si="11"/>
        <v>11.828365451268542</v>
      </c>
      <c r="P41" s="9"/>
    </row>
    <row r="42" spans="1:16">
      <c r="A42" s="12"/>
      <c r="B42" s="44">
        <v>569</v>
      </c>
      <c r="C42" s="20" t="s">
        <v>50</v>
      </c>
      <c r="D42" s="46">
        <v>415759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415759</v>
      </c>
      <c r="O42" s="47">
        <f t="shared" si="11"/>
        <v>11.528046582559268</v>
      </c>
      <c r="P42" s="9"/>
    </row>
    <row r="43" spans="1:16" ht="15.6">
      <c r="A43" s="28" t="s">
        <v>51</v>
      </c>
      <c r="B43" s="29"/>
      <c r="C43" s="30"/>
      <c r="D43" s="31">
        <f t="shared" ref="D43:M43" si="13">SUM(D44:D46)</f>
        <v>1157976</v>
      </c>
      <c r="E43" s="31">
        <f t="shared" si="13"/>
        <v>13792</v>
      </c>
      <c r="F43" s="31">
        <f t="shared" si="13"/>
        <v>0</v>
      </c>
      <c r="G43" s="31">
        <f t="shared" si="13"/>
        <v>82534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1254302</v>
      </c>
      <c r="O43" s="43">
        <f t="shared" si="11"/>
        <v>34.778926937474004</v>
      </c>
      <c r="P43" s="9"/>
    </row>
    <row r="44" spans="1:16">
      <c r="A44" s="12"/>
      <c r="B44" s="44">
        <v>571</v>
      </c>
      <c r="C44" s="20" t="s">
        <v>52</v>
      </c>
      <c r="D44" s="46">
        <v>269819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269819</v>
      </c>
      <c r="O44" s="47">
        <f t="shared" si="11"/>
        <v>7.4814640232912799</v>
      </c>
      <c r="P44" s="9"/>
    </row>
    <row r="45" spans="1:16">
      <c r="A45" s="12"/>
      <c r="B45" s="44">
        <v>572</v>
      </c>
      <c r="C45" s="20" t="s">
        <v>112</v>
      </c>
      <c r="D45" s="46">
        <v>546502</v>
      </c>
      <c r="E45" s="46">
        <v>13792</v>
      </c>
      <c r="F45" s="46">
        <v>0</v>
      </c>
      <c r="G45" s="46">
        <v>82534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642828</v>
      </c>
      <c r="O45" s="47">
        <f t="shared" si="11"/>
        <v>17.824150838763344</v>
      </c>
      <c r="P45" s="9"/>
    </row>
    <row r="46" spans="1:16">
      <c r="A46" s="12"/>
      <c r="B46" s="44">
        <v>575</v>
      </c>
      <c r="C46" s="20" t="s">
        <v>113</v>
      </c>
      <c r="D46" s="46">
        <v>341655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341655</v>
      </c>
      <c r="O46" s="47">
        <f t="shared" si="11"/>
        <v>9.4733120754193809</v>
      </c>
      <c r="P46" s="9"/>
    </row>
    <row r="47" spans="1:16" ht="15.6">
      <c r="A47" s="28" t="s">
        <v>114</v>
      </c>
      <c r="B47" s="29"/>
      <c r="C47" s="30"/>
      <c r="D47" s="31">
        <f t="shared" ref="D47:M47" si="14">SUM(D48:D48)</f>
        <v>6583368</v>
      </c>
      <c r="E47" s="31">
        <f t="shared" si="14"/>
        <v>2732903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5010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 t="shared" ref="N47:N53" si="15">SUM(D47:M47)</f>
        <v>9321281</v>
      </c>
      <c r="O47" s="43">
        <f t="shared" si="11"/>
        <v>258.45781228337722</v>
      </c>
      <c r="P47" s="9"/>
    </row>
    <row r="48" spans="1:16">
      <c r="A48" s="12"/>
      <c r="B48" s="44">
        <v>581</v>
      </c>
      <c r="C48" s="20" t="s">
        <v>115</v>
      </c>
      <c r="D48" s="46">
        <v>6583368</v>
      </c>
      <c r="E48" s="46">
        <v>2732903</v>
      </c>
      <c r="F48" s="46">
        <v>0</v>
      </c>
      <c r="G48" s="46">
        <v>0</v>
      </c>
      <c r="H48" s="46">
        <v>0</v>
      </c>
      <c r="I48" s="46">
        <v>5010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9321281</v>
      </c>
      <c r="O48" s="47">
        <f t="shared" si="11"/>
        <v>258.45781228337722</v>
      </c>
      <c r="P48" s="9"/>
    </row>
    <row r="49" spans="1:119" ht="15.6">
      <c r="A49" s="28" t="s">
        <v>57</v>
      </c>
      <c r="B49" s="29"/>
      <c r="C49" s="30"/>
      <c r="D49" s="31">
        <f t="shared" ref="D49:M49" si="16">SUM(D50:D52)</f>
        <v>1140857</v>
      </c>
      <c r="E49" s="31">
        <f t="shared" si="16"/>
        <v>145777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1286634</v>
      </c>
      <c r="O49" s="43">
        <f t="shared" si="11"/>
        <v>35.675419381671979</v>
      </c>
      <c r="P49" s="9"/>
    </row>
    <row r="50" spans="1:119">
      <c r="A50" s="12"/>
      <c r="B50" s="44">
        <v>601</v>
      </c>
      <c r="C50" s="20" t="s">
        <v>123</v>
      </c>
      <c r="D50" s="46">
        <v>0</v>
      </c>
      <c r="E50" s="46">
        <v>145777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145777</v>
      </c>
      <c r="O50" s="47">
        <f t="shared" si="11"/>
        <v>4.0420629419104399</v>
      </c>
      <c r="P50" s="9"/>
    </row>
    <row r="51" spans="1:119">
      <c r="A51" s="12"/>
      <c r="B51" s="44">
        <v>604</v>
      </c>
      <c r="C51" s="20" t="s">
        <v>116</v>
      </c>
      <c r="D51" s="46">
        <v>762056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762056</v>
      </c>
      <c r="O51" s="47">
        <f t="shared" si="11"/>
        <v>21.130070705670317</v>
      </c>
      <c r="P51" s="9"/>
    </row>
    <row r="52" spans="1:119" ht="15.6" thickBot="1">
      <c r="A52" s="12"/>
      <c r="B52" s="44">
        <v>711</v>
      </c>
      <c r="C52" s="20" t="s">
        <v>88</v>
      </c>
      <c r="D52" s="46">
        <v>378801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378801</v>
      </c>
      <c r="O52" s="47">
        <f t="shared" si="11"/>
        <v>10.503285734091223</v>
      </c>
      <c r="P52" s="9"/>
    </row>
    <row r="53" spans="1:119" ht="16.2" thickBot="1">
      <c r="A53" s="14" t="s">
        <v>10</v>
      </c>
      <c r="B53" s="23"/>
      <c r="C53" s="22"/>
      <c r="D53" s="15">
        <f t="shared" ref="D53:M53" si="17">SUM(D5,D12,D21,D29,D32,D37,D43,D47,D49)</f>
        <v>31825735</v>
      </c>
      <c r="E53" s="15">
        <f t="shared" si="17"/>
        <v>21905167</v>
      </c>
      <c r="F53" s="15">
        <f t="shared" si="17"/>
        <v>2175866</v>
      </c>
      <c r="G53" s="15">
        <f t="shared" si="17"/>
        <v>1224681</v>
      </c>
      <c r="H53" s="15">
        <f t="shared" si="17"/>
        <v>0</v>
      </c>
      <c r="I53" s="15">
        <f t="shared" si="17"/>
        <v>5962469</v>
      </c>
      <c r="J53" s="15">
        <f t="shared" si="17"/>
        <v>0</v>
      </c>
      <c r="K53" s="15">
        <f t="shared" si="17"/>
        <v>0</v>
      </c>
      <c r="L53" s="15">
        <f t="shared" si="17"/>
        <v>0</v>
      </c>
      <c r="M53" s="15">
        <f t="shared" si="17"/>
        <v>0</v>
      </c>
      <c r="N53" s="15">
        <f t="shared" si="15"/>
        <v>63093918</v>
      </c>
      <c r="O53" s="37">
        <f t="shared" si="11"/>
        <v>1749.450103978927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131</v>
      </c>
      <c r="M55" s="118"/>
      <c r="N55" s="118"/>
      <c r="O55" s="41">
        <v>36065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69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9008687</v>
      </c>
      <c r="E5" s="26">
        <f t="shared" si="0"/>
        <v>171859</v>
      </c>
      <c r="F5" s="26">
        <f t="shared" si="0"/>
        <v>2176209</v>
      </c>
      <c r="G5" s="26">
        <f t="shared" si="0"/>
        <v>0</v>
      </c>
      <c r="H5" s="26">
        <f t="shared" si="0"/>
        <v>0</v>
      </c>
      <c r="I5" s="26">
        <f t="shared" si="0"/>
        <v>18942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11375697</v>
      </c>
      <c r="O5" s="32">
        <f t="shared" ref="O5:O36" si="1">(N5/O$57)</f>
        <v>320.26173986486486</v>
      </c>
      <c r="P5" s="6"/>
    </row>
    <row r="6" spans="1:133">
      <c r="A6" s="12"/>
      <c r="B6" s="44">
        <v>512</v>
      </c>
      <c r="C6" s="20" t="s">
        <v>20</v>
      </c>
      <c r="D6" s="46">
        <v>1068897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1068897</v>
      </c>
      <c r="O6" s="47">
        <f t="shared" si="1"/>
        <v>30.092820945945945</v>
      </c>
      <c r="P6" s="9"/>
    </row>
    <row r="7" spans="1:133">
      <c r="A7" s="12"/>
      <c r="B7" s="44">
        <v>513</v>
      </c>
      <c r="C7" s="20" t="s">
        <v>21</v>
      </c>
      <c r="D7" s="46">
        <v>5385502</v>
      </c>
      <c r="E7" s="46">
        <v>171859</v>
      </c>
      <c r="F7" s="46">
        <v>0</v>
      </c>
      <c r="G7" s="46">
        <v>0</v>
      </c>
      <c r="H7" s="46">
        <v>0</v>
      </c>
      <c r="I7" s="46">
        <v>18942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5576303</v>
      </c>
      <c r="O7" s="47">
        <f t="shared" si="1"/>
        <v>156.99051238738738</v>
      </c>
      <c r="P7" s="9"/>
    </row>
    <row r="8" spans="1:133">
      <c r="A8" s="12"/>
      <c r="B8" s="44">
        <v>514</v>
      </c>
      <c r="C8" s="20" t="s">
        <v>22</v>
      </c>
      <c r="D8" s="46">
        <v>283990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283990</v>
      </c>
      <c r="O8" s="47">
        <f t="shared" si="1"/>
        <v>7.9952139639639643</v>
      </c>
      <c r="P8" s="9"/>
    </row>
    <row r="9" spans="1:133">
      <c r="A9" s="12"/>
      <c r="B9" s="44">
        <v>515</v>
      </c>
      <c r="C9" s="20" t="s">
        <v>23</v>
      </c>
      <c r="D9" s="46">
        <v>599784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599784</v>
      </c>
      <c r="O9" s="47">
        <f t="shared" si="1"/>
        <v>16.88581081081081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2176209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2176209</v>
      </c>
      <c r="O10" s="47">
        <f t="shared" si="1"/>
        <v>61.267145270270269</v>
      </c>
      <c r="P10" s="9"/>
    </row>
    <row r="11" spans="1:133">
      <c r="A11" s="12"/>
      <c r="B11" s="44">
        <v>519</v>
      </c>
      <c r="C11" s="20" t="s">
        <v>101</v>
      </c>
      <c r="D11" s="46">
        <v>1670514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1670514</v>
      </c>
      <c r="O11" s="47">
        <f t="shared" si="1"/>
        <v>47.030236486486487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10291867</v>
      </c>
      <c r="E12" s="31">
        <f t="shared" si="3"/>
        <v>7316737</v>
      </c>
      <c r="F12" s="31">
        <f t="shared" si="3"/>
        <v>0</v>
      </c>
      <c r="G12" s="31">
        <f t="shared" si="3"/>
        <v>900071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18508675</v>
      </c>
      <c r="O12" s="43">
        <f t="shared" si="1"/>
        <v>521.07756193693695</v>
      </c>
      <c r="P12" s="10"/>
    </row>
    <row r="13" spans="1:133">
      <c r="A13" s="12"/>
      <c r="B13" s="44">
        <v>521</v>
      </c>
      <c r="C13" s="20" t="s">
        <v>27</v>
      </c>
      <c r="D13" s="46">
        <v>6219843</v>
      </c>
      <c r="E13" s="46">
        <v>28909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6248752</v>
      </c>
      <c r="O13" s="47">
        <f t="shared" si="1"/>
        <v>175.92207207207207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841319</v>
      </c>
      <c r="F14" s="46">
        <v>0</v>
      </c>
      <c r="G14" s="46">
        <v>900071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1766476</v>
      </c>
      <c r="O14" s="47">
        <f t="shared" si="1"/>
        <v>49.73186936936937</v>
      </c>
      <c r="P14" s="9"/>
    </row>
    <row r="15" spans="1:133">
      <c r="A15" s="12"/>
      <c r="B15" s="44">
        <v>523</v>
      </c>
      <c r="C15" s="20" t="s">
        <v>102</v>
      </c>
      <c r="D15" s="46">
        <v>3732296</v>
      </c>
      <c r="E15" s="46">
        <v>102124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3834420</v>
      </c>
      <c r="O15" s="47">
        <f t="shared" si="1"/>
        <v>107.95101351351352</v>
      </c>
      <c r="P15" s="9"/>
    </row>
    <row r="16" spans="1:133">
      <c r="A16" s="12"/>
      <c r="B16" s="44">
        <v>524</v>
      </c>
      <c r="C16" s="20" t="s">
        <v>30</v>
      </c>
      <c r="D16" s="46">
        <v>157793</v>
      </c>
      <c r="E16" s="46">
        <v>424427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582220</v>
      </c>
      <c r="O16" s="47">
        <f t="shared" si="1"/>
        <v>16.391328828828829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321063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321063</v>
      </c>
      <c r="O17" s="47">
        <f t="shared" si="1"/>
        <v>9.0389358108108109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380969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380969</v>
      </c>
      <c r="O18" s="47">
        <f t="shared" si="1"/>
        <v>10.725478603603603</v>
      </c>
      <c r="P18" s="9"/>
    </row>
    <row r="19" spans="1:16">
      <c r="A19" s="12"/>
      <c r="B19" s="44">
        <v>527</v>
      </c>
      <c r="C19" s="20" t="s">
        <v>33</v>
      </c>
      <c r="D19" s="46">
        <v>156849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156849</v>
      </c>
      <c r="O19" s="47">
        <f t="shared" si="1"/>
        <v>4.4157939189189186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5217926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5217926</v>
      </c>
      <c r="O20" s="47">
        <f t="shared" si="1"/>
        <v>146.90106981981981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SUM(D22:D28)</f>
        <v>353540</v>
      </c>
      <c r="E21" s="31">
        <f t="shared" si="5"/>
        <v>3809189</v>
      </c>
      <c r="F21" s="31">
        <f t="shared" si="5"/>
        <v>0</v>
      </c>
      <c r="G21" s="31">
        <f t="shared" si="5"/>
        <v>100</v>
      </c>
      <c r="H21" s="31">
        <f t="shared" si="5"/>
        <v>0</v>
      </c>
      <c r="I21" s="31">
        <f t="shared" si="5"/>
        <v>2995237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7158066</v>
      </c>
      <c r="O21" s="43">
        <f t="shared" si="1"/>
        <v>201.52212837837837</v>
      </c>
      <c r="P21" s="10"/>
    </row>
    <row r="22" spans="1:16">
      <c r="A22" s="12"/>
      <c r="B22" s="44">
        <v>531</v>
      </c>
      <c r="C22" s="20" t="s">
        <v>64</v>
      </c>
      <c r="D22" s="46">
        <v>227787</v>
      </c>
      <c r="E22" s="46">
        <v>46219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274006</v>
      </c>
      <c r="O22" s="47">
        <f t="shared" si="1"/>
        <v>7.7141328828828826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1274923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1274923</v>
      </c>
      <c r="O23" s="47">
        <f t="shared" si="1"/>
        <v>35.893102477477477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1805968</v>
      </c>
      <c r="F24" s="46">
        <v>0</v>
      </c>
      <c r="G24" s="46">
        <v>0</v>
      </c>
      <c r="H24" s="46">
        <v>0</v>
      </c>
      <c r="I24" s="46">
        <v>-1289819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516149</v>
      </c>
      <c r="O24" s="47">
        <f t="shared" si="1"/>
        <v>14.531221846846847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100</v>
      </c>
      <c r="H25" s="46">
        <v>0</v>
      </c>
      <c r="I25" s="46">
        <v>692342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692442</v>
      </c>
      <c r="O25" s="47">
        <f t="shared" si="1"/>
        <v>19.494425675675675</v>
      </c>
      <c r="P25" s="9"/>
    </row>
    <row r="26" spans="1:16">
      <c r="A26" s="12"/>
      <c r="B26" s="44">
        <v>536</v>
      </c>
      <c r="C26" s="20" t="s">
        <v>104</v>
      </c>
      <c r="D26" s="46">
        <v>1818</v>
      </c>
      <c r="E26" s="46">
        <v>0</v>
      </c>
      <c r="F26" s="46">
        <v>0</v>
      </c>
      <c r="G26" s="46">
        <v>0</v>
      </c>
      <c r="H26" s="46">
        <v>0</v>
      </c>
      <c r="I26" s="46">
        <v>2317791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2319609</v>
      </c>
      <c r="O26" s="47">
        <f t="shared" si="1"/>
        <v>65.304307432432438</v>
      </c>
      <c r="P26" s="9"/>
    </row>
    <row r="27" spans="1:16">
      <c r="A27" s="12"/>
      <c r="B27" s="44">
        <v>537</v>
      </c>
      <c r="C27" s="20" t="s">
        <v>105</v>
      </c>
      <c r="D27" s="46">
        <v>123935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123935</v>
      </c>
      <c r="O27" s="47">
        <f t="shared" si="1"/>
        <v>3.4891610360360361</v>
      </c>
      <c r="P27" s="9"/>
    </row>
    <row r="28" spans="1:16">
      <c r="A28" s="12"/>
      <c r="B28" s="44">
        <v>539</v>
      </c>
      <c r="C28" s="20" t="s">
        <v>40</v>
      </c>
      <c r="D28" s="46">
        <v>0</v>
      </c>
      <c r="E28" s="46">
        <v>1957002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1957002</v>
      </c>
      <c r="O28" s="47">
        <f t="shared" si="1"/>
        <v>55.095777027027026</v>
      </c>
      <c r="P28" s="9"/>
    </row>
    <row r="29" spans="1:16" ht="15.6">
      <c r="A29" s="28" t="s">
        <v>41</v>
      </c>
      <c r="B29" s="29"/>
      <c r="C29" s="30"/>
      <c r="D29" s="31">
        <f t="shared" ref="D29:M29" si="7">SUM(D30:D31)</f>
        <v>0</v>
      </c>
      <c r="E29" s="31">
        <f t="shared" si="7"/>
        <v>8083323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8083323</v>
      </c>
      <c r="O29" s="43">
        <f t="shared" si="1"/>
        <v>227.57103040540539</v>
      </c>
      <c r="P29" s="10"/>
    </row>
    <row r="30" spans="1:16">
      <c r="A30" s="12"/>
      <c r="B30" s="44">
        <v>541</v>
      </c>
      <c r="C30" s="20" t="s">
        <v>106</v>
      </c>
      <c r="D30" s="46">
        <v>0</v>
      </c>
      <c r="E30" s="46">
        <v>7989909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7989909</v>
      </c>
      <c r="O30" s="47">
        <f t="shared" si="1"/>
        <v>224.94113175675676</v>
      </c>
      <c r="P30" s="9"/>
    </row>
    <row r="31" spans="1:16">
      <c r="A31" s="12"/>
      <c r="B31" s="44">
        <v>544</v>
      </c>
      <c r="C31" s="20" t="s">
        <v>121</v>
      </c>
      <c r="D31" s="46">
        <v>0</v>
      </c>
      <c r="E31" s="46">
        <v>93414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93414</v>
      </c>
      <c r="O31" s="47">
        <f t="shared" si="1"/>
        <v>2.6298986486486489</v>
      </c>
      <c r="P31" s="9"/>
    </row>
    <row r="32" spans="1:16" ht="15.6">
      <c r="A32" s="28" t="s">
        <v>45</v>
      </c>
      <c r="B32" s="29"/>
      <c r="C32" s="30"/>
      <c r="D32" s="31">
        <f>SUM(D33:D37)</f>
        <v>301463</v>
      </c>
      <c r="E32" s="31">
        <f t="shared" ref="E32:M32" si="9">SUM(E33:E37)</f>
        <v>928301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1229764</v>
      </c>
      <c r="O32" s="43">
        <f t="shared" si="1"/>
        <v>34.621734234234232</v>
      </c>
      <c r="P32" s="10"/>
    </row>
    <row r="33" spans="1:16">
      <c r="A33" s="13"/>
      <c r="B33" s="45">
        <v>551</v>
      </c>
      <c r="C33" s="21" t="s">
        <v>126</v>
      </c>
      <c r="D33" s="46">
        <v>33500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33500</v>
      </c>
      <c r="O33" s="47">
        <f t="shared" si="1"/>
        <v>0.94313063063063063</v>
      </c>
      <c r="P33" s="9"/>
    </row>
    <row r="34" spans="1:16">
      <c r="A34" s="13"/>
      <c r="B34" s="45">
        <v>552</v>
      </c>
      <c r="C34" s="21" t="s">
        <v>71</v>
      </c>
      <c r="D34" s="46">
        <v>229678</v>
      </c>
      <c r="E34" s="46">
        <v>91334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321012</v>
      </c>
      <c r="O34" s="47">
        <f t="shared" si="1"/>
        <v>9.0374999999999996</v>
      </c>
      <c r="P34" s="9"/>
    </row>
    <row r="35" spans="1:16">
      <c r="A35" s="13"/>
      <c r="B35" s="45">
        <v>553</v>
      </c>
      <c r="C35" s="21" t="s">
        <v>107</v>
      </c>
      <c r="D35" s="46">
        <v>23439</v>
      </c>
      <c r="E35" s="46">
        <v>1420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24859</v>
      </c>
      <c r="O35" s="47">
        <f t="shared" si="1"/>
        <v>0.69985923423423424</v>
      </c>
      <c r="P35" s="9"/>
    </row>
    <row r="36" spans="1:16">
      <c r="A36" s="13"/>
      <c r="B36" s="45">
        <v>554</v>
      </c>
      <c r="C36" s="21" t="s">
        <v>46</v>
      </c>
      <c r="D36" s="46">
        <v>0</v>
      </c>
      <c r="E36" s="46">
        <v>835547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835547</v>
      </c>
      <c r="O36" s="47">
        <f t="shared" si="1"/>
        <v>23.523282657657656</v>
      </c>
      <c r="P36" s="9"/>
    </row>
    <row r="37" spans="1:16">
      <c r="A37" s="13"/>
      <c r="B37" s="45">
        <v>559</v>
      </c>
      <c r="C37" s="21" t="s">
        <v>72</v>
      </c>
      <c r="D37" s="46">
        <v>14846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14846</v>
      </c>
      <c r="O37" s="47">
        <f t="shared" ref="O37:O55" si="10">(N37/O$57)</f>
        <v>0.4179617117117117</v>
      </c>
      <c r="P37" s="9"/>
    </row>
    <row r="38" spans="1:16" ht="15.6">
      <c r="A38" s="28" t="s">
        <v>47</v>
      </c>
      <c r="B38" s="29"/>
      <c r="C38" s="30"/>
      <c r="D38" s="31">
        <f t="shared" ref="D38:M38" si="11">SUM(D39:D43)</f>
        <v>1498934</v>
      </c>
      <c r="E38" s="31">
        <f t="shared" si="11"/>
        <v>223449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1722383</v>
      </c>
      <c r="O38" s="43">
        <f t="shared" si="10"/>
        <v>48.49051238738739</v>
      </c>
      <c r="P38" s="10"/>
    </row>
    <row r="39" spans="1:16">
      <c r="A39" s="12"/>
      <c r="B39" s="44">
        <v>561</v>
      </c>
      <c r="C39" s="20" t="s">
        <v>108</v>
      </c>
      <c r="D39" s="46">
        <v>602198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602198</v>
      </c>
      <c r="O39" s="47">
        <f t="shared" si="10"/>
        <v>16.953772522522524</v>
      </c>
      <c r="P39" s="9"/>
    </row>
    <row r="40" spans="1:16">
      <c r="A40" s="12"/>
      <c r="B40" s="44">
        <v>562</v>
      </c>
      <c r="C40" s="20" t="s">
        <v>109</v>
      </c>
      <c r="D40" s="46">
        <v>228897</v>
      </c>
      <c r="E40" s="46">
        <v>39069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267966</v>
      </c>
      <c r="O40" s="47">
        <f t="shared" si="10"/>
        <v>7.5440878378378375</v>
      </c>
      <c r="P40" s="9"/>
    </row>
    <row r="41" spans="1:16">
      <c r="A41" s="12"/>
      <c r="B41" s="44">
        <v>563</v>
      </c>
      <c r="C41" s="20" t="s">
        <v>110</v>
      </c>
      <c r="D41" s="46">
        <v>325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325</v>
      </c>
      <c r="O41" s="47">
        <f t="shared" si="10"/>
        <v>9.149774774774775E-3</v>
      </c>
      <c r="P41" s="9"/>
    </row>
    <row r="42" spans="1:16">
      <c r="A42" s="12"/>
      <c r="B42" s="44">
        <v>564</v>
      </c>
      <c r="C42" s="20" t="s">
        <v>111</v>
      </c>
      <c r="D42" s="46">
        <v>250560</v>
      </c>
      <c r="E42" s="46">
        <v>184380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434940</v>
      </c>
      <c r="O42" s="47">
        <f t="shared" si="10"/>
        <v>12.244932432432432</v>
      </c>
      <c r="P42" s="9"/>
    </row>
    <row r="43" spans="1:16">
      <c r="A43" s="12"/>
      <c r="B43" s="44">
        <v>569</v>
      </c>
      <c r="C43" s="20" t="s">
        <v>50</v>
      </c>
      <c r="D43" s="46">
        <v>416954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416954</v>
      </c>
      <c r="O43" s="47">
        <f t="shared" si="10"/>
        <v>11.738569819819819</v>
      </c>
      <c r="P43" s="9"/>
    </row>
    <row r="44" spans="1:16" ht="15.6">
      <c r="A44" s="28" t="s">
        <v>51</v>
      </c>
      <c r="B44" s="29"/>
      <c r="C44" s="30"/>
      <c r="D44" s="31">
        <f t="shared" ref="D44:M44" si="13">SUM(D45:D47)</f>
        <v>1197417</v>
      </c>
      <c r="E44" s="31">
        <f t="shared" si="13"/>
        <v>0</v>
      </c>
      <c r="F44" s="31">
        <f t="shared" si="13"/>
        <v>0</v>
      </c>
      <c r="G44" s="31">
        <f t="shared" si="13"/>
        <v>31841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1229258</v>
      </c>
      <c r="O44" s="43">
        <f t="shared" si="10"/>
        <v>34.607488738738738</v>
      </c>
      <c r="P44" s="9"/>
    </row>
    <row r="45" spans="1:16">
      <c r="A45" s="12"/>
      <c r="B45" s="44">
        <v>571</v>
      </c>
      <c r="C45" s="20" t="s">
        <v>52</v>
      </c>
      <c r="D45" s="46">
        <v>314144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314144</v>
      </c>
      <c r="O45" s="47">
        <f t="shared" si="10"/>
        <v>8.8441441441441437</v>
      </c>
      <c r="P45" s="9"/>
    </row>
    <row r="46" spans="1:16">
      <c r="A46" s="12"/>
      <c r="B46" s="44">
        <v>572</v>
      </c>
      <c r="C46" s="20" t="s">
        <v>112</v>
      </c>
      <c r="D46" s="46">
        <v>540361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540361</v>
      </c>
      <c r="O46" s="47">
        <f t="shared" si="10"/>
        <v>15.212865990990991</v>
      </c>
      <c r="P46" s="9"/>
    </row>
    <row r="47" spans="1:16">
      <c r="A47" s="12"/>
      <c r="B47" s="44">
        <v>575</v>
      </c>
      <c r="C47" s="20" t="s">
        <v>113</v>
      </c>
      <c r="D47" s="46">
        <v>342912</v>
      </c>
      <c r="E47" s="46">
        <v>0</v>
      </c>
      <c r="F47" s="46">
        <v>0</v>
      </c>
      <c r="G47" s="46">
        <v>31841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374753</v>
      </c>
      <c r="O47" s="47">
        <f t="shared" si="10"/>
        <v>10.550478603603604</v>
      </c>
      <c r="P47" s="9"/>
    </row>
    <row r="48" spans="1:16" ht="15.6">
      <c r="A48" s="28" t="s">
        <v>114</v>
      </c>
      <c r="B48" s="29"/>
      <c r="C48" s="30"/>
      <c r="D48" s="31">
        <f t="shared" ref="D48:M48" si="14">SUM(D49:D50)</f>
        <v>6155288</v>
      </c>
      <c r="E48" s="31">
        <f t="shared" si="14"/>
        <v>2394722</v>
      </c>
      <c r="F48" s="31">
        <f t="shared" si="14"/>
        <v>0</v>
      </c>
      <c r="G48" s="31">
        <f t="shared" si="14"/>
        <v>1302</v>
      </c>
      <c r="H48" s="31">
        <f t="shared" si="14"/>
        <v>0</v>
      </c>
      <c r="I48" s="31">
        <f t="shared" si="14"/>
        <v>2388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ref="N48:N55" si="15">SUM(D48:M48)</f>
        <v>8553700</v>
      </c>
      <c r="O48" s="43">
        <f t="shared" si="10"/>
        <v>240.81362612612614</v>
      </c>
      <c r="P48" s="9"/>
    </row>
    <row r="49" spans="1:119">
      <c r="A49" s="12"/>
      <c r="B49" s="44">
        <v>581</v>
      </c>
      <c r="C49" s="20" t="s">
        <v>115</v>
      </c>
      <c r="D49" s="46">
        <v>6144450</v>
      </c>
      <c r="E49" s="46">
        <v>2394722</v>
      </c>
      <c r="F49" s="46">
        <v>0</v>
      </c>
      <c r="G49" s="46">
        <v>1302</v>
      </c>
      <c r="H49" s="46">
        <v>0</v>
      </c>
      <c r="I49" s="46">
        <v>2388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8542862</v>
      </c>
      <c r="O49" s="47">
        <f t="shared" si="10"/>
        <v>240.50850225225224</v>
      </c>
      <c r="P49" s="9"/>
    </row>
    <row r="50" spans="1:119">
      <c r="A50" s="12"/>
      <c r="B50" s="44">
        <v>586</v>
      </c>
      <c r="C50" s="20" t="s">
        <v>122</v>
      </c>
      <c r="D50" s="46">
        <v>10838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10838</v>
      </c>
      <c r="O50" s="47">
        <f t="shared" si="10"/>
        <v>0.30512387387387385</v>
      </c>
      <c r="P50" s="9"/>
    </row>
    <row r="51" spans="1:119" ht="15.6">
      <c r="A51" s="28" t="s">
        <v>57</v>
      </c>
      <c r="B51" s="29"/>
      <c r="C51" s="30"/>
      <c r="D51" s="31">
        <f t="shared" ref="D51:M51" si="16">SUM(D52:D54)</f>
        <v>1064090</v>
      </c>
      <c r="E51" s="31">
        <f t="shared" si="16"/>
        <v>147086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5"/>
        <v>1211176</v>
      </c>
      <c r="O51" s="43">
        <f t="shared" si="10"/>
        <v>34.098423423423426</v>
      </c>
      <c r="P51" s="9"/>
    </row>
    <row r="52" spans="1:119">
      <c r="A52" s="12"/>
      <c r="B52" s="44">
        <v>601</v>
      </c>
      <c r="C52" s="20" t="s">
        <v>123</v>
      </c>
      <c r="D52" s="46">
        <v>0</v>
      </c>
      <c r="E52" s="46">
        <v>147086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147086</v>
      </c>
      <c r="O52" s="47">
        <f t="shared" si="10"/>
        <v>4.1409346846846846</v>
      </c>
      <c r="P52" s="9"/>
    </row>
    <row r="53" spans="1:119">
      <c r="A53" s="12"/>
      <c r="B53" s="44">
        <v>604</v>
      </c>
      <c r="C53" s="20" t="s">
        <v>116</v>
      </c>
      <c r="D53" s="46">
        <v>697449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697449</v>
      </c>
      <c r="O53" s="47">
        <f t="shared" si="10"/>
        <v>19.635388513513515</v>
      </c>
      <c r="P53" s="9"/>
    </row>
    <row r="54" spans="1:119" ht="15.6" thickBot="1">
      <c r="A54" s="12"/>
      <c r="B54" s="44">
        <v>711</v>
      </c>
      <c r="C54" s="20" t="s">
        <v>88</v>
      </c>
      <c r="D54" s="46">
        <v>366641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366641</v>
      </c>
      <c r="O54" s="47">
        <f t="shared" si="10"/>
        <v>10.322100225225226</v>
      </c>
      <c r="P54" s="9"/>
    </row>
    <row r="55" spans="1:119" ht="16.2" thickBot="1">
      <c r="A55" s="14" t="s">
        <v>10</v>
      </c>
      <c r="B55" s="23"/>
      <c r="C55" s="22"/>
      <c r="D55" s="15">
        <f t="shared" ref="D55:M55" si="17">SUM(D5,D12,D21,D29,D32,D38,D44,D48,D51)</f>
        <v>29871286</v>
      </c>
      <c r="E55" s="15">
        <f t="shared" si="17"/>
        <v>23074666</v>
      </c>
      <c r="F55" s="15">
        <f t="shared" si="17"/>
        <v>2176209</v>
      </c>
      <c r="G55" s="15">
        <f t="shared" si="17"/>
        <v>933314</v>
      </c>
      <c r="H55" s="15">
        <f t="shared" si="17"/>
        <v>0</v>
      </c>
      <c r="I55" s="15">
        <f t="shared" si="17"/>
        <v>3016567</v>
      </c>
      <c r="J55" s="15">
        <f t="shared" si="17"/>
        <v>0</v>
      </c>
      <c r="K55" s="15">
        <f t="shared" si="17"/>
        <v>0</v>
      </c>
      <c r="L55" s="15">
        <f t="shared" si="17"/>
        <v>0</v>
      </c>
      <c r="M55" s="15">
        <f t="shared" si="17"/>
        <v>0</v>
      </c>
      <c r="N55" s="15">
        <f t="shared" si="15"/>
        <v>59072042</v>
      </c>
      <c r="O55" s="37">
        <f t="shared" si="10"/>
        <v>1663.0642454954955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129</v>
      </c>
      <c r="M57" s="118"/>
      <c r="N57" s="118"/>
      <c r="O57" s="41">
        <v>35520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69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8034487</v>
      </c>
      <c r="E5" s="26">
        <f t="shared" si="0"/>
        <v>234400</v>
      </c>
      <c r="F5" s="26">
        <f t="shared" si="0"/>
        <v>2145888</v>
      </c>
      <c r="G5" s="26">
        <f t="shared" si="0"/>
        <v>0</v>
      </c>
      <c r="H5" s="26">
        <f t="shared" si="0"/>
        <v>0</v>
      </c>
      <c r="I5" s="26">
        <f t="shared" si="0"/>
        <v>18196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10432971</v>
      </c>
      <c r="O5" s="32">
        <f t="shared" ref="O5:O36" si="1">(N5/O$57)</f>
        <v>292.88821200976952</v>
      </c>
      <c r="P5" s="6"/>
    </row>
    <row r="6" spans="1:133">
      <c r="A6" s="12"/>
      <c r="B6" s="44">
        <v>512</v>
      </c>
      <c r="C6" s="20" t="s">
        <v>20</v>
      </c>
      <c r="D6" s="46">
        <v>896991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896991</v>
      </c>
      <c r="O6" s="47">
        <f t="shared" si="1"/>
        <v>25.18152213581876</v>
      </c>
      <c r="P6" s="9"/>
    </row>
    <row r="7" spans="1:133">
      <c r="A7" s="12"/>
      <c r="B7" s="44">
        <v>513</v>
      </c>
      <c r="C7" s="20" t="s">
        <v>21</v>
      </c>
      <c r="D7" s="46">
        <v>4947016</v>
      </c>
      <c r="E7" s="46">
        <v>234400</v>
      </c>
      <c r="F7" s="46">
        <v>0</v>
      </c>
      <c r="G7" s="46">
        <v>0</v>
      </c>
      <c r="H7" s="46">
        <v>0</v>
      </c>
      <c r="I7" s="46">
        <v>18196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5199612</v>
      </c>
      <c r="O7" s="47">
        <f t="shared" si="1"/>
        <v>145.97041071278178</v>
      </c>
      <c r="P7" s="9"/>
    </row>
    <row r="8" spans="1:133">
      <c r="A8" s="12"/>
      <c r="B8" s="44">
        <v>514</v>
      </c>
      <c r="C8" s="20" t="s">
        <v>22</v>
      </c>
      <c r="D8" s="46">
        <v>289452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289452</v>
      </c>
      <c r="O8" s="47">
        <f t="shared" si="1"/>
        <v>8.1258808006513004</v>
      </c>
      <c r="P8" s="9"/>
    </row>
    <row r="9" spans="1:133">
      <c r="A9" s="12"/>
      <c r="B9" s="44">
        <v>515</v>
      </c>
      <c r="C9" s="20" t="s">
        <v>23</v>
      </c>
      <c r="D9" s="46">
        <v>737707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737707</v>
      </c>
      <c r="O9" s="47">
        <f t="shared" si="1"/>
        <v>20.70989023328935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2145888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2145888</v>
      </c>
      <c r="O10" s="47">
        <f t="shared" si="1"/>
        <v>60.24221666994189</v>
      </c>
      <c r="P10" s="9"/>
    </row>
    <row r="11" spans="1:133">
      <c r="A11" s="12"/>
      <c r="B11" s="44">
        <v>519</v>
      </c>
      <c r="C11" s="20" t="s">
        <v>101</v>
      </c>
      <c r="D11" s="46">
        <v>1163321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1163321</v>
      </c>
      <c r="O11" s="47">
        <f t="shared" si="1"/>
        <v>32.658291457286431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9829716</v>
      </c>
      <c r="E12" s="31">
        <f t="shared" si="3"/>
        <v>6113870</v>
      </c>
      <c r="F12" s="31">
        <f t="shared" si="3"/>
        <v>0</v>
      </c>
      <c r="G12" s="31">
        <f t="shared" si="3"/>
        <v>981108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16924694</v>
      </c>
      <c r="O12" s="43">
        <f t="shared" si="1"/>
        <v>475.13247803262118</v>
      </c>
      <c r="P12" s="10"/>
    </row>
    <row r="13" spans="1:133">
      <c r="A13" s="12"/>
      <c r="B13" s="44">
        <v>521</v>
      </c>
      <c r="C13" s="20" t="s">
        <v>27</v>
      </c>
      <c r="D13" s="46">
        <v>5728845</v>
      </c>
      <c r="E13" s="46">
        <v>26396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5755241</v>
      </c>
      <c r="O13" s="47">
        <f t="shared" si="1"/>
        <v>161.56876561578844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102379</v>
      </c>
      <c r="F14" s="46">
        <v>0</v>
      </c>
      <c r="G14" s="46">
        <v>981108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1108573</v>
      </c>
      <c r="O14" s="47">
        <f t="shared" si="1"/>
        <v>31.121332921591197</v>
      </c>
      <c r="P14" s="9"/>
    </row>
    <row r="15" spans="1:133">
      <c r="A15" s="12"/>
      <c r="B15" s="44">
        <v>523</v>
      </c>
      <c r="C15" s="20" t="s">
        <v>102</v>
      </c>
      <c r="D15" s="46">
        <v>3781235</v>
      </c>
      <c r="E15" s="46">
        <v>63978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3845213</v>
      </c>
      <c r="O15" s="47">
        <f t="shared" si="1"/>
        <v>107.94792397742904</v>
      </c>
      <c r="P15" s="9"/>
    </row>
    <row r="16" spans="1:133">
      <c r="A16" s="12"/>
      <c r="B16" s="44">
        <v>524</v>
      </c>
      <c r="C16" s="20" t="s">
        <v>30</v>
      </c>
      <c r="D16" s="46">
        <v>142340</v>
      </c>
      <c r="E16" s="46">
        <v>365869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508209</v>
      </c>
      <c r="O16" s="47">
        <f t="shared" si="1"/>
        <v>14.26711771146234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330285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330285</v>
      </c>
      <c r="O17" s="47">
        <f t="shared" si="1"/>
        <v>9.2721989837455432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490173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490173</v>
      </c>
      <c r="O18" s="47">
        <f t="shared" si="1"/>
        <v>13.760787176103983</v>
      </c>
      <c r="P18" s="9"/>
    </row>
    <row r="19" spans="1:16">
      <c r="A19" s="12"/>
      <c r="B19" s="44">
        <v>527</v>
      </c>
      <c r="C19" s="20" t="s">
        <v>33</v>
      </c>
      <c r="D19" s="46">
        <v>152210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152210</v>
      </c>
      <c r="O19" s="47">
        <f t="shared" si="1"/>
        <v>4.2730411835714888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4734790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4734790</v>
      </c>
      <c r="O20" s="47">
        <f t="shared" si="1"/>
        <v>132.92131046292917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SUM(D22:D28)</f>
        <v>358087</v>
      </c>
      <c r="E21" s="31">
        <f t="shared" si="5"/>
        <v>1865773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6261619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8485479</v>
      </c>
      <c r="O21" s="43">
        <f t="shared" si="1"/>
        <v>238.21563122876955</v>
      </c>
      <c r="P21" s="10"/>
    </row>
    <row r="22" spans="1:16">
      <c r="A22" s="12"/>
      <c r="B22" s="44">
        <v>531</v>
      </c>
      <c r="C22" s="20" t="s">
        <v>64</v>
      </c>
      <c r="D22" s="46">
        <v>236103</v>
      </c>
      <c r="E22" s="46">
        <v>48410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284513</v>
      </c>
      <c r="O22" s="47">
        <f t="shared" si="1"/>
        <v>7.9872266359731618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1305305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1305305</v>
      </c>
      <c r="O23" s="47">
        <f t="shared" si="1"/>
        <v>36.644254793520673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1751226</v>
      </c>
      <c r="F24" s="46">
        <v>0</v>
      </c>
      <c r="G24" s="46">
        <v>0</v>
      </c>
      <c r="H24" s="46">
        <v>0</v>
      </c>
      <c r="I24" s="46">
        <v>1906392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3657618</v>
      </c>
      <c r="O24" s="47">
        <f t="shared" si="1"/>
        <v>102.681508099155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696185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696185</v>
      </c>
      <c r="O25" s="47">
        <f t="shared" si="1"/>
        <v>19.544229527525896</v>
      </c>
      <c r="P25" s="9"/>
    </row>
    <row r="26" spans="1:16">
      <c r="A26" s="12"/>
      <c r="B26" s="44">
        <v>536</v>
      </c>
      <c r="C26" s="20" t="s">
        <v>104</v>
      </c>
      <c r="D26" s="46">
        <v>1789</v>
      </c>
      <c r="E26" s="46">
        <v>0</v>
      </c>
      <c r="F26" s="46">
        <v>0</v>
      </c>
      <c r="G26" s="46">
        <v>0</v>
      </c>
      <c r="H26" s="46">
        <v>0</v>
      </c>
      <c r="I26" s="46">
        <v>2353737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2355526</v>
      </c>
      <c r="O26" s="47">
        <f t="shared" si="1"/>
        <v>66.127452906993071</v>
      </c>
      <c r="P26" s="9"/>
    </row>
    <row r="27" spans="1:16">
      <c r="A27" s="12"/>
      <c r="B27" s="44">
        <v>537</v>
      </c>
      <c r="C27" s="20" t="s">
        <v>105</v>
      </c>
      <c r="D27" s="46">
        <v>120195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120195</v>
      </c>
      <c r="O27" s="47">
        <f t="shared" si="1"/>
        <v>3.3742736026501223</v>
      </c>
      <c r="P27" s="9"/>
    </row>
    <row r="28" spans="1:16">
      <c r="A28" s="12"/>
      <c r="B28" s="44">
        <v>539</v>
      </c>
      <c r="C28" s="20" t="s">
        <v>40</v>
      </c>
      <c r="D28" s="46">
        <v>0</v>
      </c>
      <c r="E28" s="46">
        <v>66137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66137</v>
      </c>
      <c r="O28" s="47">
        <f t="shared" si="1"/>
        <v>1.8566856629516297</v>
      </c>
      <c r="P28" s="9"/>
    </row>
    <row r="29" spans="1:16" ht="15.6">
      <c r="A29" s="28" t="s">
        <v>41</v>
      </c>
      <c r="B29" s="29"/>
      <c r="C29" s="30"/>
      <c r="D29" s="31">
        <f t="shared" ref="D29:M29" si="7">SUM(D30:D31)</f>
        <v>0</v>
      </c>
      <c r="E29" s="31">
        <f t="shared" si="7"/>
        <v>3728207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9" si="8">SUM(D29:M29)</f>
        <v>3728207</v>
      </c>
      <c r="O29" s="43">
        <f t="shared" si="1"/>
        <v>104.66317621627691</v>
      </c>
      <c r="P29" s="10"/>
    </row>
    <row r="30" spans="1:16">
      <c r="A30" s="12"/>
      <c r="B30" s="44">
        <v>541</v>
      </c>
      <c r="C30" s="20" t="s">
        <v>106</v>
      </c>
      <c r="D30" s="46">
        <v>0</v>
      </c>
      <c r="E30" s="46">
        <v>3642592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3642592</v>
      </c>
      <c r="O30" s="47">
        <f t="shared" si="1"/>
        <v>102.25967827966649</v>
      </c>
      <c r="P30" s="9"/>
    </row>
    <row r="31" spans="1:16">
      <c r="A31" s="12"/>
      <c r="B31" s="44">
        <v>544</v>
      </c>
      <c r="C31" s="20" t="s">
        <v>121</v>
      </c>
      <c r="D31" s="46">
        <v>0</v>
      </c>
      <c r="E31" s="46">
        <v>85615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85615</v>
      </c>
      <c r="O31" s="47">
        <f t="shared" si="1"/>
        <v>2.4034979366104263</v>
      </c>
      <c r="P31" s="9"/>
    </row>
    <row r="32" spans="1:16" ht="15.6">
      <c r="A32" s="28" t="s">
        <v>45</v>
      </c>
      <c r="B32" s="29"/>
      <c r="C32" s="30"/>
      <c r="D32" s="31">
        <f>SUM(D33:D37)</f>
        <v>97193</v>
      </c>
      <c r="E32" s="31">
        <f t="shared" ref="E32:M32" si="9">SUM(E33:E37)</f>
        <v>706032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803225</v>
      </c>
      <c r="O32" s="43">
        <f t="shared" si="1"/>
        <v>22.549198506498975</v>
      </c>
      <c r="P32" s="10"/>
    </row>
    <row r="33" spans="1:16">
      <c r="A33" s="13"/>
      <c r="B33" s="45">
        <v>551</v>
      </c>
      <c r="C33" s="21" t="s">
        <v>126</v>
      </c>
      <c r="D33" s="46">
        <v>40000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40000</v>
      </c>
      <c r="O33" s="47">
        <f t="shared" si="1"/>
        <v>1.1229331012604924</v>
      </c>
      <c r="P33" s="9"/>
    </row>
    <row r="34" spans="1:16">
      <c r="A34" s="13"/>
      <c r="B34" s="45">
        <v>552</v>
      </c>
      <c r="C34" s="21" t="s">
        <v>71</v>
      </c>
      <c r="D34" s="46">
        <v>13544</v>
      </c>
      <c r="E34" s="46">
        <v>46253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59797</v>
      </c>
      <c r="O34" s="47">
        <f t="shared" si="1"/>
        <v>1.6787007664018416</v>
      </c>
      <c r="P34" s="9"/>
    </row>
    <row r="35" spans="1:16">
      <c r="A35" s="13"/>
      <c r="B35" s="45">
        <v>553</v>
      </c>
      <c r="C35" s="21" t="s">
        <v>107</v>
      </c>
      <c r="D35" s="46">
        <v>28923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28923</v>
      </c>
      <c r="O35" s="47">
        <f t="shared" si="1"/>
        <v>0.81196485219393055</v>
      </c>
      <c r="P35" s="9"/>
    </row>
    <row r="36" spans="1:16">
      <c r="A36" s="13"/>
      <c r="B36" s="45">
        <v>554</v>
      </c>
      <c r="C36" s="21" t="s">
        <v>46</v>
      </c>
      <c r="D36" s="46">
        <v>0</v>
      </c>
      <c r="E36" s="46">
        <v>659779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659779</v>
      </c>
      <c r="O36" s="47">
        <f t="shared" si="1"/>
        <v>18.522191965413661</v>
      </c>
      <c r="P36" s="9"/>
    </row>
    <row r="37" spans="1:16">
      <c r="A37" s="13"/>
      <c r="B37" s="45">
        <v>559</v>
      </c>
      <c r="C37" s="21" t="s">
        <v>72</v>
      </c>
      <c r="D37" s="46">
        <v>14726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14726</v>
      </c>
      <c r="O37" s="47">
        <f t="shared" ref="O37:O55" si="10">(N37/O$57)</f>
        <v>0.41340782122905029</v>
      </c>
      <c r="P37" s="9"/>
    </row>
    <row r="38" spans="1:16" ht="15.6">
      <c r="A38" s="28" t="s">
        <v>47</v>
      </c>
      <c r="B38" s="29"/>
      <c r="C38" s="30"/>
      <c r="D38" s="31">
        <f t="shared" ref="D38:M38" si="11">SUM(D39:D43)</f>
        <v>1450758</v>
      </c>
      <c r="E38" s="31">
        <f t="shared" si="11"/>
        <v>173209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1623967</v>
      </c>
      <c r="O38" s="43">
        <f t="shared" si="10"/>
        <v>45.590157491367449</v>
      </c>
      <c r="P38" s="10"/>
    </row>
    <row r="39" spans="1:16">
      <c r="A39" s="12"/>
      <c r="B39" s="44">
        <v>561</v>
      </c>
      <c r="C39" s="20" t="s">
        <v>108</v>
      </c>
      <c r="D39" s="46">
        <v>483409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483409</v>
      </c>
      <c r="O39" s="47">
        <f t="shared" si="10"/>
        <v>13.570899188680835</v>
      </c>
      <c r="P39" s="9"/>
    </row>
    <row r="40" spans="1:16">
      <c r="A40" s="12"/>
      <c r="B40" s="44">
        <v>562</v>
      </c>
      <c r="C40" s="20" t="s">
        <v>109</v>
      </c>
      <c r="D40" s="46">
        <v>204773</v>
      </c>
      <c r="E40" s="46">
        <v>54288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12">SUM(D40:M40)</f>
        <v>259061</v>
      </c>
      <c r="O40" s="47">
        <f t="shared" si="10"/>
        <v>7.2727043036411105</v>
      </c>
      <c r="P40" s="9"/>
    </row>
    <row r="41" spans="1:16">
      <c r="A41" s="12"/>
      <c r="B41" s="44">
        <v>563</v>
      </c>
      <c r="C41" s="20" t="s">
        <v>110</v>
      </c>
      <c r="D41" s="46">
        <v>1101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1101</v>
      </c>
      <c r="O41" s="47">
        <f t="shared" si="10"/>
        <v>3.0908733612195052E-2</v>
      </c>
      <c r="P41" s="9"/>
    </row>
    <row r="42" spans="1:16">
      <c r="A42" s="12"/>
      <c r="B42" s="44">
        <v>564</v>
      </c>
      <c r="C42" s="20" t="s">
        <v>111</v>
      </c>
      <c r="D42" s="46">
        <v>350896</v>
      </c>
      <c r="E42" s="46">
        <v>118921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469817</v>
      </c>
      <c r="O42" s="47">
        <f t="shared" si="10"/>
        <v>13.18932652087252</v>
      </c>
      <c r="P42" s="9"/>
    </row>
    <row r="43" spans="1:16">
      <c r="A43" s="12"/>
      <c r="B43" s="44">
        <v>569</v>
      </c>
      <c r="C43" s="20" t="s">
        <v>50</v>
      </c>
      <c r="D43" s="46">
        <v>410579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410579</v>
      </c>
      <c r="O43" s="47">
        <f t="shared" si="10"/>
        <v>11.526318744560793</v>
      </c>
      <c r="P43" s="9"/>
    </row>
    <row r="44" spans="1:16" ht="15.6">
      <c r="A44" s="28" t="s">
        <v>51</v>
      </c>
      <c r="B44" s="29"/>
      <c r="C44" s="30"/>
      <c r="D44" s="31">
        <f t="shared" ref="D44:M44" si="13">SUM(D45:D47)</f>
        <v>1198723</v>
      </c>
      <c r="E44" s="31">
        <f t="shared" si="13"/>
        <v>0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1198723</v>
      </c>
      <c r="O44" s="43">
        <f t="shared" si="10"/>
        <v>33.65214339855703</v>
      </c>
      <c r="P44" s="9"/>
    </row>
    <row r="45" spans="1:16">
      <c r="A45" s="12"/>
      <c r="B45" s="44">
        <v>571</v>
      </c>
      <c r="C45" s="20" t="s">
        <v>52</v>
      </c>
      <c r="D45" s="46">
        <v>272176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272176</v>
      </c>
      <c r="O45" s="47">
        <f t="shared" si="10"/>
        <v>7.6408859942168945</v>
      </c>
      <c r="P45" s="9"/>
    </row>
    <row r="46" spans="1:16">
      <c r="A46" s="12"/>
      <c r="B46" s="44">
        <v>572</v>
      </c>
      <c r="C46" s="20" t="s">
        <v>112</v>
      </c>
      <c r="D46" s="46">
        <v>613646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613646</v>
      </c>
      <c r="O46" s="47">
        <f t="shared" si="10"/>
        <v>17.227085146402402</v>
      </c>
      <c r="P46" s="9"/>
    </row>
    <row r="47" spans="1:16">
      <c r="A47" s="12"/>
      <c r="B47" s="44">
        <v>575</v>
      </c>
      <c r="C47" s="20" t="s">
        <v>113</v>
      </c>
      <c r="D47" s="46">
        <v>312901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312901</v>
      </c>
      <c r="O47" s="47">
        <f t="shared" si="10"/>
        <v>8.7841722579377333</v>
      </c>
      <c r="P47" s="9"/>
    </row>
    <row r="48" spans="1:16" ht="15.6">
      <c r="A48" s="28" t="s">
        <v>114</v>
      </c>
      <c r="B48" s="29"/>
      <c r="C48" s="30"/>
      <c r="D48" s="31">
        <f t="shared" ref="D48:M48" si="14">SUM(D49:D50)</f>
        <v>5196512</v>
      </c>
      <c r="E48" s="31">
        <f t="shared" si="14"/>
        <v>2186747</v>
      </c>
      <c r="F48" s="31">
        <f t="shared" si="14"/>
        <v>0</v>
      </c>
      <c r="G48" s="31">
        <f t="shared" si="14"/>
        <v>170070</v>
      </c>
      <c r="H48" s="31">
        <f t="shared" si="14"/>
        <v>0</v>
      </c>
      <c r="I48" s="31">
        <f t="shared" si="14"/>
        <v>170165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ref="N48:N55" si="15">SUM(D48:M48)</f>
        <v>7723494</v>
      </c>
      <c r="O48" s="43">
        <f t="shared" si="10"/>
        <v>216.82417674967013</v>
      </c>
      <c r="P48" s="9"/>
    </row>
    <row r="49" spans="1:119">
      <c r="A49" s="12"/>
      <c r="B49" s="44">
        <v>581</v>
      </c>
      <c r="C49" s="20" t="s">
        <v>115</v>
      </c>
      <c r="D49" s="46">
        <v>5185924</v>
      </c>
      <c r="E49" s="46">
        <v>2186747</v>
      </c>
      <c r="F49" s="46">
        <v>0</v>
      </c>
      <c r="G49" s="46">
        <v>170070</v>
      </c>
      <c r="H49" s="46">
        <v>0</v>
      </c>
      <c r="I49" s="46">
        <v>170165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7712906</v>
      </c>
      <c r="O49" s="47">
        <f t="shared" si="10"/>
        <v>216.52693635776649</v>
      </c>
      <c r="P49" s="9"/>
    </row>
    <row r="50" spans="1:119">
      <c r="A50" s="12"/>
      <c r="B50" s="44">
        <v>586</v>
      </c>
      <c r="C50" s="20" t="s">
        <v>122</v>
      </c>
      <c r="D50" s="46">
        <v>10588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10588</v>
      </c>
      <c r="O50" s="47">
        <f t="shared" si="10"/>
        <v>0.29724039190365231</v>
      </c>
      <c r="P50" s="9"/>
    </row>
    <row r="51" spans="1:119" ht="15.6">
      <c r="A51" s="28" t="s">
        <v>57</v>
      </c>
      <c r="B51" s="29"/>
      <c r="C51" s="30"/>
      <c r="D51" s="31">
        <f t="shared" ref="D51:M51" si="16">SUM(D52:D54)</f>
        <v>984361</v>
      </c>
      <c r="E51" s="31">
        <f t="shared" si="16"/>
        <v>129512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 t="shared" si="15"/>
        <v>1113873</v>
      </c>
      <c r="O51" s="43">
        <f t="shared" si="10"/>
        <v>31.270121557508212</v>
      </c>
      <c r="P51" s="9"/>
    </row>
    <row r="52" spans="1:119">
      <c r="A52" s="12"/>
      <c r="B52" s="44">
        <v>601</v>
      </c>
      <c r="C52" s="20" t="s">
        <v>123</v>
      </c>
      <c r="D52" s="46">
        <v>0</v>
      </c>
      <c r="E52" s="46">
        <v>129512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129512</v>
      </c>
      <c r="O52" s="47">
        <f t="shared" si="10"/>
        <v>3.6358327952612224</v>
      </c>
      <c r="P52" s="9"/>
    </row>
    <row r="53" spans="1:119">
      <c r="A53" s="12"/>
      <c r="B53" s="44">
        <v>604</v>
      </c>
      <c r="C53" s="20" t="s">
        <v>116</v>
      </c>
      <c r="D53" s="46">
        <v>684306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684306</v>
      </c>
      <c r="O53" s="47">
        <f t="shared" si="10"/>
        <v>19.210746469779064</v>
      </c>
      <c r="P53" s="9"/>
    </row>
    <row r="54" spans="1:119" ht="15.6" thickBot="1">
      <c r="A54" s="12"/>
      <c r="B54" s="44">
        <v>711</v>
      </c>
      <c r="C54" s="20" t="s">
        <v>88</v>
      </c>
      <c r="D54" s="46">
        <v>300055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300055</v>
      </c>
      <c r="O54" s="47">
        <f t="shared" si="10"/>
        <v>8.4235422924679266</v>
      </c>
      <c r="P54" s="9"/>
    </row>
    <row r="55" spans="1:119" ht="16.2" thickBot="1">
      <c r="A55" s="14" t="s">
        <v>10</v>
      </c>
      <c r="B55" s="23"/>
      <c r="C55" s="22"/>
      <c r="D55" s="15">
        <f t="shared" ref="D55:M55" si="17">SUM(D5,D12,D21,D29,D32,D38,D44,D48,D51)</f>
        <v>27149837</v>
      </c>
      <c r="E55" s="15">
        <f t="shared" si="17"/>
        <v>15137750</v>
      </c>
      <c r="F55" s="15">
        <f t="shared" si="17"/>
        <v>2145888</v>
      </c>
      <c r="G55" s="15">
        <f t="shared" si="17"/>
        <v>1151178</v>
      </c>
      <c r="H55" s="15">
        <f t="shared" si="17"/>
        <v>0</v>
      </c>
      <c r="I55" s="15">
        <f t="shared" si="17"/>
        <v>6449980</v>
      </c>
      <c r="J55" s="15">
        <f t="shared" si="17"/>
        <v>0</v>
      </c>
      <c r="K55" s="15">
        <f t="shared" si="17"/>
        <v>0</v>
      </c>
      <c r="L55" s="15">
        <f t="shared" si="17"/>
        <v>0</v>
      </c>
      <c r="M55" s="15">
        <f t="shared" si="17"/>
        <v>0</v>
      </c>
      <c r="N55" s="15">
        <f t="shared" si="15"/>
        <v>52034633</v>
      </c>
      <c r="O55" s="37">
        <f t="shared" si="10"/>
        <v>1460.785295191039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38"/>
      <c r="B57" s="39"/>
      <c r="C57" s="39"/>
      <c r="D57" s="40"/>
      <c r="E57" s="40"/>
      <c r="F57" s="40"/>
      <c r="G57" s="40"/>
      <c r="H57" s="40"/>
      <c r="I57" s="40"/>
      <c r="J57" s="40"/>
      <c r="K57" s="40"/>
      <c r="L57" s="118" t="s">
        <v>127</v>
      </c>
      <c r="M57" s="118"/>
      <c r="N57" s="118"/>
      <c r="O57" s="41">
        <v>35621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69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7487945</v>
      </c>
      <c r="E5" s="26">
        <f t="shared" si="0"/>
        <v>201863</v>
      </c>
      <c r="F5" s="26">
        <f t="shared" si="0"/>
        <v>1902872</v>
      </c>
      <c r="G5" s="26">
        <f t="shared" si="0"/>
        <v>1864631</v>
      </c>
      <c r="H5" s="26">
        <f t="shared" si="0"/>
        <v>0</v>
      </c>
      <c r="I5" s="26">
        <f t="shared" si="0"/>
        <v>18006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11475317</v>
      </c>
      <c r="O5" s="32">
        <f t="shared" ref="O5:O36" si="1">(N5/O$55)</f>
        <v>326.55066731168722</v>
      </c>
      <c r="P5" s="6"/>
    </row>
    <row r="6" spans="1:133">
      <c r="A6" s="12"/>
      <c r="B6" s="44">
        <v>512</v>
      </c>
      <c r="C6" s="20" t="s">
        <v>20</v>
      </c>
      <c r="D6" s="46">
        <v>829194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829194</v>
      </c>
      <c r="O6" s="47">
        <f t="shared" si="1"/>
        <v>23.596198173074185</v>
      </c>
      <c r="P6" s="9"/>
    </row>
    <row r="7" spans="1:133">
      <c r="A7" s="12"/>
      <c r="B7" s="44">
        <v>513</v>
      </c>
      <c r="C7" s="20" t="s">
        <v>21</v>
      </c>
      <c r="D7" s="46">
        <v>4823303</v>
      </c>
      <c r="E7" s="46">
        <v>201863</v>
      </c>
      <c r="F7" s="46">
        <v>0</v>
      </c>
      <c r="G7" s="46">
        <v>0</v>
      </c>
      <c r="H7" s="46">
        <v>0</v>
      </c>
      <c r="I7" s="46">
        <v>18006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5043172</v>
      </c>
      <c r="O7" s="47">
        <f t="shared" si="1"/>
        <v>143.51247830169888</v>
      </c>
      <c r="P7" s="9"/>
    </row>
    <row r="8" spans="1:133">
      <c r="A8" s="12"/>
      <c r="B8" s="44">
        <v>514</v>
      </c>
      <c r="C8" s="20" t="s">
        <v>22</v>
      </c>
      <c r="D8" s="46">
        <v>298550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298550</v>
      </c>
      <c r="O8" s="47">
        <f t="shared" si="1"/>
        <v>8.4957741669275197</v>
      </c>
      <c r="P8" s="9"/>
    </row>
    <row r="9" spans="1:133">
      <c r="A9" s="12"/>
      <c r="B9" s="44">
        <v>515</v>
      </c>
      <c r="C9" s="20" t="s">
        <v>23</v>
      </c>
      <c r="D9" s="46">
        <v>422462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422462</v>
      </c>
      <c r="O9" s="47">
        <f t="shared" si="1"/>
        <v>12.021911727042486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1902872</v>
      </c>
      <c r="G10" s="46">
        <v>1864631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3767503</v>
      </c>
      <c r="O10" s="47">
        <f t="shared" si="1"/>
        <v>107.21103554252868</v>
      </c>
      <c r="P10" s="9"/>
    </row>
    <row r="11" spans="1:133">
      <c r="A11" s="12"/>
      <c r="B11" s="44">
        <v>519</v>
      </c>
      <c r="C11" s="20" t="s">
        <v>101</v>
      </c>
      <c r="D11" s="46">
        <v>1114436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1114436</v>
      </c>
      <c r="O11" s="47">
        <f t="shared" si="1"/>
        <v>31.71326940041547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10040004</v>
      </c>
      <c r="E12" s="31">
        <f t="shared" si="3"/>
        <v>5843678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15883682</v>
      </c>
      <c r="O12" s="43">
        <f t="shared" si="1"/>
        <v>451.99857716058165</v>
      </c>
      <c r="P12" s="10"/>
    </row>
    <row r="13" spans="1:133">
      <c r="A13" s="12"/>
      <c r="B13" s="44">
        <v>521</v>
      </c>
      <c r="C13" s="20" t="s">
        <v>27</v>
      </c>
      <c r="D13" s="46">
        <v>5911478</v>
      </c>
      <c r="E13" s="46">
        <v>24476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5935954</v>
      </c>
      <c r="O13" s="47">
        <f t="shared" si="1"/>
        <v>168.91818673344525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101888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126974</v>
      </c>
      <c r="O14" s="47">
        <f t="shared" si="1"/>
        <v>3.6132722460943056</v>
      </c>
      <c r="P14" s="9"/>
    </row>
    <row r="15" spans="1:133">
      <c r="A15" s="12"/>
      <c r="B15" s="44">
        <v>523</v>
      </c>
      <c r="C15" s="20" t="s">
        <v>102</v>
      </c>
      <c r="D15" s="46">
        <v>3817811</v>
      </c>
      <c r="E15" s="46">
        <v>118393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3936204</v>
      </c>
      <c r="O15" s="47">
        <f t="shared" si="1"/>
        <v>112.01172419680715</v>
      </c>
      <c r="P15" s="9"/>
    </row>
    <row r="16" spans="1:133">
      <c r="A16" s="12"/>
      <c r="B16" s="44">
        <v>524</v>
      </c>
      <c r="C16" s="20" t="s">
        <v>30</v>
      </c>
      <c r="D16" s="46">
        <v>140361</v>
      </c>
      <c r="E16" s="46">
        <v>340375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480736</v>
      </c>
      <c r="O16" s="47">
        <f t="shared" si="1"/>
        <v>13.680202612333172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251036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251036</v>
      </c>
      <c r="O17" s="47">
        <f t="shared" si="1"/>
        <v>7.1436783244643012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232324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232324</v>
      </c>
      <c r="O18" s="47">
        <f t="shared" si="1"/>
        <v>6.6111949005435244</v>
      </c>
      <c r="P18" s="9"/>
    </row>
    <row r="19" spans="1:16">
      <c r="A19" s="12"/>
      <c r="B19" s="44">
        <v>527</v>
      </c>
      <c r="C19" s="20" t="s">
        <v>33</v>
      </c>
      <c r="D19" s="46">
        <v>145268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145268</v>
      </c>
      <c r="O19" s="47">
        <f t="shared" si="1"/>
        <v>4.133860732477733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4775186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4775186</v>
      </c>
      <c r="O20" s="47">
        <f t="shared" si="1"/>
        <v>135.88645741441621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348409</v>
      </c>
      <c r="E21" s="31">
        <f t="shared" si="5"/>
        <v>1777021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6273443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8398873</v>
      </c>
      <c r="O21" s="43">
        <f t="shared" si="1"/>
        <v>239.00495148117582</v>
      </c>
      <c r="P21" s="10"/>
    </row>
    <row r="22" spans="1:16">
      <c r="A22" s="12"/>
      <c r="B22" s="44">
        <v>531</v>
      </c>
      <c r="C22" s="20" t="s">
        <v>64</v>
      </c>
      <c r="D22" s="46">
        <v>228691</v>
      </c>
      <c r="E22" s="46">
        <v>47310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276001</v>
      </c>
      <c r="O22" s="47">
        <f t="shared" si="1"/>
        <v>7.8541020460430833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1389576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1389576</v>
      </c>
      <c r="O23" s="47">
        <f t="shared" si="1"/>
        <v>39.542870151674684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1729711</v>
      </c>
      <c r="F24" s="46">
        <v>0</v>
      </c>
      <c r="G24" s="46">
        <v>0</v>
      </c>
      <c r="H24" s="46">
        <v>0</v>
      </c>
      <c r="I24" s="46">
        <v>1743242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3472953</v>
      </c>
      <c r="O24" s="47">
        <f t="shared" si="1"/>
        <v>98.829088529068613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671781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671781</v>
      </c>
      <c r="O25" s="47">
        <f t="shared" si="1"/>
        <v>19.116729745880878</v>
      </c>
      <c r="P25" s="9"/>
    </row>
    <row r="26" spans="1:16">
      <c r="A26" s="12"/>
      <c r="B26" s="44">
        <v>536</v>
      </c>
      <c r="C26" s="20" t="s">
        <v>104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2468844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2468844</v>
      </c>
      <c r="O26" s="47">
        <f t="shared" si="1"/>
        <v>70.255371218804243</v>
      </c>
      <c r="P26" s="9"/>
    </row>
    <row r="27" spans="1:16">
      <c r="A27" s="12"/>
      <c r="B27" s="44">
        <v>537</v>
      </c>
      <c r="C27" s="20" t="s">
        <v>105</v>
      </c>
      <c r="D27" s="46">
        <v>119718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119718</v>
      </c>
      <c r="O27" s="47">
        <f t="shared" si="1"/>
        <v>3.4067897897043338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4154478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4154478</v>
      </c>
      <c r="O28" s="43">
        <f t="shared" si="1"/>
        <v>118.22310122079622</v>
      </c>
      <c r="P28" s="10"/>
    </row>
    <row r="29" spans="1:16">
      <c r="A29" s="12"/>
      <c r="B29" s="44">
        <v>541</v>
      </c>
      <c r="C29" s="20" t="s">
        <v>106</v>
      </c>
      <c r="D29" s="46">
        <v>0</v>
      </c>
      <c r="E29" s="46">
        <v>4076604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4076604</v>
      </c>
      <c r="O29" s="47">
        <f t="shared" si="1"/>
        <v>116.00705728351498</v>
      </c>
      <c r="P29" s="9"/>
    </row>
    <row r="30" spans="1:16">
      <c r="A30" s="12"/>
      <c r="B30" s="44">
        <v>544</v>
      </c>
      <c r="C30" s="20" t="s">
        <v>121</v>
      </c>
      <c r="D30" s="46">
        <v>0</v>
      </c>
      <c r="E30" s="46">
        <v>77874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77874</v>
      </c>
      <c r="O30" s="47">
        <f t="shared" si="1"/>
        <v>2.2160439372812384</v>
      </c>
      <c r="P30" s="9"/>
    </row>
    <row r="31" spans="1:16" ht="15.6">
      <c r="A31" s="28" t="s">
        <v>45</v>
      </c>
      <c r="B31" s="29"/>
      <c r="C31" s="30"/>
      <c r="D31" s="31">
        <f t="shared" ref="D31:M31" si="9">SUM(D32:D35)</f>
        <v>67219</v>
      </c>
      <c r="E31" s="31">
        <f t="shared" si="9"/>
        <v>731103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798322</v>
      </c>
      <c r="O31" s="43">
        <f t="shared" si="1"/>
        <v>22.717680202612332</v>
      </c>
      <c r="P31" s="10"/>
    </row>
    <row r="32" spans="1:16">
      <c r="A32" s="13"/>
      <c r="B32" s="45">
        <v>552</v>
      </c>
      <c r="C32" s="21" t="s">
        <v>71</v>
      </c>
      <c r="D32" s="46">
        <v>13457</v>
      </c>
      <c r="E32" s="46">
        <v>41205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54662</v>
      </c>
      <c r="O32" s="47">
        <f t="shared" si="1"/>
        <v>1.5555049657095701</v>
      </c>
      <c r="P32" s="9"/>
    </row>
    <row r="33" spans="1:16">
      <c r="A33" s="13"/>
      <c r="B33" s="45">
        <v>553</v>
      </c>
      <c r="C33" s="21" t="s">
        <v>107</v>
      </c>
      <c r="D33" s="46">
        <v>39115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39115</v>
      </c>
      <c r="O33" s="47">
        <f t="shared" si="1"/>
        <v>1.1130872769699212</v>
      </c>
      <c r="P33" s="9"/>
    </row>
    <row r="34" spans="1:16">
      <c r="A34" s="13"/>
      <c r="B34" s="45">
        <v>554</v>
      </c>
      <c r="C34" s="21" t="s">
        <v>46</v>
      </c>
      <c r="D34" s="46">
        <v>0</v>
      </c>
      <c r="E34" s="46">
        <v>689898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689898</v>
      </c>
      <c r="O34" s="47">
        <f t="shared" si="1"/>
        <v>19.63228138072337</v>
      </c>
      <c r="P34" s="9"/>
    </row>
    <row r="35" spans="1:16">
      <c r="A35" s="13"/>
      <c r="B35" s="45">
        <v>559</v>
      </c>
      <c r="C35" s="21" t="s">
        <v>72</v>
      </c>
      <c r="D35" s="46">
        <v>14647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14647</v>
      </c>
      <c r="O35" s="47">
        <f t="shared" si="1"/>
        <v>0.4168065792094704</v>
      </c>
      <c r="P35" s="9"/>
    </row>
    <row r="36" spans="1:16" ht="15.6">
      <c r="A36" s="28" t="s">
        <v>47</v>
      </c>
      <c r="B36" s="29"/>
      <c r="C36" s="30"/>
      <c r="D36" s="31">
        <f t="shared" ref="D36:M36" si="10">SUM(D37:D41)</f>
        <v>1423427</v>
      </c>
      <c r="E36" s="31">
        <f t="shared" si="10"/>
        <v>197289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1620716</v>
      </c>
      <c r="O36" s="43">
        <f t="shared" si="1"/>
        <v>46.120372214791836</v>
      </c>
      <c r="P36" s="10"/>
    </row>
    <row r="37" spans="1:16">
      <c r="A37" s="12"/>
      <c r="B37" s="44">
        <v>561</v>
      </c>
      <c r="C37" s="20" t="s">
        <v>108</v>
      </c>
      <c r="D37" s="46">
        <v>502338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502338</v>
      </c>
      <c r="O37" s="47">
        <f t="shared" ref="O37:O53" si="11">(N37/O$55)</f>
        <v>14.294926154634188</v>
      </c>
      <c r="P37" s="9"/>
    </row>
    <row r="38" spans="1:16">
      <c r="A38" s="12"/>
      <c r="B38" s="44">
        <v>562</v>
      </c>
      <c r="C38" s="20" t="s">
        <v>109</v>
      </c>
      <c r="D38" s="46">
        <v>193332</v>
      </c>
      <c r="E38" s="46">
        <v>44418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237750</v>
      </c>
      <c r="O38" s="47">
        <f t="shared" si="11"/>
        <v>6.765601434222134</v>
      </c>
      <c r="P38" s="9"/>
    </row>
    <row r="39" spans="1:16">
      <c r="A39" s="12"/>
      <c r="B39" s="44">
        <v>563</v>
      </c>
      <c r="C39" s="20" t="s">
        <v>110</v>
      </c>
      <c r="D39" s="46">
        <v>154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154</v>
      </c>
      <c r="O39" s="47">
        <f t="shared" si="11"/>
        <v>4.3823454084971972E-3</v>
      </c>
      <c r="P39" s="9"/>
    </row>
    <row r="40" spans="1:16">
      <c r="A40" s="12"/>
      <c r="B40" s="44">
        <v>564</v>
      </c>
      <c r="C40" s="20" t="s">
        <v>111</v>
      </c>
      <c r="D40" s="46">
        <v>325037</v>
      </c>
      <c r="E40" s="46">
        <v>152871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477908</v>
      </c>
      <c r="O40" s="47">
        <f t="shared" si="11"/>
        <v>13.599726814831678</v>
      </c>
      <c r="P40" s="9"/>
    </row>
    <row r="41" spans="1:16">
      <c r="A41" s="12"/>
      <c r="B41" s="44">
        <v>569</v>
      </c>
      <c r="C41" s="20" t="s">
        <v>50</v>
      </c>
      <c r="D41" s="46">
        <v>402566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402566</v>
      </c>
      <c r="O41" s="47">
        <f t="shared" si="11"/>
        <v>11.455735465695341</v>
      </c>
      <c r="P41" s="9"/>
    </row>
    <row r="42" spans="1:16" ht="15.6">
      <c r="A42" s="28" t="s">
        <v>51</v>
      </c>
      <c r="B42" s="29"/>
      <c r="C42" s="30"/>
      <c r="D42" s="31">
        <f t="shared" ref="D42:M42" si="13">SUM(D43:D45)</f>
        <v>1091029</v>
      </c>
      <c r="E42" s="31">
        <f t="shared" si="13"/>
        <v>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1091029</v>
      </c>
      <c r="O42" s="43">
        <f t="shared" si="11"/>
        <v>31.047181355112262</v>
      </c>
      <c r="P42" s="9"/>
    </row>
    <row r="43" spans="1:16">
      <c r="A43" s="12"/>
      <c r="B43" s="44">
        <v>571</v>
      </c>
      <c r="C43" s="20" t="s">
        <v>52</v>
      </c>
      <c r="D43" s="46">
        <v>326740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326740</v>
      </c>
      <c r="O43" s="47">
        <f t="shared" si="11"/>
        <v>9.2979710309894426</v>
      </c>
      <c r="P43" s="9"/>
    </row>
    <row r="44" spans="1:16">
      <c r="A44" s="12"/>
      <c r="B44" s="44">
        <v>572</v>
      </c>
      <c r="C44" s="20" t="s">
        <v>112</v>
      </c>
      <c r="D44" s="46">
        <v>478838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478838</v>
      </c>
      <c r="O44" s="47">
        <f t="shared" si="11"/>
        <v>13.626191628012862</v>
      </c>
      <c r="P44" s="9"/>
    </row>
    <row r="45" spans="1:16">
      <c r="A45" s="12"/>
      <c r="B45" s="44">
        <v>575</v>
      </c>
      <c r="C45" s="20" t="s">
        <v>113</v>
      </c>
      <c r="D45" s="46">
        <v>285451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285451</v>
      </c>
      <c r="O45" s="47">
        <f t="shared" si="11"/>
        <v>8.1230186961099573</v>
      </c>
      <c r="P45" s="9"/>
    </row>
    <row r="46" spans="1:16" ht="15.6">
      <c r="A46" s="28" t="s">
        <v>114</v>
      </c>
      <c r="B46" s="29"/>
      <c r="C46" s="30"/>
      <c r="D46" s="31">
        <f t="shared" ref="D46:M46" si="14">SUM(D47:D48)</f>
        <v>4018237</v>
      </c>
      <c r="E46" s="31">
        <f t="shared" si="14"/>
        <v>2226268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2391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3" si="15">SUM(D46:M46)</f>
        <v>6246896</v>
      </c>
      <c r="O46" s="43">
        <f t="shared" si="11"/>
        <v>177.76659742181496</v>
      </c>
      <c r="P46" s="9"/>
    </row>
    <row r="47" spans="1:16">
      <c r="A47" s="12"/>
      <c r="B47" s="44">
        <v>581</v>
      </c>
      <c r="C47" s="20" t="s">
        <v>115</v>
      </c>
      <c r="D47" s="46">
        <v>4007735</v>
      </c>
      <c r="E47" s="46">
        <v>2226268</v>
      </c>
      <c r="F47" s="46">
        <v>0</v>
      </c>
      <c r="G47" s="46">
        <v>0</v>
      </c>
      <c r="H47" s="46">
        <v>0</v>
      </c>
      <c r="I47" s="46">
        <v>2391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6236394</v>
      </c>
      <c r="O47" s="47">
        <f t="shared" si="11"/>
        <v>177.46774423038616</v>
      </c>
      <c r="P47" s="9"/>
    </row>
    <row r="48" spans="1:16">
      <c r="A48" s="12"/>
      <c r="B48" s="44">
        <v>586</v>
      </c>
      <c r="C48" s="20" t="s">
        <v>122</v>
      </c>
      <c r="D48" s="46">
        <v>10502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10502</v>
      </c>
      <c r="O48" s="47">
        <f t="shared" si="11"/>
        <v>0.29885319142881533</v>
      </c>
      <c r="P48" s="9"/>
    </row>
    <row r="49" spans="1:119" ht="15.6">
      <c r="A49" s="28" t="s">
        <v>57</v>
      </c>
      <c r="B49" s="29"/>
      <c r="C49" s="30"/>
      <c r="D49" s="31">
        <f t="shared" ref="D49:M49" si="16">SUM(D50:D52)</f>
        <v>1041988</v>
      </c>
      <c r="E49" s="31">
        <f t="shared" si="16"/>
        <v>126526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1168514</v>
      </c>
      <c r="O49" s="43">
        <f t="shared" si="11"/>
        <v>33.25215560171879</v>
      </c>
      <c r="P49" s="9"/>
    </row>
    <row r="50" spans="1:119">
      <c r="A50" s="12"/>
      <c r="B50" s="44">
        <v>601</v>
      </c>
      <c r="C50" s="20" t="s">
        <v>123</v>
      </c>
      <c r="D50" s="46">
        <v>0</v>
      </c>
      <c r="E50" s="46">
        <v>126526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126526</v>
      </c>
      <c r="O50" s="47">
        <f t="shared" si="11"/>
        <v>3.6005236049059501</v>
      </c>
      <c r="P50" s="9"/>
    </row>
    <row r="51" spans="1:119">
      <c r="A51" s="12"/>
      <c r="B51" s="44">
        <v>604</v>
      </c>
      <c r="C51" s="20" t="s">
        <v>116</v>
      </c>
      <c r="D51" s="46">
        <v>659248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659248</v>
      </c>
      <c r="O51" s="47">
        <f t="shared" si="11"/>
        <v>18.760080817278961</v>
      </c>
      <c r="P51" s="9"/>
    </row>
    <row r="52" spans="1:119" ht="15.6" thickBot="1">
      <c r="A52" s="12"/>
      <c r="B52" s="44">
        <v>711</v>
      </c>
      <c r="C52" s="20" t="s">
        <v>88</v>
      </c>
      <c r="D52" s="46">
        <v>382740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382740</v>
      </c>
      <c r="O52" s="47">
        <f t="shared" si="11"/>
        <v>10.891551179533877</v>
      </c>
      <c r="P52" s="9"/>
    </row>
    <row r="53" spans="1:119" ht="16.2" thickBot="1">
      <c r="A53" s="14" t="s">
        <v>10</v>
      </c>
      <c r="B53" s="23"/>
      <c r="C53" s="22"/>
      <c r="D53" s="15">
        <f t="shared" ref="D53:M53" si="17">SUM(D5,D12,D21,D28,D31,D36,D42,D46,D49)</f>
        <v>25518258</v>
      </c>
      <c r="E53" s="15">
        <f t="shared" si="17"/>
        <v>15258226</v>
      </c>
      <c r="F53" s="15">
        <f t="shared" si="17"/>
        <v>1902872</v>
      </c>
      <c r="G53" s="15">
        <f t="shared" si="17"/>
        <v>1864631</v>
      </c>
      <c r="H53" s="15">
        <f t="shared" si="17"/>
        <v>0</v>
      </c>
      <c r="I53" s="15">
        <f t="shared" si="17"/>
        <v>6293840</v>
      </c>
      <c r="J53" s="15">
        <f t="shared" si="17"/>
        <v>0</v>
      </c>
      <c r="K53" s="15">
        <f t="shared" si="17"/>
        <v>0</v>
      </c>
      <c r="L53" s="15">
        <f t="shared" si="17"/>
        <v>0</v>
      </c>
      <c r="M53" s="15">
        <f t="shared" si="17"/>
        <v>0</v>
      </c>
      <c r="N53" s="15">
        <f t="shared" si="15"/>
        <v>50837827</v>
      </c>
      <c r="O53" s="37">
        <f t="shared" si="11"/>
        <v>1446.6812839702911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38"/>
      <c r="B55" s="39"/>
      <c r="C55" s="39"/>
      <c r="D55" s="40"/>
      <c r="E55" s="40"/>
      <c r="F55" s="40"/>
      <c r="G55" s="40"/>
      <c r="H55" s="40"/>
      <c r="I55" s="40"/>
      <c r="J55" s="40"/>
      <c r="K55" s="40"/>
      <c r="L55" s="118" t="s">
        <v>124</v>
      </c>
      <c r="M55" s="118"/>
      <c r="N55" s="118"/>
      <c r="O55" s="41">
        <v>35141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69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7570993</v>
      </c>
      <c r="E5" s="26">
        <f t="shared" si="0"/>
        <v>219058</v>
      </c>
      <c r="F5" s="26">
        <f t="shared" si="0"/>
        <v>1882088</v>
      </c>
      <c r="G5" s="26">
        <f t="shared" si="0"/>
        <v>0</v>
      </c>
      <c r="H5" s="26">
        <f t="shared" si="0"/>
        <v>0</v>
      </c>
      <c r="I5" s="26">
        <f t="shared" si="0"/>
        <v>18165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9690304</v>
      </c>
      <c r="O5" s="32">
        <f t="shared" ref="O5:O50" si="1">(N5/O$52)</f>
        <v>278.64117088880585</v>
      </c>
      <c r="P5" s="6"/>
    </row>
    <row r="6" spans="1:133">
      <c r="A6" s="12"/>
      <c r="B6" s="44">
        <v>512</v>
      </c>
      <c r="C6" s="20" t="s">
        <v>20</v>
      </c>
      <c r="D6" s="46">
        <v>796973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796973</v>
      </c>
      <c r="O6" s="47">
        <f t="shared" si="1"/>
        <v>22.916669062886392</v>
      </c>
      <c r="P6" s="9"/>
    </row>
    <row r="7" spans="1:133">
      <c r="A7" s="12"/>
      <c r="B7" s="44">
        <v>513</v>
      </c>
      <c r="C7" s="20" t="s">
        <v>21</v>
      </c>
      <c r="D7" s="46">
        <v>4779589</v>
      </c>
      <c r="E7" s="46">
        <v>219058</v>
      </c>
      <c r="F7" s="46">
        <v>0</v>
      </c>
      <c r="G7" s="46">
        <v>0</v>
      </c>
      <c r="H7" s="46">
        <v>0</v>
      </c>
      <c r="I7" s="46">
        <v>18165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5016812</v>
      </c>
      <c r="O7" s="47">
        <f t="shared" si="1"/>
        <v>144.25660637777841</v>
      </c>
      <c r="P7" s="9"/>
    </row>
    <row r="8" spans="1:133">
      <c r="A8" s="12"/>
      <c r="B8" s="44">
        <v>514</v>
      </c>
      <c r="C8" s="20" t="s">
        <v>22</v>
      </c>
      <c r="D8" s="46">
        <v>304429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304429</v>
      </c>
      <c r="O8" s="47">
        <f t="shared" si="1"/>
        <v>8.7537452914282436</v>
      </c>
      <c r="P8" s="9"/>
    </row>
    <row r="9" spans="1:133">
      <c r="A9" s="12"/>
      <c r="B9" s="44">
        <v>515</v>
      </c>
      <c r="C9" s="20" t="s">
        <v>23</v>
      </c>
      <c r="D9" s="46">
        <v>414735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414735</v>
      </c>
      <c r="O9" s="47">
        <f t="shared" si="1"/>
        <v>11.925554245622106</v>
      </c>
      <c r="P9" s="9"/>
    </row>
    <row r="10" spans="1:133">
      <c r="A10" s="12"/>
      <c r="B10" s="44">
        <v>517</v>
      </c>
      <c r="C10" s="20" t="s">
        <v>24</v>
      </c>
      <c r="D10" s="46">
        <v>0</v>
      </c>
      <c r="E10" s="46">
        <v>0</v>
      </c>
      <c r="F10" s="46">
        <v>1882088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1882088</v>
      </c>
      <c r="O10" s="47">
        <f t="shared" si="1"/>
        <v>54.118756649509734</v>
      </c>
      <c r="P10" s="9"/>
    </row>
    <row r="11" spans="1:133">
      <c r="A11" s="12"/>
      <c r="B11" s="44">
        <v>519</v>
      </c>
      <c r="C11" s="20" t="s">
        <v>101</v>
      </c>
      <c r="D11" s="46">
        <v>1275267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1275267</v>
      </c>
      <c r="O11" s="47">
        <f t="shared" si="1"/>
        <v>36.669839261580933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9647452</v>
      </c>
      <c r="E12" s="31">
        <f t="shared" si="3"/>
        <v>5590133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313252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>SUM(D12:M12)</f>
        <v>15550837</v>
      </c>
      <c r="O12" s="43">
        <f t="shared" si="1"/>
        <v>447.15866808522873</v>
      </c>
      <c r="P12" s="10"/>
    </row>
    <row r="13" spans="1:133">
      <c r="A13" s="12"/>
      <c r="B13" s="44">
        <v>521</v>
      </c>
      <c r="C13" s="20" t="s">
        <v>27</v>
      </c>
      <c r="D13" s="46">
        <v>5496414</v>
      </c>
      <c r="E13" s="46">
        <v>29253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>SUM(D13:M13)</f>
        <v>5525667</v>
      </c>
      <c r="O13" s="47">
        <f t="shared" si="1"/>
        <v>158.88854702820831</v>
      </c>
      <c r="P13" s="9"/>
    </row>
    <row r="14" spans="1:133">
      <c r="A14" s="12"/>
      <c r="B14" s="44">
        <v>522</v>
      </c>
      <c r="C14" s="20" t="s">
        <v>28</v>
      </c>
      <c r="D14" s="46">
        <v>25086</v>
      </c>
      <c r="E14" s="46">
        <v>114518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139604</v>
      </c>
      <c r="O14" s="47">
        <f t="shared" si="1"/>
        <v>4.0142622997958419</v>
      </c>
      <c r="P14" s="9"/>
    </row>
    <row r="15" spans="1:133">
      <c r="A15" s="12"/>
      <c r="B15" s="44">
        <v>523</v>
      </c>
      <c r="C15" s="20" t="s">
        <v>102</v>
      </c>
      <c r="D15" s="46">
        <v>3830121</v>
      </c>
      <c r="E15" s="46">
        <v>72221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3902342</v>
      </c>
      <c r="O15" s="47">
        <f t="shared" si="1"/>
        <v>112.21042643126204</v>
      </c>
      <c r="P15" s="9"/>
    </row>
    <row r="16" spans="1:133">
      <c r="A16" s="12"/>
      <c r="B16" s="44">
        <v>524</v>
      </c>
      <c r="C16" s="20" t="s">
        <v>30</v>
      </c>
      <c r="D16" s="46">
        <v>151747</v>
      </c>
      <c r="E16" s="46">
        <v>0</v>
      </c>
      <c r="F16" s="46">
        <v>0</v>
      </c>
      <c r="G16" s="46">
        <v>0</v>
      </c>
      <c r="H16" s="46">
        <v>0</v>
      </c>
      <c r="I16" s="46">
        <v>313252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464999</v>
      </c>
      <c r="O16" s="47">
        <f t="shared" si="1"/>
        <v>13.370877303965264</v>
      </c>
      <c r="P16" s="9"/>
    </row>
    <row r="17" spans="1:16">
      <c r="A17" s="12"/>
      <c r="B17" s="44">
        <v>525</v>
      </c>
      <c r="C17" s="20" t="s">
        <v>31</v>
      </c>
      <c r="D17" s="46">
        <v>0</v>
      </c>
      <c r="E17" s="46">
        <v>232152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232152</v>
      </c>
      <c r="O17" s="47">
        <f t="shared" si="1"/>
        <v>6.6754464157345375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329716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329716</v>
      </c>
      <c r="O18" s="47">
        <f t="shared" si="1"/>
        <v>9.4808637892860226</v>
      </c>
      <c r="P18" s="9"/>
    </row>
    <row r="19" spans="1:16">
      <c r="A19" s="12"/>
      <c r="B19" s="44">
        <v>527</v>
      </c>
      <c r="C19" s="20" t="s">
        <v>33</v>
      </c>
      <c r="D19" s="46">
        <v>144084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144084</v>
      </c>
      <c r="O19" s="47">
        <f t="shared" si="1"/>
        <v>4.1430830721453837</v>
      </c>
      <c r="P19" s="9"/>
    </row>
    <row r="20" spans="1:16">
      <c r="A20" s="12"/>
      <c r="B20" s="44">
        <v>529</v>
      </c>
      <c r="C20" s="20" t="s">
        <v>63</v>
      </c>
      <c r="D20" s="46">
        <v>0</v>
      </c>
      <c r="E20" s="46">
        <v>4812273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4812273</v>
      </c>
      <c r="O20" s="47">
        <f t="shared" si="1"/>
        <v>138.37516174483136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125600</v>
      </c>
      <c r="E21" s="31">
        <f t="shared" si="5"/>
        <v>1553750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6680016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8359366</v>
      </c>
      <c r="O21" s="43">
        <f t="shared" si="1"/>
        <v>240.37053224832505</v>
      </c>
      <c r="P21" s="10"/>
    </row>
    <row r="22" spans="1:16">
      <c r="A22" s="12"/>
      <c r="B22" s="44">
        <v>531</v>
      </c>
      <c r="C22" s="20" t="s">
        <v>64</v>
      </c>
      <c r="D22" s="46">
        <v>0</v>
      </c>
      <c r="E22" s="46">
        <v>47234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47234</v>
      </c>
      <c r="O22" s="47">
        <f t="shared" si="1"/>
        <v>1.3581965091871064</v>
      </c>
      <c r="P22" s="9"/>
    </row>
    <row r="23" spans="1:16">
      <c r="A23" s="12"/>
      <c r="B23" s="44">
        <v>533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1481808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1481808</v>
      </c>
      <c r="O23" s="47">
        <f t="shared" si="1"/>
        <v>42.608850677171695</v>
      </c>
      <c r="P23" s="9"/>
    </row>
    <row r="24" spans="1:16">
      <c r="A24" s="12"/>
      <c r="B24" s="44">
        <v>534</v>
      </c>
      <c r="C24" s="20" t="s">
        <v>103</v>
      </c>
      <c r="D24" s="46">
        <v>0</v>
      </c>
      <c r="E24" s="46">
        <v>1506516</v>
      </c>
      <c r="F24" s="46">
        <v>0</v>
      </c>
      <c r="G24" s="46">
        <v>0</v>
      </c>
      <c r="H24" s="46">
        <v>0</v>
      </c>
      <c r="I24" s="46">
        <v>1866734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3373250</v>
      </c>
      <c r="O24" s="47">
        <f t="shared" si="1"/>
        <v>96.996578198234459</v>
      </c>
      <c r="P24" s="9"/>
    </row>
    <row r="25" spans="1:16">
      <c r="A25" s="12"/>
      <c r="B25" s="44">
        <v>535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798498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798498</v>
      </c>
      <c r="O25" s="47">
        <f t="shared" si="1"/>
        <v>22.960519883831267</v>
      </c>
      <c r="P25" s="9"/>
    </row>
    <row r="26" spans="1:16">
      <c r="A26" s="12"/>
      <c r="B26" s="44">
        <v>536</v>
      </c>
      <c r="C26" s="20" t="s">
        <v>104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2532976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2532976</v>
      </c>
      <c r="O26" s="47">
        <f t="shared" si="1"/>
        <v>72.83480461224373</v>
      </c>
      <c r="P26" s="9"/>
    </row>
    <row r="27" spans="1:16">
      <c r="A27" s="12"/>
      <c r="B27" s="44">
        <v>537</v>
      </c>
      <c r="C27" s="20" t="s">
        <v>105</v>
      </c>
      <c r="D27" s="46">
        <v>125600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125600</v>
      </c>
      <c r="O27" s="47">
        <f t="shared" si="1"/>
        <v>3.6115823676567849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SUM(D29:D29)</f>
        <v>0</v>
      </c>
      <c r="E28" s="31">
        <f t="shared" si="7"/>
        <v>5321133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5321133</v>
      </c>
      <c r="O28" s="43">
        <f t="shared" si="1"/>
        <v>153.00724616844465</v>
      </c>
      <c r="P28" s="10"/>
    </row>
    <row r="29" spans="1:16">
      <c r="A29" s="12"/>
      <c r="B29" s="44">
        <v>541</v>
      </c>
      <c r="C29" s="20" t="s">
        <v>106</v>
      </c>
      <c r="D29" s="46">
        <v>0</v>
      </c>
      <c r="E29" s="46">
        <v>5321133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5321133</v>
      </c>
      <c r="O29" s="47">
        <f t="shared" si="1"/>
        <v>153.00724616844465</v>
      </c>
      <c r="P29" s="9"/>
    </row>
    <row r="30" spans="1:16" ht="15.6">
      <c r="A30" s="28" t="s">
        <v>45</v>
      </c>
      <c r="B30" s="29"/>
      <c r="C30" s="30"/>
      <c r="D30" s="31">
        <f t="shared" ref="D30:M30" si="9">SUM(D31:D34)</f>
        <v>101208</v>
      </c>
      <c r="E30" s="31">
        <f t="shared" si="9"/>
        <v>539089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640297</v>
      </c>
      <c r="O30" s="43">
        <f t="shared" si="1"/>
        <v>18.411507605601404</v>
      </c>
      <c r="P30" s="10"/>
    </row>
    <row r="31" spans="1:16">
      <c r="A31" s="13"/>
      <c r="B31" s="45">
        <v>552</v>
      </c>
      <c r="C31" s="21" t="s">
        <v>71</v>
      </c>
      <c r="D31" s="46">
        <v>13442</v>
      </c>
      <c r="E31" s="46">
        <v>34623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48065</v>
      </c>
      <c r="O31" s="47">
        <f t="shared" si="1"/>
        <v>1.3820916122724789</v>
      </c>
      <c r="P31" s="9"/>
    </row>
    <row r="32" spans="1:16">
      <c r="A32" s="13"/>
      <c r="B32" s="45">
        <v>553</v>
      </c>
      <c r="C32" s="21" t="s">
        <v>107</v>
      </c>
      <c r="D32" s="46">
        <v>83196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83196</v>
      </c>
      <c r="O32" s="47">
        <f t="shared" si="1"/>
        <v>2.3922707536590275</v>
      </c>
      <c r="P32" s="9"/>
    </row>
    <row r="33" spans="1:16">
      <c r="A33" s="13"/>
      <c r="B33" s="45">
        <v>554</v>
      </c>
      <c r="C33" s="21" t="s">
        <v>46</v>
      </c>
      <c r="D33" s="46">
        <v>0</v>
      </c>
      <c r="E33" s="46">
        <v>504466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504466</v>
      </c>
      <c r="O33" s="47">
        <f t="shared" si="1"/>
        <v>14.505736550018691</v>
      </c>
      <c r="P33" s="9"/>
    </row>
    <row r="34" spans="1:16">
      <c r="A34" s="13"/>
      <c r="B34" s="45">
        <v>559</v>
      </c>
      <c r="C34" s="21" t="s">
        <v>72</v>
      </c>
      <c r="D34" s="46">
        <v>4570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4570</v>
      </c>
      <c r="O34" s="47">
        <f t="shared" si="1"/>
        <v>0.13140868965120625</v>
      </c>
      <c r="P34" s="9"/>
    </row>
    <row r="35" spans="1:16" ht="15.6">
      <c r="A35" s="28" t="s">
        <v>47</v>
      </c>
      <c r="B35" s="29"/>
      <c r="C35" s="30"/>
      <c r="D35" s="31">
        <f t="shared" ref="D35:M35" si="10">SUM(D36:D40)</f>
        <v>1677663</v>
      </c>
      <c r="E35" s="31">
        <f t="shared" si="10"/>
        <v>207124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1884787</v>
      </c>
      <c r="O35" s="43">
        <f t="shared" si="1"/>
        <v>54.196365413922997</v>
      </c>
      <c r="P35" s="10"/>
    </row>
    <row r="36" spans="1:16">
      <c r="A36" s="12"/>
      <c r="B36" s="44">
        <v>561</v>
      </c>
      <c r="C36" s="20" t="s">
        <v>108</v>
      </c>
      <c r="D36" s="46">
        <v>475304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475304</v>
      </c>
      <c r="O36" s="47">
        <f t="shared" si="1"/>
        <v>13.667193835005895</v>
      </c>
      <c r="P36" s="9"/>
    </row>
    <row r="37" spans="1:16">
      <c r="A37" s="12"/>
      <c r="B37" s="44">
        <v>562</v>
      </c>
      <c r="C37" s="20" t="s">
        <v>109</v>
      </c>
      <c r="D37" s="46">
        <v>281519</v>
      </c>
      <c r="E37" s="46">
        <v>43450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324969</v>
      </c>
      <c r="O37" s="47">
        <f t="shared" si="1"/>
        <v>9.344365528941541</v>
      </c>
      <c r="P37" s="9"/>
    </row>
    <row r="38" spans="1:16">
      <c r="A38" s="12"/>
      <c r="B38" s="44">
        <v>563</v>
      </c>
      <c r="C38" s="20" t="s">
        <v>110</v>
      </c>
      <c r="D38" s="46">
        <v>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600</v>
      </c>
      <c r="O38" s="47">
        <f t="shared" si="1"/>
        <v>1.7252782011099289E-2</v>
      </c>
      <c r="P38" s="9"/>
    </row>
    <row r="39" spans="1:16">
      <c r="A39" s="12"/>
      <c r="B39" s="44">
        <v>564</v>
      </c>
      <c r="C39" s="20" t="s">
        <v>111</v>
      </c>
      <c r="D39" s="46">
        <v>545850</v>
      </c>
      <c r="E39" s="46">
        <v>163674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709524</v>
      </c>
      <c r="O39" s="47">
        <f t="shared" si="1"/>
        <v>20.402104839405354</v>
      </c>
      <c r="P39" s="9"/>
    </row>
    <row r="40" spans="1:16">
      <c r="A40" s="12"/>
      <c r="B40" s="44">
        <v>569</v>
      </c>
      <c r="C40" s="20" t="s">
        <v>50</v>
      </c>
      <c r="D40" s="46">
        <v>374390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374390</v>
      </c>
      <c r="O40" s="47">
        <f t="shared" si="1"/>
        <v>10.765448428559106</v>
      </c>
      <c r="P40" s="9"/>
    </row>
    <row r="41" spans="1:16" ht="15.6">
      <c r="A41" s="28" t="s">
        <v>51</v>
      </c>
      <c r="B41" s="29"/>
      <c r="C41" s="30"/>
      <c r="D41" s="31">
        <f t="shared" ref="D41:M41" si="12">SUM(D42:D44)</f>
        <v>1419827</v>
      </c>
      <c r="E41" s="31">
        <f t="shared" si="12"/>
        <v>0</v>
      </c>
      <c r="F41" s="31">
        <f t="shared" si="12"/>
        <v>0</v>
      </c>
      <c r="G41" s="31">
        <f t="shared" si="12"/>
        <v>0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1419827</v>
      </c>
      <c r="O41" s="43">
        <f t="shared" si="1"/>
        <v>40.826609540788454</v>
      </c>
      <c r="P41" s="9"/>
    </row>
    <row r="42" spans="1:16">
      <c r="A42" s="12"/>
      <c r="B42" s="44">
        <v>571</v>
      </c>
      <c r="C42" s="20" t="s">
        <v>52</v>
      </c>
      <c r="D42" s="46">
        <v>267049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267049</v>
      </c>
      <c r="O42" s="47">
        <f t="shared" si="1"/>
        <v>7.6788969721367568</v>
      </c>
      <c r="P42" s="9"/>
    </row>
    <row r="43" spans="1:16">
      <c r="A43" s="12"/>
      <c r="B43" s="44">
        <v>572</v>
      </c>
      <c r="C43" s="20" t="s">
        <v>112</v>
      </c>
      <c r="D43" s="46">
        <v>636479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636479</v>
      </c>
      <c r="O43" s="47">
        <f t="shared" si="1"/>
        <v>18.30172240273744</v>
      </c>
      <c r="P43" s="9"/>
    </row>
    <row r="44" spans="1:16">
      <c r="A44" s="12"/>
      <c r="B44" s="44">
        <v>575</v>
      </c>
      <c r="C44" s="20" t="s">
        <v>113</v>
      </c>
      <c r="D44" s="46">
        <v>516299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516299</v>
      </c>
      <c r="O44" s="47">
        <f t="shared" si="1"/>
        <v>14.845990165914253</v>
      </c>
      <c r="P44" s="9"/>
    </row>
    <row r="45" spans="1:16" ht="15.6">
      <c r="A45" s="28" t="s">
        <v>114</v>
      </c>
      <c r="B45" s="29"/>
      <c r="C45" s="30"/>
      <c r="D45" s="31">
        <f t="shared" ref="D45:M45" si="13">SUM(D46:D46)</f>
        <v>4529583</v>
      </c>
      <c r="E45" s="31">
        <f t="shared" si="13"/>
        <v>2239647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74964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0" si="14">SUM(D45:M45)</f>
        <v>6844194</v>
      </c>
      <c r="O45" s="43">
        <f t="shared" si="1"/>
        <v>196.80231187278949</v>
      </c>
      <c r="P45" s="9"/>
    </row>
    <row r="46" spans="1:16">
      <c r="A46" s="12"/>
      <c r="B46" s="44">
        <v>581</v>
      </c>
      <c r="C46" s="20" t="s">
        <v>115</v>
      </c>
      <c r="D46" s="46">
        <v>4529583</v>
      </c>
      <c r="E46" s="46">
        <v>2239647</v>
      </c>
      <c r="F46" s="46">
        <v>0</v>
      </c>
      <c r="G46" s="46">
        <v>0</v>
      </c>
      <c r="H46" s="46">
        <v>0</v>
      </c>
      <c r="I46" s="46">
        <v>74964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6844194</v>
      </c>
      <c r="O46" s="47">
        <f t="shared" si="1"/>
        <v>196.80231187278949</v>
      </c>
      <c r="P46" s="9"/>
    </row>
    <row r="47" spans="1:16" ht="15.6">
      <c r="A47" s="28" t="s">
        <v>57</v>
      </c>
      <c r="B47" s="29"/>
      <c r="C47" s="30"/>
      <c r="D47" s="31">
        <f t="shared" ref="D47:M47" si="15">SUM(D48:D49)</f>
        <v>1187015</v>
      </c>
      <c r="E47" s="31">
        <f t="shared" si="15"/>
        <v>115875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1302890</v>
      </c>
      <c r="O47" s="43">
        <f t="shared" si="1"/>
        <v>37.464128590735257</v>
      </c>
      <c r="P47" s="9"/>
    </row>
    <row r="48" spans="1:16">
      <c r="A48" s="12"/>
      <c r="B48" s="44">
        <v>604</v>
      </c>
      <c r="C48" s="20" t="s">
        <v>116</v>
      </c>
      <c r="D48" s="46">
        <v>801090</v>
      </c>
      <c r="E48" s="46">
        <v>115875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916965</v>
      </c>
      <c r="O48" s="47">
        <f t="shared" si="1"/>
        <v>26.366995428012768</v>
      </c>
      <c r="P48" s="9"/>
    </row>
    <row r="49" spans="1:119" ht="15.6" thickBot="1">
      <c r="A49" s="12"/>
      <c r="B49" s="44">
        <v>711</v>
      </c>
      <c r="C49" s="20" t="s">
        <v>88</v>
      </c>
      <c r="D49" s="46">
        <v>385925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385925</v>
      </c>
      <c r="O49" s="47">
        <f t="shared" si="1"/>
        <v>11.097133162722489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6">SUM(D5,D12,D21,D28,D30,D35,D41,D45,D47)</f>
        <v>26259341</v>
      </c>
      <c r="E50" s="15">
        <f t="shared" si="16"/>
        <v>15785809</v>
      </c>
      <c r="F50" s="15">
        <f t="shared" si="16"/>
        <v>1882088</v>
      </c>
      <c r="G50" s="15">
        <f t="shared" si="16"/>
        <v>0</v>
      </c>
      <c r="H50" s="15">
        <f t="shared" si="16"/>
        <v>0</v>
      </c>
      <c r="I50" s="15">
        <f t="shared" si="16"/>
        <v>7086397</v>
      </c>
      <c r="J50" s="15">
        <f t="shared" si="16"/>
        <v>0</v>
      </c>
      <c r="K50" s="15">
        <f t="shared" si="16"/>
        <v>0</v>
      </c>
      <c r="L50" s="15">
        <f t="shared" si="16"/>
        <v>0</v>
      </c>
      <c r="M50" s="15">
        <f t="shared" si="16"/>
        <v>0</v>
      </c>
      <c r="N50" s="15">
        <f t="shared" si="14"/>
        <v>51013635</v>
      </c>
      <c r="O50" s="37">
        <f t="shared" si="1"/>
        <v>1466.8785404146417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119</v>
      </c>
      <c r="M52" s="118"/>
      <c r="N52" s="118"/>
      <c r="O52" s="41">
        <v>34777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2025-01-22T22:48:07Z</cp:lastPrinted>
  <dcterms:created xsi:type="dcterms:W3CDTF">2000-08-31T21:26:31Z</dcterms:created>
  <dcterms:modified xsi:type="dcterms:W3CDTF">2025-01-23T23:55:05Z</dcterms:modified>
</cp:coreProperties>
</file>