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Profiles/"/>
    </mc:Choice>
  </mc:AlternateContent>
  <xr:revisionPtr revIDLastSave="205" documentId="11_EA21C46EC564AD67569975AC61CB4E746BBF73DA" xr6:coauthVersionLast="47" xr6:coauthVersionMax="47" xr10:uidLastSave="{691437B4-CC77-479A-B37B-6514B86362A0}"/>
  <bookViews>
    <workbookView xWindow="-120" yWindow="-120" windowWidth="29040" windowHeight="15720" tabRatio="797" xr2:uid="{00000000-000D-0000-FFFF-FFFF00000000}"/>
  </bookViews>
  <sheets>
    <sheet name="Change by Fund Type" sheetId="57" r:id="rId1"/>
    <sheet name="2022-23" sheetId="71" r:id="rId2"/>
    <sheet name="2021-22" sheetId="70" r:id="rId3"/>
    <sheet name="2020-21" sheetId="69" r:id="rId4"/>
    <sheet name="2019-20" sheetId="68" r:id="rId5"/>
    <sheet name="2018-19" sheetId="67" r:id="rId6"/>
    <sheet name="2017-18" sheetId="66" r:id="rId7"/>
    <sheet name="2016-17" sheetId="65" r:id="rId8"/>
    <sheet name="2015-16" sheetId="63" r:id="rId9"/>
    <sheet name="2014-15" sheetId="61" r:id="rId10"/>
    <sheet name="2013-14" sheetId="60" r:id="rId11"/>
    <sheet name="2012-13" sheetId="59" r:id="rId12"/>
    <sheet name="2011-12" sheetId="51" r:id="rId13"/>
    <sheet name="2010-11" sheetId="53" r:id="rId14"/>
    <sheet name="2009-10" sheetId="54" r:id="rId15"/>
    <sheet name="2008-09" sheetId="55" r:id="rId16"/>
    <sheet name="2007-08" sheetId="58" r:id="rId17"/>
    <sheet name="2006-07" sheetId="62" r:id="rId18"/>
    <sheet name="2005-06" sheetId="64" r:id="rId19"/>
  </sheets>
  <definedNames>
    <definedName name="_xlnm.Print_Area" localSheetId="18">'2005-06'!$A$1:$P$77</definedName>
    <definedName name="_xlnm.Print_Area" localSheetId="17">'2006-07'!$A$1:$P$77</definedName>
    <definedName name="_xlnm.Print_Area" localSheetId="16">'2007-08'!$A$1:$P$77</definedName>
    <definedName name="_xlnm.Print_Area" localSheetId="15">'2008-09'!$A$1:$P$77</definedName>
    <definedName name="_xlnm.Print_Area" localSheetId="14">'2009-10'!$A$1:$P$77</definedName>
    <definedName name="_xlnm.Print_Area" localSheetId="13">'2010-11'!$A$1:$P$77</definedName>
    <definedName name="_xlnm.Print_Area" localSheetId="12">'2011-12'!$A$1:$P$77</definedName>
    <definedName name="_xlnm.Print_Area" localSheetId="11">'2012-13'!$A$1:$P$77</definedName>
    <definedName name="_xlnm.Print_Area" localSheetId="10">'2013-14'!$A$1:$P$77</definedName>
    <definedName name="_xlnm.Print_Area" localSheetId="9">'2014-15'!$A$1:$P$77</definedName>
    <definedName name="_xlnm.Print_Area" localSheetId="8">'2015-16'!$A$1:$P$77</definedName>
    <definedName name="_xlnm.Print_Area" localSheetId="7">'2016-17'!$A$1:$P$77</definedName>
    <definedName name="_xlnm.Print_Area" localSheetId="6">'2017-18'!$A$1:$P$77</definedName>
    <definedName name="_xlnm.Print_Area" localSheetId="5">'2018-19'!$A$1:$P$77</definedName>
    <definedName name="_xlnm.Print_Area" localSheetId="4">'2019-20'!$A$1:$P$77</definedName>
    <definedName name="_xlnm.Print_Area" localSheetId="3">'2020-21'!$A$1:$Q$77</definedName>
    <definedName name="_xlnm.Print_Area" localSheetId="2">'2021-22'!$A$1:$Q$77</definedName>
    <definedName name="_xlnm.Print_Area" localSheetId="1">'2022-23'!$A$1:$Q$77</definedName>
    <definedName name="_xlnm.Print_Area" localSheetId="0">'Change by Fund Type'!$A$1:$S$40</definedName>
    <definedName name="_xlnm.Print_Titles" localSheetId="18">'2005-06'!$1:$4</definedName>
    <definedName name="_xlnm.Print_Titles" localSheetId="17">'2006-07'!$1:$4</definedName>
    <definedName name="_xlnm.Print_Titles" localSheetId="16">'2007-08'!$1:$4</definedName>
    <definedName name="_xlnm.Print_Titles" localSheetId="15">'2008-09'!$1:$4</definedName>
    <definedName name="_xlnm.Print_Titles" localSheetId="14">'2009-10'!$1:$4</definedName>
    <definedName name="_xlnm.Print_Titles" localSheetId="13">'2010-11'!$1:$4</definedName>
    <definedName name="_xlnm.Print_Titles" localSheetId="12">'2011-12'!$1:$4</definedName>
    <definedName name="_xlnm.Print_Titles" localSheetId="11">'2012-13'!$1:$4</definedName>
    <definedName name="_xlnm.Print_Titles" localSheetId="10">'2013-14'!$1:$4</definedName>
    <definedName name="_xlnm.Print_Titles" localSheetId="9">'2014-15'!$1:$4</definedName>
    <definedName name="_xlnm.Print_Titles" localSheetId="8">'2015-16'!$1:$4</definedName>
    <definedName name="_xlnm.Print_Titles" localSheetId="7">'2016-17'!$1:$4</definedName>
    <definedName name="_xlnm.Print_Titles" localSheetId="6">'2017-18'!$1:$4</definedName>
    <definedName name="_xlnm.Print_Titles" localSheetId="5">'2018-19'!$1:$4</definedName>
    <definedName name="_xlnm.Print_Titles" localSheetId="4">'2019-20'!$1:$4</definedName>
    <definedName name="_xlnm.Print_Titles" localSheetId="3">'2020-21'!$1:$4</definedName>
    <definedName name="_xlnm.Print_Titles" localSheetId="2">'2021-22'!$1:$4</definedName>
    <definedName name="_xlnm.Print_Titles" localSheetId="1">'2022-23'!$1:$4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1" i="70" l="1"/>
  <c r="S30" i="57"/>
  <c r="R30" i="57"/>
  <c r="R24" i="57"/>
  <c r="R25" i="57" s="1"/>
  <c r="R16" i="57"/>
  <c r="R17" i="57" s="1"/>
  <c r="R9" i="57"/>
  <c r="R10" i="57" s="1"/>
  <c r="P48" i="71"/>
  <c r="Q48" i="71" s="1"/>
  <c r="R34" i="57" l="1"/>
  <c r="R36" i="57" l="1"/>
  <c r="R35" i="57"/>
  <c r="O71" i="71"/>
  <c r="N71" i="71"/>
  <c r="M71" i="71"/>
  <c r="L71" i="71"/>
  <c r="K71" i="71"/>
  <c r="J71" i="71"/>
  <c r="I71" i="71"/>
  <c r="H71" i="71"/>
  <c r="G71" i="71"/>
  <c r="F71" i="71"/>
  <c r="E71" i="71"/>
  <c r="D71" i="71"/>
  <c r="P19" i="71"/>
  <c r="Q19" i="71" s="1"/>
  <c r="P33" i="71"/>
  <c r="Q33" i="71" s="1"/>
  <c r="P24" i="71"/>
  <c r="Q24" i="71" s="1"/>
  <c r="P60" i="71"/>
  <c r="Q60" i="71" s="1"/>
  <c r="P12" i="71"/>
  <c r="Q12" i="71" s="1"/>
  <c r="P18" i="71"/>
  <c r="Q18" i="71" s="1"/>
  <c r="P29" i="71"/>
  <c r="Q29" i="71" s="1"/>
  <c r="P38" i="71"/>
  <c r="Q38" i="71" s="1"/>
  <c r="P59" i="71"/>
  <c r="Q59" i="71" s="1"/>
  <c r="P58" i="71"/>
  <c r="Q58" i="71" s="1"/>
  <c r="P43" i="71"/>
  <c r="Q43" i="71" s="1"/>
  <c r="P52" i="71"/>
  <c r="Q52" i="71" s="1"/>
  <c r="P50" i="71"/>
  <c r="Q50" i="71" s="1"/>
  <c r="P32" i="71"/>
  <c r="Q32" i="71" s="1"/>
  <c r="P63" i="71"/>
  <c r="Q63" i="71" s="1"/>
  <c r="P65" i="71"/>
  <c r="Q65" i="71" s="1"/>
  <c r="P61" i="71"/>
  <c r="Q61" i="71" s="1"/>
  <c r="P67" i="71"/>
  <c r="Q67" i="71" s="1"/>
  <c r="P56" i="71"/>
  <c r="Q56" i="71" s="1"/>
  <c r="P66" i="71"/>
  <c r="Q66" i="71" s="1"/>
  <c r="P25" i="71"/>
  <c r="Q25" i="71" s="1"/>
  <c r="P46" i="71"/>
  <c r="Q46" i="71" s="1"/>
  <c r="P35" i="71"/>
  <c r="Q35" i="71" s="1"/>
  <c r="P34" i="71"/>
  <c r="Q34" i="71" s="1"/>
  <c r="P70" i="71"/>
  <c r="Q70" i="71" s="1"/>
  <c r="P40" i="71"/>
  <c r="Q40" i="71" s="1"/>
  <c r="P54" i="71"/>
  <c r="Q54" i="71" s="1"/>
  <c r="P57" i="71"/>
  <c r="Q57" i="71" s="1"/>
  <c r="P15" i="71"/>
  <c r="Q15" i="71" s="1"/>
  <c r="P5" i="71"/>
  <c r="Q5" i="71" s="1"/>
  <c r="P28" i="71"/>
  <c r="Q28" i="71" s="1"/>
  <c r="P49" i="71"/>
  <c r="Q49" i="71" s="1"/>
  <c r="P64" i="71"/>
  <c r="Q64" i="71" s="1"/>
  <c r="P55" i="71"/>
  <c r="Q55" i="71" s="1"/>
  <c r="P6" i="71"/>
  <c r="Q6" i="71" s="1"/>
  <c r="P11" i="71"/>
  <c r="Q11" i="71" s="1"/>
  <c r="P30" i="71"/>
  <c r="Q30" i="71" s="1"/>
  <c r="P41" i="71"/>
  <c r="Q41" i="71" s="1"/>
  <c r="P17" i="71"/>
  <c r="Q17" i="71" s="1"/>
  <c r="P68" i="71"/>
  <c r="Q68" i="71" s="1"/>
  <c r="P36" i="71"/>
  <c r="Q36" i="71" s="1"/>
  <c r="P45" i="71"/>
  <c r="Q45" i="71" s="1"/>
  <c r="P26" i="71"/>
  <c r="Q26" i="71" s="1"/>
  <c r="P20" i="71"/>
  <c r="Q20" i="71" s="1"/>
  <c r="P9" i="71"/>
  <c r="Q9" i="71" s="1"/>
  <c r="P13" i="71"/>
  <c r="Q13" i="71" s="1"/>
  <c r="P7" i="71"/>
  <c r="Q7" i="71" s="1"/>
  <c r="P16" i="71"/>
  <c r="Q16" i="71" s="1"/>
  <c r="P27" i="71"/>
  <c r="Q27" i="71" s="1"/>
  <c r="P8" i="71"/>
  <c r="Q8" i="71" s="1"/>
  <c r="P37" i="71"/>
  <c r="Q37" i="71" s="1"/>
  <c r="P51" i="71"/>
  <c r="Q51" i="71" s="1"/>
  <c r="P14" i="71"/>
  <c r="Q14" i="71" s="1"/>
  <c r="P23" i="71"/>
  <c r="Q23" i="71" s="1"/>
  <c r="P31" i="71"/>
  <c r="Q31" i="71" s="1"/>
  <c r="P53" i="71"/>
  <c r="Q53" i="71" s="1"/>
  <c r="P47" i="71"/>
  <c r="Q47" i="71" s="1"/>
  <c r="P39" i="71"/>
  <c r="Q39" i="71" s="1"/>
  <c r="P44" i="71"/>
  <c r="Q44" i="71" s="1"/>
  <c r="P10" i="71"/>
  <c r="Q10" i="71" s="1"/>
  <c r="P69" i="71"/>
  <c r="Q69" i="71" s="1"/>
  <c r="P62" i="71"/>
  <c r="Q62" i="71" s="1"/>
  <c r="P21" i="71"/>
  <c r="Q21" i="71" s="1"/>
  <c r="P42" i="71"/>
  <c r="Q42" i="71" s="1"/>
  <c r="P22" i="71"/>
  <c r="Q22" i="71" s="1"/>
  <c r="E71" i="70"/>
  <c r="P71" i="71" l="1"/>
  <c r="Q71" i="71" s="1"/>
  <c r="E71" i="68"/>
  <c r="O7" i="68" l="1"/>
  <c r="O8" i="68"/>
  <c r="O9" i="68"/>
  <c r="O10" i="68"/>
  <c r="O11" i="68"/>
  <c r="O12" i="68"/>
  <c r="O13" i="68"/>
  <c r="O14" i="68"/>
  <c r="O15" i="68"/>
  <c r="O16" i="68"/>
  <c r="O17" i="68"/>
  <c r="O18" i="68"/>
  <c r="O19" i="68"/>
  <c r="O20" i="68"/>
  <c r="O21" i="68"/>
  <c r="O22" i="68"/>
  <c r="O23" i="68"/>
  <c r="O24" i="68"/>
  <c r="O25" i="68"/>
  <c r="O26" i="68"/>
  <c r="O27" i="68"/>
  <c r="O28" i="68"/>
  <c r="O29" i="68"/>
  <c r="O30" i="68"/>
  <c r="O31" i="68"/>
  <c r="O32" i="68"/>
  <c r="O33" i="68"/>
  <c r="O34" i="68"/>
  <c r="O35" i="68"/>
  <c r="O36" i="68"/>
  <c r="O37" i="68"/>
  <c r="O38" i="68"/>
  <c r="O39" i="68"/>
  <c r="O40" i="68"/>
  <c r="O41" i="68"/>
  <c r="O42" i="68"/>
  <c r="O43" i="68"/>
  <c r="O44" i="68"/>
  <c r="O45" i="68"/>
  <c r="O46" i="68"/>
  <c r="O47" i="68"/>
  <c r="O48" i="68"/>
  <c r="O49" i="68"/>
  <c r="O50" i="68"/>
  <c r="O51" i="68"/>
  <c r="O52" i="68"/>
  <c r="O53" i="68"/>
  <c r="O54" i="68"/>
  <c r="O55" i="68"/>
  <c r="O56" i="68"/>
  <c r="O57" i="68"/>
  <c r="O58" i="68"/>
  <c r="O59" i="68"/>
  <c r="O60" i="68"/>
  <c r="O61" i="68"/>
  <c r="O62" i="68"/>
  <c r="O63" i="68"/>
  <c r="O64" i="68"/>
  <c r="O65" i="68"/>
  <c r="O66" i="68"/>
  <c r="O67" i="68"/>
  <c r="O68" i="68"/>
  <c r="O69" i="68"/>
  <c r="O70" i="68"/>
  <c r="F71" i="68" l="1"/>
  <c r="P69" i="69" l="1"/>
  <c r="P33" i="70"/>
  <c r="Q33" i="70" s="1"/>
  <c r="O71" i="70"/>
  <c r="N71" i="70"/>
  <c r="M71" i="70"/>
  <c r="L71" i="70"/>
  <c r="K71" i="70"/>
  <c r="J71" i="70"/>
  <c r="I71" i="70"/>
  <c r="H71" i="70"/>
  <c r="G71" i="70"/>
  <c r="F71" i="70"/>
  <c r="D71" i="70"/>
  <c r="P19" i="70"/>
  <c r="Q19" i="70" s="1"/>
  <c r="P24" i="70"/>
  <c r="Q24" i="70" s="1"/>
  <c r="P60" i="70"/>
  <c r="Q60" i="70" s="1"/>
  <c r="P12" i="70"/>
  <c r="Q12" i="70" s="1"/>
  <c r="P18" i="70"/>
  <c r="Q18" i="70" s="1"/>
  <c r="P29" i="70"/>
  <c r="Q29" i="70" s="1"/>
  <c r="P38" i="70"/>
  <c r="Q38" i="70" s="1"/>
  <c r="P59" i="70"/>
  <c r="Q59" i="70" s="1"/>
  <c r="P58" i="70"/>
  <c r="Q58" i="70" s="1"/>
  <c r="P44" i="70"/>
  <c r="Q44" i="70" s="1"/>
  <c r="P52" i="70"/>
  <c r="Q52" i="70" s="1"/>
  <c r="P49" i="70"/>
  <c r="Q49" i="70" s="1"/>
  <c r="P32" i="70"/>
  <c r="Q32" i="70" s="1"/>
  <c r="P63" i="70"/>
  <c r="Q63" i="70" s="1"/>
  <c r="P65" i="70"/>
  <c r="Q65" i="70" s="1"/>
  <c r="P61" i="70"/>
  <c r="Q61" i="70" s="1"/>
  <c r="P67" i="70"/>
  <c r="Q67" i="70" s="1"/>
  <c r="P57" i="70"/>
  <c r="Q57" i="70" s="1"/>
  <c r="P66" i="70"/>
  <c r="Q66" i="70" s="1"/>
  <c r="P25" i="70"/>
  <c r="Q25" i="70" s="1"/>
  <c r="P46" i="70"/>
  <c r="Q46" i="70" s="1"/>
  <c r="P35" i="70"/>
  <c r="Q35" i="70" s="1"/>
  <c r="P34" i="70"/>
  <c r="Q34" i="70" s="1"/>
  <c r="P70" i="70"/>
  <c r="Q70" i="70" s="1"/>
  <c r="P40" i="70"/>
  <c r="Q40" i="70" s="1"/>
  <c r="P54" i="70"/>
  <c r="Q54" i="70" s="1"/>
  <c r="P56" i="70"/>
  <c r="Q56" i="70" s="1"/>
  <c r="P15" i="70"/>
  <c r="Q15" i="70" s="1"/>
  <c r="P6" i="70"/>
  <c r="Q6" i="70" s="1"/>
  <c r="P28" i="70"/>
  <c r="Q28" i="70" s="1"/>
  <c r="P50" i="70"/>
  <c r="Q50" i="70" s="1"/>
  <c r="P64" i="70"/>
  <c r="Q64" i="70" s="1"/>
  <c r="P55" i="70"/>
  <c r="Q55" i="70" s="1"/>
  <c r="P5" i="70"/>
  <c r="Q5" i="70" s="1"/>
  <c r="P11" i="70"/>
  <c r="Q11" i="70" s="1"/>
  <c r="P30" i="70"/>
  <c r="Q30" i="70" s="1"/>
  <c r="P41" i="70"/>
  <c r="Q41" i="70" s="1"/>
  <c r="P17" i="70"/>
  <c r="Q17" i="70" s="1"/>
  <c r="P68" i="70"/>
  <c r="Q68" i="70" s="1"/>
  <c r="P36" i="70"/>
  <c r="Q36" i="70" s="1"/>
  <c r="P45" i="70"/>
  <c r="Q45" i="70" s="1"/>
  <c r="P26" i="70"/>
  <c r="Q26" i="70" s="1"/>
  <c r="P20" i="70"/>
  <c r="Q20" i="70" s="1"/>
  <c r="P9" i="70"/>
  <c r="Q9" i="70" s="1"/>
  <c r="P13" i="70"/>
  <c r="Q13" i="70" s="1"/>
  <c r="P7" i="70"/>
  <c r="Q7" i="70" s="1"/>
  <c r="P16" i="70"/>
  <c r="Q16" i="70" s="1"/>
  <c r="P27" i="70"/>
  <c r="Q27" i="70" s="1"/>
  <c r="P8" i="70"/>
  <c r="Q8" i="70" s="1"/>
  <c r="P37" i="70"/>
  <c r="Q37" i="70" s="1"/>
  <c r="P51" i="70"/>
  <c r="Q51" i="70" s="1"/>
  <c r="P14" i="70"/>
  <c r="Q14" i="70" s="1"/>
  <c r="P23" i="70"/>
  <c r="Q23" i="70" s="1"/>
  <c r="P31" i="70"/>
  <c r="Q31" i="70" s="1"/>
  <c r="P53" i="70"/>
  <c r="Q53" i="70" s="1"/>
  <c r="P47" i="70"/>
  <c r="Q47" i="70" s="1"/>
  <c r="P39" i="70"/>
  <c r="Q39" i="70" s="1"/>
  <c r="P43" i="70"/>
  <c r="Q43" i="70" s="1"/>
  <c r="P10" i="70"/>
  <c r="Q10" i="70" s="1"/>
  <c r="P69" i="70"/>
  <c r="Q69" i="70" s="1"/>
  <c r="P62" i="70"/>
  <c r="Q62" i="70" s="1"/>
  <c r="P21" i="70"/>
  <c r="Q21" i="70" s="1"/>
  <c r="P42" i="70"/>
  <c r="Q42" i="70" s="1"/>
  <c r="P22" i="70"/>
  <c r="Q22" i="70" s="1"/>
  <c r="P48" i="70"/>
  <c r="Q48" i="70" s="1"/>
  <c r="Q30" i="57"/>
  <c r="S16" i="57"/>
  <c r="S17" i="57" s="1"/>
  <c r="Q24" i="57"/>
  <c r="Q16" i="57"/>
  <c r="Q9" i="57"/>
  <c r="Q34" i="57" l="1"/>
  <c r="P71" i="70"/>
  <c r="P30" i="57"/>
  <c r="P24" i="57"/>
  <c r="Q25" i="57" s="1"/>
  <c r="P16" i="57"/>
  <c r="Q17" i="57" s="1"/>
  <c r="P9" i="57"/>
  <c r="P34" i="57" l="1"/>
  <c r="Q10" i="57"/>
  <c r="M71" i="69"/>
  <c r="Q36" i="57" l="1"/>
  <c r="Q35" i="57"/>
  <c r="O71" i="69"/>
  <c r="N71" i="69"/>
  <c r="L71" i="69"/>
  <c r="K71" i="69"/>
  <c r="J71" i="69"/>
  <c r="I71" i="69"/>
  <c r="H71" i="69"/>
  <c r="G71" i="69"/>
  <c r="F71" i="69"/>
  <c r="E71" i="69"/>
  <c r="D71" i="69"/>
  <c r="P19" i="69"/>
  <c r="Q19" i="69" s="1"/>
  <c r="P33" i="69"/>
  <c r="Q33" i="69" s="1"/>
  <c r="P24" i="69"/>
  <c r="Q24" i="69" s="1"/>
  <c r="P60" i="69"/>
  <c r="Q60" i="69" s="1"/>
  <c r="P13" i="69"/>
  <c r="Q13" i="69" s="1"/>
  <c r="P18" i="69"/>
  <c r="Q18" i="69" s="1"/>
  <c r="P28" i="69"/>
  <c r="Q28" i="69" s="1"/>
  <c r="P38" i="69"/>
  <c r="Q38" i="69" s="1"/>
  <c r="P59" i="69"/>
  <c r="Q59" i="69" s="1"/>
  <c r="P58" i="69"/>
  <c r="Q58" i="69" s="1"/>
  <c r="P44" i="69"/>
  <c r="Q44" i="69" s="1"/>
  <c r="P52" i="69"/>
  <c r="Q52" i="69" s="1"/>
  <c r="P49" i="69"/>
  <c r="Q49" i="69" s="1"/>
  <c r="P32" i="69"/>
  <c r="Q32" i="69" s="1"/>
  <c r="P63" i="69"/>
  <c r="Q63" i="69" s="1"/>
  <c r="P65" i="69"/>
  <c r="Q65" i="69" s="1"/>
  <c r="P61" i="69"/>
  <c r="Q61" i="69" s="1"/>
  <c r="P68" i="69"/>
  <c r="Q68" i="69" s="1"/>
  <c r="P56" i="69"/>
  <c r="Q56" i="69" s="1"/>
  <c r="P66" i="69"/>
  <c r="Q66" i="69" s="1"/>
  <c r="P25" i="69"/>
  <c r="Q25" i="69" s="1"/>
  <c r="P46" i="69"/>
  <c r="Q46" i="69" s="1"/>
  <c r="P35" i="69"/>
  <c r="Q35" i="69" s="1"/>
  <c r="P34" i="69"/>
  <c r="Q34" i="69" s="1"/>
  <c r="P70" i="69"/>
  <c r="Q70" i="69" s="1"/>
  <c r="P40" i="69"/>
  <c r="Q40" i="69" s="1"/>
  <c r="P53" i="69"/>
  <c r="Q53" i="69" s="1"/>
  <c r="P57" i="69"/>
  <c r="Q57" i="69" s="1"/>
  <c r="P15" i="69"/>
  <c r="Q15" i="69" s="1"/>
  <c r="P5" i="69"/>
  <c r="Q5" i="69" s="1"/>
  <c r="P27" i="69"/>
  <c r="Q27" i="69" s="1"/>
  <c r="P50" i="69"/>
  <c r="Q50" i="69" s="1"/>
  <c r="P64" i="69"/>
  <c r="Q64" i="69" s="1"/>
  <c r="P55" i="69"/>
  <c r="Q55" i="69" s="1"/>
  <c r="P6" i="69"/>
  <c r="Q6" i="69" s="1"/>
  <c r="P11" i="69"/>
  <c r="Q11" i="69" s="1"/>
  <c r="P30" i="69"/>
  <c r="Q30" i="69" s="1"/>
  <c r="P41" i="69"/>
  <c r="Q41" i="69" s="1"/>
  <c r="P17" i="69"/>
  <c r="Q17" i="69" s="1"/>
  <c r="P67" i="69"/>
  <c r="Q67" i="69" s="1"/>
  <c r="P36" i="69"/>
  <c r="Q36" i="69" s="1"/>
  <c r="P45" i="69"/>
  <c r="Q45" i="69" s="1"/>
  <c r="P26" i="69"/>
  <c r="Q26" i="69" s="1"/>
  <c r="P20" i="69"/>
  <c r="Q20" i="69" s="1"/>
  <c r="P9" i="69"/>
  <c r="Q9" i="69" s="1"/>
  <c r="P12" i="69"/>
  <c r="Q12" i="69" s="1"/>
  <c r="P7" i="69"/>
  <c r="Q7" i="69" s="1"/>
  <c r="P16" i="69"/>
  <c r="Q16" i="69" s="1"/>
  <c r="P29" i="69"/>
  <c r="Q29" i="69" s="1"/>
  <c r="P8" i="69"/>
  <c r="Q8" i="69" s="1"/>
  <c r="P37" i="69"/>
  <c r="Q37" i="69" s="1"/>
  <c r="P51" i="69"/>
  <c r="Q51" i="69" s="1"/>
  <c r="P14" i="69"/>
  <c r="Q14" i="69" s="1"/>
  <c r="P23" i="69"/>
  <c r="Q23" i="69" s="1"/>
  <c r="P31" i="69"/>
  <c r="Q31" i="69" s="1"/>
  <c r="P54" i="69"/>
  <c r="Q54" i="69" s="1"/>
  <c r="P47" i="69"/>
  <c r="Q47" i="69" s="1"/>
  <c r="P39" i="69"/>
  <c r="Q39" i="69" s="1"/>
  <c r="P43" i="69"/>
  <c r="Q43" i="69" s="1"/>
  <c r="P10" i="69"/>
  <c r="Q10" i="69" s="1"/>
  <c r="Q69" i="69"/>
  <c r="P62" i="69"/>
  <c r="Q62" i="69" s="1"/>
  <c r="P21" i="69"/>
  <c r="Q21" i="69" s="1"/>
  <c r="P42" i="69"/>
  <c r="Q42" i="69" s="1"/>
  <c r="P22" i="69"/>
  <c r="Q22" i="69" s="1"/>
  <c r="P48" i="69"/>
  <c r="Q48" i="69" s="1"/>
  <c r="P71" i="69" l="1"/>
  <c r="Q71" i="69" s="1"/>
  <c r="O30" i="57"/>
  <c r="O24" i="57"/>
  <c r="P25" i="57" s="1"/>
  <c r="O16" i="57"/>
  <c r="P17" i="57" s="1"/>
  <c r="O9" i="57"/>
  <c r="P10" i="57" s="1"/>
  <c r="O34" i="57" l="1"/>
  <c r="P35" i="57" s="1"/>
  <c r="N71" i="68"/>
  <c r="M71" i="68"/>
  <c r="L71" i="68"/>
  <c r="K71" i="68"/>
  <c r="J71" i="68"/>
  <c r="I71" i="68"/>
  <c r="H71" i="68"/>
  <c r="G71" i="68"/>
  <c r="D71" i="68"/>
  <c r="P70" i="68"/>
  <c r="P69" i="68"/>
  <c r="P68" i="68"/>
  <c r="P67" i="68"/>
  <c r="P66" i="68"/>
  <c r="P65" i="68"/>
  <c r="P64" i="68"/>
  <c r="P63" i="68"/>
  <c r="P60" i="68"/>
  <c r="P59" i="68"/>
  <c r="P58" i="68"/>
  <c r="P62" i="68"/>
  <c r="P61" i="68"/>
  <c r="P57" i="68"/>
  <c r="P56" i="68"/>
  <c r="P55" i="68"/>
  <c r="P54" i="68"/>
  <c r="P53" i="68"/>
  <c r="P52" i="68"/>
  <c r="P51" i="68"/>
  <c r="P50" i="68"/>
  <c r="P49" i="68"/>
  <c r="P48" i="68"/>
  <c r="P47" i="68"/>
  <c r="P46" i="68"/>
  <c r="P45" i="68"/>
  <c r="P44" i="68"/>
  <c r="P43" i="68"/>
  <c r="P42" i="68"/>
  <c r="P41" i="68"/>
  <c r="P40" i="68"/>
  <c r="P39" i="68"/>
  <c r="P38" i="68"/>
  <c r="P37" i="68"/>
  <c r="P36" i="68"/>
  <c r="P35" i="68"/>
  <c r="P34" i="68"/>
  <c r="P33" i="68"/>
  <c r="P32" i="68"/>
  <c r="P31" i="68"/>
  <c r="P30" i="68"/>
  <c r="P29" i="68"/>
  <c r="P28" i="68"/>
  <c r="P27" i="68"/>
  <c r="P26" i="68"/>
  <c r="P25" i="68"/>
  <c r="P24" i="68"/>
  <c r="P23" i="68"/>
  <c r="P22" i="68"/>
  <c r="P21" i="68"/>
  <c r="P20" i="68"/>
  <c r="P19" i="68"/>
  <c r="P18" i="68"/>
  <c r="P17" i="68"/>
  <c r="P16" i="68"/>
  <c r="P15" i="68"/>
  <c r="P14" i="68"/>
  <c r="P13" i="68"/>
  <c r="P12" i="68"/>
  <c r="P11" i="68"/>
  <c r="P10" i="68"/>
  <c r="P9" i="68"/>
  <c r="P8" i="68"/>
  <c r="P7" i="68"/>
  <c r="O6" i="68"/>
  <c r="P6" i="68" s="1"/>
  <c r="O5" i="68"/>
  <c r="P5" i="68" s="1"/>
  <c r="O71" i="68" l="1"/>
  <c r="P36" i="57"/>
  <c r="P71" i="68"/>
  <c r="O7" i="67"/>
  <c r="O8" i="67"/>
  <c r="O9" i="67"/>
  <c r="O10" i="67"/>
  <c r="O11" i="67"/>
  <c r="O12" i="67"/>
  <c r="O13" i="67"/>
  <c r="O14" i="67"/>
  <c r="O15" i="67"/>
  <c r="O16" i="67"/>
  <c r="O17" i="67"/>
  <c r="O18" i="67"/>
  <c r="O19" i="67"/>
  <c r="O20" i="67"/>
  <c r="O21" i="67"/>
  <c r="O22" i="67"/>
  <c r="O23" i="67"/>
  <c r="O24" i="67"/>
  <c r="O25" i="67"/>
  <c r="O26" i="67"/>
  <c r="O27" i="67"/>
  <c r="O28" i="67"/>
  <c r="O29" i="67"/>
  <c r="O30" i="67"/>
  <c r="O31" i="67"/>
  <c r="O32" i="67"/>
  <c r="O33" i="67"/>
  <c r="O34" i="67"/>
  <c r="O35" i="67"/>
  <c r="O36" i="67"/>
  <c r="O37" i="67"/>
  <c r="O38" i="67"/>
  <c r="O39" i="67"/>
  <c r="O40" i="67"/>
  <c r="O41" i="67"/>
  <c r="O42" i="67"/>
  <c r="O43" i="67"/>
  <c r="O44" i="67"/>
  <c r="O45" i="67"/>
  <c r="O46" i="67"/>
  <c r="O47" i="67"/>
  <c r="O48" i="67"/>
  <c r="O49" i="67"/>
  <c r="O50" i="67"/>
  <c r="O51" i="67"/>
  <c r="O52" i="67"/>
  <c r="O53" i="67"/>
  <c r="O54" i="67"/>
  <c r="O55" i="67"/>
  <c r="O56" i="67"/>
  <c r="O57" i="67"/>
  <c r="O58" i="67"/>
  <c r="O59" i="67"/>
  <c r="O60" i="67"/>
  <c r="O61" i="67"/>
  <c r="O62" i="67"/>
  <c r="O63" i="67"/>
  <c r="O64" i="67"/>
  <c r="O65" i="67"/>
  <c r="O66" i="67"/>
  <c r="O67" i="67"/>
  <c r="O68" i="67"/>
  <c r="O69" i="67"/>
  <c r="O70" i="67"/>
  <c r="J71" i="67"/>
  <c r="K71" i="67"/>
  <c r="L71" i="67"/>
  <c r="M71" i="67"/>
  <c r="N71" i="67"/>
  <c r="F71" i="67"/>
  <c r="G71" i="67"/>
  <c r="H71" i="67"/>
  <c r="I71" i="67"/>
  <c r="N30" i="57" l="1"/>
  <c r="N24" i="57"/>
  <c r="O25" i="57" s="1"/>
  <c r="N16" i="57"/>
  <c r="O17" i="57" s="1"/>
  <c r="N9" i="57"/>
  <c r="O10" i="57" s="1"/>
  <c r="D71" i="67"/>
  <c r="E71" i="67"/>
  <c r="P70" i="67"/>
  <c r="P69" i="67"/>
  <c r="P68" i="67"/>
  <c r="P67" i="67"/>
  <c r="P66" i="67"/>
  <c r="P65" i="67"/>
  <c r="P64" i="67"/>
  <c r="P63" i="67"/>
  <c r="P62" i="67"/>
  <c r="P61" i="67"/>
  <c r="P60" i="67"/>
  <c r="P59" i="67"/>
  <c r="P58" i="67"/>
  <c r="P57" i="67"/>
  <c r="P56" i="67"/>
  <c r="P54" i="67"/>
  <c r="P55" i="67"/>
  <c r="P53" i="67"/>
  <c r="P52" i="67"/>
  <c r="P51" i="67"/>
  <c r="P50" i="67"/>
  <c r="P49" i="67"/>
  <c r="P48" i="67"/>
  <c r="P47" i="67"/>
  <c r="P46" i="67"/>
  <c r="P45" i="67"/>
  <c r="P42" i="67"/>
  <c r="P44" i="67"/>
  <c r="P43" i="67"/>
  <c r="P41" i="67"/>
  <c r="P40" i="67"/>
  <c r="P39" i="67"/>
  <c r="P38" i="67"/>
  <c r="P37" i="67"/>
  <c r="P36" i="67"/>
  <c r="P35" i="67"/>
  <c r="P34" i="67"/>
  <c r="P33" i="67"/>
  <c r="P32" i="67"/>
  <c r="P31" i="67"/>
  <c r="P30" i="67"/>
  <c r="P29" i="67"/>
  <c r="P28" i="67"/>
  <c r="P27" i="67"/>
  <c r="P26" i="67"/>
  <c r="P25" i="67"/>
  <c r="P24" i="67"/>
  <c r="P23" i="67"/>
  <c r="P22" i="67"/>
  <c r="P21" i="67"/>
  <c r="P20" i="67"/>
  <c r="P19" i="67"/>
  <c r="P18" i="67"/>
  <c r="P17" i="67"/>
  <c r="P16" i="67"/>
  <c r="P15" i="67"/>
  <c r="P8" i="67"/>
  <c r="P14" i="67"/>
  <c r="P13" i="67"/>
  <c r="P10" i="67"/>
  <c r="P12" i="67"/>
  <c r="P11" i="67"/>
  <c r="P9" i="67"/>
  <c r="P7" i="67"/>
  <c r="O6" i="67"/>
  <c r="P6" i="67" s="1"/>
  <c r="O5" i="67"/>
  <c r="P5" i="67" s="1"/>
  <c r="N34" i="57" l="1"/>
  <c r="O71" i="67"/>
  <c r="P71" i="67" s="1"/>
  <c r="M30" i="57"/>
  <c r="O36" i="57" l="1"/>
  <c r="O35" i="57"/>
  <c r="M24" i="57"/>
  <c r="M16" i="57"/>
  <c r="M9" i="57"/>
  <c r="N71" i="66"/>
  <c r="M71" i="66"/>
  <c r="L71" i="66"/>
  <c r="K71" i="66"/>
  <c r="J71" i="66"/>
  <c r="I71" i="66"/>
  <c r="H71" i="66"/>
  <c r="G71" i="66"/>
  <c r="F71" i="66"/>
  <c r="E71" i="66"/>
  <c r="D71" i="66"/>
  <c r="O19" i="66"/>
  <c r="P19" i="66" s="1"/>
  <c r="O31" i="66"/>
  <c r="P31" i="66" s="1"/>
  <c r="O23" i="66"/>
  <c r="P23" i="66" s="1"/>
  <c r="O61" i="66"/>
  <c r="P61" i="66" s="1"/>
  <c r="O12" i="66"/>
  <c r="P12" i="66" s="1"/>
  <c r="O18" i="66"/>
  <c r="P18" i="66" s="1"/>
  <c r="O28" i="66"/>
  <c r="P28" i="66" s="1"/>
  <c r="O38" i="66"/>
  <c r="P38" i="66" s="1"/>
  <c r="O51" i="66"/>
  <c r="P51" i="66" s="1"/>
  <c r="O48" i="66"/>
  <c r="P48" i="66" s="1"/>
  <c r="O59" i="66"/>
  <c r="P59" i="66" s="1"/>
  <c r="O58" i="66"/>
  <c r="P58" i="66" s="1"/>
  <c r="O42" i="66"/>
  <c r="P42" i="66" s="1"/>
  <c r="O33" i="66"/>
  <c r="P33" i="66" s="1"/>
  <c r="O63" i="66"/>
  <c r="P63" i="66" s="1"/>
  <c r="O65" i="66"/>
  <c r="P65" i="66" s="1"/>
  <c r="O60" i="66"/>
  <c r="P60" i="66" s="1"/>
  <c r="O68" i="66"/>
  <c r="P68" i="66" s="1"/>
  <c r="O54" i="66"/>
  <c r="P54" i="66" s="1"/>
  <c r="O66" i="66"/>
  <c r="P66" i="66" s="1"/>
  <c r="O27" i="66"/>
  <c r="P27" i="66" s="1"/>
  <c r="O46" i="66"/>
  <c r="P46" i="66" s="1"/>
  <c r="O35" i="66"/>
  <c r="P35" i="66" s="1"/>
  <c r="O34" i="66"/>
  <c r="P34" i="66" s="1"/>
  <c r="O70" i="66"/>
  <c r="P70" i="66" s="1"/>
  <c r="O41" i="66"/>
  <c r="P41" i="66" s="1"/>
  <c r="O55" i="66"/>
  <c r="P55" i="66" s="1"/>
  <c r="O57" i="66"/>
  <c r="P57" i="66" s="1"/>
  <c r="O16" i="66"/>
  <c r="P16" i="66" s="1"/>
  <c r="O6" i="66"/>
  <c r="P6" i="66" s="1"/>
  <c r="O26" i="66"/>
  <c r="P26" i="66" s="1"/>
  <c r="O50" i="66"/>
  <c r="P50" i="66" s="1"/>
  <c r="O64" i="66"/>
  <c r="P64" i="66" s="1"/>
  <c r="O53" i="66"/>
  <c r="P53" i="66" s="1"/>
  <c r="O5" i="66"/>
  <c r="P5" i="66" s="1"/>
  <c r="O10" i="66"/>
  <c r="P10" i="66" s="1"/>
  <c r="O30" i="66"/>
  <c r="P30" i="66" s="1"/>
  <c r="O40" i="66"/>
  <c r="P40" i="66" s="1"/>
  <c r="O17" i="66"/>
  <c r="P17" i="66" s="1"/>
  <c r="O67" i="66"/>
  <c r="P67" i="66" s="1"/>
  <c r="O36" i="66"/>
  <c r="P36" i="66" s="1"/>
  <c r="O45" i="66"/>
  <c r="P45" i="66" s="1"/>
  <c r="O25" i="66"/>
  <c r="P25" i="66" s="1"/>
  <c r="O20" i="66"/>
  <c r="P20" i="66" s="1"/>
  <c r="O9" i="66"/>
  <c r="P9" i="66" s="1"/>
  <c r="O14" i="66"/>
  <c r="P14" i="66" s="1"/>
  <c r="O8" i="66"/>
  <c r="P8" i="66" s="1"/>
  <c r="O15" i="66"/>
  <c r="P15" i="66" s="1"/>
  <c r="O29" i="66"/>
  <c r="P29" i="66" s="1"/>
  <c r="O7" i="66"/>
  <c r="P7" i="66" s="1"/>
  <c r="O37" i="66"/>
  <c r="P37" i="66" s="1"/>
  <c r="O52" i="66"/>
  <c r="P52" i="66" s="1"/>
  <c r="O13" i="66"/>
  <c r="P13" i="66" s="1"/>
  <c r="O24" i="66"/>
  <c r="P24" i="66" s="1"/>
  <c r="O32" i="66"/>
  <c r="P32" i="66" s="1"/>
  <c r="O56" i="66"/>
  <c r="P56" i="66" s="1"/>
  <c r="O47" i="66"/>
  <c r="P47" i="66" s="1"/>
  <c r="O39" i="66"/>
  <c r="P39" i="66" s="1"/>
  <c r="O43" i="66"/>
  <c r="P43" i="66" s="1"/>
  <c r="O11" i="66"/>
  <c r="P11" i="66" s="1"/>
  <c r="O69" i="66"/>
  <c r="P69" i="66" s="1"/>
  <c r="O62" i="66"/>
  <c r="P62" i="66" s="1"/>
  <c r="O22" i="66"/>
  <c r="P22" i="66" s="1"/>
  <c r="O44" i="66"/>
  <c r="P44" i="66" s="1"/>
  <c r="O21" i="66"/>
  <c r="P21" i="66" s="1"/>
  <c r="O49" i="66"/>
  <c r="P49" i="66" s="1"/>
  <c r="N25" i="57" l="1"/>
  <c r="N17" i="57"/>
  <c r="N10" i="57"/>
  <c r="O71" i="66"/>
  <c r="P71" i="66" s="1"/>
  <c r="L30" i="57"/>
  <c r="L24" i="57"/>
  <c r="L16" i="57"/>
  <c r="L9" i="57"/>
  <c r="O19" i="65"/>
  <c r="N71" i="65"/>
  <c r="M71" i="65"/>
  <c r="L71" i="65"/>
  <c r="K71" i="65"/>
  <c r="J71" i="65"/>
  <c r="I71" i="65"/>
  <c r="H71" i="65"/>
  <c r="G71" i="65"/>
  <c r="F71" i="65"/>
  <c r="E71" i="65"/>
  <c r="O71" i="65" s="1"/>
  <c r="P71" i="65" s="1"/>
  <c r="D71" i="65"/>
  <c r="P19" i="65"/>
  <c r="O31" i="65"/>
  <c r="P31" i="65" s="1"/>
  <c r="O23" i="65"/>
  <c r="P23" i="65" s="1"/>
  <c r="O61" i="65"/>
  <c r="P61" i="65" s="1"/>
  <c r="O12" i="65"/>
  <c r="P12" i="65" s="1"/>
  <c r="O18" i="65"/>
  <c r="P18" i="65" s="1"/>
  <c r="O28" i="65"/>
  <c r="P28" i="65"/>
  <c r="O38" i="65"/>
  <c r="P38" i="65" s="1"/>
  <c r="O51" i="65"/>
  <c r="P51" i="65" s="1"/>
  <c r="O48" i="65"/>
  <c r="P48" i="65" s="1"/>
  <c r="O59" i="65"/>
  <c r="P59" i="65" s="1"/>
  <c r="O58" i="65"/>
  <c r="P58" i="65" s="1"/>
  <c r="O42" i="65"/>
  <c r="P42" i="65"/>
  <c r="O33" i="65"/>
  <c r="P33" i="65" s="1"/>
  <c r="O63" i="65"/>
  <c r="P63" i="65" s="1"/>
  <c r="O65" i="65"/>
  <c r="P65" i="65" s="1"/>
  <c r="O60" i="65"/>
  <c r="P60" i="65" s="1"/>
  <c r="O68" i="65"/>
  <c r="P68" i="65" s="1"/>
  <c r="O54" i="65"/>
  <c r="P54" i="65"/>
  <c r="O66" i="65"/>
  <c r="P66" i="65" s="1"/>
  <c r="O27" i="65"/>
  <c r="P27" i="65" s="1"/>
  <c r="O46" i="65"/>
  <c r="P46" i="65" s="1"/>
  <c r="O35" i="65"/>
  <c r="P35" i="65" s="1"/>
  <c r="O34" i="65"/>
  <c r="P34" i="65" s="1"/>
  <c r="O70" i="65"/>
  <c r="P70" i="65"/>
  <c r="O41" i="65"/>
  <c r="P41" i="65" s="1"/>
  <c r="O55" i="65"/>
  <c r="P55" i="65" s="1"/>
  <c r="O57" i="65"/>
  <c r="P57" i="65" s="1"/>
  <c r="O16" i="65"/>
  <c r="P16" i="65" s="1"/>
  <c r="O6" i="65"/>
  <c r="P6" i="65" s="1"/>
  <c r="O26" i="65"/>
  <c r="P26" i="65" s="1"/>
  <c r="O50" i="65"/>
  <c r="P50" i="65" s="1"/>
  <c r="O64" i="65"/>
  <c r="P64" i="65" s="1"/>
  <c r="O53" i="65"/>
  <c r="P53" i="65" s="1"/>
  <c r="O5" i="65"/>
  <c r="P5" i="65" s="1"/>
  <c r="O9" i="65"/>
  <c r="P9" i="65" s="1"/>
  <c r="O30" i="65"/>
  <c r="P30" i="65"/>
  <c r="O40" i="65"/>
  <c r="P40" i="65" s="1"/>
  <c r="O17" i="65"/>
  <c r="P17" i="65" s="1"/>
  <c r="O67" i="65"/>
  <c r="P67" i="65" s="1"/>
  <c r="O36" i="65"/>
  <c r="P36" i="65" s="1"/>
  <c r="O45" i="65"/>
  <c r="P45" i="65" s="1"/>
  <c r="O25" i="65"/>
  <c r="P25" i="65" s="1"/>
  <c r="O21" i="65"/>
  <c r="P21" i="65" s="1"/>
  <c r="O10" i="65"/>
  <c r="P10" i="65" s="1"/>
  <c r="O13" i="65"/>
  <c r="P13" i="65" s="1"/>
  <c r="O8" i="65"/>
  <c r="P8" i="65" s="1"/>
  <c r="O15" i="65"/>
  <c r="P15" i="65" s="1"/>
  <c r="O29" i="65"/>
  <c r="P29" i="65"/>
  <c r="O7" i="65"/>
  <c r="P7" i="65" s="1"/>
  <c r="O37" i="65"/>
  <c r="P37" i="65" s="1"/>
  <c r="O52" i="65"/>
  <c r="P52" i="65" s="1"/>
  <c r="O14" i="65"/>
  <c r="P14" i="65" s="1"/>
  <c r="O24" i="65"/>
  <c r="P24" i="65" s="1"/>
  <c r="O32" i="65"/>
  <c r="P32" i="65"/>
  <c r="O56" i="65"/>
  <c r="P56" i="65" s="1"/>
  <c r="O47" i="65"/>
  <c r="P47" i="65" s="1"/>
  <c r="O39" i="65"/>
  <c r="P39" i="65" s="1"/>
  <c r="O43" i="65"/>
  <c r="P43" i="65" s="1"/>
  <c r="O11" i="65"/>
  <c r="P11" i="65" s="1"/>
  <c r="O69" i="65"/>
  <c r="P69" i="65"/>
  <c r="O62" i="65"/>
  <c r="P62" i="65" s="1"/>
  <c r="O22" i="65"/>
  <c r="P22" i="65" s="1"/>
  <c r="O44" i="65"/>
  <c r="P44" i="65" s="1"/>
  <c r="O20" i="65"/>
  <c r="P20" i="65" s="1"/>
  <c r="O49" i="65"/>
  <c r="P49" i="65" s="1"/>
  <c r="N71" i="64"/>
  <c r="M71" i="64"/>
  <c r="L71" i="64"/>
  <c r="K71" i="64"/>
  <c r="J71" i="64"/>
  <c r="I71" i="64"/>
  <c r="H71" i="64"/>
  <c r="G71" i="64"/>
  <c r="F71" i="64"/>
  <c r="E71" i="64"/>
  <c r="D71" i="64"/>
  <c r="O19" i="64"/>
  <c r="P19" i="64"/>
  <c r="O31" i="64"/>
  <c r="P31" i="64" s="1"/>
  <c r="O22" i="64"/>
  <c r="P22" i="64" s="1"/>
  <c r="O61" i="64"/>
  <c r="P61" i="64" s="1"/>
  <c r="O12" i="64"/>
  <c r="P12" i="64" s="1"/>
  <c r="O18" i="64"/>
  <c r="P18" i="64" s="1"/>
  <c r="O27" i="64"/>
  <c r="P27" i="64"/>
  <c r="O36" i="64"/>
  <c r="P36" i="64" s="1"/>
  <c r="O59" i="64"/>
  <c r="P59" i="64" s="1"/>
  <c r="O58" i="64"/>
  <c r="P58" i="64" s="1"/>
  <c r="O41" i="64"/>
  <c r="P41" i="64"/>
  <c r="O51" i="64"/>
  <c r="P51" i="64" s="1"/>
  <c r="O45" i="64"/>
  <c r="P45" i="64" s="1"/>
  <c r="O34" i="64"/>
  <c r="P34" i="64" s="1"/>
  <c r="O63" i="64"/>
  <c r="P63" i="64" s="1"/>
  <c r="O65" i="64"/>
  <c r="P65" i="64" s="1"/>
  <c r="O60" i="64"/>
  <c r="P60" i="64"/>
  <c r="O68" i="64"/>
  <c r="P68" i="64" s="1"/>
  <c r="O50" i="64"/>
  <c r="P50" i="64" s="1"/>
  <c r="O66" i="64"/>
  <c r="P66" i="64" s="1"/>
  <c r="O25" i="64"/>
  <c r="P25" i="64" s="1"/>
  <c r="O48" i="64"/>
  <c r="P48" i="64" s="1"/>
  <c r="O33" i="64"/>
  <c r="P33" i="64" s="1"/>
  <c r="O35" i="64"/>
  <c r="P35" i="64" s="1"/>
  <c r="O70" i="64"/>
  <c r="P70" i="64" s="1"/>
  <c r="O42" i="64"/>
  <c r="P42" i="64" s="1"/>
  <c r="O56" i="64"/>
  <c r="P56" i="64" s="1"/>
  <c r="O54" i="64"/>
  <c r="P54" i="64" s="1"/>
  <c r="O17" i="64"/>
  <c r="P17" i="64" s="1"/>
  <c r="O5" i="64"/>
  <c r="P5" i="64"/>
  <c r="O28" i="64"/>
  <c r="P28" i="64" s="1"/>
  <c r="O52" i="64"/>
  <c r="P52" i="64" s="1"/>
  <c r="O64" i="64"/>
  <c r="P64" i="64" s="1"/>
  <c r="O53" i="64"/>
  <c r="P53" i="64" s="1"/>
  <c r="O6" i="64"/>
  <c r="P6" i="64"/>
  <c r="O10" i="64"/>
  <c r="P10" i="64" s="1"/>
  <c r="O30" i="64"/>
  <c r="P30" i="64"/>
  <c r="O39" i="64"/>
  <c r="P39" i="64" s="1"/>
  <c r="O16" i="64"/>
  <c r="P16" i="64" s="1"/>
  <c r="O67" i="64"/>
  <c r="P67" i="64" s="1"/>
  <c r="O38" i="64"/>
  <c r="P38" i="64"/>
  <c r="O43" i="64"/>
  <c r="P43" i="64"/>
  <c r="O26" i="64"/>
  <c r="P26" i="64"/>
  <c r="O21" i="64"/>
  <c r="P21" i="64" s="1"/>
  <c r="O11" i="64"/>
  <c r="P11" i="64" s="1"/>
  <c r="O14" i="64"/>
  <c r="P14" i="64" s="1"/>
  <c r="O7" i="64"/>
  <c r="P7" i="64"/>
  <c r="O15" i="64"/>
  <c r="P15" i="64"/>
  <c r="O29" i="64"/>
  <c r="P29" i="64" s="1"/>
  <c r="O8" i="64"/>
  <c r="P8" i="64" s="1"/>
  <c r="O37" i="64"/>
  <c r="P37" i="64" s="1"/>
  <c r="O55" i="64"/>
  <c r="P55" i="64" s="1"/>
  <c r="O13" i="64"/>
  <c r="P13" i="64" s="1"/>
  <c r="O24" i="64"/>
  <c r="P24" i="64"/>
  <c r="O32" i="64"/>
  <c r="P32" i="64"/>
  <c r="O57" i="64"/>
  <c r="P57" i="64" s="1"/>
  <c r="O47" i="64"/>
  <c r="P47" i="64" s="1"/>
  <c r="O40" i="64"/>
  <c r="P40" i="64" s="1"/>
  <c r="O44" i="64"/>
  <c r="P44" i="64"/>
  <c r="O9" i="64"/>
  <c r="P9" i="64"/>
  <c r="O69" i="64"/>
  <c r="P69" i="64"/>
  <c r="O62" i="64"/>
  <c r="P62" i="64" s="1"/>
  <c r="O23" i="64"/>
  <c r="P23" i="64" s="1"/>
  <c r="O46" i="64"/>
  <c r="P46" i="64" s="1"/>
  <c r="O20" i="64"/>
  <c r="P20" i="64"/>
  <c r="O49" i="64"/>
  <c r="P49" i="64" s="1"/>
  <c r="K30" i="57"/>
  <c r="K24" i="57"/>
  <c r="K16" i="57"/>
  <c r="K9" i="57"/>
  <c r="D30" i="57"/>
  <c r="C30" i="57"/>
  <c r="C24" i="57"/>
  <c r="C25" i="57" s="1"/>
  <c r="C16" i="57"/>
  <c r="C9" i="57"/>
  <c r="N71" i="63"/>
  <c r="M71" i="63"/>
  <c r="L71" i="63"/>
  <c r="K71" i="63"/>
  <c r="J71" i="63"/>
  <c r="I71" i="63"/>
  <c r="H71" i="63"/>
  <c r="G71" i="63"/>
  <c r="F71" i="63"/>
  <c r="E71" i="63"/>
  <c r="D71" i="63"/>
  <c r="O19" i="63"/>
  <c r="P19" i="63"/>
  <c r="O31" i="63"/>
  <c r="P31" i="63" s="1"/>
  <c r="O23" i="63"/>
  <c r="P23" i="63" s="1"/>
  <c r="O61" i="63"/>
  <c r="P61" i="63" s="1"/>
  <c r="O12" i="63"/>
  <c r="P12" i="63"/>
  <c r="O18" i="63"/>
  <c r="P18" i="63" s="1"/>
  <c r="O28" i="63"/>
  <c r="P28" i="63" s="1"/>
  <c r="O38" i="63"/>
  <c r="P38" i="63" s="1"/>
  <c r="O59" i="63"/>
  <c r="P59" i="63" s="1"/>
  <c r="O58" i="63"/>
  <c r="P58" i="63" s="1"/>
  <c r="O42" i="63"/>
  <c r="P42" i="63" s="1"/>
  <c r="O51" i="63"/>
  <c r="P51" i="63" s="1"/>
  <c r="O48" i="63"/>
  <c r="P48" i="63"/>
  <c r="O33" i="63"/>
  <c r="P33" i="63" s="1"/>
  <c r="O63" i="63"/>
  <c r="P63" i="63" s="1"/>
  <c r="O65" i="63"/>
  <c r="P65" i="63" s="1"/>
  <c r="O60" i="63"/>
  <c r="P60" i="63"/>
  <c r="O68" i="63"/>
  <c r="P68" i="63" s="1"/>
  <c r="O53" i="63"/>
  <c r="P53" i="63"/>
  <c r="O66" i="63"/>
  <c r="P66" i="63" s="1"/>
  <c r="O27" i="63"/>
  <c r="P27" i="63" s="1"/>
  <c r="O46" i="63"/>
  <c r="P46" i="63" s="1"/>
  <c r="O35" i="63"/>
  <c r="P35" i="63"/>
  <c r="O34" i="63"/>
  <c r="P34" i="63" s="1"/>
  <c r="O70" i="63"/>
  <c r="P70" i="63" s="1"/>
  <c r="O41" i="63"/>
  <c r="P41" i="63" s="1"/>
  <c r="O55" i="63"/>
  <c r="P55" i="63" s="1"/>
  <c r="O57" i="63"/>
  <c r="P57" i="63" s="1"/>
  <c r="O16" i="63"/>
  <c r="P16" i="63" s="1"/>
  <c r="O6" i="63"/>
  <c r="P6" i="63" s="1"/>
  <c r="O26" i="63"/>
  <c r="P26" i="63"/>
  <c r="O50" i="63"/>
  <c r="P50" i="63" s="1"/>
  <c r="O64" i="63"/>
  <c r="P64" i="63" s="1"/>
  <c r="O54" i="63"/>
  <c r="P54" i="63" s="1"/>
  <c r="O5" i="63"/>
  <c r="P5" i="63" s="1"/>
  <c r="O9" i="63"/>
  <c r="P9" i="63" s="1"/>
  <c r="O30" i="63"/>
  <c r="P30" i="63"/>
  <c r="O40" i="63"/>
  <c r="P40" i="63" s="1"/>
  <c r="O17" i="63"/>
  <c r="P17" i="63" s="1"/>
  <c r="O67" i="63"/>
  <c r="P67" i="63" s="1"/>
  <c r="O36" i="63"/>
  <c r="P36" i="63"/>
  <c r="O45" i="63"/>
  <c r="P45" i="63" s="1"/>
  <c r="O25" i="63"/>
  <c r="P25" i="63" s="1"/>
  <c r="O22" i="63"/>
  <c r="P22" i="63" s="1"/>
  <c r="O11" i="63"/>
  <c r="P11" i="63" s="1"/>
  <c r="O13" i="63"/>
  <c r="P13" i="63" s="1"/>
  <c r="O8" i="63"/>
  <c r="P8" i="63"/>
  <c r="O15" i="63"/>
  <c r="P15" i="63" s="1"/>
  <c r="O29" i="63"/>
  <c r="P29" i="63" s="1"/>
  <c r="O7" i="63"/>
  <c r="P7" i="63" s="1"/>
  <c r="O37" i="63"/>
  <c r="P37" i="63" s="1"/>
  <c r="O52" i="63"/>
  <c r="P52" i="63" s="1"/>
  <c r="O14" i="63"/>
  <c r="P14" i="63" s="1"/>
  <c r="O24" i="63"/>
  <c r="P24" i="63" s="1"/>
  <c r="O32" i="63"/>
  <c r="P32" i="63" s="1"/>
  <c r="O56" i="63"/>
  <c r="P56" i="63" s="1"/>
  <c r="O47" i="63"/>
  <c r="P47" i="63" s="1"/>
  <c r="O39" i="63"/>
  <c r="P39" i="63" s="1"/>
  <c r="O43" i="63"/>
  <c r="P43" i="63"/>
  <c r="O10" i="63"/>
  <c r="P10" i="63" s="1"/>
  <c r="O69" i="63"/>
  <c r="P69" i="63" s="1"/>
  <c r="O62" i="63"/>
  <c r="P62" i="63" s="1"/>
  <c r="O21" i="63"/>
  <c r="P21" i="63" s="1"/>
  <c r="O44" i="63"/>
  <c r="P44" i="63" s="1"/>
  <c r="O20" i="63"/>
  <c r="P20" i="63"/>
  <c r="O49" i="63"/>
  <c r="P49" i="63" s="1"/>
  <c r="B24" i="57"/>
  <c r="B16" i="57"/>
  <c r="B9" i="57"/>
  <c r="N71" i="62"/>
  <c r="M71" i="62"/>
  <c r="L71" i="62"/>
  <c r="K71" i="62"/>
  <c r="O71" i="62" s="1"/>
  <c r="P71" i="62" s="1"/>
  <c r="J71" i="62"/>
  <c r="I71" i="62"/>
  <c r="H71" i="62"/>
  <c r="G71" i="62"/>
  <c r="F71" i="62"/>
  <c r="E71" i="62"/>
  <c r="D71" i="62"/>
  <c r="O19" i="62"/>
  <c r="P19" i="62" s="1"/>
  <c r="O31" i="62"/>
  <c r="P31" i="62"/>
  <c r="O23" i="62"/>
  <c r="P23" i="62" s="1"/>
  <c r="O61" i="62"/>
  <c r="P61" i="62" s="1"/>
  <c r="O12" i="62"/>
  <c r="P12" i="62" s="1"/>
  <c r="O18" i="62"/>
  <c r="P18" i="62" s="1"/>
  <c r="O26" i="62"/>
  <c r="P26" i="62" s="1"/>
  <c r="O36" i="62"/>
  <c r="P36" i="62"/>
  <c r="O59" i="62"/>
  <c r="P59" i="62" s="1"/>
  <c r="O58" i="62"/>
  <c r="P58" i="62" s="1"/>
  <c r="O41" i="62"/>
  <c r="P41" i="62" s="1"/>
  <c r="O51" i="62"/>
  <c r="P51" i="62"/>
  <c r="O46" i="62"/>
  <c r="P46" i="62" s="1"/>
  <c r="O34" i="62"/>
  <c r="P34" i="62" s="1"/>
  <c r="O63" i="62"/>
  <c r="P63" i="62" s="1"/>
  <c r="O65" i="62"/>
  <c r="P65" i="62" s="1"/>
  <c r="O60" i="62"/>
  <c r="P60" i="62" s="1"/>
  <c r="O68" i="62"/>
  <c r="P68" i="62"/>
  <c r="O50" i="62"/>
  <c r="P50" i="62" s="1"/>
  <c r="O66" i="62"/>
  <c r="P66" i="62" s="1"/>
  <c r="O25" i="62"/>
  <c r="P25" i="62" s="1"/>
  <c r="O48" i="62"/>
  <c r="P48" i="62" s="1"/>
  <c r="O33" i="62"/>
  <c r="P33" i="62" s="1"/>
  <c r="O35" i="62"/>
  <c r="P35" i="62" s="1"/>
  <c r="O70" i="62"/>
  <c r="P70" i="62"/>
  <c r="O42" i="62"/>
  <c r="P42" i="62" s="1"/>
  <c r="O56" i="62"/>
  <c r="P56" i="62" s="1"/>
  <c r="O55" i="62"/>
  <c r="P55" i="62" s="1"/>
  <c r="O17" i="62"/>
  <c r="P17" i="62" s="1"/>
  <c r="O5" i="62"/>
  <c r="P5" i="62"/>
  <c r="O28" i="62"/>
  <c r="P28" i="62"/>
  <c r="O52" i="62"/>
  <c r="P52" i="62" s="1"/>
  <c r="O64" i="62"/>
  <c r="P64" i="62" s="1"/>
  <c r="O53" i="62"/>
  <c r="P53" i="62" s="1"/>
  <c r="O6" i="62"/>
  <c r="P6" i="62" s="1"/>
  <c r="O10" i="62"/>
  <c r="P10" i="62" s="1"/>
  <c r="O30" i="62"/>
  <c r="P30" i="62" s="1"/>
  <c r="O39" i="62"/>
  <c r="P39" i="62" s="1"/>
  <c r="O16" i="62"/>
  <c r="P16" i="62" s="1"/>
  <c r="O67" i="62"/>
  <c r="P67" i="62" s="1"/>
  <c r="O38" i="62"/>
  <c r="P38" i="62" s="1"/>
  <c r="O43" i="62"/>
  <c r="P43" i="62" s="1"/>
  <c r="O27" i="62"/>
  <c r="P27" i="62"/>
  <c r="O21" i="62"/>
  <c r="P21" i="62" s="1"/>
  <c r="O11" i="62"/>
  <c r="P11" i="62" s="1"/>
  <c r="O14" i="62"/>
  <c r="P14" i="62" s="1"/>
  <c r="O7" i="62"/>
  <c r="P7" i="62" s="1"/>
  <c r="O15" i="62"/>
  <c r="P15" i="62"/>
  <c r="O29" i="62"/>
  <c r="P29" i="62"/>
  <c r="O8" i="62"/>
  <c r="P8" i="62" s="1"/>
  <c r="O37" i="62"/>
  <c r="P37" i="62" s="1"/>
  <c r="O54" i="62"/>
  <c r="P54" i="62" s="1"/>
  <c r="O13" i="62"/>
  <c r="P13" i="62" s="1"/>
  <c r="O24" i="62"/>
  <c r="P24" i="62"/>
  <c r="O32" i="62"/>
  <c r="P32" i="62" s="1"/>
  <c r="O57" i="62"/>
  <c r="P57" i="62" s="1"/>
  <c r="O47" i="62"/>
  <c r="P47" i="62" s="1"/>
  <c r="O40" i="62"/>
  <c r="P40" i="62" s="1"/>
  <c r="O44" i="62"/>
  <c r="P44" i="62" s="1"/>
  <c r="O9" i="62"/>
  <c r="P9" i="62"/>
  <c r="O69" i="62"/>
  <c r="P69" i="62"/>
  <c r="O62" i="62"/>
  <c r="P62" i="62" s="1"/>
  <c r="O22" i="62"/>
  <c r="P22" i="62" s="1"/>
  <c r="O45" i="62"/>
  <c r="P45" i="62" s="1"/>
  <c r="O20" i="62"/>
  <c r="P20" i="62" s="1"/>
  <c r="O49" i="62"/>
  <c r="P49" i="62"/>
  <c r="N71" i="61"/>
  <c r="M71" i="61"/>
  <c r="L71" i="61"/>
  <c r="K71" i="61"/>
  <c r="J71" i="61"/>
  <c r="I71" i="61"/>
  <c r="H71" i="61"/>
  <c r="G71" i="61"/>
  <c r="F71" i="61"/>
  <c r="E71" i="61"/>
  <c r="D71" i="61"/>
  <c r="O70" i="61"/>
  <c r="P70" i="61" s="1"/>
  <c r="O69" i="61"/>
  <c r="P69" i="61" s="1"/>
  <c r="O68" i="61"/>
  <c r="P68" i="61" s="1"/>
  <c r="O67" i="61"/>
  <c r="P67" i="61" s="1"/>
  <c r="O66" i="61"/>
  <c r="P66" i="61" s="1"/>
  <c r="O65" i="61"/>
  <c r="P65" i="61" s="1"/>
  <c r="O64" i="61"/>
  <c r="P64" i="61" s="1"/>
  <c r="O63" i="61"/>
  <c r="P63" i="61" s="1"/>
  <c r="O62" i="61"/>
  <c r="P62" i="61" s="1"/>
  <c r="O61" i="61"/>
  <c r="P61" i="61" s="1"/>
  <c r="O60" i="61"/>
  <c r="P60" i="61" s="1"/>
  <c r="O42" i="61"/>
  <c r="P42" i="61" s="1"/>
  <c r="O51" i="61"/>
  <c r="P51" i="61" s="1"/>
  <c r="O57" i="61"/>
  <c r="P57" i="61" s="1"/>
  <c r="O55" i="61"/>
  <c r="P55" i="61"/>
  <c r="O56" i="61"/>
  <c r="P56" i="61" s="1"/>
  <c r="O54" i="61"/>
  <c r="P54" i="61" s="1"/>
  <c r="O52" i="61"/>
  <c r="P52" i="61" s="1"/>
  <c r="O53" i="61"/>
  <c r="P53" i="61" s="1"/>
  <c r="O59" i="61"/>
  <c r="P59" i="61" s="1"/>
  <c r="O50" i="61"/>
  <c r="P50" i="61"/>
  <c r="O49" i="61"/>
  <c r="P49" i="61" s="1"/>
  <c r="O58" i="61"/>
  <c r="P58" i="61" s="1"/>
  <c r="O47" i="61"/>
  <c r="P47" i="61" s="1"/>
  <c r="O46" i="61"/>
  <c r="P46" i="61" s="1"/>
  <c r="O45" i="61"/>
  <c r="P45" i="61" s="1"/>
  <c r="O44" i="61"/>
  <c r="P44" i="61"/>
  <c r="O43" i="61"/>
  <c r="P43" i="61" s="1"/>
  <c r="O48" i="61"/>
  <c r="P48" i="61" s="1"/>
  <c r="O41" i="61"/>
  <c r="P41" i="61" s="1"/>
  <c r="O40" i="61"/>
  <c r="P40" i="61" s="1"/>
  <c r="O39" i="61"/>
  <c r="P39" i="61" s="1"/>
  <c r="O38" i="61"/>
  <c r="P38" i="61"/>
  <c r="O36" i="61"/>
  <c r="P36" i="61" s="1"/>
  <c r="O37" i="61"/>
  <c r="P37" i="61" s="1"/>
  <c r="O35" i="61"/>
  <c r="P35" i="61" s="1"/>
  <c r="O34" i="61"/>
  <c r="P34" i="61" s="1"/>
  <c r="O33" i="61"/>
  <c r="P33" i="61" s="1"/>
  <c r="O32" i="61"/>
  <c r="P32" i="61" s="1"/>
  <c r="O31" i="61"/>
  <c r="P31" i="61" s="1"/>
  <c r="O30" i="61"/>
  <c r="P30" i="61" s="1"/>
  <c r="O29" i="61"/>
  <c r="P29" i="61" s="1"/>
  <c r="O28" i="61"/>
  <c r="P28" i="61" s="1"/>
  <c r="O27" i="61"/>
  <c r="P27" i="61" s="1"/>
  <c r="O26" i="61"/>
  <c r="P26" i="61"/>
  <c r="O25" i="61"/>
  <c r="P25" i="61" s="1"/>
  <c r="O24" i="61"/>
  <c r="P24" i="61" s="1"/>
  <c r="O23" i="61"/>
  <c r="P23" i="61" s="1"/>
  <c r="O22" i="61"/>
  <c r="P22" i="61" s="1"/>
  <c r="O21" i="61"/>
  <c r="P21" i="61" s="1"/>
  <c r="O20" i="61"/>
  <c r="P20" i="61"/>
  <c r="O19" i="61"/>
  <c r="P19" i="61" s="1"/>
  <c r="O18" i="61"/>
  <c r="P18" i="61" s="1"/>
  <c r="O17" i="61"/>
  <c r="P17" i="61" s="1"/>
  <c r="O16" i="61"/>
  <c r="P16" i="61" s="1"/>
  <c r="O15" i="61"/>
  <c r="P15" i="61" s="1"/>
  <c r="O13" i="61"/>
  <c r="P13" i="61"/>
  <c r="O14" i="61"/>
  <c r="P14" i="61" s="1"/>
  <c r="O12" i="61"/>
  <c r="P12" i="61" s="1"/>
  <c r="O9" i="61"/>
  <c r="P9" i="61" s="1"/>
  <c r="O10" i="61"/>
  <c r="P10" i="61" s="1"/>
  <c r="O11" i="61"/>
  <c r="P11" i="61" s="1"/>
  <c r="O8" i="61"/>
  <c r="P8" i="61"/>
  <c r="O7" i="61"/>
  <c r="P7" i="61" s="1"/>
  <c r="O5" i="61"/>
  <c r="P5" i="61" s="1"/>
  <c r="O6" i="61"/>
  <c r="P6" i="61" s="1"/>
  <c r="J30" i="57"/>
  <c r="J24" i="57"/>
  <c r="J16" i="57"/>
  <c r="J9" i="57"/>
  <c r="N71" i="60"/>
  <c r="M71" i="60"/>
  <c r="L71" i="60"/>
  <c r="K71" i="60"/>
  <c r="J71" i="60"/>
  <c r="I71" i="60"/>
  <c r="H71" i="60"/>
  <c r="G71" i="60"/>
  <c r="F71" i="60"/>
  <c r="E71" i="60"/>
  <c r="D71" i="60"/>
  <c r="O19" i="60"/>
  <c r="P19" i="60" s="1"/>
  <c r="O31" i="60"/>
  <c r="P31" i="60"/>
  <c r="O23" i="60"/>
  <c r="P23" i="60"/>
  <c r="O61" i="60"/>
  <c r="P61" i="60"/>
  <c r="O12" i="60"/>
  <c r="P12" i="60" s="1"/>
  <c r="O18" i="60"/>
  <c r="P18" i="60" s="1"/>
  <c r="O28" i="60"/>
  <c r="P28" i="60"/>
  <c r="O38" i="60"/>
  <c r="P38" i="60"/>
  <c r="O51" i="60"/>
  <c r="P51" i="60" s="1"/>
  <c r="O48" i="60"/>
  <c r="P48" i="60" s="1"/>
  <c r="O59" i="60"/>
  <c r="P59" i="60" s="1"/>
  <c r="O58" i="60"/>
  <c r="P58" i="60" s="1"/>
  <c r="O42" i="60"/>
  <c r="P42" i="60" s="1"/>
  <c r="O33" i="60"/>
  <c r="P33" i="60" s="1"/>
  <c r="O63" i="60"/>
  <c r="P63" i="60"/>
  <c r="O65" i="60"/>
  <c r="P65" i="60"/>
  <c r="O60" i="60"/>
  <c r="P60" i="60" s="1"/>
  <c r="O68" i="60"/>
  <c r="P68" i="60" s="1"/>
  <c r="O52" i="60"/>
  <c r="P52" i="60" s="1"/>
  <c r="O66" i="60"/>
  <c r="P66" i="60"/>
  <c r="O26" i="60"/>
  <c r="P26" i="60"/>
  <c r="O46" i="60"/>
  <c r="P46" i="60"/>
  <c r="O35" i="60"/>
  <c r="P35" i="60" s="1"/>
  <c r="O34" i="60"/>
  <c r="P34" i="60" s="1"/>
  <c r="O70" i="60"/>
  <c r="P70" i="60" s="1"/>
  <c r="O41" i="60"/>
  <c r="P41" i="60"/>
  <c r="O56" i="60"/>
  <c r="P56" i="60" s="1"/>
  <c r="O57" i="60"/>
  <c r="P57" i="60"/>
  <c r="O16" i="60"/>
  <c r="P16" i="60" s="1"/>
  <c r="O5" i="60"/>
  <c r="P5" i="60" s="1"/>
  <c r="O27" i="60"/>
  <c r="P27" i="60" s="1"/>
  <c r="O50" i="60"/>
  <c r="P50" i="60"/>
  <c r="O64" i="60"/>
  <c r="P64" i="60"/>
  <c r="O54" i="60"/>
  <c r="P54" i="60"/>
  <c r="O6" i="60"/>
  <c r="P6" i="60" s="1"/>
  <c r="O11" i="60"/>
  <c r="P11" i="60" s="1"/>
  <c r="O30" i="60"/>
  <c r="P30" i="60" s="1"/>
  <c r="O40" i="60"/>
  <c r="P40" i="60" s="1"/>
  <c r="O17" i="60"/>
  <c r="P17" i="60"/>
  <c r="O67" i="60"/>
  <c r="P67" i="60" s="1"/>
  <c r="O37" i="60"/>
  <c r="P37" i="60" s="1"/>
  <c r="O45" i="60"/>
  <c r="P45" i="60" s="1"/>
  <c r="O25" i="60"/>
  <c r="P25" i="60" s="1"/>
  <c r="O22" i="60"/>
  <c r="P22" i="60"/>
  <c r="O9" i="60"/>
  <c r="P9" i="60"/>
  <c r="O14" i="60"/>
  <c r="P14" i="60"/>
  <c r="O8" i="60"/>
  <c r="P8" i="60" s="1"/>
  <c r="O15" i="60"/>
  <c r="P15" i="60" s="1"/>
  <c r="O29" i="60"/>
  <c r="P29" i="60" s="1"/>
  <c r="O7" i="60"/>
  <c r="P7" i="60" s="1"/>
  <c r="O36" i="60"/>
  <c r="P36" i="60"/>
  <c r="O53" i="60"/>
  <c r="P53" i="60"/>
  <c r="O13" i="60"/>
  <c r="P13" i="60" s="1"/>
  <c r="O24" i="60"/>
  <c r="P24" i="60" s="1"/>
  <c r="O32" i="60"/>
  <c r="P32" i="60" s="1"/>
  <c r="O55" i="60"/>
  <c r="P55" i="60"/>
  <c r="O47" i="60"/>
  <c r="P47" i="60"/>
  <c r="O39" i="60"/>
  <c r="P39" i="60"/>
  <c r="O43" i="60"/>
  <c r="P43" i="60" s="1"/>
  <c r="O10" i="60"/>
  <c r="P10" i="60" s="1"/>
  <c r="O69" i="60"/>
  <c r="P69" i="60"/>
  <c r="O62" i="60"/>
  <c r="P62" i="60"/>
  <c r="O21" i="60"/>
  <c r="P21" i="60" s="1"/>
  <c r="O44" i="60"/>
  <c r="P44" i="60" s="1"/>
  <c r="O20" i="60"/>
  <c r="P20" i="60" s="1"/>
  <c r="O49" i="60"/>
  <c r="P49" i="60" s="1"/>
  <c r="I30" i="57"/>
  <c r="I24" i="57"/>
  <c r="I16" i="57"/>
  <c r="I9" i="57"/>
  <c r="I34" i="57" s="1"/>
  <c r="H30" i="57"/>
  <c r="G30" i="57"/>
  <c r="F30" i="57"/>
  <c r="E30" i="57"/>
  <c r="F24" i="57"/>
  <c r="E16" i="57"/>
  <c r="E24" i="57"/>
  <c r="G24" i="57"/>
  <c r="H24" i="57"/>
  <c r="S24" i="57"/>
  <c r="S25" i="57" s="1"/>
  <c r="G16" i="57"/>
  <c r="H16" i="57"/>
  <c r="E9" i="57"/>
  <c r="G9" i="57"/>
  <c r="H9" i="57"/>
  <c r="S9" i="57"/>
  <c r="S10" i="57" s="1"/>
  <c r="D71" i="59"/>
  <c r="N71" i="59"/>
  <c r="M71" i="59"/>
  <c r="L71" i="59"/>
  <c r="K71" i="59"/>
  <c r="J71" i="59"/>
  <c r="I71" i="59"/>
  <c r="H71" i="59"/>
  <c r="G71" i="59"/>
  <c r="F71" i="59"/>
  <c r="E71" i="59"/>
  <c r="O70" i="59"/>
  <c r="P70" i="59"/>
  <c r="O69" i="59"/>
  <c r="P69" i="59" s="1"/>
  <c r="O68" i="59"/>
  <c r="P68" i="59" s="1"/>
  <c r="O67" i="59"/>
  <c r="P67" i="59" s="1"/>
  <c r="O66" i="59"/>
  <c r="P66" i="59" s="1"/>
  <c r="O65" i="59"/>
  <c r="P65" i="59"/>
  <c r="O64" i="59"/>
  <c r="P64" i="59"/>
  <c r="O63" i="59"/>
  <c r="P63" i="59" s="1"/>
  <c r="O62" i="59"/>
  <c r="P62" i="59" s="1"/>
  <c r="O61" i="59"/>
  <c r="P61" i="59" s="1"/>
  <c r="O60" i="59"/>
  <c r="P60" i="59"/>
  <c r="O59" i="59"/>
  <c r="P59" i="59"/>
  <c r="O58" i="59"/>
  <c r="P58" i="59"/>
  <c r="O57" i="59"/>
  <c r="P57" i="59" s="1"/>
  <c r="O56" i="59"/>
  <c r="P56" i="59" s="1"/>
  <c r="O55" i="59"/>
  <c r="P55" i="59" s="1"/>
  <c r="O54" i="59"/>
  <c r="P54" i="59" s="1"/>
  <c r="O53" i="59"/>
  <c r="P53" i="59" s="1"/>
  <c r="O52" i="59"/>
  <c r="P52" i="59"/>
  <c r="O51" i="59"/>
  <c r="P51" i="59" s="1"/>
  <c r="O50" i="59"/>
  <c r="P50" i="59" s="1"/>
  <c r="O49" i="59"/>
  <c r="P49" i="59" s="1"/>
  <c r="O48" i="59"/>
  <c r="P48" i="59"/>
  <c r="O47" i="59"/>
  <c r="P47" i="59"/>
  <c r="O46" i="59"/>
  <c r="P46" i="59"/>
  <c r="O45" i="59"/>
  <c r="P45" i="59" s="1"/>
  <c r="O44" i="59"/>
  <c r="P44" i="59" s="1"/>
  <c r="O43" i="59"/>
  <c r="P43" i="59" s="1"/>
  <c r="O42" i="59"/>
  <c r="P42" i="59" s="1"/>
  <c r="O41" i="59"/>
  <c r="P41" i="59" s="1"/>
  <c r="O40" i="59"/>
  <c r="P40" i="59" s="1"/>
  <c r="O39" i="59"/>
  <c r="P39" i="59" s="1"/>
  <c r="O38" i="59"/>
  <c r="P38" i="59" s="1"/>
  <c r="O37" i="59"/>
  <c r="P37" i="59" s="1"/>
  <c r="O36" i="59"/>
  <c r="P36" i="59"/>
  <c r="O35" i="59"/>
  <c r="P35" i="59"/>
  <c r="O34" i="59"/>
  <c r="P34" i="59"/>
  <c r="O33" i="59"/>
  <c r="P33" i="59" s="1"/>
  <c r="O32" i="59"/>
  <c r="P32" i="59" s="1"/>
  <c r="O31" i="59"/>
  <c r="P31" i="59" s="1"/>
  <c r="O30" i="59"/>
  <c r="P30" i="59"/>
  <c r="O29" i="59"/>
  <c r="P29" i="59" s="1"/>
  <c r="O28" i="59"/>
  <c r="P28" i="59" s="1"/>
  <c r="O27" i="59"/>
  <c r="P27" i="59" s="1"/>
  <c r="O26" i="59"/>
  <c r="P26" i="59" s="1"/>
  <c r="O25" i="59"/>
  <c r="P25" i="59" s="1"/>
  <c r="O24" i="59"/>
  <c r="P24" i="59" s="1"/>
  <c r="O23" i="59"/>
  <c r="P23" i="59"/>
  <c r="O22" i="59"/>
  <c r="P22" i="59"/>
  <c r="O21" i="59"/>
  <c r="P21" i="59" s="1"/>
  <c r="O20" i="59"/>
  <c r="P20" i="59" s="1"/>
  <c r="O19" i="59"/>
  <c r="P19" i="59" s="1"/>
  <c r="O18" i="59"/>
  <c r="P18" i="59" s="1"/>
  <c r="O17" i="59"/>
  <c r="P17" i="59"/>
  <c r="O16" i="59"/>
  <c r="P16" i="59" s="1"/>
  <c r="O15" i="59"/>
  <c r="P15" i="59" s="1"/>
  <c r="O14" i="59"/>
  <c r="P14" i="59" s="1"/>
  <c r="O13" i="59"/>
  <c r="P13" i="59" s="1"/>
  <c r="O12" i="59"/>
  <c r="P12" i="59" s="1"/>
  <c r="O11" i="59"/>
  <c r="P11" i="59" s="1"/>
  <c r="O10" i="59"/>
  <c r="P10" i="59"/>
  <c r="O9" i="59"/>
  <c r="P9" i="59" s="1"/>
  <c r="O8" i="59"/>
  <c r="P8" i="59" s="1"/>
  <c r="O7" i="59"/>
  <c r="P7" i="59" s="1"/>
  <c r="O6" i="59"/>
  <c r="P6" i="59"/>
  <c r="O5" i="59"/>
  <c r="P5" i="59" s="1"/>
  <c r="N71" i="58"/>
  <c r="M71" i="58"/>
  <c r="L71" i="58"/>
  <c r="K71" i="58"/>
  <c r="J71" i="58"/>
  <c r="O71" i="58" s="1"/>
  <c r="P71" i="58" s="1"/>
  <c r="I71" i="58"/>
  <c r="H71" i="58"/>
  <c r="G71" i="58"/>
  <c r="F71" i="58"/>
  <c r="E71" i="58"/>
  <c r="D71" i="58"/>
  <c r="O19" i="58"/>
  <c r="P19" i="58" s="1"/>
  <c r="O31" i="58"/>
  <c r="P31" i="58"/>
  <c r="O23" i="58"/>
  <c r="P23" i="58"/>
  <c r="O61" i="58"/>
  <c r="P61" i="58"/>
  <c r="O13" i="58"/>
  <c r="P13" i="58" s="1"/>
  <c r="O18" i="58"/>
  <c r="P18" i="58" s="1"/>
  <c r="O27" i="58"/>
  <c r="P27" i="58" s="1"/>
  <c r="O36" i="58"/>
  <c r="P36" i="58" s="1"/>
  <c r="O59" i="58"/>
  <c r="P59" i="58" s="1"/>
  <c r="O58" i="58"/>
  <c r="P58" i="58" s="1"/>
  <c r="O42" i="58"/>
  <c r="P42" i="58" s="1"/>
  <c r="O52" i="58"/>
  <c r="P52" i="58" s="1"/>
  <c r="O46" i="58"/>
  <c r="P46" i="58" s="1"/>
  <c r="O34" i="58"/>
  <c r="P34" i="58" s="1"/>
  <c r="O63" i="58"/>
  <c r="P63" i="58"/>
  <c r="O65" i="58"/>
  <c r="P65" i="58" s="1"/>
  <c r="O60" i="58"/>
  <c r="P60" i="58" s="1"/>
  <c r="O68" i="58"/>
  <c r="P68" i="58" s="1"/>
  <c r="O50" i="58"/>
  <c r="P50" i="58" s="1"/>
  <c r="O66" i="58"/>
  <c r="P66" i="58" s="1"/>
  <c r="O25" i="58"/>
  <c r="P25" i="58" s="1"/>
  <c r="O48" i="58"/>
  <c r="P48" i="58" s="1"/>
  <c r="O33" i="58"/>
  <c r="P33" i="58" s="1"/>
  <c r="O35" i="58"/>
  <c r="P35" i="58" s="1"/>
  <c r="O70" i="58"/>
  <c r="P70" i="58" s="1"/>
  <c r="O41" i="58"/>
  <c r="P41" i="58" s="1"/>
  <c r="O56" i="58"/>
  <c r="P56" i="58" s="1"/>
  <c r="O55" i="58"/>
  <c r="P55" i="58" s="1"/>
  <c r="O17" i="58"/>
  <c r="P17" i="58" s="1"/>
  <c r="O5" i="58"/>
  <c r="P5" i="58" s="1"/>
  <c r="O26" i="58"/>
  <c r="P26" i="58" s="1"/>
  <c r="O51" i="58"/>
  <c r="P51" i="58"/>
  <c r="O64" i="58"/>
  <c r="P64" i="58"/>
  <c r="O53" i="58"/>
  <c r="P53" i="58" s="1"/>
  <c r="O6" i="58"/>
  <c r="P6" i="58" s="1"/>
  <c r="O10" i="58"/>
  <c r="P10" i="58" s="1"/>
  <c r="O30" i="58"/>
  <c r="P30" i="58" s="1"/>
  <c r="O39" i="58"/>
  <c r="P39" i="58" s="1"/>
  <c r="O16" i="58"/>
  <c r="P16" i="58"/>
  <c r="O67" i="58"/>
  <c r="P67" i="58" s="1"/>
  <c r="O38" i="58"/>
  <c r="P38" i="58" s="1"/>
  <c r="O43" i="58"/>
  <c r="P43" i="58" s="1"/>
  <c r="O28" i="58"/>
  <c r="P28" i="58" s="1"/>
  <c r="O21" i="58"/>
  <c r="P21" i="58" s="1"/>
  <c r="O11" i="58"/>
  <c r="P11" i="58"/>
  <c r="O14" i="58"/>
  <c r="P14" i="58" s="1"/>
  <c r="O7" i="58"/>
  <c r="P7" i="58" s="1"/>
  <c r="O15" i="58"/>
  <c r="P15" i="58" s="1"/>
  <c r="O29" i="58"/>
  <c r="P29" i="58" s="1"/>
  <c r="O8" i="58"/>
  <c r="P8" i="58"/>
  <c r="O37" i="58"/>
  <c r="P37" i="58" s="1"/>
  <c r="O54" i="58"/>
  <c r="P54" i="58" s="1"/>
  <c r="O12" i="58"/>
  <c r="P12" i="58" s="1"/>
  <c r="O24" i="58"/>
  <c r="P24" i="58" s="1"/>
  <c r="O32" i="58"/>
  <c r="P32" i="58" s="1"/>
  <c r="O57" i="58"/>
  <c r="P57" i="58" s="1"/>
  <c r="O47" i="58"/>
  <c r="P47" i="58" s="1"/>
  <c r="O40" i="58"/>
  <c r="P40" i="58" s="1"/>
  <c r="O44" i="58"/>
  <c r="P44" i="58" s="1"/>
  <c r="O9" i="58"/>
  <c r="P9" i="58" s="1"/>
  <c r="O69" i="58"/>
  <c r="P69" i="58" s="1"/>
  <c r="O62" i="58"/>
  <c r="P62" i="58" s="1"/>
  <c r="O22" i="58"/>
  <c r="P22" i="58" s="1"/>
  <c r="O45" i="58"/>
  <c r="P45" i="58" s="1"/>
  <c r="O20" i="58"/>
  <c r="P20" i="58" s="1"/>
  <c r="O49" i="58"/>
  <c r="P49" i="58" s="1"/>
  <c r="N71" i="55"/>
  <c r="M71" i="55"/>
  <c r="L71" i="55"/>
  <c r="K71" i="55"/>
  <c r="J71" i="55"/>
  <c r="I71" i="55"/>
  <c r="H71" i="55"/>
  <c r="G71" i="55"/>
  <c r="F71" i="55"/>
  <c r="E71" i="55"/>
  <c r="D71" i="55"/>
  <c r="O19" i="55"/>
  <c r="P19" i="55"/>
  <c r="O31" i="55"/>
  <c r="P31" i="55" s="1"/>
  <c r="O23" i="55"/>
  <c r="P23" i="55" s="1"/>
  <c r="O61" i="55"/>
  <c r="P61" i="55"/>
  <c r="O12" i="55"/>
  <c r="P12" i="55"/>
  <c r="O18" i="55"/>
  <c r="P18" i="55"/>
  <c r="O26" i="55"/>
  <c r="P26" i="55"/>
  <c r="O37" i="55"/>
  <c r="P37" i="55" s="1"/>
  <c r="O59" i="55"/>
  <c r="P59" i="55" s="1"/>
  <c r="O58" i="55"/>
  <c r="P58" i="55"/>
  <c r="O42" i="55"/>
  <c r="P42" i="55"/>
  <c r="O51" i="55"/>
  <c r="P51" i="55" s="1"/>
  <c r="O46" i="55"/>
  <c r="P46" i="55"/>
  <c r="O34" i="55"/>
  <c r="P34" i="55" s="1"/>
  <c r="O63" i="55"/>
  <c r="P63" i="55" s="1"/>
  <c r="O65" i="55"/>
  <c r="P65" i="55" s="1"/>
  <c r="O60" i="55"/>
  <c r="P60" i="55"/>
  <c r="O68" i="55"/>
  <c r="P68" i="55"/>
  <c r="O50" i="55"/>
  <c r="P50" i="55"/>
  <c r="O66" i="55"/>
  <c r="P66" i="55" s="1"/>
  <c r="O25" i="55"/>
  <c r="P25" i="55" s="1"/>
  <c r="O48" i="55"/>
  <c r="P48" i="55"/>
  <c r="O33" i="55"/>
  <c r="P33" i="55"/>
  <c r="O35" i="55"/>
  <c r="P35" i="55" s="1"/>
  <c r="O70" i="55"/>
  <c r="P70" i="55"/>
  <c r="O41" i="55"/>
  <c r="P41" i="55" s="1"/>
  <c r="O56" i="55"/>
  <c r="P56" i="55" s="1"/>
  <c r="O55" i="55"/>
  <c r="P55" i="55" s="1"/>
  <c r="O17" i="55"/>
  <c r="P17" i="55"/>
  <c r="O6" i="55"/>
  <c r="P6" i="55"/>
  <c r="O27" i="55"/>
  <c r="P27" i="55"/>
  <c r="O52" i="55"/>
  <c r="P52" i="55" s="1"/>
  <c r="O64" i="55"/>
  <c r="P64" i="55" s="1"/>
  <c r="O53" i="55"/>
  <c r="P53" i="55"/>
  <c r="O5" i="55"/>
  <c r="P5" i="55"/>
  <c r="O10" i="55"/>
  <c r="P10" i="55" s="1"/>
  <c r="O30" i="55"/>
  <c r="P30" i="55"/>
  <c r="O39" i="55"/>
  <c r="P39" i="55" s="1"/>
  <c r="O16" i="55"/>
  <c r="P16" i="55" s="1"/>
  <c r="O67" i="55"/>
  <c r="P67" i="55" s="1"/>
  <c r="O38" i="55"/>
  <c r="P38" i="55"/>
  <c r="O43" i="55"/>
  <c r="P43" i="55"/>
  <c r="O28" i="55"/>
  <c r="P28" i="55"/>
  <c r="O21" i="55"/>
  <c r="P21" i="55" s="1"/>
  <c r="O11" i="55"/>
  <c r="P11" i="55" s="1"/>
  <c r="O14" i="55"/>
  <c r="P14" i="55"/>
  <c r="O7" i="55"/>
  <c r="P7" i="55"/>
  <c r="O15" i="55"/>
  <c r="P15" i="55" s="1"/>
  <c r="O29" i="55"/>
  <c r="P29" i="55"/>
  <c r="O8" i="55"/>
  <c r="P8" i="55" s="1"/>
  <c r="O36" i="55"/>
  <c r="P36" i="55" s="1"/>
  <c r="O54" i="55"/>
  <c r="P54" i="55" s="1"/>
  <c r="O13" i="55"/>
  <c r="P13" i="55"/>
  <c r="O24" i="55"/>
  <c r="P24" i="55"/>
  <c r="O32" i="55"/>
  <c r="P32" i="55"/>
  <c r="O57" i="55"/>
  <c r="P57" i="55" s="1"/>
  <c r="O47" i="55"/>
  <c r="P47" i="55" s="1"/>
  <c r="O40" i="55"/>
  <c r="P40" i="55"/>
  <c r="O44" i="55"/>
  <c r="P44" i="55"/>
  <c r="O9" i="55"/>
  <c r="P9" i="55" s="1"/>
  <c r="O69" i="55"/>
  <c r="P69" i="55"/>
  <c r="O62" i="55"/>
  <c r="P62" i="55" s="1"/>
  <c r="O22" i="55"/>
  <c r="P22" i="55" s="1"/>
  <c r="O45" i="55"/>
  <c r="P45" i="55" s="1"/>
  <c r="O20" i="55"/>
  <c r="P20" i="55"/>
  <c r="O49" i="55"/>
  <c r="P49" i="55"/>
  <c r="N71" i="54"/>
  <c r="M71" i="54"/>
  <c r="L71" i="54"/>
  <c r="K71" i="54"/>
  <c r="J71" i="54"/>
  <c r="I71" i="54"/>
  <c r="H71" i="54"/>
  <c r="G71" i="54"/>
  <c r="F71" i="54"/>
  <c r="E71" i="54"/>
  <c r="D71" i="54"/>
  <c r="O19" i="54"/>
  <c r="P19" i="54" s="1"/>
  <c r="O31" i="54"/>
  <c r="P31" i="54" s="1"/>
  <c r="O23" i="54"/>
  <c r="P23" i="54" s="1"/>
  <c r="O61" i="54"/>
  <c r="P61" i="54" s="1"/>
  <c r="O12" i="54"/>
  <c r="P12" i="54" s="1"/>
  <c r="O18" i="54"/>
  <c r="P18" i="54" s="1"/>
  <c r="O28" i="54"/>
  <c r="P28" i="54" s="1"/>
  <c r="O36" i="54"/>
  <c r="P36" i="54" s="1"/>
  <c r="O59" i="54"/>
  <c r="P59" i="54" s="1"/>
  <c r="O58" i="54"/>
  <c r="P58" i="54" s="1"/>
  <c r="O42" i="54"/>
  <c r="P42" i="54" s="1"/>
  <c r="O52" i="54"/>
  <c r="P52" i="54" s="1"/>
  <c r="O47" i="54"/>
  <c r="P47" i="54" s="1"/>
  <c r="O35" i="54"/>
  <c r="P35" i="54"/>
  <c r="O63" i="54"/>
  <c r="P63" i="54" s="1"/>
  <c r="O65" i="54"/>
  <c r="P65" i="54" s="1"/>
  <c r="O60" i="54"/>
  <c r="P60" i="54" s="1"/>
  <c r="O68" i="54"/>
  <c r="P68" i="54" s="1"/>
  <c r="O50" i="54"/>
  <c r="P50" i="54" s="1"/>
  <c r="O66" i="54"/>
  <c r="P66" i="54" s="1"/>
  <c r="O26" i="54"/>
  <c r="P26" i="54" s="1"/>
  <c r="O46" i="54"/>
  <c r="P46" i="54" s="1"/>
  <c r="O34" i="54"/>
  <c r="P34" i="54" s="1"/>
  <c r="O33" i="54"/>
  <c r="P33" i="54" s="1"/>
  <c r="O70" i="54"/>
  <c r="P70" i="54" s="1"/>
  <c r="O41" i="54"/>
  <c r="P41" i="54"/>
  <c r="O57" i="54"/>
  <c r="P57" i="54" s="1"/>
  <c r="O56" i="54"/>
  <c r="P56" i="54" s="1"/>
  <c r="O16" i="54"/>
  <c r="P16" i="54" s="1"/>
  <c r="O5" i="54"/>
  <c r="P5" i="54" s="1"/>
  <c r="O27" i="54"/>
  <c r="P27" i="54" s="1"/>
  <c r="O51" i="54"/>
  <c r="P51" i="54" s="1"/>
  <c r="O64" i="54"/>
  <c r="P64" i="54" s="1"/>
  <c r="O53" i="54"/>
  <c r="P53" i="54" s="1"/>
  <c r="O6" i="54"/>
  <c r="P6" i="54" s="1"/>
  <c r="O10" i="54"/>
  <c r="P10" i="54" s="1"/>
  <c r="O30" i="54"/>
  <c r="P30" i="54" s="1"/>
  <c r="O39" i="54"/>
  <c r="P39" i="54" s="1"/>
  <c r="O17" i="54"/>
  <c r="P17" i="54" s="1"/>
  <c r="O67" i="54"/>
  <c r="P67" i="54" s="1"/>
  <c r="O38" i="54"/>
  <c r="P38" i="54" s="1"/>
  <c r="O45" i="54"/>
  <c r="P45" i="54" s="1"/>
  <c r="O25" i="54"/>
  <c r="P25" i="54" s="1"/>
  <c r="O21" i="54"/>
  <c r="P21" i="54"/>
  <c r="O11" i="54"/>
  <c r="P11" i="54" s="1"/>
  <c r="O13" i="54"/>
  <c r="P13" i="54" s="1"/>
  <c r="O8" i="54"/>
  <c r="P8" i="54" s="1"/>
  <c r="O15" i="54"/>
  <c r="P15" i="54" s="1"/>
  <c r="O29" i="54"/>
  <c r="P29" i="54" s="1"/>
  <c r="O7" i="54"/>
  <c r="P7" i="54"/>
  <c r="O37" i="54"/>
  <c r="P37" i="54" s="1"/>
  <c r="O54" i="54"/>
  <c r="P54" i="54" s="1"/>
  <c r="O14" i="54"/>
  <c r="P14" i="54" s="1"/>
  <c r="O24" i="54"/>
  <c r="P24" i="54" s="1"/>
  <c r="O32" i="54"/>
  <c r="P32" i="54" s="1"/>
  <c r="O55" i="54"/>
  <c r="P55" i="54" s="1"/>
  <c r="O48" i="54"/>
  <c r="P48" i="54" s="1"/>
  <c r="O40" i="54"/>
  <c r="P40" i="54" s="1"/>
  <c r="O43" i="54"/>
  <c r="P43" i="54" s="1"/>
  <c r="O9" i="54"/>
  <c r="P9" i="54" s="1"/>
  <c r="O69" i="54"/>
  <c r="P69" i="54" s="1"/>
  <c r="O62" i="54"/>
  <c r="P62" i="54" s="1"/>
  <c r="O22" i="54"/>
  <c r="P22" i="54" s="1"/>
  <c r="O44" i="54"/>
  <c r="P44" i="54" s="1"/>
  <c r="O20" i="54"/>
  <c r="P20" i="54" s="1"/>
  <c r="O49" i="54"/>
  <c r="P49" i="54" s="1"/>
  <c r="N71" i="53"/>
  <c r="M71" i="53"/>
  <c r="L71" i="53"/>
  <c r="K71" i="53"/>
  <c r="O71" i="53" s="1"/>
  <c r="P71" i="53" s="1"/>
  <c r="J71" i="53"/>
  <c r="I71" i="53"/>
  <c r="H71" i="53"/>
  <c r="G71" i="53"/>
  <c r="F71" i="53"/>
  <c r="E71" i="53"/>
  <c r="D71" i="53"/>
  <c r="O19" i="53"/>
  <c r="P19" i="53"/>
  <c r="O31" i="53"/>
  <c r="P31" i="53"/>
  <c r="O23" i="53"/>
  <c r="P23" i="53" s="1"/>
  <c r="O61" i="53"/>
  <c r="P61" i="53" s="1"/>
  <c r="O12" i="53"/>
  <c r="P12" i="53"/>
  <c r="O18" i="53"/>
  <c r="P18" i="53"/>
  <c r="O28" i="53"/>
  <c r="P28" i="53"/>
  <c r="O37" i="53"/>
  <c r="P37" i="53" s="1"/>
  <c r="O59" i="53"/>
  <c r="P59" i="53" s="1"/>
  <c r="O58" i="53"/>
  <c r="P58" i="53" s="1"/>
  <c r="O42" i="53"/>
  <c r="P42" i="53" s="1"/>
  <c r="O52" i="53"/>
  <c r="P52" i="53" s="1"/>
  <c r="O48" i="53"/>
  <c r="P48" i="53"/>
  <c r="O35" i="53"/>
  <c r="P35" i="53"/>
  <c r="O63" i="53"/>
  <c r="P63" i="53" s="1"/>
  <c r="O65" i="53"/>
  <c r="P65" i="53" s="1"/>
  <c r="O60" i="53"/>
  <c r="P60" i="53"/>
  <c r="O68" i="53"/>
  <c r="P68" i="53"/>
  <c r="O50" i="53"/>
  <c r="P50" i="53"/>
  <c r="O66" i="53"/>
  <c r="P66" i="53" s="1"/>
  <c r="O26" i="53"/>
  <c r="P26" i="53" s="1"/>
  <c r="O46" i="53"/>
  <c r="P46" i="53" s="1"/>
  <c r="O34" i="53"/>
  <c r="P34" i="53" s="1"/>
  <c r="O33" i="53"/>
  <c r="P33" i="53" s="1"/>
  <c r="O70" i="53"/>
  <c r="P70" i="53"/>
  <c r="O41" i="53"/>
  <c r="P41" i="53"/>
  <c r="O57" i="53"/>
  <c r="P57" i="53" s="1"/>
  <c r="O56" i="53"/>
  <c r="P56" i="53" s="1"/>
  <c r="O16" i="53"/>
  <c r="P16" i="53"/>
  <c r="O5" i="53"/>
  <c r="P5" i="53"/>
  <c r="O27" i="53"/>
  <c r="P27" i="53"/>
  <c r="O51" i="53"/>
  <c r="P51" i="53" s="1"/>
  <c r="O64" i="53"/>
  <c r="P64" i="53" s="1"/>
  <c r="O53" i="53"/>
  <c r="P53" i="53" s="1"/>
  <c r="O6" i="53"/>
  <c r="P6" i="53" s="1"/>
  <c r="O9" i="53"/>
  <c r="P9" i="53" s="1"/>
  <c r="O30" i="53"/>
  <c r="P30" i="53"/>
  <c r="O39" i="53"/>
  <c r="P39" i="53"/>
  <c r="O17" i="53"/>
  <c r="P17" i="53" s="1"/>
  <c r="O67" i="53"/>
  <c r="P67" i="53" s="1"/>
  <c r="O38" i="53"/>
  <c r="P38" i="53"/>
  <c r="O45" i="53"/>
  <c r="P45" i="53" s="1"/>
  <c r="O25" i="53"/>
  <c r="P25" i="53" s="1"/>
  <c r="O21" i="53"/>
  <c r="P21" i="53" s="1"/>
  <c r="O11" i="53"/>
  <c r="P11" i="53" s="1"/>
  <c r="O13" i="53"/>
  <c r="P13" i="53" s="1"/>
  <c r="O8" i="53"/>
  <c r="P8" i="53" s="1"/>
  <c r="O15" i="53"/>
  <c r="P15" i="53" s="1"/>
  <c r="O29" i="53"/>
  <c r="P29" i="53"/>
  <c r="O7" i="53"/>
  <c r="P7" i="53"/>
  <c r="O36" i="53"/>
  <c r="P36" i="53" s="1"/>
  <c r="O54" i="53"/>
  <c r="P54" i="53" s="1"/>
  <c r="O14" i="53"/>
  <c r="P14" i="53"/>
  <c r="O24" i="53"/>
  <c r="P24" i="53"/>
  <c r="O32" i="53"/>
  <c r="P32" i="53"/>
  <c r="O55" i="53"/>
  <c r="P55" i="53" s="1"/>
  <c r="O47" i="53"/>
  <c r="P47" i="53" s="1"/>
  <c r="O40" i="53"/>
  <c r="P40" i="53" s="1"/>
  <c r="O43" i="53"/>
  <c r="P43" i="53" s="1"/>
  <c r="O10" i="53"/>
  <c r="P10" i="53" s="1"/>
  <c r="O69" i="53"/>
  <c r="P69" i="53"/>
  <c r="O62" i="53"/>
  <c r="P62" i="53"/>
  <c r="O22" i="53"/>
  <c r="P22" i="53" s="1"/>
  <c r="O44" i="53"/>
  <c r="P44" i="53" s="1"/>
  <c r="O20" i="53"/>
  <c r="P20" i="53"/>
  <c r="O49" i="53"/>
  <c r="P49" i="53"/>
  <c r="O33" i="51"/>
  <c r="P33" i="51"/>
  <c r="O9" i="51"/>
  <c r="P9" i="51" s="1"/>
  <c r="O22" i="51"/>
  <c r="P22" i="51" s="1"/>
  <c r="O61" i="51"/>
  <c r="P61" i="51" s="1"/>
  <c r="O49" i="51"/>
  <c r="P49" i="51" s="1"/>
  <c r="O6" i="51"/>
  <c r="P6" i="51" s="1"/>
  <c r="O38" i="51"/>
  <c r="P38" i="51"/>
  <c r="O11" i="51"/>
  <c r="P11" i="51"/>
  <c r="O60" i="51"/>
  <c r="P60" i="51" s="1"/>
  <c r="O56" i="51"/>
  <c r="P56" i="51" s="1"/>
  <c r="O23" i="51"/>
  <c r="P23" i="51"/>
  <c r="O58" i="51"/>
  <c r="P58" i="51"/>
  <c r="O35" i="51"/>
  <c r="P35" i="51"/>
  <c r="O8" i="51"/>
  <c r="P8" i="51" s="1"/>
  <c r="O52" i="51"/>
  <c r="P52" i="51" s="1"/>
  <c r="O31" i="51"/>
  <c r="P31" i="51" s="1"/>
  <c r="O51" i="51"/>
  <c r="P51" i="51" s="1"/>
  <c r="O40" i="51"/>
  <c r="P40" i="51" s="1"/>
  <c r="O27" i="51"/>
  <c r="P27" i="51"/>
  <c r="O25" i="51"/>
  <c r="P25" i="51"/>
  <c r="O32" i="51"/>
  <c r="P32" i="51" s="1"/>
  <c r="O34" i="51"/>
  <c r="P34" i="51" s="1"/>
  <c r="O42" i="51"/>
  <c r="P42" i="51"/>
  <c r="O57" i="51"/>
  <c r="P57" i="51"/>
  <c r="O50" i="51"/>
  <c r="P50" i="51"/>
  <c r="O67" i="51"/>
  <c r="P67" i="51" s="1"/>
  <c r="O21" i="51"/>
  <c r="P21" i="51" s="1"/>
  <c r="O55" i="51"/>
  <c r="P55" i="51" s="1"/>
  <c r="O26" i="51"/>
  <c r="P26" i="51" s="1"/>
  <c r="O44" i="51"/>
  <c r="P44" i="51" s="1"/>
  <c r="O17" i="51"/>
  <c r="P17" i="51"/>
  <c r="O54" i="51"/>
  <c r="P54" i="51"/>
  <c r="O46" i="51"/>
  <c r="P46" i="51" s="1"/>
  <c r="O15" i="51"/>
  <c r="P15" i="51" s="1"/>
  <c r="O62" i="51"/>
  <c r="P62" i="51"/>
  <c r="O47" i="51"/>
  <c r="P47" i="51"/>
  <c r="O7" i="51"/>
  <c r="P7" i="51"/>
  <c r="O53" i="51"/>
  <c r="P53" i="51" s="1"/>
  <c r="O65" i="51"/>
  <c r="P65" i="51" s="1"/>
  <c r="O41" i="51"/>
  <c r="P41" i="51" s="1"/>
  <c r="O59" i="51"/>
  <c r="P59" i="51" s="1"/>
  <c r="O48" i="51"/>
  <c r="P48" i="51" s="1"/>
  <c r="O29" i="51"/>
  <c r="P29" i="51"/>
  <c r="O16" i="51"/>
  <c r="P16" i="51"/>
  <c r="O24" i="51"/>
  <c r="P24" i="51" s="1"/>
  <c r="O68" i="51"/>
  <c r="P68" i="51" s="1"/>
  <c r="O19" i="51"/>
  <c r="P19" i="51"/>
  <c r="O64" i="51"/>
  <c r="P64" i="51"/>
  <c r="O39" i="51"/>
  <c r="P39" i="51"/>
  <c r="O36" i="51"/>
  <c r="P36" i="51" s="1"/>
  <c r="O28" i="51"/>
  <c r="P28" i="51" s="1"/>
  <c r="O43" i="51"/>
  <c r="P43" i="51" s="1"/>
  <c r="O30" i="51"/>
  <c r="P30" i="51" s="1"/>
  <c r="O12" i="51"/>
  <c r="P12" i="51" s="1"/>
  <c r="O13" i="51"/>
  <c r="P13" i="51"/>
  <c r="O14" i="51"/>
  <c r="P14" i="51"/>
  <c r="O45" i="51"/>
  <c r="P45" i="51" s="1"/>
  <c r="O63" i="51"/>
  <c r="P63" i="51" s="1"/>
  <c r="O18" i="51"/>
  <c r="P18" i="51"/>
  <c r="O37" i="51"/>
  <c r="P37" i="51" s="1"/>
  <c r="O69" i="51"/>
  <c r="P69" i="51"/>
  <c r="O5" i="51"/>
  <c r="P5" i="51"/>
  <c r="O20" i="51"/>
  <c r="P20" i="51" s="1"/>
  <c r="O10" i="51"/>
  <c r="P10" i="51" s="1"/>
  <c r="O66" i="51"/>
  <c r="P66" i="51"/>
  <c r="O70" i="51"/>
  <c r="P70" i="51" s="1"/>
  <c r="E71" i="51"/>
  <c r="F71" i="51"/>
  <c r="G71" i="51"/>
  <c r="H71" i="51"/>
  <c r="I71" i="51"/>
  <c r="J71" i="51"/>
  <c r="K71" i="51"/>
  <c r="L71" i="51"/>
  <c r="M71" i="51"/>
  <c r="N71" i="51"/>
  <c r="D71" i="51"/>
  <c r="D9" i="57"/>
  <c r="D16" i="57"/>
  <c r="D17" i="57" s="1"/>
  <c r="D24" i="57"/>
  <c r="F16" i="57"/>
  <c r="F9" i="57"/>
  <c r="J34" i="57" l="1"/>
  <c r="D10" i="57"/>
  <c r="I25" i="57"/>
  <c r="C17" i="57"/>
  <c r="F10" i="57"/>
  <c r="C10" i="57"/>
  <c r="C34" i="57"/>
  <c r="K17" i="57"/>
  <c r="J17" i="57"/>
  <c r="O71" i="59"/>
  <c r="P71" i="59" s="1"/>
  <c r="O71" i="55"/>
  <c r="P71" i="55" s="1"/>
  <c r="O71" i="51"/>
  <c r="P71" i="51" s="1"/>
  <c r="L17" i="57"/>
  <c r="H10" i="57"/>
  <c r="B34" i="57"/>
  <c r="C35" i="57" s="1"/>
  <c r="O71" i="63"/>
  <c r="P71" i="63" s="1"/>
  <c r="I17" i="57"/>
  <c r="O71" i="61"/>
  <c r="P71" i="61" s="1"/>
  <c r="J36" i="57"/>
  <c r="L34" i="57"/>
  <c r="M36" i="57" s="1"/>
  <c r="J25" i="57"/>
  <c r="L25" i="57"/>
  <c r="K25" i="57"/>
  <c r="D25" i="57"/>
  <c r="E25" i="57"/>
  <c r="H25" i="57"/>
  <c r="E17" i="57"/>
  <c r="I10" i="57"/>
  <c r="M25" i="57"/>
  <c r="M17" i="57"/>
  <c r="M10" i="57"/>
  <c r="N35" i="57"/>
  <c r="N36" i="57"/>
  <c r="F17" i="57"/>
  <c r="E34" i="57"/>
  <c r="H17" i="57"/>
  <c r="G34" i="57"/>
  <c r="E10" i="57"/>
  <c r="G17" i="57"/>
  <c r="F34" i="57"/>
  <c r="D34" i="57"/>
  <c r="H34" i="57"/>
  <c r="F25" i="57"/>
  <c r="G25" i="57"/>
  <c r="S34" i="57"/>
  <c r="O71" i="54"/>
  <c r="P71" i="54" s="1"/>
  <c r="O71" i="64"/>
  <c r="P71" i="64" s="1"/>
  <c r="J35" i="57"/>
  <c r="G10" i="57"/>
  <c r="O71" i="60"/>
  <c r="P71" i="60" s="1"/>
  <c r="K10" i="57"/>
  <c r="L10" i="57"/>
  <c r="K34" i="57"/>
  <c r="J10" i="57"/>
  <c r="S35" i="57" l="1"/>
  <c r="S36" i="57"/>
  <c r="M35" i="57"/>
  <c r="L36" i="57"/>
  <c r="C36" i="57"/>
  <c r="H36" i="57"/>
  <c r="L35" i="57"/>
  <c r="G35" i="57"/>
  <c r="F35" i="57"/>
  <c r="E36" i="57"/>
  <c r="E35" i="57"/>
  <c r="G36" i="57"/>
  <c r="I35" i="57"/>
  <c r="D35" i="57"/>
  <c r="I36" i="57"/>
  <c r="H35" i="57"/>
  <c r="D36" i="57"/>
  <c r="F36" i="57"/>
  <c r="K35" i="57"/>
  <c r="K36"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 Steve</author>
  </authors>
  <commentList>
    <comment ref="K3" authorId="0" shapeId="0" xr:uid="{00000000-0006-0000-0000-000001000000}">
      <text>
        <r>
          <rPr>
            <b/>
            <sz val="9"/>
            <color indexed="81"/>
            <rFont val="Tahoma"/>
            <family val="2"/>
          </rPr>
          <t xml:space="preserve">Verified Revenues Reported as of February 2, 2023
</t>
        </r>
      </text>
    </comment>
    <comment ref="L3" authorId="0" shapeId="0" xr:uid="{00000000-0006-0000-0000-000002000000}">
      <text>
        <r>
          <rPr>
            <b/>
            <sz val="9"/>
            <color indexed="81"/>
            <rFont val="Tahoma"/>
            <family val="2"/>
          </rPr>
          <t xml:space="preserve">Verified Revenues Reported as of February 2, 2023
</t>
        </r>
      </text>
    </comment>
    <comment ref="M3" authorId="0" shapeId="0" xr:uid="{00000000-0006-0000-0000-000003000000}">
      <text>
        <r>
          <rPr>
            <b/>
            <sz val="9"/>
            <color indexed="81"/>
            <rFont val="Tahoma"/>
            <family val="2"/>
          </rPr>
          <t xml:space="preserve">Verified Revenues Reported as of February 2, 2023
</t>
        </r>
      </text>
    </comment>
    <comment ref="N3" authorId="0" shapeId="0" xr:uid="{00000000-0006-0000-0000-000004000000}">
      <text>
        <r>
          <rPr>
            <b/>
            <sz val="9"/>
            <color indexed="81"/>
            <rFont val="Tahoma"/>
            <family val="2"/>
          </rPr>
          <t xml:space="preserve">Verified Revenues Reported as of February 2, 2023
</t>
        </r>
      </text>
    </comment>
    <comment ref="O3" authorId="0" shapeId="0" xr:uid="{00000000-0006-0000-0000-000005000000}">
      <text>
        <r>
          <rPr>
            <b/>
            <sz val="9"/>
            <color indexed="81"/>
            <rFont val="Tahoma"/>
            <family val="2"/>
          </rPr>
          <t>Verified Revenues Reported as of August 14, 2024</t>
        </r>
      </text>
    </comment>
    <comment ref="P3" authorId="0" shapeId="0" xr:uid="{00000000-0006-0000-0000-000006000000}">
      <text>
        <r>
          <rPr>
            <b/>
            <sz val="9"/>
            <color indexed="81"/>
            <rFont val="Tahoma"/>
            <family val="2"/>
          </rPr>
          <t>Verified Revenues Reported as of August 14, 2024</t>
        </r>
      </text>
    </comment>
    <comment ref="Q3" authorId="0" shapeId="0" xr:uid="{00000000-0006-0000-0000-000007000000}">
      <text>
        <r>
          <rPr>
            <b/>
            <sz val="9"/>
            <color indexed="81"/>
            <rFont val="Tahoma"/>
            <family val="2"/>
          </rPr>
          <t>Verified Revenues Reported as of August 14, 2024</t>
        </r>
      </text>
    </comment>
    <comment ref="R3" authorId="0" shapeId="0" xr:uid="{61564984-EE7B-4527-8A80-0D9870C584DB}">
      <text>
        <r>
          <rPr>
            <b/>
            <sz val="9"/>
            <color indexed="81"/>
            <rFont val="Tahoma"/>
            <family val="2"/>
          </rPr>
          <t>Verified Revenues Reported as of December 17, 2024</t>
        </r>
      </text>
    </comment>
    <comment ref="S3" authorId="0" shapeId="0" xr:uid="{00000000-0006-0000-0000-000008000000}">
      <text>
        <r>
          <rPr>
            <b/>
            <sz val="9"/>
            <color indexed="81"/>
            <rFont val="Tahoma"/>
            <family val="2"/>
          </rPr>
          <t>Verified Revenues Reported as of April 23, 2025</t>
        </r>
      </text>
    </comment>
  </commentList>
</comments>
</file>

<file path=xl/sharedStrings.xml><?xml version="1.0" encoding="utf-8"?>
<sst xmlns="http://schemas.openxmlformats.org/spreadsheetml/2006/main" count="1821" uniqueCount="143">
  <si>
    <t>Alachua</t>
  </si>
  <si>
    <t>Lee</t>
  </si>
  <si>
    <t>Madison</t>
  </si>
  <si>
    <t>Okeechobee</t>
  </si>
  <si>
    <t>Palm Beach</t>
  </si>
  <si>
    <t>Seminole</t>
  </si>
  <si>
    <t>Sarasota</t>
  </si>
  <si>
    <t>#</t>
  </si>
  <si>
    <t>County</t>
  </si>
  <si>
    <t>Population</t>
  </si>
  <si>
    <t>Broward</t>
  </si>
  <si>
    <t>Hillsborough</t>
  </si>
  <si>
    <t>Pinellas</t>
  </si>
  <si>
    <t>Orange</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</si>
  <si>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</si>
  <si>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</si>
  <si>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</si>
  <si>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</si>
  <si>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</si>
  <si>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</si>
  <si>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</si>
  <si>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</si>
  <si>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</si>
  <si>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</si>
  <si>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</si>
  <si>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</si>
  <si>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</si>
  <si>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</si>
  <si>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</si>
  <si>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</si>
  <si>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</si>
  <si>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</si>
  <si>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</si>
  <si>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</si>
  <si>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</si>
  <si>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</si>
  <si>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</si>
  <si>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</si>
  <si>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</si>
  <si>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</si>
  <si>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</si>
  <si>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</si>
  <si>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</si>
  <si>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</si>
  <si>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</si>
  <si>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</si>
  <si>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</si>
  <si>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</si>
  <si>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</si>
  <si>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</si>
  <si>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</si>
  <si>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</si>
  <si>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</si>
  <si>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</si>
  <si>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</si>
  <si>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</si>
  <si>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</si>
  <si>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</si>
  <si>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</si>
  <si>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</si>
  <si>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</si>
  <si>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</si>
  <si>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</si>
  <si>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</si>
  <si>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</si>
  <si>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</si>
  <si>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General</t>
  </si>
  <si>
    <t>Special Revenue</t>
  </si>
  <si>
    <t>Debt Service</t>
  </si>
  <si>
    <t>Capital Projects</t>
  </si>
  <si>
    <t>Permanent</t>
  </si>
  <si>
    <t>Enterprise</t>
  </si>
  <si>
    <t>Internal Service</t>
  </si>
  <si>
    <t>Pension</t>
  </si>
  <si>
    <t>Trust</t>
  </si>
  <si>
    <t>Per Capita</t>
  </si>
  <si>
    <t>TOTALS</t>
  </si>
  <si>
    <t>Total Revenue</t>
  </si>
  <si>
    <t>All Funds</t>
  </si>
  <si>
    <t>Revenue</t>
  </si>
  <si>
    <t>Units</t>
  </si>
  <si>
    <t>Component</t>
  </si>
  <si>
    <t>Fiduciary Funds</t>
  </si>
  <si>
    <t>Proprietary Funds</t>
  </si>
  <si>
    <t>Governmental Funds</t>
  </si>
  <si>
    <t>DeSoto</t>
  </si>
  <si>
    <t>Data Sources:</t>
  </si>
  <si>
    <t>Population Estimates: Bureau of Economic and Business Research, University of Florida.</t>
  </si>
  <si>
    <t>Local Fiscal Year Ended September 30, 2012</t>
  </si>
  <si>
    <t>Local Fiscal Year Ended September 30, 2009</t>
  </si>
  <si>
    <t>Local Fiscal Year Ended September 30, 2010</t>
  </si>
  <si>
    <t>Local Fiscal Year Ended September 30, 2011</t>
  </si>
  <si>
    <t>LFY 2008-09</t>
  </si>
  <si>
    <t>LFY 2009-10</t>
  </si>
  <si>
    <t>LFY 2010-11</t>
  </si>
  <si>
    <t>LFY 2011-12</t>
  </si>
  <si>
    <t>Total Governmental Funds</t>
  </si>
  <si>
    <t>Total Proprietary Funds</t>
  </si>
  <si>
    <t>Total Fiduciary Funds</t>
  </si>
  <si>
    <t>Component Units</t>
  </si>
  <si>
    <t>Total Component Units</t>
  </si>
  <si>
    <t>Total Revenues - All Funds</t>
  </si>
  <si>
    <t>County revenues were compiled by the Florida Legislature's Office of Economic and Demographic Research using Annual Financial Report data obtained from the Florida Department of Financial Services, Division of Accounting and Auditing, Bureau of Local Government.</t>
  </si>
  <si>
    <t>Florida County Revenue Totals by Fund Type</t>
  </si>
  <si>
    <t>County Revenues: Data compiled from Annual Financial Reports obtained from the Florida Department of Financial Services, Division of Accounting and Auditing, Bureau of Local Government.</t>
  </si>
  <si>
    <t>LFY 2007-08</t>
  </si>
  <si>
    <t>Note: In the Department of Financial Services' data, the consolidated City of Jacksonville / Duval County government is coded as a municipality rather than a county.  Consequently, the statewide totals in this table exclude the figures for this consolidated government.</t>
  </si>
  <si>
    <t>Local Fiscal Year Ended September 30, 2008</t>
  </si>
  <si>
    <t>St. Johns</t>
  </si>
  <si>
    <t>St. Lucie</t>
  </si>
  <si>
    <t>Local Fiscal Year Ended September 30, 2013</t>
  </si>
  <si>
    <t>LFY 2012-13</t>
  </si>
  <si>
    <t>Statewide County Revenues by Fund Type</t>
  </si>
  <si>
    <t>-</t>
  </si>
  <si>
    <t xml:space="preserve">    % Change</t>
  </si>
  <si>
    <t xml:space="preserve">    $ Change</t>
  </si>
  <si>
    <t>LFY 2013-14</t>
  </si>
  <si>
    <t>Local Fiscal Year Ended September 30, 2014</t>
  </si>
  <si>
    <t>LFY 2014-15</t>
  </si>
  <si>
    <t>Local Fiscal Year Ended September 30, 2015</t>
  </si>
  <si>
    <t>LFY 2006-07</t>
  </si>
  <si>
    <t>Local Fiscal Year Ended September 30, 2007</t>
  </si>
  <si>
    <t>Local Fiscal Year Ended September 30, 2016</t>
  </si>
  <si>
    <t>LFY 2005-06</t>
  </si>
  <si>
    <t>LFY 2015-16</t>
  </si>
  <si>
    <t>Local Fiscal Year Ended September 30, 2006</t>
  </si>
  <si>
    <t>Local Fiscal Year Ended September 30, 2017</t>
  </si>
  <si>
    <t>LFY 2016-17</t>
  </si>
  <si>
    <t>LFY 2017-18</t>
  </si>
  <si>
    <t>Local Fiscal Year Ended September 30, 2018</t>
  </si>
  <si>
    <t>Local Fiscal Year Ended September 30, 2019</t>
  </si>
  <si>
    <t>LFY 2018-19</t>
  </si>
  <si>
    <t>Local Fiscal Year Ended September 30, 2020</t>
  </si>
  <si>
    <t>LFY 2019-20</t>
  </si>
  <si>
    <t>Local Fiscal Year Ended September 30, 2021</t>
  </si>
  <si>
    <t>Custodial</t>
  </si>
  <si>
    <t>LFY 2020-21</t>
  </si>
  <si>
    <t>LFY 2021-22</t>
  </si>
  <si>
    <t>Local Fiscal Year Ended September 30, 2022</t>
  </si>
  <si>
    <t>Local Fiscal Year Ended September 30, 2023</t>
  </si>
  <si>
    <t>Local Fiscal Years 2005-06 to 2022-23</t>
  </si>
  <si>
    <t>LFY 2022-23</t>
  </si>
  <si>
    <t>Note: In the Department of Financial Services' data, the consolidated City of Jacksonville / Duval County government is coded as a municipality rather than a county. Consequently, the statewide totals in this table exclude the figures for this consolidated government. Please refer to the separate municipal file. The LFY 2017-18 figures do not include revenues for Jefferson County. The LFY 2020-21 figures do not include revenues for Volusia County. The LFY 2022-23 figures do not include revenues for Jefferson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</si>
</sst>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0.0%"/>
  </numFmts>
  <fonts count="14">
    <font>
      <sz val="10"/>
      <name val="Arial"/>
    </font>
    <font>
      <b/>
      <sz val="10"/>
      <name val="Arial"/>
      <family val="2"/>
    </font>
    <font>
      <sz val="10"/>
      <name val="Arial"/>
      <family val="2"/>
    </font>
    <font>
      <b/>
      <sz val="10"/>
      <name val="Arial"/>
      <family val="2"/>
    </font>
    <font>
      <sz val="10"/>
      <name val="Arial"/>
      <family val="2"/>
    </font>
    <font>
      <b/>
      <sz val="12"/>
      <name val="Arial"/>
      <family val="2"/>
    </font>
    <font>
      <sz val="10"/>
      <name val="Calibri"/>
      <family val="2"/>
    </font>
    <font>
      <sz val="12"/>
      <name val="Arial"/>
      <family val="2"/>
    </font>
    <font>
      <b/>
      <sz val="18"/>
      <name val="Arial"/>
      <family val="2"/>
    </font>
    <font>
      <sz val="18"/>
      <name val="Arial"/>
      <family val="2"/>
    </font>
    <font>
      <b/>
      <sz val="22"/>
      <name val="Arial"/>
      <family val="2"/>
    </font>
    <font>
      <sz val="22"/>
      <name val="Arial"/>
      <family val="2"/>
    </font>
    <font>
      <sz val="12"/>
      <name val="Arial MT"/>
    </font>
    <font>
      <b/>
      <sz val="9"/>
      <color indexed="81"/>
      <name val="Tahoma"/>
      <family val="2"/>
    </font>
  </fonts>
  <fills count="5">
    <fill>
      <patternFill patternType="none"/>
    </fill>
    <fill>
      <patternFill patternType="gray125"/>
    </fill>
    <fill>
      <patternFill patternType="solid">
        <fgColor indexed="22"/>
        <bgColor indexed="64"/>
      </patternFill>
    </fill>
    <fill>
      <patternFill patternType="solid">
        <fgColor theme="0" tint="-0.14996795556505021"/>
        <bgColor indexed="64"/>
      </patternFill>
    </fill>
    <fill>
      <patternFill patternType="solid">
        <fgColor rgb="FFFFFF00"/>
        <bgColor indexed="64"/>
      </patternFill>
    </fill>
  </fills>
  <borders count="58">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top/>
      <bottom/>
      <diagonal/>
    </border>
    <border>
      <left style="thick">
        <color indexed="64"/>
      </left>
      <right/>
      <top style="thin">
        <color indexed="64"/>
      </top>
      <bottom style="thin">
        <color indexed="64"/>
      </bottom>
      <diagonal/>
    </border>
    <border>
      <left style="thick">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ck">
        <color indexed="64"/>
      </right>
      <top/>
      <bottom/>
      <diagonal/>
    </border>
    <border>
      <left/>
      <right style="thick">
        <color indexed="64"/>
      </right>
      <top style="medium">
        <color indexed="64"/>
      </top>
      <bottom style="medium">
        <color indexed="64"/>
      </bottom>
      <diagonal/>
    </border>
    <border>
      <left/>
      <right style="thick">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0" fontId="12" fillId="0" borderId="0"/>
    <xf numFmtId="0" fontId="6" fillId="0" borderId="0">
      <alignment horizontal="left" indent="1"/>
    </xf>
  </cellStyleXfs>
  <cellXfs count="161">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9" xfId="0" applyFont="1" applyBorder="1"/>
    <xf numFmtId="0" fontId="2" fillId="0" borderId="10" xfId="0" applyFont="1" applyBorder="1"/>
    <xf numFmtId="0" fontId="2" fillId="0" borderId="3" xfId="0" applyFont="1" applyBorder="1"/>
    <xf numFmtId="0" fontId="4" fillId="0" borderId="9" xfId="0" applyFont="1" applyBorder="1" applyAlignment="1">
      <alignment horizontal="left"/>
    </xf>
    <xf numFmtId="0" fontId="2" fillId="0" borderId="9" xfId="0" applyFont="1" applyBorder="1" applyAlignment="1">
      <alignment horizontal="left"/>
    </xf>
    <xf numFmtId="42" fontId="4" fillId="0" borderId="11" xfId="0" applyNumberFormat="1" applyFont="1" applyBorder="1"/>
    <xf numFmtId="42" fontId="3" fillId="2" borderId="9" xfId="1" applyNumberFormat="1" applyFont="1" applyFill="1" applyBorder="1"/>
    <xf numFmtId="42" fontId="3" fillId="2" borderId="12" xfId="1" applyNumberFormat="1" applyFont="1" applyFill="1" applyBorder="1"/>
    <xf numFmtId="42" fontId="4" fillId="0" borderId="13" xfId="0" applyNumberFormat="1" applyFont="1" applyBorder="1"/>
    <xf numFmtId="42" fontId="3" fillId="2" borderId="14" xfId="1" applyNumberFormat="1" applyFont="1" applyFill="1" applyBorder="1"/>
    <xf numFmtId="42" fontId="3" fillId="2" borderId="11" xfId="1" applyNumberFormat="1" applyFont="1" applyFill="1" applyBorder="1"/>
    <xf numFmtId="0" fontId="1" fillId="2" borderId="15" xfId="0" applyFont="1" applyFill="1" applyBorder="1" applyAlignment="1">
      <alignment horizontal="center"/>
    </xf>
    <xf numFmtId="42" fontId="4" fillId="0" borderId="16" xfId="0" applyNumberFormat="1" applyFont="1" applyBorder="1" applyAlignment="1">
      <alignment horizontal="left"/>
    </xf>
    <xf numFmtId="42" fontId="4" fillId="0" borderId="9" xfId="0" applyNumberFormat="1" applyFont="1" applyBorder="1" applyAlignment="1">
      <alignment horizontal="left"/>
    </xf>
    <xf numFmtId="42" fontId="2" fillId="0" borderId="9" xfId="0" applyNumberFormat="1" applyFont="1" applyBorder="1" applyAlignment="1">
      <alignment horizontal="left"/>
    </xf>
    <xf numFmtId="0" fontId="1" fillId="2" borderId="10" xfId="0" applyFont="1" applyFill="1" applyBorder="1" applyAlignment="1">
      <alignment horizontal="right"/>
    </xf>
    <xf numFmtId="0" fontId="0" fillId="2" borderId="1" xfId="0" applyFill="1" applyBorder="1"/>
    <xf numFmtId="0" fontId="1" fillId="2" borderId="17" xfId="0" applyFont="1" applyFill="1" applyBorder="1" applyAlignment="1">
      <alignment horizontal="left"/>
    </xf>
    <xf numFmtId="0" fontId="1" fillId="2" borderId="18" xfId="0" applyFont="1" applyFill="1" applyBorder="1" applyAlignment="1">
      <alignment horizontal="right"/>
    </xf>
    <xf numFmtId="0" fontId="0" fillId="2" borderId="19" xfId="0" applyFill="1" applyBorder="1"/>
    <xf numFmtId="0" fontId="1" fillId="2" borderId="20" xfId="0" applyFont="1" applyFill="1" applyBorder="1" applyAlignment="1">
      <alignment horizontal="left"/>
    </xf>
    <xf numFmtId="41" fontId="4" fillId="0" borderId="21" xfId="0" applyNumberFormat="1" applyFont="1" applyBorder="1"/>
    <xf numFmtId="41" fontId="4" fillId="0" borderId="14" xfId="0" applyNumberFormat="1" applyFont="1" applyBorder="1"/>
    <xf numFmtId="41" fontId="3" fillId="2" borderId="14" xfId="1" applyNumberFormat="1" applyFont="1" applyFill="1" applyBorder="1"/>
    <xf numFmtId="0" fontId="1" fillId="2" borderId="10" xfId="0" applyFont="1" applyFill="1" applyBorder="1" applyAlignment="1">
      <alignment horizontal="center"/>
    </xf>
    <xf numFmtId="42" fontId="4" fillId="0" borderId="6" xfId="0" applyNumberFormat="1" applyFont="1" applyBorder="1" applyAlignment="1">
      <alignment horizontal="left"/>
    </xf>
    <xf numFmtId="42" fontId="4" fillId="0" borderId="7" xfId="0" applyNumberFormat="1" applyFont="1" applyBorder="1" applyAlignment="1">
      <alignment horizontal="left"/>
    </xf>
    <xf numFmtId="42" fontId="2" fillId="0" borderId="7" xfId="0" applyNumberFormat="1" applyFont="1" applyBorder="1" applyAlignment="1">
      <alignment horizontal="left"/>
    </xf>
    <xf numFmtId="42" fontId="3" fillId="2" borderId="7" xfId="1" applyNumberFormat="1" applyFont="1" applyFill="1" applyBorder="1"/>
    <xf numFmtId="0" fontId="1" fillId="2" borderId="22" xfId="0" applyFont="1" applyFill="1" applyBorder="1" applyAlignment="1">
      <alignment horizontal="center"/>
    </xf>
    <xf numFmtId="42" fontId="4" fillId="0" borderId="23" xfId="0" applyNumberFormat="1" applyFont="1" applyBorder="1" applyAlignment="1">
      <alignment horizontal="left"/>
    </xf>
    <xf numFmtId="42" fontId="4" fillId="0" borderId="24" xfId="0" applyNumberFormat="1" applyFont="1" applyBorder="1" applyAlignment="1">
      <alignment horizontal="left"/>
    </xf>
    <xf numFmtId="42" fontId="2" fillId="0" borderId="24" xfId="0" applyNumberFormat="1" applyFont="1" applyBorder="1" applyAlignment="1">
      <alignment horizontal="left"/>
    </xf>
    <xf numFmtId="42" fontId="3" fillId="2" borderId="24" xfId="1" applyNumberFormat="1" applyFont="1" applyFill="1" applyBorder="1"/>
    <xf numFmtId="0" fontId="1" fillId="2" borderId="25" xfId="0" applyFont="1" applyFill="1" applyBorder="1" applyAlignment="1">
      <alignment horizontal="center"/>
    </xf>
    <xf numFmtId="42" fontId="4" fillId="0" borderId="26" xfId="0" applyNumberFormat="1" applyFont="1" applyBorder="1" applyAlignment="1">
      <alignment horizontal="left"/>
    </xf>
    <xf numFmtId="42" fontId="4" fillId="0" borderId="12" xfId="0" applyNumberFormat="1" applyFont="1" applyBorder="1" applyAlignment="1">
      <alignment horizontal="left"/>
    </xf>
    <xf numFmtId="42" fontId="2" fillId="0" borderId="12" xfId="0" applyNumberFormat="1" applyFont="1" applyBorder="1" applyAlignment="1">
      <alignment horizontal="left"/>
    </xf>
    <xf numFmtId="0" fontId="1" fillId="2" borderId="27" xfId="0" applyFont="1" applyFill="1" applyBorder="1" applyAlignment="1">
      <alignment horizontal="center"/>
    </xf>
    <xf numFmtId="42" fontId="4" fillId="0" borderId="21" xfId="0" applyNumberFormat="1" applyFont="1" applyBorder="1" applyAlignment="1">
      <alignment horizontal="left"/>
    </xf>
    <xf numFmtId="42" fontId="4" fillId="0" borderId="14" xfId="0" applyNumberFormat="1" applyFont="1" applyBorder="1" applyAlignment="1">
      <alignment horizontal="left"/>
    </xf>
    <xf numFmtId="42" fontId="2" fillId="0" borderId="14" xfId="0" applyNumberFormat="1" applyFont="1" applyBorder="1" applyAlignment="1">
      <alignment horizontal="left"/>
    </xf>
    <xf numFmtId="0" fontId="1" fillId="2" borderId="28" xfId="0" applyFont="1" applyFill="1" applyBorder="1" applyAlignment="1">
      <alignment horizontal="center"/>
    </xf>
    <xf numFmtId="42" fontId="4" fillId="0" borderId="29" xfId="0" applyNumberFormat="1" applyFont="1" applyBorder="1" applyAlignment="1">
      <alignment horizontal="left"/>
    </xf>
    <xf numFmtId="42" fontId="4" fillId="0" borderId="30" xfId="0" applyNumberFormat="1" applyFont="1" applyBorder="1" applyAlignment="1">
      <alignment horizontal="left"/>
    </xf>
    <xf numFmtId="42" fontId="2" fillId="0" borderId="30" xfId="0" applyNumberFormat="1" applyFont="1" applyBorder="1" applyAlignment="1">
      <alignment horizontal="left"/>
    </xf>
    <xf numFmtId="42" fontId="3" fillId="2" borderId="30" xfId="1" applyNumberFormat="1" applyFont="1" applyFill="1" applyBorder="1"/>
    <xf numFmtId="42" fontId="4" fillId="0" borderId="31" xfId="0" applyNumberFormat="1" applyFont="1" applyBorder="1" applyAlignment="1">
      <alignment horizontal="left"/>
    </xf>
    <xf numFmtId="42" fontId="4" fillId="0" borderId="32" xfId="0" applyNumberFormat="1" applyFont="1" applyBorder="1" applyAlignment="1">
      <alignment horizontal="left"/>
    </xf>
    <xf numFmtId="42" fontId="4" fillId="0" borderId="33" xfId="0" applyNumberFormat="1" applyFont="1" applyBorder="1" applyAlignment="1">
      <alignment horizontal="left"/>
    </xf>
    <xf numFmtId="42" fontId="2" fillId="0" borderId="33" xfId="0" applyNumberFormat="1" applyFont="1" applyBorder="1" applyAlignment="1">
      <alignment horizontal="left"/>
    </xf>
    <xf numFmtId="42" fontId="3" fillId="2" borderId="33" xfId="1" applyNumberFormat="1" applyFont="1" applyFill="1" applyBorder="1"/>
    <xf numFmtId="0" fontId="5" fillId="2" borderId="34"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13" xfId="0" applyFont="1" applyFill="1" applyBorder="1" applyAlignment="1">
      <alignment horizontal="center"/>
    </xf>
    <xf numFmtId="0" fontId="5" fillId="2" borderId="37" xfId="0" applyFont="1" applyFill="1" applyBorder="1" applyAlignment="1">
      <alignment horizontal="center"/>
    </xf>
    <xf numFmtId="0" fontId="5" fillId="2" borderId="8" xfId="0" applyFont="1" applyFill="1" applyBorder="1" applyAlignment="1">
      <alignment horizontal="center"/>
    </xf>
    <xf numFmtId="0" fontId="1" fillId="2" borderId="19" xfId="0" applyFont="1" applyFill="1" applyBorder="1" applyAlignment="1">
      <alignment horizontal="center"/>
    </xf>
    <xf numFmtId="0" fontId="1" fillId="2" borderId="38" xfId="0" applyFont="1" applyFill="1" applyBorder="1" applyAlignment="1">
      <alignment horizontal="center"/>
    </xf>
    <xf numFmtId="0" fontId="2" fillId="0" borderId="4" xfId="0" applyFont="1" applyBorder="1"/>
    <xf numFmtId="0" fontId="2" fillId="0" borderId="39" xfId="0" applyFont="1" applyBorder="1"/>
    <xf numFmtId="42" fontId="0" fillId="0" borderId="0" xfId="0" applyNumberFormat="1" applyBorder="1"/>
    <xf numFmtId="0" fontId="2" fillId="0" borderId="40" xfId="0" applyFont="1" applyBorder="1"/>
    <xf numFmtId="42" fontId="0" fillId="0" borderId="9" xfId="0" applyNumberFormat="1" applyBorder="1"/>
    <xf numFmtId="42" fontId="3" fillId="0" borderId="9" xfId="0" applyNumberFormat="1" applyFont="1" applyBorder="1"/>
    <xf numFmtId="0" fontId="3" fillId="0" borderId="39" xfId="0" applyFont="1" applyBorder="1"/>
    <xf numFmtId="42" fontId="3" fillId="0" borderId="0" xfId="0" applyNumberFormat="1" applyFont="1" applyBorder="1"/>
    <xf numFmtId="37" fontId="3" fillId="0" borderId="0" xfId="0" applyNumberFormat="1" applyFont="1" applyBorder="1" applyAlignment="1">
      <alignment horizontal="center"/>
    </xf>
    <xf numFmtId="0" fontId="0" fillId="0" borderId="3" xfId="0" applyFill="1" applyBorder="1"/>
    <xf numFmtId="42" fontId="0" fillId="0" borderId="5" xfId="0" applyNumberFormat="1" applyBorder="1"/>
    <xf numFmtId="42" fontId="0" fillId="0" borderId="9" xfId="0" applyNumberFormat="1" applyBorder="1" applyAlignment="1">
      <alignment horizontal="center"/>
    </xf>
    <xf numFmtId="42" fontId="3" fillId="0" borderId="9" xfId="0" applyNumberFormat="1" applyFont="1" applyBorder="1" applyAlignment="1">
      <alignment horizontal="center"/>
    </xf>
    <xf numFmtId="0" fontId="1" fillId="3" borderId="41" xfId="0" applyFont="1" applyFill="1" applyBorder="1"/>
    <xf numFmtId="0" fontId="1" fillId="0" borderId="40" xfId="0" applyFont="1" applyBorder="1"/>
    <xf numFmtId="0" fontId="1" fillId="2" borderId="42" xfId="0" applyFont="1" applyFill="1" applyBorder="1" applyAlignment="1">
      <alignment horizontal="left"/>
    </xf>
    <xf numFmtId="0" fontId="2" fillId="0" borderId="16" xfId="0" applyFont="1" applyBorder="1"/>
    <xf numFmtId="0" fontId="1" fillId="3" borderId="43" xfId="0" applyFont="1" applyFill="1" applyBorder="1" applyAlignment="1">
      <alignment horizontal="center"/>
    </xf>
    <xf numFmtId="37" fontId="3" fillId="0" borderId="44" xfId="0" applyNumberFormat="1" applyFont="1" applyBorder="1" applyAlignment="1">
      <alignment horizontal="center"/>
    </xf>
    <xf numFmtId="42" fontId="0" fillId="0" borderId="44" xfId="0" applyNumberFormat="1" applyBorder="1"/>
    <xf numFmtId="42" fontId="1" fillId="0" borderId="9" xfId="0" applyNumberFormat="1" applyFont="1" applyBorder="1" applyAlignment="1">
      <alignment horizontal="right"/>
    </xf>
    <xf numFmtId="164" fontId="3" fillId="0" borderId="9" xfId="0" applyNumberFormat="1" applyFont="1" applyBorder="1"/>
    <xf numFmtId="0" fontId="1" fillId="3" borderId="45" xfId="0" applyFont="1" applyFill="1" applyBorder="1" applyAlignment="1">
      <alignment horizontal="center"/>
    </xf>
    <xf numFmtId="42" fontId="0" fillId="0" borderId="46" xfId="0" applyNumberFormat="1" applyBorder="1" applyAlignment="1">
      <alignment horizontal="center"/>
    </xf>
    <xf numFmtId="42" fontId="3" fillId="0" borderId="46" xfId="0" applyNumberFormat="1" applyFont="1" applyBorder="1"/>
    <xf numFmtId="42" fontId="3" fillId="0" borderId="46" xfId="0" applyNumberFormat="1" applyFont="1" applyBorder="1" applyAlignment="1">
      <alignment horizontal="center"/>
    </xf>
    <xf numFmtId="0" fontId="1" fillId="3" borderId="47" xfId="0" applyFont="1" applyFill="1" applyBorder="1" applyAlignment="1">
      <alignment horizontal="center"/>
    </xf>
    <xf numFmtId="37" fontId="3" fillId="0" borderId="48" xfId="0" applyNumberFormat="1" applyFont="1" applyBorder="1" applyAlignment="1">
      <alignment horizontal="center"/>
    </xf>
    <xf numFmtId="41" fontId="0" fillId="0" borderId="0" xfId="0" applyNumberFormat="1" applyBorder="1"/>
    <xf numFmtId="37" fontId="3" fillId="0" borderId="49" xfId="0" applyNumberFormat="1" applyFont="1" applyBorder="1" applyAlignment="1">
      <alignment horizontal="center"/>
    </xf>
    <xf numFmtId="0" fontId="2" fillId="0" borderId="0" xfId="0" applyFont="1" applyBorder="1"/>
    <xf numFmtId="0" fontId="2" fillId="0" borderId="9" xfId="0" applyFont="1" applyFill="1" applyBorder="1"/>
    <xf numFmtId="41" fontId="4" fillId="0" borderId="14" xfId="0" applyNumberFormat="1" applyFont="1" applyFill="1" applyBorder="1"/>
    <xf numFmtId="42" fontId="4" fillId="0" borderId="7" xfId="0" applyNumberFormat="1" applyFont="1" applyFill="1" applyBorder="1" applyAlignment="1">
      <alignment horizontal="left"/>
    </xf>
    <xf numFmtId="42" fontId="4" fillId="0" borderId="9" xfId="0" applyNumberFormat="1" applyFont="1" applyFill="1" applyBorder="1" applyAlignment="1">
      <alignment horizontal="left"/>
    </xf>
    <xf numFmtId="42" fontId="4" fillId="0" borderId="12" xfId="0" applyNumberFormat="1" applyFont="1" applyFill="1" applyBorder="1" applyAlignment="1">
      <alignment horizontal="left"/>
    </xf>
    <xf numFmtId="42" fontId="4" fillId="0" borderId="24" xfId="0" applyNumberFormat="1" applyFont="1" applyFill="1" applyBorder="1" applyAlignment="1">
      <alignment horizontal="left"/>
    </xf>
    <xf numFmtId="42" fontId="4" fillId="0" borderId="14" xfId="0" applyNumberFormat="1" applyFont="1" applyFill="1" applyBorder="1" applyAlignment="1">
      <alignment horizontal="left"/>
    </xf>
    <xf numFmtId="42" fontId="4" fillId="0" borderId="30" xfId="0" applyNumberFormat="1" applyFont="1" applyFill="1" applyBorder="1" applyAlignment="1">
      <alignment horizontal="left"/>
    </xf>
    <xf numFmtId="42" fontId="4" fillId="0" borderId="33" xfId="0" applyNumberFormat="1" applyFont="1" applyFill="1" applyBorder="1" applyAlignment="1">
      <alignment horizontal="left"/>
    </xf>
    <xf numFmtId="42" fontId="4" fillId="0" borderId="11" xfId="0" applyNumberFormat="1" applyFont="1" applyFill="1" applyBorder="1"/>
    <xf numFmtId="42" fontId="3" fillId="2" borderId="3" xfId="1" applyNumberFormat="1" applyFont="1" applyFill="1" applyBorder="1"/>
    <xf numFmtId="0" fontId="0" fillId="4" borderId="7" xfId="0" applyFill="1" applyBorder="1"/>
    <xf numFmtId="0" fontId="0" fillId="4" borderId="3" xfId="0" applyFill="1" applyBorder="1"/>
    <xf numFmtId="0" fontId="2" fillId="4" borderId="9" xfId="0" applyFont="1" applyFill="1" applyBorder="1"/>
    <xf numFmtId="41" fontId="4" fillId="4" borderId="14" xfId="0" applyNumberFormat="1" applyFont="1" applyFill="1" applyBorder="1"/>
    <xf numFmtId="42" fontId="4" fillId="4" borderId="7" xfId="0" applyNumberFormat="1" applyFont="1" applyFill="1" applyBorder="1" applyAlignment="1">
      <alignment horizontal="left"/>
    </xf>
    <xf numFmtId="42" fontId="4" fillId="4" borderId="9" xfId="0" applyNumberFormat="1" applyFont="1" applyFill="1" applyBorder="1" applyAlignment="1">
      <alignment horizontal="left"/>
    </xf>
    <xf numFmtId="42" fontId="4" fillId="4" borderId="12" xfId="0" applyNumberFormat="1" applyFont="1" applyFill="1" applyBorder="1" applyAlignment="1">
      <alignment horizontal="left"/>
    </xf>
    <xf numFmtId="42" fontId="4" fillId="4" borderId="24" xfId="0" applyNumberFormat="1" applyFont="1" applyFill="1" applyBorder="1" applyAlignment="1">
      <alignment horizontal="left"/>
    </xf>
    <xf numFmtId="42" fontId="4" fillId="4" borderId="14" xfId="0" applyNumberFormat="1" applyFont="1" applyFill="1" applyBorder="1" applyAlignment="1">
      <alignment horizontal="left"/>
    </xf>
    <xf numFmtId="42" fontId="4" fillId="4" borderId="30" xfId="0" applyNumberFormat="1" applyFont="1" applyFill="1" applyBorder="1" applyAlignment="1">
      <alignment horizontal="left"/>
    </xf>
    <xf numFmtId="42" fontId="4" fillId="4" borderId="33" xfId="0" applyNumberFormat="1" applyFont="1" applyFill="1" applyBorder="1" applyAlignment="1">
      <alignment horizontal="left"/>
    </xf>
    <xf numFmtId="42" fontId="4" fillId="4" borderId="11" xfId="0" applyNumberFormat="1" applyFont="1" applyFill="1" applyBorder="1"/>
    <xf numFmtId="0" fontId="1" fillId="2" borderId="57" xfId="0" applyFont="1" applyFill="1" applyBorder="1" applyAlignment="1">
      <alignment horizontal="center"/>
    </xf>
    <xf numFmtId="42" fontId="4" fillId="0" borderId="2" xfId="0" applyNumberFormat="1" applyFont="1" applyBorder="1" applyAlignment="1">
      <alignment horizontal="left"/>
    </xf>
    <xf numFmtId="42" fontId="4" fillId="0" borderId="3" xfId="0" applyNumberFormat="1" applyFont="1" applyBorder="1" applyAlignment="1">
      <alignment horizontal="left"/>
    </xf>
    <xf numFmtId="0" fontId="4" fillId="0" borderId="9" xfId="0" applyFont="1" applyFill="1" applyBorder="1" applyAlignment="1">
      <alignment horizontal="left"/>
    </xf>
    <xf numFmtId="42" fontId="4" fillId="0" borderId="3" xfId="0" applyNumberFormat="1" applyFont="1" applyFill="1" applyBorder="1" applyAlignment="1">
      <alignment horizontal="left"/>
    </xf>
    <xf numFmtId="42" fontId="4" fillId="4" borderId="3" xfId="0" applyNumberFormat="1" applyFont="1" applyFill="1" applyBorder="1" applyAlignment="1">
      <alignment horizontal="left"/>
    </xf>
    <xf numFmtId="164" fontId="3" fillId="0" borderId="46" xfId="0" applyNumberFormat="1" applyFont="1" applyBorder="1"/>
    <xf numFmtId="0" fontId="4" fillId="0" borderId="16" xfId="0" applyFont="1" applyBorder="1" applyAlignment="1">
      <alignment horizontal="left"/>
    </xf>
    <xf numFmtId="42" fontId="4" fillId="0" borderId="13" xfId="0" applyNumberFormat="1" applyFont="1" applyFill="1" applyBorder="1"/>
    <xf numFmtId="42" fontId="0" fillId="0" borderId="0" xfId="0" applyNumberFormat="1"/>
    <xf numFmtId="0" fontId="10" fillId="0" borderId="50"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8" fillId="0" borderId="39" xfId="0" applyFont="1" applyBorder="1" applyAlignment="1">
      <alignment horizontal="center"/>
    </xf>
    <xf numFmtId="0" fontId="8" fillId="0" borderId="0" xfId="0" applyFont="1" applyBorder="1" applyAlignment="1">
      <alignment horizontal="center"/>
    </xf>
    <xf numFmtId="0" fontId="8" fillId="0" borderId="44" xfId="0" applyFont="1" applyBorder="1" applyAlignment="1">
      <alignment horizontal="center"/>
    </xf>
    <xf numFmtId="0" fontId="2" fillId="0" borderId="53" xfId="0" applyFont="1" applyBorder="1" applyAlignment="1">
      <alignment wrapText="1"/>
    </xf>
    <xf numFmtId="0" fontId="2" fillId="0" borderId="54" xfId="0" applyFont="1" applyBorder="1" applyAlignment="1">
      <alignment wrapText="1"/>
    </xf>
    <xf numFmtId="0" fontId="0" fillId="0" borderId="54" xfId="0" applyBorder="1" applyAlignment="1">
      <alignment wrapText="1"/>
    </xf>
    <xf numFmtId="0" fontId="0" fillId="0" borderId="55" xfId="0" applyBorder="1" applyAlignment="1">
      <alignment wrapText="1"/>
    </xf>
    <xf numFmtId="0" fontId="2" fillId="0" borderId="39" xfId="0" applyFont="1" applyBorder="1" applyAlignment="1">
      <alignment wrapText="1"/>
    </xf>
    <xf numFmtId="0" fontId="2" fillId="0" borderId="0" xfId="0" applyFont="1" applyBorder="1" applyAlignment="1">
      <alignment wrapText="1"/>
    </xf>
    <xf numFmtId="0" fontId="0" fillId="0" borderId="0" xfId="0" applyBorder="1" applyAlignment="1">
      <alignment wrapText="1"/>
    </xf>
    <xf numFmtId="0" fontId="0" fillId="0" borderId="44" xfId="0" applyBorder="1" applyAlignment="1">
      <alignment wrapText="1"/>
    </xf>
    <xf numFmtId="0" fontId="2" fillId="0" borderId="4" xfId="0" applyFont="1" applyBorder="1" applyAlignment="1">
      <alignment wrapText="1"/>
    </xf>
    <xf numFmtId="0" fontId="0" fillId="0" borderId="0" xfId="0" applyAlignment="1">
      <alignment wrapText="1"/>
    </xf>
    <xf numFmtId="0" fontId="0" fillId="0" borderId="5" xfId="0" applyBorder="1" applyAlignment="1">
      <alignment wrapText="1"/>
    </xf>
    <xf numFmtId="0" fontId="10" fillId="0" borderId="18" xfId="0" quotePrefix="1" applyFont="1" applyBorder="1" applyAlignment="1">
      <alignment horizontal="center"/>
    </xf>
    <xf numFmtId="0" fontId="11" fillId="0" borderId="19" xfId="0" applyFont="1" applyBorder="1" applyAlignment="1">
      <alignment horizontal="center"/>
    </xf>
    <xf numFmtId="0" fontId="11" fillId="0" borderId="13" xfId="0" applyFont="1" applyBorder="1" applyAlignment="1">
      <alignment horizontal="center"/>
    </xf>
    <xf numFmtId="0" fontId="8" fillId="0" borderId="10" xfId="0" applyFont="1" applyBorder="1" applyAlignment="1">
      <alignment horizontal="center"/>
    </xf>
    <xf numFmtId="0" fontId="9" fillId="0" borderId="1" xfId="0" applyFont="1" applyBorder="1" applyAlignment="1">
      <alignment horizontal="center"/>
    </xf>
    <xf numFmtId="0" fontId="9" fillId="0" borderId="8" xfId="0" applyFont="1" applyBorder="1" applyAlignment="1">
      <alignment horizontal="center"/>
    </xf>
    <xf numFmtId="0" fontId="5" fillId="2" borderId="6" xfId="0" applyFont="1" applyFill="1" applyBorder="1" applyAlignment="1">
      <alignment horizontal="center"/>
    </xf>
    <xf numFmtId="0" fontId="7" fillId="0" borderId="2" xfId="0" applyFont="1" applyBorder="1" applyAlignment="1">
      <alignment horizontal="center"/>
    </xf>
    <xf numFmtId="0" fontId="7" fillId="0" borderId="56" xfId="0" applyFont="1" applyBorder="1" applyAlignment="1">
      <alignment horizontal="center"/>
    </xf>
    <xf numFmtId="0" fontId="5" fillId="2" borderId="2" xfId="0" applyFont="1" applyFill="1" applyBorder="1" applyAlignment="1">
      <alignment horizontal="center"/>
    </xf>
  </cellXfs>
  <cellStyles count="4">
    <cellStyle name="Comma" xfId="1" builtinId="3"/>
    <cellStyle name="Normal" xfId="0" builtinId="0"/>
    <cellStyle name="Normal 2" xfId="2" xr:uid="{00000000-0005-0000-0000-000002000000}"/>
    <cellStyle name="Style 1" xfId="3" xr:uid="{00000000-0005-0000-0000-000003000000}"/>
  </cellStyles>
  <dxfs count="3">
    <dxf>
      <font>
        <b/>
        <i/>
      </font>
    </dxf>
    <dxf>
      <font>
        <b/>
        <i/>
      </font>
    </dxf>
    <dxf>
      <font>
        <b/>
        <i/>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2"/>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2.75"/>
  <cols>
    <col min="1" max="1" width="25.7109375" customWidth="1"/>
    <col min="2" max="17" width="16.7109375" customWidth="1"/>
    <col min="18" max="19" width="17.7109375" customWidth="1"/>
  </cols>
  <sheetData>
    <row r="1" spans="1:19" ht="28.5" thickTop="1">
      <c r="A1" s="134" t="s">
        <v>112</v>
      </c>
      <c r="B1" s="135"/>
      <c r="C1" s="135"/>
      <c r="D1" s="135"/>
      <c r="E1" s="135"/>
      <c r="F1" s="135"/>
      <c r="G1" s="135"/>
      <c r="H1" s="135"/>
      <c r="I1" s="135"/>
      <c r="J1" s="135"/>
      <c r="K1" s="135"/>
      <c r="L1" s="135"/>
      <c r="M1" s="135"/>
      <c r="N1" s="135"/>
      <c r="O1" s="135"/>
      <c r="P1" s="135"/>
      <c r="Q1" s="135"/>
      <c r="R1" s="135"/>
      <c r="S1" s="136"/>
    </row>
    <row r="2" spans="1:19" ht="24" thickBot="1">
      <c r="A2" s="137" t="s">
        <v>140</v>
      </c>
      <c r="B2" s="138"/>
      <c r="C2" s="138"/>
      <c r="D2" s="138"/>
      <c r="E2" s="138"/>
      <c r="F2" s="138"/>
      <c r="G2" s="138"/>
      <c r="H2" s="138"/>
      <c r="I2" s="138"/>
      <c r="J2" s="138"/>
      <c r="K2" s="138"/>
      <c r="L2" s="138"/>
      <c r="M2" s="138"/>
      <c r="N2" s="138"/>
      <c r="O2" s="138"/>
      <c r="P2" s="138"/>
      <c r="Q2" s="138"/>
      <c r="R2" s="138"/>
      <c r="S2" s="139"/>
    </row>
    <row r="3" spans="1:19" ht="13.5" customHeight="1" thickBot="1">
      <c r="A3" s="83" t="s">
        <v>84</v>
      </c>
      <c r="B3" s="87" t="s">
        <v>123</v>
      </c>
      <c r="C3" s="87" t="s">
        <v>120</v>
      </c>
      <c r="D3" s="87" t="s">
        <v>105</v>
      </c>
      <c r="E3" s="87" t="s">
        <v>92</v>
      </c>
      <c r="F3" s="87" t="s">
        <v>93</v>
      </c>
      <c r="G3" s="87" t="s">
        <v>94</v>
      </c>
      <c r="H3" s="87" t="s">
        <v>95</v>
      </c>
      <c r="I3" s="96" t="s">
        <v>111</v>
      </c>
      <c r="J3" s="96" t="s">
        <v>116</v>
      </c>
      <c r="K3" s="96" t="s">
        <v>118</v>
      </c>
      <c r="L3" s="96" t="s">
        <v>124</v>
      </c>
      <c r="M3" s="96" t="s">
        <v>127</v>
      </c>
      <c r="N3" s="96" t="s">
        <v>128</v>
      </c>
      <c r="O3" s="96" t="s">
        <v>131</v>
      </c>
      <c r="P3" s="96" t="s">
        <v>133</v>
      </c>
      <c r="Q3" s="96" t="s">
        <v>136</v>
      </c>
      <c r="R3" s="96" t="s">
        <v>137</v>
      </c>
      <c r="S3" s="92" t="s">
        <v>141</v>
      </c>
    </row>
    <row r="4" spans="1:19">
      <c r="A4" s="73" t="s">
        <v>66</v>
      </c>
      <c r="B4" s="74">
        <v>12180891585</v>
      </c>
      <c r="C4" s="74">
        <v>13271824559</v>
      </c>
      <c r="D4" s="74">
        <v>12641436119</v>
      </c>
      <c r="E4" s="74">
        <v>12232011627</v>
      </c>
      <c r="F4" s="74">
        <v>11164018593</v>
      </c>
      <c r="G4" s="74">
        <v>11547670847</v>
      </c>
      <c r="H4" s="81">
        <v>11218235652</v>
      </c>
      <c r="I4" s="81">
        <v>11289864010</v>
      </c>
      <c r="J4" s="81">
        <v>11678344617</v>
      </c>
      <c r="K4" s="81">
        <v>12368663655</v>
      </c>
      <c r="L4" s="81">
        <v>12929627067</v>
      </c>
      <c r="M4" s="81">
        <v>13566487235</v>
      </c>
      <c r="N4" s="81">
        <v>14533312025</v>
      </c>
      <c r="O4" s="81">
        <v>15621005604</v>
      </c>
      <c r="P4" s="81">
        <v>16607373021</v>
      </c>
      <c r="Q4" s="81">
        <v>17381607612</v>
      </c>
      <c r="R4" s="81">
        <v>18189038500.060001</v>
      </c>
      <c r="S4" s="93">
        <v>20537507431</v>
      </c>
    </row>
    <row r="5" spans="1:19">
      <c r="A5" s="73" t="s">
        <v>67</v>
      </c>
      <c r="B5" s="74">
        <v>12479980225</v>
      </c>
      <c r="C5" s="74">
        <v>12664673339</v>
      </c>
      <c r="D5" s="74">
        <v>12782034283</v>
      </c>
      <c r="E5" s="74">
        <v>11634484644</v>
      </c>
      <c r="F5" s="74">
        <v>10438716632</v>
      </c>
      <c r="G5" s="74">
        <v>8657385875</v>
      </c>
      <c r="H5" s="81">
        <v>8402547446</v>
      </c>
      <c r="I5" s="81">
        <v>8317193937</v>
      </c>
      <c r="J5" s="81">
        <v>8530424935</v>
      </c>
      <c r="K5" s="81">
        <v>9193235966</v>
      </c>
      <c r="L5" s="81">
        <v>9564185408</v>
      </c>
      <c r="M5" s="81">
        <v>10166200489</v>
      </c>
      <c r="N5" s="81">
        <v>11088976426</v>
      </c>
      <c r="O5" s="81">
        <v>12399203531</v>
      </c>
      <c r="P5" s="81">
        <v>14139911022</v>
      </c>
      <c r="Q5" s="81">
        <v>16816145861</v>
      </c>
      <c r="R5" s="81">
        <v>18143650271.669998</v>
      </c>
      <c r="S5" s="93">
        <v>18674799224</v>
      </c>
    </row>
    <row r="6" spans="1:19">
      <c r="A6" s="73" t="s">
        <v>68</v>
      </c>
      <c r="B6" s="74">
        <v>1535276754</v>
      </c>
      <c r="C6" s="74">
        <v>1779624942</v>
      </c>
      <c r="D6" s="74">
        <v>1578052585</v>
      </c>
      <c r="E6" s="74">
        <v>1676914060</v>
      </c>
      <c r="F6" s="74">
        <v>1694508489</v>
      </c>
      <c r="G6" s="74">
        <v>2045565878</v>
      </c>
      <c r="H6" s="81">
        <v>2314643439</v>
      </c>
      <c r="I6" s="81">
        <v>2741426237</v>
      </c>
      <c r="J6" s="81">
        <v>1589650416</v>
      </c>
      <c r="K6" s="81">
        <v>2898010399</v>
      </c>
      <c r="L6" s="81">
        <v>2824329425</v>
      </c>
      <c r="M6" s="81">
        <v>1564405041</v>
      </c>
      <c r="N6" s="81">
        <v>1699869734</v>
      </c>
      <c r="O6" s="81">
        <v>1940126740</v>
      </c>
      <c r="P6" s="81">
        <v>2520844952</v>
      </c>
      <c r="Q6" s="81">
        <v>2481495641</v>
      </c>
      <c r="R6" s="81">
        <v>2030877120.78</v>
      </c>
      <c r="S6" s="93">
        <v>1810664871</v>
      </c>
    </row>
    <row r="7" spans="1:19">
      <c r="A7" s="73" t="s">
        <v>69</v>
      </c>
      <c r="B7" s="74">
        <v>3112892040</v>
      </c>
      <c r="C7" s="74">
        <v>3460369693</v>
      </c>
      <c r="D7" s="74">
        <v>2911144654</v>
      </c>
      <c r="E7" s="74">
        <v>3013164417</v>
      </c>
      <c r="F7" s="74">
        <v>2125387092</v>
      </c>
      <c r="G7" s="74">
        <v>1745005418</v>
      </c>
      <c r="H7" s="81">
        <v>1432440463</v>
      </c>
      <c r="I7" s="81">
        <v>1630550448</v>
      </c>
      <c r="J7" s="81">
        <v>1724274024</v>
      </c>
      <c r="K7" s="81">
        <v>2401948721</v>
      </c>
      <c r="L7" s="81">
        <v>2212479598</v>
      </c>
      <c r="M7" s="81">
        <v>2061350718</v>
      </c>
      <c r="N7" s="81">
        <v>2575693949</v>
      </c>
      <c r="O7" s="81">
        <v>3351313978</v>
      </c>
      <c r="P7" s="81">
        <v>4243253634</v>
      </c>
      <c r="Q7" s="81">
        <v>3545914033</v>
      </c>
      <c r="R7" s="81">
        <v>5473266924.5408611</v>
      </c>
      <c r="S7" s="93">
        <v>5056553480</v>
      </c>
    </row>
    <row r="8" spans="1:19">
      <c r="A8" s="73" t="s">
        <v>70</v>
      </c>
      <c r="B8" s="74">
        <v>3283830</v>
      </c>
      <c r="C8" s="74">
        <v>3326048</v>
      </c>
      <c r="D8" s="74">
        <v>1392145</v>
      </c>
      <c r="E8" s="74">
        <v>773580</v>
      </c>
      <c r="F8" s="74">
        <v>75399</v>
      </c>
      <c r="G8" s="74">
        <v>52297</v>
      </c>
      <c r="H8" s="81">
        <v>74611</v>
      </c>
      <c r="I8" s="81">
        <v>11184</v>
      </c>
      <c r="J8" s="81">
        <v>1858896</v>
      </c>
      <c r="K8" s="81">
        <v>49425</v>
      </c>
      <c r="L8" s="81">
        <v>51556</v>
      </c>
      <c r="M8" s="81">
        <v>103727</v>
      </c>
      <c r="N8" s="81">
        <v>77888</v>
      </c>
      <c r="O8" s="81">
        <v>667694</v>
      </c>
      <c r="P8" s="81">
        <v>729373</v>
      </c>
      <c r="Q8" s="81">
        <v>3001673</v>
      </c>
      <c r="R8" s="81">
        <v>-188045.71</v>
      </c>
      <c r="S8" s="93">
        <v>412610</v>
      </c>
    </row>
    <row r="9" spans="1:19">
      <c r="A9" s="84" t="s">
        <v>96</v>
      </c>
      <c r="B9" s="75">
        <f>SUM(B4:B8)</f>
        <v>29312324434</v>
      </c>
      <c r="C9" s="75">
        <f>SUM(C4:C8)</f>
        <v>31179818581</v>
      </c>
      <c r="D9" s="75">
        <f t="shared" ref="D9:S9" si="0">SUM(D4:D8)</f>
        <v>29914059786</v>
      </c>
      <c r="E9" s="75">
        <f t="shared" si="0"/>
        <v>28557348328</v>
      </c>
      <c r="F9" s="75">
        <f t="shared" si="0"/>
        <v>25422706205</v>
      </c>
      <c r="G9" s="75">
        <f t="shared" si="0"/>
        <v>23995680315</v>
      </c>
      <c r="H9" s="75">
        <f t="shared" si="0"/>
        <v>23367941611</v>
      </c>
      <c r="I9" s="75">
        <f>SUM(I4:I8)</f>
        <v>23979045816</v>
      </c>
      <c r="J9" s="75">
        <f>SUM(J4:J8)</f>
        <v>23524552888</v>
      </c>
      <c r="K9" s="75">
        <f>SUM(K4:K8)</f>
        <v>26861908166</v>
      </c>
      <c r="L9" s="75">
        <f>SUM(L4:L8)</f>
        <v>27530673054</v>
      </c>
      <c r="M9" s="75">
        <f t="shared" ref="M9:R9" si="1">SUM(M4:M8)</f>
        <v>27358547210</v>
      </c>
      <c r="N9" s="75">
        <f t="shared" si="1"/>
        <v>29897930022</v>
      </c>
      <c r="O9" s="75">
        <f t="shared" si="1"/>
        <v>33312317547</v>
      </c>
      <c r="P9" s="75">
        <f t="shared" si="1"/>
        <v>37512112002</v>
      </c>
      <c r="Q9" s="75">
        <f t="shared" si="1"/>
        <v>40228164820</v>
      </c>
      <c r="R9" s="75">
        <f t="shared" si="1"/>
        <v>43836644771.340858</v>
      </c>
      <c r="S9" s="94">
        <f t="shared" si="0"/>
        <v>46079937616</v>
      </c>
    </row>
    <row r="10" spans="1:19">
      <c r="A10" s="84" t="s">
        <v>115</v>
      </c>
      <c r="B10" s="90" t="s">
        <v>113</v>
      </c>
      <c r="C10" s="75">
        <f>(C9-B9)</f>
        <v>1867494147</v>
      </c>
      <c r="D10" s="75">
        <f>(D9-C9)</f>
        <v>-1265758795</v>
      </c>
      <c r="E10" s="75">
        <f t="shared" ref="E10:J10" si="2">(E9-D9)</f>
        <v>-1356711458</v>
      </c>
      <c r="F10" s="75">
        <f t="shared" si="2"/>
        <v>-3134642123</v>
      </c>
      <c r="G10" s="75">
        <f t="shared" si="2"/>
        <v>-1427025890</v>
      </c>
      <c r="H10" s="75">
        <f t="shared" si="2"/>
        <v>-627738704</v>
      </c>
      <c r="I10" s="75">
        <f t="shared" si="2"/>
        <v>611104205</v>
      </c>
      <c r="J10" s="75">
        <f t="shared" si="2"/>
        <v>-454492928</v>
      </c>
      <c r="K10" s="75">
        <f t="shared" ref="K10:O10" si="3">(K9-J9)</f>
        <v>3337355278</v>
      </c>
      <c r="L10" s="75">
        <f t="shared" si="3"/>
        <v>668764888</v>
      </c>
      <c r="M10" s="75">
        <f t="shared" si="3"/>
        <v>-172125844</v>
      </c>
      <c r="N10" s="75">
        <f t="shared" si="3"/>
        <v>2539382812</v>
      </c>
      <c r="O10" s="75">
        <f t="shared" si="3"/>
        <v>3414387525</v>
      </c>
      <c r="P10" s="75">
        <f t="shared" ref="P10" si="4">(P9-O9)</f>
        <v>4199794455</v>
      </c>
      <c r="Q10" s="75">
        <f>(Q9-P9)</f>
        <v>2716052818</v>
      </c>
      <c r="R10" s="75">
        <f>(R9-Q9)</f>
        <v>3608479951.3408585</v>
      </c>
      <c r="S10" s="94">
        <f>(S9-R9)</f>
        <v>2243292844.6591415</v>
      </c>
    </row>
    <row r="11" spans="1:19" ht="12.75" customHeight="1">
      <c r="A11" s="76"/>
      <c r="B11" s="77"/>
      <c r="C11" s="77"/>
      <c r="D11" s="77"/>
      <c r="E11" s="77"/>
      <c r="F11" s="77"/>
      <c r="G11" s="77"/>
      <c r="H11" s="78"/>
      <c r="I11" s="97"/>
      <c r="J11" s="99"/>
      <c r="K11" s="99"/>
      <c r="L11" s="99"/>
      <c r="M11" s="99"/>
      <c r="N11" s="99"/>
      <c r="O11" s="99"/>
      <c r="P11" s="99"/>
      <c r="Q11" s="99"/>
      <c r="R11" s="99"/>
      <c r="S11" s="88"/>
    </row>
    <row r="12" spans="1:19" ht="12.75" customHeight="1" thickBot="1">
      <c r="A12" s="76"/>
      <c r="B12" s="77"/>
      <c r="C12" s="77"/>
      <c r="D12" s="77"/>
      <c r="E12" s="77"/>
      <c r="F12" s="77"/>
      <c r="G12" s="77"/>
      <c r="H12" s="78"/>
      <c r="I12" s="97"/>
      <c r="J12" s="99"/>
      <c r="K12" s="99"/>
      <c r="L12" s="99"/>
      <c r="M12" s="99"/>
      <c r="N12" s="99"/>
      <c r="O12" s="99"/>
      <c r="P12" s="99"/>
      <c r="Q12" s="99"/>
      <c r="R12" s="99"/>
      <c r="S12" s="88"/>
    </row>
    <row r="13" spans="1:19" ht="12.75" customHeight="1" thickBot="1">
      <c r="A13" s="83" t="s">
        <v>83</v>
      </c>
      <c r="B13" s="87" t="s">
        <v>123</v>
      </c>
      <c r="C13" s="87" t="s">
        <v>120</v>
      </c>
      <c r="D13" s="87" t="s">
        <v>105</v>
      </c>
      <c r="E13" s="87" t="s">
        <v>92</v>
      </c>
      <c r="F13" s="87" t="s">
        <v>93</v>
      </c>
      <c r="G13" s="87" t="s">
        <v>94</v>
      </c>
      <c r="H13" s="87" t="s">
        <v>95</v>
      </c>
      <c r="I13" s="96" t="s">
        <v>111</v>
      </c>
      <c r="J13" s="96" t="s">
        <v>116</v>
      </c>
      <c r="K13" s="96" t="s">
        <v>118</v>
      </c>
      <c r="L13" s="96" t="s">
        <v>124</v>
      </c>
      <c r="M13" s="96" t="s">
        <v>127</v>
      </c>
      <c r="N13" s="96" t="s">
        <v>128</v>
      </c>
      <c r="O13" s="96" t="s">
        <v>131</v>
      </c>
      <c r="P13" s="96" t="s">
        <v>133</v>
      </c>
      <c r="Q13" s="96" t="s">
        <v>136</v>
      </c>
      <c r="R13" s="96" t="s">
        <v>137</v>
      </c>
      <c r="S13" s="92" t="s">
        <v>141</v>
      </c>
    </row>
    <row r="14" spans="1:19" ht="12.75" customHeight="1">
      <c r="A14" s="73" t="s">
        <v>71</v>
      </c>
      <c r="B14" s="74">
        <v>8662890889</v>
      </c>
      <c r="C14" s="74">
        <v>8756679290</v>
      </c>
      <c r="D14" s="74">
        <v>8777379955</v>
      </c>
      <c r="E14" s="74">
        <v>8119046488</v>
      </c>
      <c r="F14" s="74">
        <v>8518962930</v>
      </c>
      <c r="G14" s="74">
        <v>8487548275</v>
      </c>
      <c r="H14" s="81">
        <v>8134212028</v>
      </c>
      <c r="I14" s="81">
        <v>8430543458</v>
      </c>
      <c r="J14" s="81">
        <v>8691041413</v>
      </c>
      <c r="K14" s="81">
        <v>9449339030</v>
      </c>
      <c r="L14" s="81">
        <v>9688407687</v>
      </c>
      <c r="M14" s="81">
        <v>10089678128</v>
      </c>
      <c r="N14" s="81">
        <v>10809423789</v>
      </c>
      <c r="O14" s="81">
        <v>11677399309</v>
      </c>
      <c r="P14" s="81">
        <v>11264694069</v>
      </c>
      <c r="Q14" s="81">
        <v>11745748357</v>
      </c>
      <c r="R14" s="81">
        <v>12962333571.970001</v>
      </c>
      <c r="S14" s="93">
        <v>14748174498</v>
      </c>
    </row>
    <row r="15" spans="1:19" ht="12.75" customHeight="1">
      <c r="A15" s="73" t="s">
        <v>72</v>
      </c>
      <c r="B15" s="74">
        <v>1875213799</v>
      </c>
      <c r="C15" s="74">
        <v>2150111181</v>
      </c>
      <c r="D15" s="74">
        <v>2245263747</v>
      </c>
      <c r="E15" s="74">
        <v>2177175087</v>
      </c>
      <c r="F15" s="74">
        <v>2119366120</v>
      </c>
      <c r="G15" s="74">
        <v>2202844237</v>
      </c>
      <c r="H15" s="81">
        <v>2309095549</v>
      </c>
      <c r="I15" s="81">
        <v>2308010689</v>
      </c>
      <c r="J15" s="81">
        <v>2300000538</v>
      </c>
      <c r="K15" s="81">
        <v>2332185879</v>
      </c>
      <c r="L15" s="81">
        <v>2441847400</v>
      </c>
      <c r="M15" s="81">
        <v>2628432870</v>
      </c>
      <c r="N15" s="81">
        <v>2760846743</v>
      </c>
      <c r="O15" s="81">
        <v>2998732974</v>
      </c>
      <c r="P15" s="81">
        <v>3094149440</v>
      </c>
      <c r="Q15" s="81">
        <v>3099174378</v>
      </c>
      <c r="R15" s="81">
        <v>3238449926.3199997</v>
      </c>
      <c r="S15" s="93">
        <v>3570640122</v>
      </c>
    </row>
    <row r="16" spans="1:19" ht="12.75" customHeight="1">
      <c r="A16" s="84" t="s">
        <v>97</v>
      </c>
      <c r="B16" s="75">
        <f>SUM(B14:B15)</f>
        <v>10538104688</v>
      </c>
      <c r="C16" s="75">
        <f>SUM(C14:C15)</f>
        <v>10906790471</v>
      </c>
      <c r="D16" s="75">
        <f t="shared" ref="D16:S16" si="5">SUM(D14:D15)</f>
        <v>11022643702</v>
      </c>
      <c r="E16" s="75">
        <f t="shared" si="5"/>
        <v>10296221575</v>
      </c>
      <c r="F16" s="75">
        <f t="shared" si="5"/>
        <v>10638329050</v>
      </c>
      <c r="G16" s="75">
        <f t="shared" si="5"/>
        <v>10690392512</v>
      </c>
      <c r="H16" s="75">
        <f t="shared" si="5"/>
        <v>10443307577</v>
      </c>
      <c r="I16" s="75">
        <f>SUM(I14:I15)</f>
        <v>10738554147</v>
      </c>
      <c r="J16" s="75">
        <f>SUM(J14:J15)</f>
        <v>10991041951</v>
      </c>
      <c r="K16" s="75">
        <f>SUM(K14:K15)</f>
        <v>11781524909</v>
      </c>
      <c r="L16" s="75">
        <f>SUM(L14:L15)</f>
        <v>12130255087</v>
      </c>
      <c r="M16" s="75">
        <f t="shared" ref="M16:R16" si="6">SUM(M14:M15)</f>
        <v>12718110998</v>
      </c>
      <c r="N16" s="75">
        <f t="shared" si="6"/>
        <v>13570270532</v>
      </c>
      <c r="O16" s="75">
        <f t="shared" si="6"/>
        <v>14676132283</v>
      </c>
      <c r="P16" s="75">
        <f t="shared" si="6"/>
        <v>14358843509</v>
      </c>
      <c r="Q16" s="75">
        <f t="shared" si="6"/>
        <v>14844922735</v>
      </c>
      <c r="R16" s="75">
        <f t="shared" si="6"/>
        <v>16200783498.290001</v>
      </c>
      <c r="S16" s="94">
        <f t="shared" si="5"/>
        <v>18318814620</v>
      </c>
    </row>
    <row r="17" spans="1:19" ht="12.75" customHeight="1">
      <c r="A17" s="84" t="s">
        <v>115</v>
      </c>
      <c r="B17" s="90" t="s">
        <v>113</v>
      </c>
      <c r="C17" s="75">
        <f>(C16-B16)</f>
        <v>368685783</v>
      </c>
      <c r="D17" s="75">
        <f>(D16-C16)</f>
        <v>115853231</v>
      </c>
      <c r="E17" s="75">
        <f t="shared" ref="E17:J17" si="7">(E16-D16)</f>
        <v>-726422127</v>
      </c>
      <c r="F17" s="75">
        <f t="shared" si="7"/>
        <v>342107475</v>
      </c>
      <c r="G17" s="75">
        <f t="shared" si="7"/>
        <v>52063462</v>
      </c>
      <c r="H17" s="75">
        <f t="shared" si="7"/>
        <v>-247084935</v>
      </c>
      <c r="I17" s="75">
        <f t="shared" si="7"/>
        <v>295246570</v>
      </c>
      <c r="J17" s="75">
        <f t="shared" si="7"/>
        <v>252487804</v>
      </c>
      <c r="K17" s="75">
        <f t="shared" ref="K17:O17" si="8">(K16-J16)</f>
        <v>790482958</v>
      </c>
      <c r="L17" s="75">
        <f t="shared" si="8"/>
        <v>348730178</v>
      </c>
      <c r="M17" s="75">
        <f t="shared" si="8"/>
        <v>587855911</v>
      </c>
      <c r="N17" s="75">
        <f t="shared" si="8"/>
        <v>852159534</v>
      </c>
      <c r="O17" s="75">
        <f t="shared" si="8"/>
        <v>1105861751</v>
      </c>
      <c r="P17" s="75">
        <f t="shared" ref="P17" si="9">(P16-O16)</f>
        <v>-317288774</v>
      </c>
      <c r="Q17" s="75">
        <f>(Q16-P16)</f>
        <v>486079226</v>
      </c>
      <c r="R17" s="75">
        <f>(R16-Q16)</f>
        <v>1355860763.2900009</v>
      </c>
      <c r="S17" s="94">
        <f>(S16-R16)</f>
        <v>2118031121.7099991</v>
      </c>
    </row>
    <row r="18" spans="1:19" ht="12.75" customHeight="1">
      <c r="A18" s="76"/>
      <c r="B18" s="77"/>
      <c r="C18" s="77"/>
      <c r="D18" s="77"/>
      <c r="E18" s="77"/>
      <c r="F18" s="77"/>
      <c r="G18" s="77"/>
      <c r="H18" s="78"/>
      <c r="I18" s="97"/>
      <c r="J18" s="99"/>
      <c r="K18" s="99"/>
      <c r="L18" s="99"/>
      <c r="M18" s="99"/>
      <c r="N18" s="99"/>
      <c r="O18" s="99"/>
      <c r="P18" s="99"/>
      <c r="Q18" s="99"/>
      <c r="R18" s="99"/>
      <c r="S18" s="88"/>
    </row>
    <row r="19" spans="1:19" ht="12.75" customHeight="1" thickBot="1">
      <c r="A19" s="76"/>
      <c r="B19" s="77"/>
      <c r="C19" s="77"/>
      <c r="D19" s="77"/>
      <c r="E19" s="77"/>
      <c r="F19" s="77"/>
      <c r="G19" s="77"/>
      <c r="H19" s="78"/>
      <c r="I19" s="97"/>
      <c r="J19" s="99"/>
      <c r="K19" s="99"/>
      <c r="L19" s="99"/>
      <c r="M19" s="99"/>
      <c r="N19" s="99"/>
      <c r="O19" s="99"/>
      <c r="P19" s="99"/>
      <c r="Q19" s="99"/>
      <c r="R19" s="99"/>
      <c r="S19" s="88"/>
    </row>
    <row r="20" spans="1:19" ht="12.75" customHeight="1" thickBot="1">
      <c r="A20" s="83" t="s">
        <v>82</v>
      </c>
      <c r="B20" s="87" t="s">
        <v>123</v>
      </c>
      <c r="C20" s="87" t="s">
        <v>120</v>
      </c>
      <c r="D20" s="87" t="s">
        <v>105</v>
      </c>
      <c r="E20" s="87" t="s">
        <v>92</v>
      </c>
      <c r="F20" s="87" t="s">
        <v>93</v>
      </c>
      <c r="G20" s="87" t="s">
        <v>94</v>
      </c>
      <c r="H20" s="87" t="s">
        <v>95</v>
      </c>
      <c r="I20" s="96" t="s">
        <v>111</v>
      </c>
      <c r="J20" s="96" t="s">
        <v>116</v>
      </c>
      <c r="K20" s="96" t="s">
        <v>118</v>
      </c>
      <c r="L20" s="96" t="s">
        <v>124</v>
      </c>
      <c r="M20" s="96" t="s">
        <v>127</v>
      </c>
      <c r="N20" s="96" t="s">
        <v>128</v>
      </c>
      <c r="O20" s="96" t="s">
        <v>131</v>
      </c>
      <c r="P20" s="96" t="s">
        <v>133</v>
      </c>
      <c r="Q20" s="96" t="s">
        <v>136</v>
      </c>
      <c r="R20" s="96" t="s">
        <v>137</v>
      </c>
      <c r="S20" s="92" t="s">
        <v>141</v>
      </c>
    </row>
    <row r="21" spans="1:19" ht="12.75" customHeight="1">
      <c r="A21" s="73" t="s">
        <v>73</v>
      </c>
      <c r="B21" s="74">
        <v>36089394</v>
      </c>
      <c r="C21" s="74">
        <v>59884193</v>
      </c>
      <c r="D21" s="74">
        <v>293920</v>
      </c>
      <c r="E21" s="74">
        <v>49884807</v>
      </c>
      <c r="F21" s="74">
        <v>65183026</v>
      </c>
      <c r="G21" s="74">
        <v>38934942</v>
      </c>
      <c r="H21" s="81">
        <v>99210981</v>
      </c>
      <c r="I21" s="81">
        <v>85203565</v>
      </c>
      <c r="J21" s="81">
        <v>65370406</v>
      </c>
      <c r="K21" s="81">
        <v>14370643</v>
      </c>
      <c r="L21" s="81">
        <v>125542322</v>
      </c>
      <c r="M21" s="81">
        <v>144044476</v>
      </c>
      <c r="N21" s="81">
        <v>124234831</v>
      </c>
      <c r="O21" s="81">
        <v>82676801</v>
      </c>
      <c r="P21" s="81">
        <v>154370134</v>
      </c>
      <c r="Q21" s="81">
        <v>289020607</v>
      </c>
      <c r="R21" s="81">
        <v>-138236118</v>
      </c>
      <c r="S21" s="93">
        <v>233372902</v>
      </c>
    </row>
    <row r="22" spans="1:19" ht="12.75" customHeight="1">
      <c r="A22" s="73" t="s">
        <v>74</v>
      </c>
      <c r="B22" s="74">
        <v>3204643</v>
      </c>
      <c r="C22" s="74">
        <v>2119780</v>
      </c>
      <c r="D22" s="74">
        <v>-653698</v>
      </c>
      <c r="E22" s="74">
        <v>-5369</v>
      </c>
      <c r="F22" s="74">
        <v>768697</v>
      </c>
      <c r="G22" s="74">
        <v>4593998</v>
      </c>
      <c r="H22" s="81">
        <v>38961192</v>
      </c>
      <c r="I22" s="81">
        <v>33985587</v>
      </c>
      <c r="J22" s="81">
        <v>40604361</v>
      </c>
      <c r="K22" s="81">
        <v>46878665</v>
      </c>
      <c r="L22" s="81">
        <v>47661464</v>
      </c>
      <c r="M22" s="81">
        <v>59281255</v>
      </c>
      <c r="N22" s="81">
        <v>70379994</v>
      </c>
      <c r="O22" s="81">
        <v>78177576</v>
      </c>
      <c r="P22" s="81">
        <v>85576838</v>
      </c>
      <c r="Q22" s="81">
        <v>102043581</v>
      </c>
      <c r="R22" s="81">
        <v>100791657.08</v>
      </c>
      <c r="S22" s="93">
        <v>112550000</v>
      </c>
    </row>
    <row r="23" spans="1:19" ht="12.75" customHeight="1">
      <c r="A23" s="73" t="s">
        <v>135</v>
      </c>
      <c r="B23" s="74">
        <v>3204643</v>
      </c>
      <c r="C23" s="74">
        <v>2119780</v>
      </c>
      <c r="D23" s="74">
        <v>-653698</v>
      </c>
      <c r="E23" s="74">
        <v>0</v>
      </c>
      <c r="F23" s="74">
        <v>0</v>
      </c>
      <c r="G23" s="74">
        <v>0</v>
      </c>
      <c r="H23" s="81">
        <v>0</v>
      </c>
      <c r="I23" s="81">
        <v>0</v>
      </c>
      <c r="J23" s="81">
        <v>0</v>
      </c>
      <c r="K23" s="81">
        <v>0</v>
      </c>
      <c r="L23" s="81">
        <v>0</v>
      </c>
      <c r="M23" s="81">
        <v>0</v>
      </c>
      <c r="N23" s="81">
        <v>0</v>
      </c>
      <c r="O23" s="81">
        <v>0</v>
      </c>
      <c r="P23" s="81">
        <v>0</v>
      </c>
      <c r="Q23" s="81">
        <v>24623627988</v>
      </c>
      <c r="R23" s="81">
        <v>40426915555.979996</v>
      </c>
      <c r="S23" s="93">
        <v>52284992262</v>
      </c>
    </row>
    <row r="24" spans="1:19" ht="12.75" customHeight="1">
      <c r="A24" s="84" t="s">
        <v>98</v>
      </c>
      <c r="B24" s="75">
        <f>SUM(B21:B23)</f>
        <v>42498680</v>
      </c>
      <c r="C24" s="75">
        <f>SUM(C21:C23)</f>
        <v>64123753</v>
      </c>
      <c r="D24" s="75">
        <f t="shared" ref="D24:S24" si="10">SUM(D21:D23)</f>
        <v>-1013476</v>
      </c>
      <c r="E24" s="75">
        <f t="shared" si="10"/>
        <v>49879438</v>
      </c>
      <c r="F24" s="75">
        <f t="shared" si="10"/>
        <v>65951723</v>
      </c>
      <c r="G24" s="75">
        <f t="shared" si="10"/>
        <v>43528940</v>
      </c>
      <c r="H24" s="75">
        <f t="shared" si="10"/>
        <v>138172173</v>
      </c>
      <c r="I24" s="75">
        <f>SUM(I21:I23)</f>
        <v>119189152</v>
      </c>
      <c r="J24" s="75">
        <f>SUM(J21:J23)</f>
        <v>105974767</v>
      </c>
      <c r="K24" s="75">
        <f>SUM(K21:K23)</f>
        <v>61249308</v>
      </c>
      <c r="L24" s="75">
        <f>SUM(L21:L23)</f>
        <v>173203786</v>
      </c>
      <c r="M24" s="75">
        <f t="shared" ref="M24:R24" si="11">SUM(M21:M23)</f>
        <v>203325731</v>
      </c>
      <c r="N24" s="75">
        <f t="shared" si="11"/>
        <v>194614825</v>
      </c>
      <c r="O24" s="75">
        <f t="shared" si="11"/>
        <v>160854377</v>
      </c>
      <c r="P24" s="75">
        <f t="shared" si="11"/>
        <v>239946972</v>
      </c>
      <c r="Q24" s="75">
        <f t="shared" si="11"/>
        <v>25014692176</v>
      </c>
      <c r="R24" s="75">
        <f t="shared" si="11"/>
        <v>40389471095.059998</v>
      </c>
      <c r="S24" s="94">
        <f t="shared" si="10"/>
        <v>52630915164</v>
      </c>
    </row>
    <row r="25" spans="1:19" ht="12.75" customHeight="1">
      <c r="A25" s="84" t="s">
        <v>115</v>
      </c>
      <c r="B25" s="90" t="s">
        <v>113</v>
      </c>
      <c r="C25" s="75">
        <f>(C24-B24)</f>
        <v>21625073</v>
      </c>
      <c r="D25" s="75">
        <f>(D24-C24)</f>
        <v>-65137229</v>
      </c>
      <c r="E25" s="75">
        <f t="shared" ref="E25:J25" si="12">(E24-D24)</f>
        <v>50892914</v>
      </c>
      <c r="F25" s="75">
        <f t="shared" si="12"/>
        <v>16072285</v>
      </c>
      <c r="G25" s="75">
        <f t="shared" si="12"/>
        <v>-22422783</v>
      </c>
      <c r="H25" s="75">
        <f t="shared" si="12"/>
        <v>94643233</v>
      </c>
      <c r="I25" s="75">
        <f t="shared" si="12"/>
        <v>-18983021</v>
      </c>
      <c r="J25" s="75">
        <f t="shared" si="12"/>
        <v>-13214385</v>
      </c>
      <c r="K25" s="75">
        <f t="shared" ref="K25:O25" si="13">(K24-J24)</f>
        <v>-44725459</v>
      </c>
      <c r="L25" s="75">
        <f t="shared" si="13"/>
        <v>111954478</v>
      </c>
      <c r="M25" s="75">
        <f t="shared" si="13"/>
        <v>30121945</v>
      </c>
      <c r="N25" s="75">
        <f t="shared" si="13"/>
        <v>-8710906</v>
      </c>
      <c r="O25" s="75">
        <f t="shared" si="13"/>
        <v>-33760448</v>
      </c>
      <c r="P25" s="75">
        <f t="shared" ref="P25" si="14">(P24-O24)</f>
        <v>79092595</v>
      </c>
      <c r="Q25" s="75">
        <f>(Q24-P24)</f>
        <v>24774745204</v>
      </c>
      <c r="R25" s="75">
        <f>(R24-Q24)</f>
        <v>15374778919.059998</v>
      </c>
      <c r="S25" s="94">
        <f>(S24-R24)</f>
        <v>12241444068.940002</v>
      </c>
    </row>
    <row r="26" spans="1:19" ht="12.75" customHeight="1">
      <c r="A26" s="76"/>
      <c r="B26" s="77"/>
      <c r="C26" s="77"/>
      <c r="D26" s="77"/>
      <c r="E26" s="77"/>
      <c r="F26" s="77"/>
      <c r="G26" s="77"/>
      <c r="H26" s="78"/>
      <c r="I26" s="97"/>
      <c r="J26" s="99"/>
      <c r="K26" s="99"/>
      <c r="L26" s="99"/>
      <c r="M26" s="99"/>
      <c r="N26" s="99"/>
      <c r="O26" s="99"/>
      <c r="P26" s="99"/>
      <c r="Q26" s="99"/>
      <c r="R26" s="99"/>
      <c r="S26" s="88"/>
    </row>
    <row r="27" spans="1:19" ht="12.75" customHeight="1" thickBot="1">
      <c r="A27" s="76"/>
      <c r="B27" s="77"/>
      <c r="C27" s="77"/>
      <c r="D27" s="77"/>
      <c r="E27" s="77"/>
      <c r="F27" s="77"/>
      <c r="G27" s="77"/>
      <c r="H27" s="78"/>
      <c r="I27" s="97"/>
      <c r="J27" s="99"/>
      <c r="K27" s="99"/>
      <c r="L27" s="99"/>
      <c r="M27" s="99"/>
      <c r="N27" s="99"/>
      <c r="O27" s="99"/>
      <c r="P27" s="99"/>
      <c r="Q27" s="99"/>
      <c r="R27" s="99"/>
      <c r="S27" s="88"/>
    </row>
    <row r="28" spans="1:19" ht="12.75" customHeight="1" thickBot="1">
      <c r="A28" s="83" t="s">
        <v>99</v>
      </c>
      <c r="B28" s="87" t="s">
        <v>123</v>
      </c>
      <c r="C28" s="87" t="s">
        <v>120</v>
      </c>
      <c r="D28" s="87" t="s">
        <v>105</v>
      </c>
      <c r="E28" s="87" t="s">
        <v>92</v>
      </c>
      <c r="F28" s="87" t="s">
        <v>93</v>
      </c>
      <c r="G28" s="87" t="s">
        <v>94</v>
      </c>
      <c r="H28" s="87" t="s">
        <v>95</v>
      </c>
      <c r="I28" s="96" t="s">
        <v>111</v>
      </c>
      <c r="J28" s="96" t="s">
        <v>116</v>
      </c>
      <c r="K28" s="96" t="s">
        <v>118</v>
      </c>
      <c r="L28" s="96" t="s">
        <v>124</v>
      </c>
      <c r="M28" s="96" t="s">
        <v>127</v>
      </c>
      <c r="N28" s="96" t="s">
        <v>128</v>
      </c>
      <c r="O28" s="96" t="s">
        <v>131</v>
      </c>
      <c r="P28" s="96" t="s">
        <v>133</v>
      </c>
      <c r="Q28" s="96" t="s">
        <v>136</v>
      </c>
      <c r="R28" s="96" t="s">
        <v>137</v>
      </c>
      <c r="S28" s="92" t="s">
        <v>141</v>
      </c>
    </row>
    <row r="29" spans="1:19" ht="12.75" customHeight="1">
      <c r="A29" s="84" t="s">
        <v>100</v>
      </c>
      <c r="B29" s="75">
        <v>230263207</v>
      </c>
      <c r="C29" s="75">
        <v>244783158</v>
      </c>
      <c r="D29" s="75">
        <v>230090211</v>
      </c>
      <c r="E29" s="75">
        <v>229329573</v>
      </c>
      <c r="F29" s="75">
        <v>247769195</v>
      </c>
      <c r="G29" s="75">
        <v>475420550</v>
      </c>
      <c r="H29" s="82">
        <v>475586929</v>
      </c>
      <c r="I29" s="82">
        <v>456498326</v>
      </c>
      <c r="J29" s="82">
        <v>456620543</v>
      </c>
      <c r="K29" s="82">
        <v>469268357</v>
      </c>
      <c r="L29" s="82">
        <v>489480756</v>
      </c>
      <c r="M29" s="82">
        <v>451512576</v>
      </c>
      <c r="N29" s="82">
        <v>517439120</v>
      </c>
      <c r="O29" s="82">
        <v>574458818</v>
      </c>
      <c r="P29" s="82">
        <v>534231915</v>
      </c>
      <c r="Q29" s="82">
        <v>533314554</v>
      </c>
      <c r="R29" s="82">
        <v>560194910</v>
      </c>
      <c r="S29" s="95">
        <v>629301685</v>
      </c>
    </row>
    <row r="30" spans="1:19" ht="12.75" customHeight="1">
      <c r="A30" s="84" t="s">
        <v>115</v>
      </c>
      <c r="B30" s="90" t="s">
        <v>113</v>
      </c>
      <c r="C30" s="75">
        <f>(C29-B29)</f>
        <v>14519951</v>
      </c>
      <c r="D30" s="75">
        <f>(D29-C29)</f>
        <v>-14692947</v>
      </c>
      <c r="E30" s="75">
        <f t="shared" ref="E30:J30" si="15">(E29-D29)</f>
        <v>-760638</v>
      </c>
      <c r="F30" s="75">
        <f t="shared" si="15"/>
        <v>18439622</v>
      </c>
      <c r="G30" s="75">
        <f t="shared" si="15"/>
        <v>227651355</v>
      </c>
      <c r="H30" s="75">
        <f t="shared" si="15"/>
        <v>166379</v>
      </c>
      <c r="I30" s="75">
        <f t="shared" si="15"/>
        <v>-19088603</v>
      </c>
      <c r="J30" s="75">
        <f t="shared" si="15"/>
        <v>122217</v>
      </c>
      <c r="K30" s="75">
        <f t="shared" ref="K30:O30" si="16">(K29-J29)</f>
        <v>12647814</v>
      </c>
      <c r="L30" s="75">
        <f t="shared" si="16"/>
        <v>20212399</v>
      </c>
      <c r="M30" s="75">
        <f t="shared" si="16"/>
        <v>-37968180</v>
      </c>
      <c r="N30" s="75">
        <f t="shared" si="16"/>
        <v>65926544</v>
      </c>
      <c r="O30" s="75">
        <f t="shared" si="16"/>
        <v>57019698</v>
      </c>
      <c r="P30" s="75">
        <f t="shared" ref="P30" si="17">(P29-O29)</f>
        <v>-40226903</v>
      </c>
      <c r="Q30" s="75">
        <f>(Q29-P29)</f>
        <v>-917361</v>
      </c>
      <c r="R30" s="75">
        <f>(R29-Q29)</f>
        <v>26880356</v>
      </c>
      <c r="S30" s="94">
        <f>(S29-R29)</f>
        <v>69106775</v>
      </c>
    </row>
    <row r="31" spans="1:19" ht="12.75" customHeight="1">
      <c r="A31" s="76"/>
      <c r="B31" s="77"/>
      <c r="C31" s="77"/>
      <c r="D31" s="77"/>
      <c r="E31" s="77"/>
      <c r="F31" s="77"/>
      <c r="G31" s="77"/>
      <c r="H31" s="78"/>
      <c r="I31" s="97"/>
      <c r="J31" s="99"/>
      <c r="K31" s="99"/>
      <c r="L31" s="99"/>
      <c r="M31" s="99"/>
      <c r="N31" s="99"/>
      <c r="O31" s="99"/>
      <c r="P31" s="99"/>
      <c r="Q31" s="99"/>
      <c r="R31" s="99"/>
      <c r="S31" s="88"/>
    </row>
    <row r="32" spans="1:19" ht="12.75" customHeight="1" thickBot="1">
      <c r="A32" s="76"/>
      <c r="B32" s="77"/>
      <c r="C32" s="77"/>
      <c r="D32" s="77"/>
      <c r="E32" s="77"/>
      <c r="F32" s="77"/>
      <c r="G32" s="77"/>
      <c r="H32" s="78"/>
      <c r="I32" s="97"/>
      <c r="J32" s="99"/>
      <c r="K32" s="99"/>
      <c r="L32" s="99"/>
      <c r="M32" s="99"/>
      <c r="N32" s="99"/>
      <c r="O32" s="99"/>
      <c r="P32" s="99"/>
      <c r="Q32" s="99"/>
      <c r="R32" s="99"/>
      <c r="S32" s="88"/>
    </row>
    <row r="33" spans="1:19" ht="12.75" customHeight="1" thickBot="1">
      <c r="A33" s="83" t="s">
        <v>101</v>
      </c>
      <c r="B33" s="87" t="s">
        <v>123</v>
      </c>
      <c r="C33" s="87" t="s">
        <v>120</v>
      </c>
      <c r="D33" s="87" t="s">
        <v>105</v>
      </c>
      <c r="E33" s="87" t="s">
        <v>92</v>
      </c>
      <c r="F33" s="87" t="s">
        <v>93</v>
      </c>
      <c r="G33" s="87" t="s">
        <v>94</v>
      </c>
      <c r="H33" s="87" t="s">
        <v>95</v>
      </c>
      <c r="I33" s="96" t="s">
        <v>111</v>
      </c>
      <c r="J33" s="96" t="s">
        <v>116</v>
      </c>
      <c r="K33" s="96" t="s">
        <v>118</v>
      </c>
      <c r="L33" s="96" t="s">
        <v>124</v>
      </c>
      <c r="M33" s="96" t="s">
        <v>127</v>
      </c>
      <c r="N33" s="96" t="s">
        <v>128</v>
      </c>
      <c r="O33" s="96" t="s">
        <v>131</v>
      </c>
      <c r="P33" s="96" t="s">
        <v>133</v>
      </c>
      <c r="Q33" s="96" t="s">
        <v>136</v>
      </c>
      <c r="R33" s="96" t="s">
        <v>137</v>
      </c>
      <c r="S33" s="92" t="s">
        <v>141</v>
      </c>
    </row>
    <row r="34" spans="1:19" ht="12.75" customHeight="1">
      <c r="A34" s="84" t="s">
        <v>101</v>
      </c>
      <c r="B34" s="75">
        <f t="shared" ref="B34:S34" si="18">SUM(B9,B16,B24,B29)</f>
        <v>40123191009</v>
      </c>
      <c r="C34" s="75">
        <f t="shared" si="18"/>
        <v>42395515963</v>
      </c>
      <c r="D34" s="75">
        <f t="shared" si="18"/>
        <v>41165780223</v>
      </c>
      <c r="E34" s="75">
        <f t="shared" si="18"/>
        <v>39132778914</v>
      </c>
      <c r="F34" s="75">
        <f t="shared" si="18"/>
        <v>36374756173</v>
      </c>
      <c r="G34" s="75">
        <f t="shared" si="18"/>
        <v>35205022317</v>
      </c>
      <c r="H34" s="75">
        <f t="shared" si="18"/>
        <v>34425008290</v>
      </c>
      <c r="I34" s="75">
        <f t="shared" si="18"/>
        <v>35293287441</v>
      </c>
      <c r="J34" s="75">
        <f t="shared" si="18"/>
        <v>35078190149</v>
      </c>
      <c r="K34" s="75">
        <f t="shared" si="18"/>
        <v>39173950740</v>
      </c>
      <c r="L34" s="75">
        <f t="shared" si="18"/>
        <v>40323612683</v>
      </c>
      <c r="M34" s="75">
        <v>40731496515</v>
      </c>
      <c r="N34" s="75">
        <f t="shared" ref="N34:R34" si="19">SUM(N9,N16,N24,N29)</f>
        <v>44180254499</v>
      </c>
      <c r="O34" s="75">
        <f t="shared" si="19"/>
        <v>48723763025</v>
      </c>
      <c r="P34" s="75">
        <f t="shared" si="19"/>
        <v>52645134398</v>
      </c>
      <c r="Q34" s="75">
        <f t="shared" si="19"/>
        <v>80621094285</v>
      </c>
      <c r="R34" s="75">
        <f t="shared" si="19"/>
        <v>100987094274.69086</v>
      </c>
      <c r="S34" s="94">
        <f t="shared" si="18"/>
        <v>117658969085</v>
      </c>
    </row>
    <row r="35" spans="1:19" ht="12.75" customHeight="1">
      <c r="A35" s="84" t="s">
        <v>115</v>
      </c>
      <c r="B35" s="90" t="s">
        <v>113</v>
      </c>
      <c r="C35" s="75">
        <f>(C34-B34)</f>
        <v>2272324954</v>
      </c>
      <c r="D35" s="75">
        <f>(D34-C34)</f>
        <v>-1229735740</v>
      </c>
      <c r="E35" s="75">
        <f t="shared" ref="E35:J35" si="20">(E34-D34)</f>
        <v>-2033001309</v>
      </c>
      <c r="F35" s="75">
        <f t="shared" si="20"/>
        <v>-2758022741</v>
      </c>
      <c r="G35" s="75">
        <f t="shared" si="20"/>
        <v>-1169733856</v>
      </c>
      <c r="H35" s="75">
        <f t="shared" si="20"/>
        <v>-780014027</v>
      </c>
      <c r="I35" s="75">
        <f t="shared" si="20"/>
        <v>868279151</v>
      </c>
      <c r="J35" s="75">
        <f t="shared" si="20"/>
        <v>-215097292</v>
      </c>
      <c r="K35" s="75">
        <f t="shared" ref="K35:O35" si="21">(K34-J34)</f>
        <v>4095760591</v>
      </c>
      <c r="L35" s="75">
        <f t="shared" si="21"/>
        <v>1149661943</v>
      </c>
      <c r="M35" s="75">
        <f t="shared" si="21"/>
        <v>407883832</v>
      </c>
      <c r="N35" s="75">
        <f t="shared" si="21"/>
        <v>3448757984</v>
      </c>
      <c r="O35" s="75">
        <f t="shared" si="21"/>
        <v>4543508526</v>
      </c>
      <c r="P35" s="75">
        <f t="shared" ref="P35" si="22">(P34-O34)</f>
        <v>3921371373</v>
      </c>
      <c r="Q35" s="75">
        <f>(Q34-P34)</f>
        <v>27975959887</v>
      </c>
      <c r="R35" s="75">
        <f>(R34-Q34)</f>
        <v>20365999989.690857</v>
      </c>
      <c r="S35" s="94">
        <f>(S34-R34)</f>
        <v>16671874810.309143</v>
      </c>
    </row>
    <row r="36" spans="1:19" ht="12.75" customHeight="1">
      <c r="A36" s="84" t="s">
        <v>114</v>
      </c>
      <c r="B36" s="90" t="s">
        <v>113</v>
      </c>
      <c r="C36" s="91">
        <f>(C34-B34)/B34</f>
        <v>5.6633704769151999E-2</v>
      </c>
      <c r="D36" s="91">
        <f>(D34-C34)/C34</f>
        <v>-2.9006268990174149E-2</v>
      </c>
      <c r="E36" s="91">
        <f t="shared" ref="E36:J36" si="23">(E34-D34)/D34</f>
        <v>-4.9385710606892098E-2</v>
      </c>
      <c r="F36" s="91">
        <f t="shared" si="23"/>
        <v>-7.0478581320819508E-2</v>
      </c>
      <c r="G36" s="91">
        <f t="shared" si="23"/>
        <v>-3.2157847338871288E-2</v>
      </c>
      <c r="H36" s="91">
        <f t="shared" si="23"/>
        <v>-2.2156328150467964E-2</v>
      </c>
      <c r="I36" s="91">
        <f t="shared" si="23"/>
        <v>2.5222336729319637E-2</v>
      </c>
      <c r="J36" s="91">
        <f t="shared" si="23"/>
        <v>-6.0945666328074263E-3</v>
      </c>
      <c r="K36" s="91">
        <f t="shared" ref="K36:O36" si="24">(K34-J34)/J34</f>
        <v>0.11676088685313091</v>
      </c>
      <c r="L36" s="91">
        <f t="shared" si="24"/>
        <v>2.9347612923454655E-2</v>
      </c>
      <c r="M36" s="91">
        <f t="shared" si="24"/>
        <v>1.0115260138185967E-2</v>
      </c>
      <c r="N36" s="91">
        <f t="shared" si="24"/>
        <v>8.4670544396274319E-2</v>
      </c>
      <c r="O36" s="91">
        <f t="shared" si="24"/>
        <v>0.10284025245039818</v>
      </c>
      <c r="P36" s="91">
        <f t="shared" ref="P36" si="25">(P34-O34)/O34</f>
        <v>8.0481701936444383E-2</v>
      </c>
      <c r="Q36" s="91">
        <f>(Q34-P34)/P34</f>
        <v>0.53140637224895781</v>
      </c>
      <c r="R36" s="91">
        <f>(R34-Q34)/Q34</f>
        <v>0.25261378762357067</v>
      </c>
      <c r="S36" s="130">
        <f>(S34-R34)/R34</f>
        <v>0.16508916243258431</v>
      </c>
    </row>
    <row r="37" spans="1:19" ht="12.75" customHeight="1">
      <c r="A37" s="71"/>
      <c r="B37" s="100"/>
      <c r="C37" s="100"/>
      <c r="D37" s="72"/>
      <c r="E37" s="72"/>
      <c r="F37" s="72"/>
      <c r="G37" s="72"/>
      <c r="H37" s="72"/>
      <c r="I37" s="72"/>
      <c r="J37" s="72"/>
      <c r="K37" s="72"/>
      <c r="L37" s="72"/>
      <c r="M37" s="72"/>
      <c r="N37" s="72"/>
      <c r="O37" s="72"/>
      <c r="P37" s="72"/>
      <c r="Q37" s="72"/>
      <c r="R37" s="72"/>
      <c r="S37" s="89"/>
    </row>
    <row r="38" spans="1:19" ht="25.5" customHeight="1">
      <c r="A38" s="144" t="s">
        <v>142</v>
      </c>
      <c r="B38" s="145"/>
      <c r="C38" s="145"/>
      <c r="D38" s="146"/>
      <c r="E38" s="146"/>
      <c r="F38" s="146"/>
      <c r="G38" s="146"/>
      <c r="H38" s="146"/>
      <c r="I38" s="146"/>
      <c r="J38" s="146"/>
      <c r="K38" s="146"/>
      <c r="L38" s="146"/>
      <c r="M38" s="146"/>
      <c r="N38" s="146"/>
      <c r="O38" s="146"/>
      <c r="P38" s="146"/>
      <c r="Q38" s="146"/>
      <c r="R38" s="146"/>
      <c r="S38" s="147"/>
    </row>
    <row r="39" spans="1:19" ht="12.75" customHeight="1">
      <c r="A39" s="71"/>
      <c r="B39" s="100"/>
      <c r="C39" s="100"/>
      <c r="D39" s="72"/>
      <c r="E39" s="72"/>
      <c r="F39" s="72"/>
      <c r="G39" s="72"/>
      <c r="H39" s="72"/>
      <c r="I39" s="72"/>
      <c r="J39" s="72"/>
      <c r="K39" s="72"/>
      <c r="L39" s="72"/>
      <c r="M39" s="72"/>
      <c r="N39" s="72"/>
      <c r="O39" s="72"/>
      <c r="P39" s="72"/>
      <c r="Q39" s="72"/>
      <c r="R39" s="72"/>
      <c r="S39" s="89"/>
    </row>
    <row r="40" spans="1:19" ht="13.5" customHeight="1" thickBot="1">
      <c r="A40" s="140" t="s">
        <v>102</v>
      </c>
      <c r="B40" s="141"/>
      <c r="C40" s="141"/>
      <c r="D40" s="142"/>
      <c r="E40" s="142"/>
      <c r="F40" s="142"/>
      <c r="G40" s="142"/>
      <c r="H40" s="142"/>
      <c r="I40" s="142"/>
      <c r="J40" s="142"/>
      <c r="K40" s="142"/>
      <c r="L40" s="142"/>
      <c r="M40" s="142"/>
      <c r="N40" s="142"/>
      <c r="O40" s="142"/>
      <c r="P40" s="142"/>
      <c r="Q40" s="142"/>
      <c r="R40" s="142"/>
      <c r="S40" s="143"/>
    </row>
    <row r="41" spans="1:19" ht="13.5" thickTop="1"/>
    <row r="42" spans="1:19">
      <c r="S42" s="133"/>
    </row>
  </sheetData>
  <mergeCells count="4">
    <mergeCell ref="A1:S1"/>
    <mergeCell ref="A2:S2"/>
    <mergeCell ref="A40:S40"/>
    <mergeCell ref="A38:S38"/>
  </mergeCells>
  <printOptions horizontalCentered="1"/>
  <pageMargins left="0.5" right="0.5" top="0.5" bottom="0.5" header="0.3" footer="0.3"/>
  <pageSetup paperSize="5" scale="51" orientation="landscape" r:id="rId1"/>
  <headerFooter>
    <oddHeader>&amp;C&amp;14Office of Economic and Demographic Research</oddHeader>
    <oddFooter>&amp;L&amp;14Statewide County Revenues by Fund Type&amp;C&amp;14Page &amp;P of &amp;N&amp;R&amp;14April 23, 2025</oddFooter>
  </headerFooter>
  <ignoredErrors>
    <ignoredError sqref="G9 G16 G24 G34" formula="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119</v>
      </c>
      <c r="B2" s="155"/>
      <c r="C2" s="155"/>
      <c r="D2" s="155"/>
      <c r="E2" s="155"/>
      <c r="F2" s="155"/>
      <c r="G2" s="155"/>
      <c r="H2" s="155"/>
      <c r="I2" s="155"/>
      <c r="J2" s="155"/>
      <c r="K2" s="155"/>
      <c r="L2" s="155"/>
      <c r="M2" s="155"/>
      <c r="N2" s="155"/>
      <c r="O2" s="155"/>
      <c r="P2" s="156"/>
    </row>
    <row r="3" spans="1:16" ht="15.75">
      <c r="A3" s="28"/>
      <c r="B3" s="29"/>
      <c r="C3" s="30"/>
      <c r="D3" s="68">
        <v>2015</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8664</v>
      </c>
      <c r="E5" s="35">
        <v>4178440</v>
      </c>
      <c r="F5" s="22">
        <v>8164938</v>
      </c>
      <c r="G5" s="22">
        <v>362092</v>
      </c>
      <c r="H5" s="22">
        <v>642436</v>
      </c>
      <c r="I5" s="45">
        <v>0</v>
      </c>
      <c r="J5" s="40">
        <v>0</v>
      </c>
      <c r="K5" s="49">
        <v>0</v>
      </c>
      <c r="L5" s="53">
        <v>0</v>
      </c>
      <c r="M5" s="49">
        <v>0</v>
      </c>
      <c r="N5" s="58">
        <v>0</v>
      </c>
      <c r="O5" s="57">
        <f t="shared" ref="O5:O36" si="0">SUM(E5:N5)</f>
        <v>13347906</v>
      </c>
      <c r="P5" s="18">
        <f t="shared" ref="P5:P36" si="1">(O5/D5)</f>
        <v>1540.6170360110802</v>
      </c>
    </row>
    <row r="6" spans="1:16" ht="12.75" customHeight="1">
      <c r="A6" s="8">
        <v>2</v>
      </c>
      <c r="B6" s="3"/>
      <c r="C6" s="10" t="s">
        <v>63</v>
      </c>
      <c r="D6" s="32">
        <v>8698</v>
      </c>
      <c r="E6" s="36">
        <v>5952398</v>
      </c>
      <c r="F6" s="23">
        <v>7359707</v>
      </c>
      <c r="G6" s="23">
        <v>0</v>
      </c>
      <c r="H6" s="23">
        <v>630695</v>
      </c>
      <c r="I6" s="46">
        <v>0</v>
      </c>
      <c r="J6" s="41">
        <v>338339</v>
      </c>
      <c r="K6" s="50">
        <v>0</v>
      </c>
      <c r="L6" s="54">
        <v>0</v>
      </c>
      <c r="M6" s="50">
        <v>0</v>
      </c>
      <c r="N6" s="59">
        <v>0</v>
      </c>
      <c r="O6" s="41">
        <f t="shared" si="0"/>
        <v>14281139</v>
      </c>
      <c r="P6" s="15">
        <f t="shared" si="1"/>
        <v>1641.8876753276616</v>
      </c>
    </row>
    <row r="7" spans="1:16" ht="12.75" customHeight="1">
      <c r="A7" s="8">
        <v>3</v>
      </c>
      <c r="B7" s="3"/>
      <c r="C7" s="10" t="s">
        <v>61</v>
      </c>
      <c r="D7" s="32">
        <v>11840</v>
      </c>
      <c r="E7" s="36">
        <v>14906305</v>
      </c>
      <c r="F7" s="23">
        <v>9275754</v>
      </c>
      <c r="G7" s="23">
        <v>0</v>
      </c>
      <c r="H7" s="23">
        <v>0</v>
      </c>
      <c r="I7" s="46">
        <v>0</v>
      </c>
      <c r="J7" s="41">
        <v>8149006</v>
      </c>
      <c r="K7" s="50">
        <v>0</v>
      </c>
      <c r="L7" s="54">
        <v>0</v>
      </c>
      <c r="M7" s="50">
        <v>0</v>
      </c>
      <c r="N7" s="59">
        <v>0</v>
      </c>
      <c r="O7" s="41">
        <f t="shared" si="0"/>
        <v>32331065</v>
      </c>
      <c r="P7" s="15">
        <f t="shared" si="1"/>
        <v>2730.6642736486488</v>
      </c>
    </row>
    <row r="8" spans="1:16" ht="12.75" customHeight="1">
      <c r="A8" s="8">
        <v>4</v>
      </c>
      <c r="B8" s="3"/>
      <c r="C8" s="10" t="s">
        <v>62</v>
      </c>
      <c r="D8" s="32">
        <v>12853</v>
      </c>
      <c r="E8" s="36">
        <v>15494048</v>
      </c>
      <c r="F8" s="23">
        <v>3856645</v>
      </c>
      <c r="G8" s="23">
        <v>0</v>
      </c>
      <c r="H8" s="23">
        <v>10536690</v>
      </c>
      <c r="I8" s="46">
        <v>0</v>
      </c>
      <c r="J8" s="41">
        <v>526904</v>
      </c>
      <c r="K8" s="50">
        <v>0</v>
      </c>
      <c r="L8" s="54">
        <v>0</v>
      </c>
      <c r="M8" s="50">
        <v>0</v>
      </c>
      <c r="N8" s="59">
        <v>4247</v>
      </c>
      <c r="O8" s="41">
        <f t="shared" si="0"/>
        <v>30418534</v>
      </c>
      <c r="P8" s="15">
        <f t="shared" si="1"/>
        <v>2366.6485645374619</v>
      </c>
    </row>
    <row r="9" spans="1:16" ht="12.75" customHeight="1">
      <c r="A9" s="8">
        <v>5</v>
      </c>
      <c r="B9" s="3"/>
      <c r="C9" s="10" t="s">
        <v>55</v>
      </c>
      <c r="D9" s="32">
        <v>14519</v>
      </c>
      <c r="E9" s="36">
        <v>18081272</v>
      </c>
      <c r="F9" s="23">
        <v>7003140</v>
      </c>
      <c r="G9" s="23">
        <v>367376</v>
      </c>
      <c r="H9" s="23">
        <v>59071</v>
      </c>
      <c r="I9" s="46">
        <v>0</v>
      </c>
      <c r="J9" s="41">
        <v>0</v>
      </c>
      <c r="K9" s="50">
        <v>0</v>
      </c>
      <c r="L9" s="54">
        <v>0</v>
      </c>
      <c r="M9" s="50">
        <v>0</v>
      </c>
      <c r="N9" s="59">
        <v>0</v>
      </c>
      <c r="O9" s="41">
        <f t="shared" si="0"/>
        <v>25510859</v>
      </c>
      <c r="P9" s="15">
        <f t="shared" si="1"/>
        <v>1757.0672222604862</v>
      </c>
    </row>
    <row r="10" spans="1:16" ht="12.75" customHeight="1">
      <c r="A10" s="8">
        <v>6</v>
      </c>
      <c r="B10" s="3"/>
      <c r="C10" s="13" t="s">
        <v>57</v>
      </c>
      <c r="D10" s="32">
        <v>14549</v>
      </c>
      <c r="E10" s="36">
        <v>9407421</v>
      </c>
      <c r="F10" s="23">
        <v>7852817</v>
      </c>
      <c r="G10" s="23">
        <v>0</v>
      </c>
      <c r="H10" s="23">
        <v>0</v>
      </c>
      <c r="I10" s="46">
        <v>0</v>
      </c>
      <c r="J10" s="41">
        <v>0</v>
      </c>
      <c r="K10" s="50">
        <v>0</v>
      </c>
      <c r="L10" s="54">
        <v>0</v>
      </c>
      <c r="M10" s="50">
        <v>0</v>
      </c>
      <c r="N10" s="59">
        <v>0</v>
      </c>
      <c r="O10" s="41">
        <f t="shared" si="0"/>
        <v>17260238</v>
      </c>
      <c r="P10" s="15">
        <f t="shared" si="1"/>
        <v>1186.3521891538937</v>
      </c>
    </row>
    <row r="11" spans="1:16" ht="12.75" customHeight="1">
      <c r="A11" s="8">
        <v>7</v>
      </c>
      <c r="B11" s="3"/>
      <c r="C11" s="10" t="s">
        <v>56</v>
      </c>
      <c r="D11" s="32">
        <v>14630</v>
      </c>
      <c r="E11" s="36">
        <v>13548662</v>
      </c>
      <c r="F11" s="23">
        <v>7409474</v>
      </c>
      <c r="G11" s="23">
        <v>0</v>
      </c>
      <c r="H11" s="23">
        <v>0</v>
      </c>
      <c r="I11" s="46">
        <v>0</v>
      </c>
      <c r="J11" s="41">
        <v>503880</v>
      </c>
      <c r="K11" s="50">
        <v>0</v>
      </c>
      <c r="L11" s="54">
        <v>0</v>
      </c>
      <c r="M11" s="50">
        <v>0</v>
      </c>
      <c r="N11" s="59">
        <v>0</v>
      </c>
      <c r="O11" s="41">
        <f t="shared" si="0"/>
        <v>21462016</v>
      </c>
      <c r="P11" s="15">
        <f t="shared" si="1"/>
        <v>1466.9867395762133</v>
      </c>
    </row>
    <row r="12" spans="1:16" ht="12.75" customHeight="1">
      <c r="A12" s="8">
        <v>8</v>
      </c>
      <c r="B12" s="3"/>
      <c r="C12" s="10" t="s">
        <v>58</v>
      </c>
      <c r="D12" s="32">
        <v>15918</v>
      </c>
      <c r="E12" s="36">
        <v>6430213</v>
      </c>
      <c r="F12" s="23">
        <v>5132208</v>
      </c>
      <c r="G12" s="23">
        <v>0</v>
      </c>
      <c r="H12" s="23">
        <v>0</v>
      </c>
      <c r="I12" s="46">
        <v>0</v>
      </c>
      <c r="J12" s="41">
        <v>0</v>
      </c>
      <c r="K12" s="50">
        <v>0</v>
      </c>
      <c r="L12" s="54">
        <v>0</v>
      </c>
      <c r="M12" s="50">
        <v>0</v>
      </c>
      <c r="N12" s="59">
        <v>0</v>
      </c>
      <c r="O12" s="41">
        <f t="shared" si="0"/>
        <v>11562421</v>
      </c>
      <c r="P12" s="15">
        <f t="shared" si="1"/>
        <v>726.37397914310839</v>
      </c>
    </row>
    <row r="13" spans="1:16" ht="12.75" customHeight="1">
      <c r="A13" s="8">
        <v>9</v>
      </c>
      <c r="B13" s="3"/>
      <c r="C13" s="10" t="s">
        <v>54</v>
      </c>
      <c r="D13" s="32">
        <v>16346</v>
      </c>
      <c r="E13" s="36">
        <v>22890043</v>
      </c>
      <c r="F13" s="23">
        <v>5098164</v>
      </c>
      <c r="G13" s="23">
        <v>6500867</v>
      </c>
      <c r="H13" s="23">
        <v>0</v>
      </c>
      <c r="I13" s="46">
        <v>0</v>
      </c>
      <c r="J13" s="41">
        <v>13</v>
      </c>
      <c r="K13" s="50">
        <v>0</v>
      </c>
      <c r="L13" s="54">
        <v>0</v>
      </c>
      <c r="M13" s="50">
        <v>0</v>
      </c>
      <c r="N13" s="59">
        <v>0</v>
      </c>
      <c r="O13" s="41">
        <f t="shared" si="0"/>
        <v>34489087</v>
      </c>
      <c r="P13" s="15">
        <f t="shared" si="1"/>
        <v>2109.9404747338799</v>
      </c>
    </row>
    <row r="14" spans="1:16" ht="12.75" customHeight="1">
      <c r="A14" s="8">
        <v>10</v>
      </c>
      <c r="B14" s="3"/>
      <c r="C14" s="13" t="s">
        <v>59</v>
      </c>
      <c r="D14" s="32">
        <v>16468</v>
      </c>
      <c r="E14" s="36">
        <v>9856804</v>
      </c>
      <c r="F14" s="23">
        <v>12105787</v>
      </c>
      <c r="G14" s="23">
        <v>0</v>
      </c>
      <c r="H14" s="23">
        <v>0</v>
      </c>
      <c r="I14" s="46">
        <v>0</v>
      </c>
      <c r="J14" s="41">
        <v>0</v>
      </c>
      <c r="K14" s="50">
        <v>0</v>
      </c>
      <c r="L14" s="54">
        <v>0</v>
      </c>
      <c r="M14" s="50">
        <v>0</v>
      </c>
      <c r="N14" s="59">
        <v>0</v>
      </c>
      <c r="O14" s="41">
        <f t="shared" si="0"/>
        <v>21962591</v>
      </c>
      <c r="P14" s="15">
        <f t="shared" si="1"/>
        <v>1333.6525989798397</v>
      </c>
    </row>
    <row r="15" spans="1:16" ht="12.75" customHeight="1">
      <c r="A15" s="8">
        <v>11</v>
      </c>
      <c r="B15" s="3"/>
      <c r="C15" s="10" t="s">
        <v>60</v>
      </c>
      <c r="D15" s="32">
        <v>16839</v>
      </c>
      <c r="E15" s="36">
        <v>12637251</v>
      </c>
      <c r="F15" s="23">
        <v>6044575</v>
      </c>
      <c r="G15" s="23">
        <v>0</v>
      </c>
      <c r="H15" s="23">
        <v>1976</v>
      </c>
      <c r="I15" s="46">
        <v>0</v>
      </c>
      <c r="J15" s="41">
        <v>0</v>
      </c>
      <c r="K15" s="50">
        <v>1235229</v>
      </c>
      <c r="L15" s="54">
        <v>0</v>
      </c>
      <c r="M15" s="50">
        <v>0</v>
      </c>
      <c r="N15" s="59">
        <v>0</v>
      </c>
      <c r="O15" s="41">
        <f t="shared" si="0"/>
        <v>19919031</v>
      </c>
      <c r="P15" s="15">
        <f t="shared" si="1"/>
        <v>1182.9105647603776</v>
      </c>
    </row>
    <row r="16" spans="1:16" ht="12.75" customHeight="1">
      <c r="A16" s="8">
        <v>12</v>
      </c>
      <c r="B16" s="3"/>
      <c r="C16" s="10" t="s">
        <v>2</v>
      </c>
      <c r="D16" s="32">
        <v>19200</v>
      </c>
      <c r="E16" s="36">
        <v>10037580</v>
      </c>
      <c r="F16" s="23">
        <v>23653812</v>
      </c>
      <c r="G16" s="23">
        <v>0</v>
      </c>
      <c r="H16" s="23">
        <v>2993416</v>
      </c>
      <c r="I16" s="46">
        <v>0</v>
      </c>
      <c r="J16" s="41">
        <v>4083939</v>
      </c>
      <c r="K16" s="50">
        <v>0</v>
      </c>
      <c r="L16" s="54">
        <v>0</v>
      </c>
      <c r="M16" s="50">
        <v>0</v>
      </c>
      <c r="N16" s="59">
        <v>9933</v>
      </c>
      <c r="O16" s="41">
        <f t="shared" si="0"/>
        <v>40778680</v>
      </c>
      <c r="P16" s="15">
        <f t="shared" si="1"/>
        <v>2123.8895833333331</v>
      </c>
    </row>
    <row r="17" spans="1:16" ht="12.75" customHeight="1">
      <c r="A17" s="8">
        <v>13</v>
      </c>
      <c r="B17" s="3"/>
      <c r="C17" s="10" t="s">
        <v>53</v>
      </c>
      <c r="D17" s="32">
        <v>19902</v>
      </c>
      <c r="E17" s="36">
        <v>10314496</v>
      </c>
      <c r="F17" s="23">
        <v>10221578</v>
      </c>
      <c r="G17" s="23">
        <v>228912</v>
      </c>
      <c r="H17" s="23">
        <v>0</v>
      </c>
      <c r="I17" s="46">
        <v>0</v>
      </c>
      <c r="J17" s="41">
        <v>0</v>
      </c>
      <c r="K17" s="50">
        <v>0</v>
      </c>
      <c r="L17" s="54">
        <v>0</v>
      </c>
      <c r="M17" s="50">
        <v>0</v>
      </c>
      <c r="N17" s="59">
        <v>0</v>
      </c>
      <c r="O17" s="41">
        <f t="shared" si="0"/>
        <v>20764986</v>
      </c>
      <c r="P17" s="15">
        <f t="shared" si="1"/>
        <v>1043.3617726861621</v>
      </c>
    </row>
    <row r="18" spans="1:16" ht="12.75" customHeight="1">
      <c r="A18" s="8">
        <v>14</v>
      </c>
      <c r="B18" s="3"/>
      <c r="C18" s="10" t="s">
        <v>52</v>
      </c>
      <c r="D18" s="32">
        <v>22824</v>
      </c>
      <c r="E18" s="36">
        <v>13578038</v>
      </c>
      <c r="F18" s="23">
        <v>17732215</v>
      </c>
      <c r="G18" s="23">
        <v>11576580</v>
      </c>
      <c r="H18" s="23">
        <v>1180115</v>
      </c>
      <c r="I18" s="46">
        <v>0</v>
      </c>
      <c r="J18" s="41">
        <v>166189</v>
      </c>
      <c r="K18" s="50">
        <v>0</v>
      </c>
      <c r="L18" s="54">
        <v>0</v>
      </c>
      <c r="M18" s="50">
        <v>0</v>
      </c>
      <c r="N18" s="59">
        <v>0</v>
      </c>
      <c r="O18" s="41">
        <f t="shared" si="0"/>
        <v>44233137</v>
      </c>
      <c r="P18" s="15">
        <f t="shared" si="1"/>
        <v>1938.009858044164</v>
      </c>
    </row>
    <row r="19" spans="1:16" ht="12.75" customHeight="1">
      <c r="A19" s="8">
        <v>15</v>
      </c>
      <c r="B19" s="3"/>
      <c r="C19" s="10" t="s">
        <v>49</v>
      </c>
      <c r="D19" s="32">
        <v>24975</v>
      </c>
      <c r="E19" s="36">
        <v>13790203</v>
      </c>
      <c r="F19" s="23">
        <v>17337036</v>
      </c>
      <c r="G19" s="23">
        <v>1134276</v>
      </c>
      <c r="H19" s="23">
        <v>0</v>
      </c>
      <c r="I19" s="46">
        <v>0</v>
      </c>
      <c r="J19" s="41">
        <v>0</v>
      </c>
      <c r="K19" s="50">
        <v>0</v>
      </c>
      <c r="L19" s="54">
        <v>0</v>
      </c>
      <c r="M19" s="50">
        <v>0</v>
      </c>
      <c r="N19" s="59">
        <v>14179</v>
      </c>
      <c r="O19" s="41">
        <f t="shared" si="0"/>
        <v>32275694</v>
      </c>
      <c r="P19" s="15">
        <f t="shared" si="1"/>
        <v>1292.3200800800801</v>
      </c>
    </row>
    <row r="20" spans="1:16" ht="12.75" customHeight="1">
      <c r="A20" s="8">
        <v>16</v>
      </c>
      <c r="B20" s="3"/>
      <c r="C20" s="13" t="s">
        <v>50</v>
      </c>
      <c r="D20" s="32">
        <v>27017</v>
      </c>
      <c r="E20" s="36">
        <v>22420604</v>
      </c>
      <c r="F20" s="23">
        <v>15652536</v>
      </c>
      <c r="G20" s="23">
        <v>0</v>
      </c>
      <c r="H20" s="23">
        <v>0</v>
      </c>
      <c r="I20" s="46">
        <v>0</v>
      </c>
      <c r="J20" s="41">
        <v>0</v>
      </c>
      <c r="K20" s="50">
        <v>0</v>
      </c>
      <c r="L20" s="54">
        <v>0</v>
      </c>
      <c r="M20" s="50">
        <v>0</v>
      </c>
      <c r="N20" s="59">
        <v>12897180</v>
      </c>
      <c r="O20" s="41">
        <f t="shared" si="0"/>
        <v>50970320</v>
      </c>
      <c r="P20" s="15">
        <f t="shared" si="1"/>
        <v>1886.6017692563942</v>
      </c>
    </row>
    <row r="21" spans="1:16" ht="12.75" customHeight="1">
      <c r="A21" s="8">
        <v>17</v>
      </c>
      <c r="B21" s="3"/>
      <c r="C21" s="13" t="s">
        <v>47</v>
      </c>
      <c r="D21" s="32">
        <v>27310</v>
      </c>
      <c r="E21" s="36">
        <v>17909873</v>
      </c>
      <c r="F21" s="23">
        <v>19822577</v>
      </c>
      <c r="G21" s="23">
        <v>0</v>
      </c>
      <c r="H21" s="23">
        <v>672408</v>
      </c>
      <c r="I21" s="46">
        <v>0</v>
      </c>
      <c r="J21" s="41">
        <v>0</v>
      </c>
      <c r="K21" s="50">
        <v>0</v>
      </c>
      <c r="L21" s="54">
        <v>0</v>
      </c>
      <c r="M21" s="50">
        <v>0</v>
      </c>
      <c r="N21" s="59">
        <v>0</v>
      </c>
      <c r="O21" s="41">
        <f t="shared" si="0"/>
        <v>38404858</v>
      </c>
      <c r="P21" s="15">
        <f t="shared" si="1"/>
        <v>1406.2562431343831</v>
      </c>
    </row>
    <row r="22" spans="1:16" ht="12.75" customHeight="1">
      <c r="A22" s="8">
        <v>18</v>
      </c>
      <c r="B22" s="3"/>
      <c r="C22" s="10" t="s">
        <v>48</v>
      </c>
      <c r="D22" s="32">
        <v>27645</v>
      </c>
      <c r="E22" s="36">
        <v>20089911</v>
      </c>
      <c r="F22" s="23">
        <v>13697055</v>
      </c>
      <c r="G22" s="23">
        <v>0</v>
      </c>
      <c r="H22" s="23">
        <v>0</v>
      </c>
      <c r="I22" s="46">
        <v>0</v>
      </c>
      <c r="J22" s="41">
        <v>4269997</v>
      </c>
      <c r="K22" s="50">
        <v>0</v>
      </c>
      <c r="L22" s="54">
        <v>0</v>
      </c>
      <c r="M22" s="50">
        <v>0</v>
      </c>
      <c r="N22" s="59">
        <v>7064929</v>
      </c>
      <c r="O22" s="41">
        <f t="shared" si="0"/>
        <v>45121892</v>
      </c>
      <c r="P22" s="15">
        <f t="shared" si="1"/>
        <v>1632.1899801049015</v>
      </c>
    </row>
    <row r="23" spans="1:16" ht="12.75" customHeight="1">
      <c r="A23" s="8">
        <v>19</v>
      </c>
      <c r="B23" s="3"/>
      <c r="C23" s="10" t="s">
        <v>51</v>
      </c>
      <c r="D23" s="32">
        <v>31283</v>
      </c>
      <c r="E23" s="36">
        <v>24075744</v>
      </c>
      <c r="F23" s="23">
        <v>17907343</v>
      </c>
      <c r="G23" s="23">
        <v>0</v>
      </c>
      <c r="H23" s="23">
        <v>4652578</v>
      </c>
      <c r="I23" s="46">
        <v>0</v>
      </c>
      <c r="J23" s="41">
        <v>3368770</v>
      </c>
      <c r="K23" s="50">
        <v>0</v>
      </c>
      <c r="L23" s="54">
        <v>0</v>
      </c>
      <c r="M23" s="50">
        <v>0</v>
      </c>
      <c r="N23" s="59">
        <v>0</v>
      </c>
      <c r="O23" s="41">
        <f t="shared" si="0"/>
        <v>50004435</v>
      </c>
      <c r="P23" s="15">
        <f t="shared" si="1"/>
        <v>1598.4539526260269</v>
      </c>
    </row>
    <row r="24" spans="1:16" ht="12.75" customHeight="1">
      <c r="A24" s="8">
        <v>20</v>
      </c>
      <c r="B24" s="3"/>
      <c r="C24" s="14" t="s">
        <v>85</v>
      </c>
      <c r="D24" s="32">
        <v>34777</v>
      </c>
      <c r="E24" s="36">
        <v>25058608</v>
      </c>
      <c r="F24" s="23">
        <v>15761672</v>
      </c>
      <c r="G24" s="23">
        <v>2045752</v>
      </c>
      <c r="H24" s="23">
        <v>0</v>
      </c>
      <c r="I24" s="46">
        <v>0</v>
      </c>
      <c r="J24" s="41">
        <v>6986532</v>
      </c>
      <c r="K24" s="50">
        <v>0</v>
      </c>
      <c r="L24" s="54">
        <v>0</v>
      </c>
      <c r="M24" s="50">
        <v>0</v>
      </c>
      <c r="N24" s="59">
        <v>0</v>
      </c>
      <c r="O24" s="41">
        <f t="shared" si="0"/>
        <v>49852564</v>
      </c>
      <c r="P24" s="15">
        <f t="shared" si="1"/>
        <v>1433.4923656439601</v>
      </c>
    </row>
    <row r="25" spans="1:16" ht="12.75" customHeight="1">
      <c r="A25" s="8">
        <v>21</v>
      </c>
      <c r="B25" s="3"/>
      <c r="C25" s="10" t="s">
        <v>46</v>
      </c>
      <c r="D25" s="32">
        <v>38096</v>
      </c>
      <c r="E25" s="36">
        <v>43904090</v>
      </c>
      <c r="F25" s="23">
        <v>16600023</v>
      </c>
      <c r="G25" s="23">
        <v>0</v>
      </c>
      <c r="H25" s="23">
        <v>2470593</v>
      </c>
      <c r="I25" s="46">
        <v>0</v>
      </c>
      <c r="J25" s="41">
        <v>1531220</v>
      </c>
      <c r="K25" s="50">
        <v>0</v>
      </c>
      <c r="L25" s="54">
        <v>0</v>
      </c>
      <c r="M25" s="50">
        <v>0</v>
      </c>
      <c r="N25" s="59">
        <v>15</v>
      </c>
      <c r="O25" s="41">
        <f t="shared" si="0"/>
        <v>64505941</v>
      </c>
      <c r="P25" s="15">
        <f t="shared" si="1"/>
        <v>1693.2470863082738</v>
      </c>
    </row>
    <row r="26" spans="1:16" ht="12.75" customHeight="1">
      <c r="A26" s="8">
        <v>22</v>
      </c>
      <c r="B26" s="3"/>
      <c r="C26" s="10" t="s">
        <v>3</v>
      </c>
      <c r="D26" s="32">
        <v>40052</v>
      </c>
      <c r="E26" s="36">
        <v>25392136</v>
      </c>
      <c r="F26" s="23">
        <v>18762334</v>
      </c>
      <c r="G26" s="23">
        <v>522317</v>
      </c>
      <c r="H26" s="23">
        <v>2073360</v>
      </c>
      <c r="I26" s="46">
        <v>0</v>
      </c>
      <c r="J26" s="41">
        <v>114250</v>
      </c>
      <c r="K26" s="50">
        <v>0</v>
      </c>
      <c r="L26" s="54">
        <v>0</v>
      </c>
      <c r="M26" s="50">
        <v>0</v>
      </c>
      <c r="N26" s="59">
        <v>0</v>
      </c>
      <c r="O26" s="41">
        <f t="shared" si="0"/>
        <v>46864397</v>
      </c>
      <c r="P26" s="15">
        <f t="shared" si="1"/>
        <v>1170.0888095475882</v>
      </c>
    </row>
    <row r="27" spans="1:16" ht="12.75" customHeight="1">
      <c r="A27" s="8">
        <v>23</v>
      </c>
      <c r="B27" s="3"/>
      <c r="C27" s="10" t="s">
        <v>45</v>
      </c>
      <c r="D27" s="32">
        <v>40448</v>
      </c>
      <c r="E27" s="36">
        <v>23317163</v>
      </c>
      <c r="F27" s="23">
        <v>17563856</v>
      </c>
      <c r="G27" s="23">
        <v>1433972</v>
      </c>
      <c r="H27" s="23">
        <v>12700</v>
      </c>
      <c r="I27" s="46">
        <v>0</v>
      </c>
      <c r="J27" s="41">
        <v>2076240</v>
      </c>
      <c r="K27" s="50">
        <v>0</v>
      </c>
      <c r="L27" s="54">
        <v>0</v>
      </c>
      <c r="M27" s="50">
        <v>0</v>
      </c>
      <c r="N27" s="59">
        <v>0</v>
      </c>
      <c r="O27" s="41">
        <f t="shared" si="0"/>
        <v>44403931</v>
      </c>
      <c r="P27" s="15">
        <f t="shared" si="1"/>
        <v>1097.8028827136077</v>
      </c>
    </row>
    <row r="28" spans="1:16" ht="12.75" customHeight="1">
      <c r="A28" s="8">
        <v>24</v>
      </c>
      <c r="B28" s="79"/>
      <c r="C28" s="10" t="s">
        <v>44</v>
      </c>
      <c r="D28" s="32">
        <v>44452</v>
      </c>
      <c r="E28" s="36">
        <v>22106571</v>
      </c>
      <c r="F28" s="23">
        <v>40465005</v>
      </c>
      <c r="G28" s="23">
        <v>1</v>
      </c>
      <c r="H28" s="23">
        <v>331623</v>
      </c>
      <c r="I28" s="46">
        <v>0</v>
      </c>
      <c r="J28" s="41">
        <v>2937585</v>
      </c>
      <c r="K28" s="50">
        <v>0</v>
      </c>
      <c r="L28" s="54">
        <v>0</v>
      </c>
      <c r="M28" s="50">
        <v>0</v>
      </c>
      <c r="N28" s="59">
        <v>0</v>
      </c>
      <c r="O28" s="41">
        <f t="shared" si="0"/>
        <v>65840785</v>
      </c>
      <c r="P28" s="15">
        <f t="shared" si="1"/>
        <v>1481.1658643030685</v>
      </c>
    </row>
    <row r="29" spans="1:16" ht="12.75" customHeight="1">
      <c r="A29" s="8">
        <v>25</v>
      </c>
      <c r="B29" s="3"/>
      <c r="C29" s="10" t="s">
        <v>39</v>
      </c>
      <c r="D29" s="32">
        <v>48315</v>
      </c>
      <c r="E29" s="36">
        <v>27745606</v>
      </c>
      <c r="F29" s="23">
        <v>20975068</v>
      </c>
      <c r="G29" s="23">
        <v>12412710</v>
      </c>
      <c r="H29" s="23">
        <v>7089337</v>
      </c>
      <c r="I29" s="46">
        <v>0</v>
      </c>
      <c r="J29" s="41">
        <v>0</v>
      </c>
      <c r="K29" s="50">
        <v>0</v>
      </c>
      <c r="L29" s="54">
        <v>0</v>
      </c>
      <c r="M29" s="50">
        <v>-188708</v>
      </c>
      <c r="N29" s="59">
        <v>0</v>
      </c>
      <c r="O29" s="41">
        <f t="shared" si="0"/>
        <v>68034013</v>
      </c>
      <c r="P29" s="15">
        <f t="shared" si="1"/>
        <v>1408.1343889061368</v>
      </c>
    </row>
    <row r="30" spans="1:16" ht="12.75" customHeight="1">
      <c r="A30" s="8">
        <v>26</v>
      </c>
      <c r="B30" s="3"/>
      <c r="C30" s="10" t="s">
        <v>40</v>
      </c>
      <c r="D30" s="32">
        <v>50458</v>
      </c>
      <c r="E30" s="36">
        <v>24461203</v>
      </c>
      <c r="F30" s="23">
        <v>25300405</v>
      </c>
      <c r="G30" s="23">
        <v>356</v>
      </c>
      <c r="H30" s="23">
        <v>19422460</v>
      </c>
      <c r="I30" s="46">
        <v>0</v>
      </c>
      <c r="J30" s="41">
        <v>1518110</v>
      </c>
      <c r="K30" s="50">
        <v>0</v>
      </c>
      <c r="L30" s="54">
        <v>0</v>
      </c>
      <c r="M30" s="50">
        <v>0</v>
      </c>
      <c r="N30" s="59">
        <v>0</v>
      </c>
      <c r="O30" s="41">
        <f t="shared" si="0"/>
        <v>70702534</v>
      </c>
      <c r="P30" s="15">
        <f t="shared" si="1"/>
        <v>1401.2155456022831</v>
      </c>
    </row>
    <row r="31" spans="1:16" ht="12.75" customHeight="1">
      <c r="A31" s="8">
        <v>27</v>
      </c>
      <c r="B31" s="3"/>
      <c r="C31" s="10" t="s">
        <v>43</v>
      </c>
      <c r="D31" s="32">
        <v>60687</v>
      </c>
      <c r="E31" s="36">
        <v>39209079</v>
      </c>
      <c r="F31" s="23">
        <v>108422495</v>
      </c>
      <c r="G31" s="23">
        <v>16758341</v>
      </c>
      <c r="H31" s="23">
        <v>37867772</v>
      </c>
      <c r="I31" s="46">
        <v>0</v>
      </c>
      <c r="J31" s="41">
        <v>0</v>
      </c>
      <c r="K31" s="50">
        <v>100568</v>
      </c>
      <c r="L31" s="54">
        <v>0</v>
      </c>
      <c r="M31" s="50">
        <v>0</v>
      </c>
      <c r="N31" s="59">
        <v>0</v>
      </c>
      <c r="O31" s="41">
        <f t="shared" si="0"/>
        <v>202358255</v>
      </c>
      <c r="P31" s="15">
        <f t="shared" si="1"/>
        <v>3334.458038789197</v>
      </c>
    </row>
    <row r="32" spans="1:16" ht="12.75" customHeight="1">
      <c r="A32" s="8">
        <v>28</v>
      </c>
      <c r="B32" s="3"/>
      <c r="C32" s="13" t="s">
        <v>37</v>
      </c>
      <c r="D32" s="32">
        <v>68163</v>
      </c>
      <c r="E32" s="36">
        <v>32518028</v>
      </c>
      <c r="F32" s="23">
        <v>42628762</v>
      </c>
      <c r="G32" s="23">
        <v>800000</v>
      </c>
      <c r="H32" s="23">
        <v>9198239</v>
      </c>
      <c r="I32" s="46">
        <v>0</v>
      </c>
      <c r="J32" s="41">
        <v>3724192</v>
      </c>
      <c r="K32" s="50">
        <v>0</v>
      </c>
      <c r="L32" s="54">
        <v>0</v>
      </c>
      <c r="M32" s="50">
        <v>0</v>
      </c>
      <c r="N32" s="59">
        <v>0</v>
      </c>
      <c r="O32" s="41">
        <f t="shared" si="0"/>
        <v>88869221</v>
      </c>
      <c r="P32" s="15">
        <f t="shared" si="1"/>
        <v>1303.775083256312</v>
      </c>
    </row>
    <row r="33" spans="1:16" ht="12.75" customHeight="1">
      <c r="A33" s="8">
        <v>29</v>
      </c>
      <c r="B33" s="3"/>
      <c r="C33" s="10" t="s">
        <v>36</v>
      </c>
      <c r="D33" s="32">
        <v>72756</v>
      </c>
      <c r="E33" s="36">
        <v>44463470</v>
      </c>
      <c r="F33" s="23">
        <v>13760046</v>
      </c>
      <c r="G33" s="23">
        <v>225498</v>
      </c>
      <c r="H33" s="23">
        <v>26523263</v>
      </c>
      <c r="I33" s="46">
        <v>0</v>
      </c>
      <c r="J33" s="41">
        <v>18834429</v>
      </c>
      <c r="K33" s="50">
        <v>8958309</v>
      </c>
      <c r="L33" s="54">
        <v>0</v>
      </c>
      <c r="M33" s="50">
        <v>0</v>
      </c>
      <c r="N33" s="59">
        <v>0</v>
      </c>
      <c r="O33" s="41">
        <f t="shared" si="0"/>
        <v>112765015</v>
      </c>
      <c r="P33" s="15">
        <f t="shared" si="1"/>
        <v>1549.9067430864809</v>
      </c>
    </row>
    <row r="34" spans="1:16" ht="12.75" customHeight="1">
      <c r="A34" s="8">
        <v>30</v>
      </c>
      <c r="B34" s="79"/>
      <c r="C34" s="10" t="s">
        <v>34</v>
      </c>
      <c r="D34" s="32">
        <v>74206</v>
      </c>
      <c r="E34" s="36">
        <v>87921733</v>
      </c>
      <c r="F34" s="23">
        <v>168008090</v>
      </c>
      <c r="G34" s="23">
        <v>12637498</v>
      </c>
      <c r="H34" s="23">
        <v>115012686</v>
      </c>
      <c r="I34" s="46">
        <v>0</v>
      </c>
      <c r="J34" s="41">
        <v>39276906</v>
      </c>
      <c r="K34" s="50">
        <v>22367228</v>
      </c>
      <c r="L34" s="54">
        <v>27880</v>
      </c>
      <c r="M34" s="50">
        <v>0</v>
      </c>
      <c r="N34" s="59">
        <v>0</v>
      </c>
      <c r="O34" s="41">
        <f t="shared" si="0"/>
        <v>445252021</v>
      </c>
      <c r="P34" s="15">
        <f t="shared" si="1"/>
        <v>6000.2158989839099</v>
      </c>
    </row>
    <row r="35" spans="1:16" ht="12.75" customHeight="1">
      <c r="A35" s="8">
        <v>31</v>
      </c>
      <c r="B35" s="3"/>
      <c r="C35" s="10" t="s">
        <v>38</v>
      </c>
      <c r="D35" s="32">
        <v>76536</v>
      </c>
      <c r="E35" s="36">
        <v>56630220</v>
      </c>
      <c r="F35" s="23">
        <v>42168378</v>
      </c>
      <c r="G35" s="23">
        <v>4384775</v>
      </c>
      <c r="H35" s="23">
        <v>16651204</v>
      </c>
      <c r="I35" s="46">
        <v>0</v>
      </c>
      <c r="J35" s="41">
        <v>3964682</v>
      </c>
      <c r="K35" s="50">
        <v>0</v>
      </c>
      <c r="L35" s="54">
        <v>0</v>
      </c>
      <c r="M35" s="50">
        <v>0</v>
      </c>
      <c r="N35" s="59">
        <v>0</v>
      </c>
      <c r="O35" s="41">
        <f t="shared" si="0"/>
        <v>123799259</v>
      </c>
      <c r="P35" s="15">
        <f t="shared" si="1"/>
        <v>1617.529776837044</v>
      </c>
    </row>
    <row r="36" spans="1:16" ht="12.75" customHeight="1">
      <c r="A36" s="8">
        <v>32</v>
      </c>
      <c r="B36" s="3"/>
      <c r="C36" s="10" t="s">
        <v>35</v>
      </c>
      <c r="D36" s="32">
        <v>100748</v>
      </c>
      <c r="E36" s="36">
        <v>59892536</v>
      </c>
      <c r="F36" s="23">
        <v>30742129</v>
      </c>
      <c r="G36" s="23">
        <v>0</v>
      </c>
      <c r="H36" s="23">
        <v>23619687</v>
      </c>
      <c r="I36" s="46">
        <v>0</v>
      </c>
      <c r="J36" s="41">
        <v>10317251</v>
      </c>
      <c r="K36" s="50">
        <v>9446510</v>
      </c>
      <c r="L36" s="54">
        <v>0</v>
      </c>
      <c r="M36" s="50">
        <v>0</v>
      </c>
      <c r="N36" s="59">
        <v>250895</v>
      </c>
      <c r="O36" s="41">
        <f t="shared" si="0"/>
        <v>134269008</v>
      </c>
      <c r="P36" s="15">
        <f t="shared" si="1"/>
        <v>1332.7213244927939</v>
      </c>
    </row>
    <row r="37" spans="1:16" ht="12.75" customHeight="1">
      <c r="A37" s="8">
        <v>33</v>
      </c>
      <c r="B37" s="3"/>
      <c r="C37" s="10" t="s">
        <v>42</v>
      </c>
      <c r="D37" s="32">
        <v>101353</v>
      </c>
      <c r="E37" s="36">
        <v>67580562</v>
      </c>
      <c r="F37" s="23">
        <v>32226300</v>
      </c>
      <c r="G37" s="23">
        <v>56794468</v>
      </c>
      <c r="H37" s="23">
        <v>26729066</v>
      </c>
      <c r="I37" s="46">
        <v>0</v>
      </c>
      <c r="J37" s="41">
        <v>9074278</v>
      </c>
      <c r="K37" s="50">
        <v>6815297</v>
      </c>
      <c r="L37" s="54">
        <v>0</v>
      </c>
      <c r="M37" s="50">
        <v>0</v>
      </c>
      <c r="N37" s="59">
        <v>0</v>
      </c>
      <c r="O37" s="41">
        <f t="shared" ref="O37:O68" si="2">SUM(E37:N37)</f>
        <v>199219971</v>
      </c>
      <c r="P37" s="15">
        <f t="shared" ref="P37:P68" si="3">(O37/D37)</f>
        <v>1965.6050733574734</v>
      </c>
    </row>
    <row r="38" spans="1:16" ht="12.75" customHeight="1">
      <c r="A38" s="8">
        <v>34</v>
      </c>
      <c r="B38" s="3"/>
      <c r="C38" s="10" t="s">
        <v>41</v>
      </c>
      <c r="D38" s="32">
        <v>115657</v>
      </c>
      <c r="E38" s="36">
        <v>82280047</v>
      </c>
      <c r="F38" s="23">
        <v>24510803</v>
      </c>
      <c r="G38" s="23">
        <v>37440900</v>
      </c>
      <c r="H38" s="23">
        <v>32676594</v>
      </c>
      <c r="I38" s="46">
        <v>0</v>
      </c>
      <c r="J38" s="41">
        <v>0</v>
      </c>
      <c r="K38" s="50">
        <v>7200453</v>
      </c>
      <c r="L38" s="54">
        <v>0</v>
      </c>
      <c r="M38" s="50">
        <v>0</v>
      </c>
      <c r="N38" s="59">
        <v>0</v>
      </c>
      <c r="O38" s="41">
        <f t="shared" si="2"/>
        <v>184108797</v>
      </c>
      <c r="P38" s="15">
        <f t="shared" si="3"/>
        <v>1591.8517426528442</v>
      </c>
    </row>
    <row r="39" spans="1:16" ht="12.75" customHeight="1">
      <c r="A39" s="8">
        <v>35</v>
      </c>
      <c r="B39" s="3"/>
      <c r="C39" s="13" t="s">
        <v>31</v>
      </c>
      <c r="D39" s="32">
        <v>141501</v>
      </c>
      <c r="E39" s="36">
        <v>93313651</v>
      </c>
      <c r="F39" s="23">
        <v>45783666</v>
      </c>
      <c r="G39" s="23">
        <v>4083131</v>
      </c>
      <c r="H39" s="23">
        <v>816527</v>
      </c>
      <c r="I39" s="46">
        <v>0</v>
      </c>
      <c r="J39" s="41">
        <v>32388163</v>
      </c>
      <c r="K39" s="50">
        <v>12124445</v>
      </c>
      <c r="L39" s="54">
        <v>0</v>
      </c>
      <c r="M39" s="50">
        <v>0</v>
      </c>
      <c r="N39" s="59">
        <v>9961428</v>
      </c>
      <c r="O39" s="41">
        <f t="shared" si="2"/>
        <v>198471011</v>
      </c>
      <c r="P39" s="15">
        <f t="shared" si="3"/>
        <v>1402.6120734129088</v>
      </c>
    </row>
    <row r="40" spans="1:16" ht="12.75" customHeight="1">
      <c r="A40" s="8">
        <v>36</v>
      </c>
      <c r="B40" s="3"/>
      <c r="C40" s="10" t="s">
        <v>33</v>
      </c>
      <c r="D40" s="32">
        <v>143326</v>
      </c>
      <c r="E40" s="36">
        <v>92132235</v>
      </c>
      <c r="F40" s="23">
        <v>66885928</v>
      </c>
      <c r="G40" s="23">
        <v>26252517</v>
      </c>
      <c r="H40" s="23">
        <v>16864273</v>
      </c>
      <c r="I40" s="46">
        <v>0</v>
      </c>
      <c r="J40" s="41">
        <v>60095019</v>
      </c>
      <c r="K40" s="50">
        <v>22373580</v>
      </c>
      <c r="L40" s="54">
        <v>2755857</v>
      </c>
      <c r="M40" s="50">
        <v>0</v>
      </c>
      <c r="N40" s="59">
        <v>0</v>
      </c>
      <c r="O40" s="41">
        <f t="shared" si="2"/>
        <v>287359409</v>
      </c>
      <c r="P40" s="15">
        <f t="shared" si="3"/>
        <v>2004.9356641502588</v>
      </c>
    </row>
    <row r="41" spans="1:16" ht="12.75" customHeight="1">
      <c r="A41" s="8">
        <v>37</v>
      </c>
      <c r="B41" s="3"/>
      <c r="C41" s="10" t="s">
        <v>30</v>
      </c>
      <c r="D41" s="32">
        <v>150062</v>
      </c>
      <c r="E41" s="36">
        <v>130822571</v>
      </c>
      <c r="F41" s="23">
        <v>86646154</v>
      </c>
      <c r="G41" s="23">
        <v>31113829</v>
      </c>
      <c r="H41" s="23">
        <v>21346133</v>
      </c>
      <c r="I41" s="46">
        <v>484</v>
      </c>
      <c r="J41" s="41">
        <v>63319325</v>
      </c>
      <c r="K41" s="50">
        <v>34261960</v>
      </c>
      <c r="L41" s="54">
        <v>17194</v>
      </c>
      <c r="M41" s="50">
        <v>100019</v>
      </c>
      <c r="N41" s="59">
        <v>0</v>
      </c>
      <c r="O41" s="41">
        <f t="shared" si="2"/>
        <v>367627669</v>
      </c>
      <c r="P41" s="15">
        <f t="shared" si="3"/>
        <v>2449.83852674228</v>
      </c>
    </row>
    <row r="42" spans="1:16" ht="12.75" customHeight="1">
      <c r="A42" s="8">
        <v>38</v>
      </c>
      <c r="B42" s="3"/>
      <c r="C42" s="10" t="s">
        <v>32</v>
      </c>
      <c r="D42" s="32">
        <v>162925</v>
      </c>
      <c r="E42" s="36">
        <v>79221122</v>
      </c>
      <c r="F42" s="23">
        <v>37812323</v>
      </c>
      <c r="G42" s="23">
        <v>1327256</v>
      </c>
      <c r="H42" s="23">
        <v>1496206</v>
      </c>
      <c r="I42" s="46">
        <v>0</v>
      </c>
      <c r="J42" s="41">
        <v>9504453</v>
      </c>
      <c r="K42" s="50">
        <v>3017884</v>
      </c>
      <c r="L42" s="54">
        <v>0</v>
      </c>
      <c r="M42" s="50">
        <v>0</v>
      </c>
      <c r="N42" s="59">
        <v>0</v>
      </c>
      <c r="O42" s="41">
        <f t="shared" si="2"/>
        <v>132379244</v>
      </c>
      <c r="P42" s="15">
        <f t="shared" si="3"/>
        <v>812.51645849317174</v>
      </c>
    </row>
    <row r="43" spans="1:16" ht="12.75" customHeight="1">
      <c r="A43" s="8">
        <v>39</v>
      </c>
      <c r="B43" s="3"/>
      <c r="C43" s="13" t="s">
        <v>28</v>
      </c>
      <c r="D43" s="32">
        <v>167141</v>
      </c>
      <c r="E43" s="36">
        <v>151427514</v>
      </c>
      <c r="F43" s="23">
        <v>167472081</v>
      </c>
      <c r="G43" s="23">
        <v>33032708</v>
      </c>
      <c r="H43" s="23">
        <v>56576109</v>
      </c>
      <c r="I43" s="46">
        <v>0</v>
      </c>
      <c r="J43" s="41">
        <v>88117272</v>
      </c>
      <c r="K43" s="50">
        <v>35544149</v>
      </c>
      <c r="L43" s="54">
        <v>0</v>
      </c>
      <c r="M43" s="50">
        <v>0</v>
      </c>
      <c r="N43" s="59">
        <v>50271</v>
      </c>
      <c r="O43" s="41">
        <f t="shared" si="2"/>
        <v>532220104</v>
      </c>
      <c r="P43" s="15">
        <f t="shared" si="3"/>
        <v>3184.2582250913897</v>
      </c>
    </row>
    <row r="44" spans="1:16" ht="12.75" customHeight="1">
      <c r="A44" s="8">
        <v>40</v>
      </c>
      <c r="B44" s="3"/>
      <c r="C44" s="13" t="s">
        <v>26</v>
      </c>
      <c r="D44" s="32">
        <v>173310</v>
      </c>
      <c r="E44" s="36">
        <v>145416010</v>
      </c>
      <c r="F44" s="23">
        <v>58409362</v>
      </c>
      <c r="G44" s="23">
        <v>0</v>
      </c>
      <c r="H44" s="23">
        <v>0</v>
      </c>
      <c r="I44" s="46">
        <v>0</v>
      </c>
      <c r="J44" s="41">
        <v>58017533</v>
      </c>
      <c r="K44" s="50">
        <v>8607588</v>
      </c>
      <c r="L44" s="54">
        <v>0</v>
      </c>
      <c r="M44" s="50">
        <v>0</v>
      </c>
      <c r="N44" s="59">
        <v>18330792</v>
      </c>
      <c r="O44" s="41">
        <f t="shared" si="2"/>
        <v>288781285</v>
      </c>
      <c r="P44" s="15">
        <f t="shared" si="3"/>
        <v>1666.2701806012349</v>
      </c>
    </row>
    <row r="45" spans="1:16" ht="12.75" customHeight="1">
      <c r="A45" s="8">
        <v>41</v>
      </c>
      <c r="B45" s="3"/>
      <c r="C45" s="10" t="s">
        <v>29</v>
      </c>
      <c r="D45" s="32">
        <v>176819</v>
      </c>
      <c r="E45" s="36">
        <v>83158115</v>
      </c>
      <c r="F45" s="23">
        <v>66292069</v>
      </c>
      <c r="G45" s="23">
        <v>2276558</v>
      </c>
      <c r="H45" s="23">
        <v>1991238</v>
      </c>
      <c r="I45" s="46">
        <v>0</v>
      </c>
      <c r="J45" s="41">
        <v>44638499</v>
      </c>
      <c r="K45" s="50">
        <v>29717424</v>
      </c>
      <c r="L45" s="54">
        <v>0</v>
      </c>
      <c r="M45" s="50">
        <v>0</v>
      </c>
      <c r="N45" s="59">
        <v>0</v>
      </c>
      <c r="O45" s="41">
        <f t="shared" si="2"/>
        <v>228073903</v>
      </c>
      <c r="P45" s="15">
        <f t="shared" si="3"/>
        <v>1289.8721460928973</v>
      </c>
    </row>
    <row r="46" spans="1:16" ht="12.75" customHeight="1">
      <c r="A46" s="8">
        <v>42</v>
      </c>
      <c r="B46" s="3"/>
      <c r="C46" s="10" t="s">
        <v>24</v>
      </c>
      <c r="D46" s="32">
        <v>191898</v>
      </c>
      <c r="E46" s="36">
        <v>92845254</v>
      </c>
      <c r="F46" s="23">
        <v>43039712</v>
      </c>
      <c r="G46" s="23">
        <v>9573227</v>
      </c>
      <c r="H46" s="23">
        <v>28664995</v>
      </c>
      <c r="I46" s="46">
        <v>0</v>
      </c>
      <c r="J46" s="41">
        <v>70092593</v>
      </c>
      <c r="K46" s="50">
        <v>22234766</v>
      </c>
      <c r="L46" s="54">
        <v>0</v>
      </c>
      <c r="M46" s="50">
        <v>0</v>
      </c>
      <c r="N46" s="59">
        <v>0</v>
      </c>
      <c r="O46" s="41">
        <f t="shared" si="2"/>
        <v>266450547</v>
      </c>
      <c r="P46" s="15">
        <f t="shared" si="3"/>
        <v>1388.5009067317012</v>
      </c>
    </row>
    <row r="47" spans="1:16" ht="12.75" customHeight="1">
      <c r="A47" s="8">
        <v>43</v>
      </c>
      <c r="B47" s="3"/>
      <c r="C47" s="13" t="s">
        <v>27</v>
      </c>
      <c r="D47" s="32">
        <v>201277</v>
      </c>
      <c r="E47" s="36">
        <v>97742005</v>
      </c>
      <c r="F47" s="23">
        <v>44376847</v>
      </c>
      <c r="G47" s="23">
        <v>9491475</v>
      </c>
      <c r="H47" s="23">
        <v>17053681</v>
      </c>
      <c r="I47" s="46">
        <v>0</v>
      </c>
      <c r="J47" s="41">
        <v>20055382</v>
      </c>
      <c r="K47" s="50">
        <v>15816196</v>
      </c>
      <c r="L47" s="54">
        <v>0</v>
      </c>
      <c r="M47" s="50">
        <v>0</v>
      </c>
      <c r="N47" s="59">
        <v>360799</v>
      </c>
      <c r="O47" s="41">
        <f t="shared" si="2"/>
        <v>204896385</v>
      </c>
      <c r="P47" s="15">
        <f t="shared" si="3"/>
        <v>1017.9821092325502</v>
      </c>
    </row>
    <row r="48" spans="1:16" ht="12.75" customHeight="1">
      <c r="A48" s="8">
        <v>44</v>
      </c>
      <c r="B48" s="3"/>
      <c r="C48" s="10" t="s">
        <v>108</v>
      </c>
      <c r="D48" s="32">
        <v>213566</v>
      </c>
      <c r="E48" s="36">
        <v>148808412</v>
      </c>
      <c r="F48" s="23">
        <v>116929914</v>
      </c>
      <c r="G48" s="23">
        <v>103758762</v>
      </c>
      <c r="H48" s="23">
        <v>20095551</v>
      </c>
      <c r="I48" s="46">
        <v>0</v>
      </c>
      <c r="J48" s="41">
        <v>77213736</v>
      </c>
      <c r="K48" s="50">
        <v>24376362</v>
      </c>
      <c r="L48" s="54">
        <v>0</v>
      </c>
      <c r="M48" s="50">
        <v>3041984</v>
      </c>
      <c r="N48" s="59">
        <v>1773742</v>
      </c>
      <c r="O48" s="41">
        <f t="shared" si="2"/>
        <v>495998463</v>
      </c>
      <c r="P48" s="15">
        <f t="shared" si="3"/>
        <v>2322.4598625249337</v>
      </c>
    </row>
    <row r="49" spans="1:16" ht="12.75" customHeight="1">
      <c r="A49" s="8">
        <v>45</v>
      </c>
      <c r="B49" s="3"/>
      <c r="C49" s="13" t="s">
        <v>0</v>
      </c>
      <c r="D49" s="32">
        <v>254893</v>
      </c>
      <c r="E49" s="36">
        <v>155399581</v>
      </c>
      <c r="F49" s="23">
        <v>84077144</v>
      </c>
      <c r="G49" s="23">
        <v>37201948</v>
      </c>
      <c r="H49" s="23">
        <v>10599378</v>
      </c>
      <c r="I49" s="46">
        <v>0</v>
      </c>
      <c r="J49" s="41">
        <v>15979663</v>
      </c>
      <c r="K49" s="50">
        <v>33916864</v>
      </c>
      <c r="L49" s="54">
        <v>0</v>
      </c>
      <c r="M49" s="50">
        <v>-5030</v>
      </c>
      <c r="N49" s="59">
        <v>104681</v>
      </c>
      <c r="O49" s="41">
        <f t="shared" si="2"/>
        <v>337274229</v>
      </c>
      <c r="P49" s="15">
        <f t="shared" si="3"/>
        <v>1323.1992600816814</v>
      </c>
    </row>
    <row r="50" spans="1:16" ht="12.75" customHeight="1">
      <c r="A50" s="8">
        <v>46</v>
      </c>
      <c r="B50" s="3"/>
      <c r="C50" s="10" t="s">
        <v>21</v>
      </c>
      <c r="D50" s="32">
        <v>284443</v>
      </c>
      <c r="E50" s="36">
        <v>146244657</v>
      </c>
      <c r="F50" s="23">
        <v>154123517</v>
      </c>
      <c r="G50" s="23">
        <v>22257181</v>
      </c>
      <c r="H50" s="23">
        <v>8844379</v>
      </c>
      <c r="I50" s="46">
        <v>0</v>
      </c>
      <c r="J50" s="41">
        <v>9576463</v>
      </c>
      <c r="K50" s="50">
        <v>6806530</v>
      </c>
      <c r="L50" s="54">
        <v>0</v>
      </c>
      <c r="M50" s="50">
        <v>0</v>
      </c>
      <c r="N50" s="59">
        <v>99326</v>
      </c>
      <c r="O50" s="41">
        <f t="shared" si="2"/>
        <v>347952053</v>
      </c>
      <c r="P50" s="15">
        <f t="shared" si="3"/>
        <v>1223.2751482722374</v>
      </c>
    </row>
    <row r="51" spans="1:16" ht="12.75" customHeight="1">
      <c r="A51" s="8">
        <v>47</v>
      </c>
      <c r="B51" s="3"/>
      <c r="C51" s="10" t="s">
        <v>109</v>
      </c>
      <c r="D51" s="32">
        <v>287749</v>
      </c>
      <c r="E51" s="36">
        <v>145256461</v>
      </c>
      <c r="F51" s="23">
        <v>115074823</v>
      </c>
      <c r="G51" s="23">
        <v>36374647</v>
      </c>
      <c r="H51" s="23">
        <v>18333461</v>
      </c>
      <c r="I51" s="46">
        <v>0</v>
      </c>
      <c r="J51" s="41">
        <v>28001375</v>
      </c>
      <c r="K51" s="50">
        <v>10020250</v>
      </c>
      <c r="L51" s="54">
        <v>0</v>
      </c>
      <c r="M51" s="50">
        <v>0</v>
      </c>
      <c r="N51" s="59">
        <v>0</v>
      </c>
      <c r="O51" s="41">
        <f t="shared" si="2"/>
        <v>353061017</v>
      </c>
      <c r="P51" s="15">
        <f t="shared" si="3"/>
        <v>1226.9756523914939</v>
      </c>
    </row>
    <row r="52" spans="1:16" ht="12.75" customHeight="1">
      <c r="A52" s="8">
        <v>48</v>
      </c>
      <c r="B52" s="3"/>
      <c r="C52" s="10" t="s">
        <v>18</v>
      </c>
      <c r="D52" s="32">
        <v>306944</v>
      </c>
      <c r="E52" s="36">
        <v>175095652</v>
      </c>
      <c r="F52" s="23">
        <v>95477896</v>
      </c>
      <c r="G52" s="23">
        <v>8892469</v>
      </c>
      <c r="H52" s="23">
        <v>48044391</v>
      </c>
      <c r="I52" s="46">
        <v>0</v>
      </c>
      <c r="J52" s="41">
        <v>34796919</v>
      </c>
      <c r="K52" s="50">
        <v>47818512</v>
      </c>
      <c r="L52" s="54">
        <v>0</v>
      </c>
      <c r="M52" s="50">
        <v>0</v>
      </c>
      <c r="N52" s="59">
        <v>11316472</v>
      </c>
      <c r="O52" s="41">
        <f t="shared" si="2"/>
        <v>421442311</v>
      </c>
      <c r="P52" s="15">
        <f t="shared" si="3"/>
        <v>1373.0267117128858</v>
      </c>
    </row>
    <row r="53" spans="1:16" ht="12.75" customHeight="1">
      <c r="A53" s="8">
        <v>49</v>
      </c>
      <c r="B53" s="3"/>
      <c r="C53" s="10" t="s">
        <v>25</v>
      </c>
      <c r="D53" s="32">
        <v>308327</v>
      </c>
      <c r="E53" s="36">
        <v>219277726</v>
      </c>
      <c r="F53" s="23">
        <v>181606301</v>
      </c>
      <c r="G53" s="23">
        <v>71649444</v>
      </c>
      <c r="H53" s="23">
        <v>139025289</v>
      </c>
      <c r="I53" s="46">
        <v>0</v>
      </c>
      <c r="J53" s="41">
        <v>34561509</v>
      </c>
      <c r="K53" s="50">
        <v>35993519</v>
      </c>
      <c r="L53" s="54">
        <v>0</v>
      </c>
      <c r="M53" s="50">
        <v>0</v>
      </c>
      <c r="N53" s="59">
        <v>0</v>
      </c>
      <c r="O53" s="41">
        <f t="shared" si="2"/>
        <v>682113788</v>
      </c>
      <c r="P53" s="15">
        <f t="shared" si="3"/>
        <v>2212.3063760228588</v>
      </c>
    </row>
    <row r="54" spans="1:16" ht="12.75" customHeight="1">
      <c r="A54" s="8">
        <v>50</v>
      </c>
      <c r="B54" s="3"/>
      <c r="C54" s="10" t="s">
        <v>23</v>
      </c>
      <c r="D54" s="32">
        <v>316569</v>
      </c>
      <c r="E54" s="36">
        <v>127046844</v>
      </c>
      <c r="F54" s="23">
        <v>126886147</v>
      </c>
      <c r="G54" s="23">
        <v>108774625</v>
      </c>
      <c r="H54" s="23">
        <v>9624149</v>
      </c>
      <c r="I54" s="46">
        <v>0</v>
      </c>
      <c r="J54" s="41">
        <v>13529209</v>
      </c>
      <c r="K54" s="50">
        <v>25410398</v>
      </c>
      <c r="L54" s="54">
        <v>0</v>
      </c>
      <c r="M54" s="50">
        <v>0</v>
      </c>
      <c r="N54" s="59">
        <v>0</v>
      </c>
      <c r="O54" s="41">
        <f t="shared" si="2"/>
        <v>411271372</v>
      </c>
      <c r="P54" s="15">
        <f t="shared" si="3"/>
        <v>1299.1523869993587</v>
      </c>
    </row>
    <row r="55" spans="1:16" ht="12.75" customHeight="1">
      <c r="A55" s="8">
        <v>51</v>
      </c>
      <c r="B55" s="3"/>
      <c r="C55" s="10" t="s">
        <v>20</v>
      </c>
      <c r="D55" s="32">
        <v>341205</v>
      </c>
      <c r="E55" s="36">
        <v>161561441</v>
      </c>
      <c r="F55" s="23">
        <v>131183228</v>
      </c>
      <c r="G55" s="23">
        <v>9303152</v>
      </c>
      <c r="H55" s="23">
        <v>446519</v>
      </c>
      <c r="I55" s="46">
        <v>0</v>
      </c>
      <c r="J55" s="41">
        <v>46459243</v>
      </c>
      <c r="K55" s="50">
        <v>30817308</v>
      </c>
      <c r="L55" s="54">
        <v>0</v>
      </c>
      <c r="M55" s="50">
        <v>0</v>
      </c>
      <c r="N55" s="59">
        <v>14552</v>
      </c>
      <c r="O55" s="41">
        <f t="shared" si="2"/>
        <v>379785443</v>
      </c>
      <c r="P55" s="15">
        <f t="shared" si="3"/>
        <v>1113.0711537052505</v>
      </c>
    </row>
    <row r="56" spans="1:16" ht="12.75" customHeight="1">
      <c r="A56" s="8">
        <v>52</v>
      </c>
      <c r="B56" s="3"/>
      <c r="C56" s="13" t="s">
        <v>22</v>
      </c>
      <c r="D56" s="32">
        <v>343802</v>
      </c>
      <c r="E56" s="36">
        <v>307394346</v>
      </c>
      <c r="F56" s="23">
        <v>191971016</v>
      </c>
      <c r="G56" s="23">
        <v>32987636</v>
      </c>
      <c r="H56" s="23">
        <v>174860866</v>
      </c>
      <c r="I56" s="46">
        <v>18239</v>
      </c>
      <c r="J56" s="41">
        <v>219289178</v>
      </c>
      <c r="K56" s="50">
        <v>79672466</v>
      </c>
      <c r="L56" s="54">
        <v>0</v>
      </c>
      <c r="M56" s="50">
        <v>0</v>
      </c>
      <c r="N56" s="59">
        <v>0</v>
      </c>
      <c r="O56" s="41">
        <f t="shared" si="2"/>
        <v>1006193747</v>
      </c>
      <c r="P56" s="15">
        <f t="shared" si="3"/>
        <v>2926.6663573801197</v>
      </c>
    </row>
    <row r="57" spans="1:16" ht="12.75" customHeight="1">
      <c r="A57" s="8">
        <v>53</v>
      </c>
      <c r="B57" s="3"/>
      <c r="C57" s="10" t="s">
        <v>19</v>
      </c>
      <c r="D57" s="32">
        <v>349334</v>
      </c>
      <c r="E57" s="36">
        <v>248822000</v>
      </c>
      <c r="F57" s="23">
        <v>128026000</v>
      </c>
      <c r="G57" s="23">
        <v>17972000</v>
      </c>
      <c r="H57" s="23">
        <v>44374000</v>
      </c>
      <c r="I57" s="46">
        <v>0</v>
      </c>
      <c r="J57" s="41">
        <v>225900000</v>
      </c>
      <c r="K57" s="50">
        <v>70539000</v>
      </c>
      <c r="L57" s="54">
        <v>0</v>
      </c>
      <c r="M57" s="50">
        <v>36986000</v>
      </c>
      <c r="N57" s="59">
        <v>0</v>
      </c>
      <c r="O57" s="41">
        <f t="shared" si="2"/>
        <v>772619000</v>
      </c>
      <c r="P57" s="15">
        <f t="shared" si="3"/>
        <v>2211.6913899019278</v>
      </c>
    </row>
    <row r="58" spans="1:16" ht="12.75" customHeight="1">
      <c r="A58" s="8">
        <v>54</v>
      </c>
      <c r="B58" s="3"/>
      <c r="C58" s="10" t="s">
        <v>6</v>
      </c>
      <c r="D58" s="32">
        <v>392090</v>
      </c>
      <c r="E58" s="36">
        <v>257370369</v>
      </c>
      <c r="F58" s="23">
        <v>224526601</v>
      </c>
      <c r="G58" s="23">
        <v>205586596</v>
      </c>
      <c r="H58" s="23">
        <v>83065363</v>
      </c>
      <c r="I58" s="46">
        <v>25100</v>
      </c>
      <c r="J58" s="41">
        <v>211978778</v>
      </c>
      <c r="K58" s="50">
        <v>104115357</v>
      </c>
      <c r="L58" s="54">
        <v>0</v>
      </c>
      <c r="M58" s="50">
        <v>91010</v>
      </c>
      <c r="N58" s="59">
        <v>0</v>
      </c>
      <c r="O58" s="41">
        <f t="shared" si="2"/>
        <v>1086759174</v>
      </c>
      <c r="P58" s="15">
        <f t="shared" si="3"/>
        <v>2771.7084699941338</v>
      </c>
    </row>
    <row r="59" spans="1:16" ht="12.75" customHeight="1">
      <c r="A59" s="8">
        <v>55</v>
      </c>
      <c r="B59" s="3"/>
      <c r="C59" s="10" t="s">
        <v>5</v>
      </c>
      <c r="D59" s="32">
        <v>442903</v>
      </c>
      <c r="E59" s="36">
        <v>209209398</v>
      </c>
      <c r="F59" s="23">
        <v>201666119</v>
      </c>
      <c r="G59" s="23">
        <v>40225802</v>
      </c>
      <c r="H59" s="23">
        <v>124311</v>
      </c>
      <c r="I59" s="46">
        <v>0</v>
      </c>
      <c r="J59" s="41">
        <v>74026581</v>
      </c>
      <c r="K59" s="50">
        <v>21663595</v>
      </c>
      <c r="L59" s="54">
        <v>0</v>
      </c>
      <c r="M59" s="50">
        <v>0</v>
      </c>
      <c r="N59" s="59">
        <v>2024886</v>
      </c>
      <c r="O59" s="41">
        <f t="shared" si="2"/>
        <v>548940692</v>
      </c>
      <c r="P59" s="15">
        <f t="shared" si="3"/>
        <v>1239.4151586238972</v>
      </c>
    </row>
    <row r="60" spans="1:16" ht="12.75" customHeight="1">
      <c r="A60" s="8">
        <v>56</v>
      </c>
      <c r="B60" s="3"/>
      <c r="C60" s="10" t="s">
        <v>17</v>
      </c>
      <c r="D60" s="32">
        <v>487588</v>
      </c>
      <c r="E60" s="36">
        <v>211293009</v>
      </c>
      <c r="F60" s="23">
        <v>197507771</v>
      </c>
      <c r="G60" s="23">
        <v>15467577</v>
      </c>
      <c r="H60" s="23">
        <v>39918594</v>
      </c>
      <c r="I60" s="46">
        <v>0</v>
      </c>
      <c r="J60" s="41">
        <v>186322176</v>
      </c>
      <c r="K60" s="50">
        <v>63179960</v>
      </c>
      <c r="L60" s="54">
        <v>0</v>
      </c>
      <c r="M60" s="50">
        <v>0</v>
      </c>
      <c r="N60" s="59">
        <v>5103</v>
      </c>
      <c r="O60" s="41">
        <f t="shared" si="2"/>
        <v>713694190</v>
      </c>
      <c r="P60" s="15">
        <f t="shared" si="3"/>
        <v>1463.7238611286577</v>
      </c>
    </row>
    <row r="61" spans="1:16" ht="12.75" customHeight="1">
      <c r="A61" s="8">
        <v>57</v>
      </c>
      <c r="B61" s="3"/>
      <c r="C61" s="10" t="s">
        <v>16</v>
      </c>
      <c r="D61" s="32">
        <v>510494</v>
      </c>
      <c r="E61" s="36">
        <v>213009066</v>
      </c>
      <c r="F61" s="23">
        <v>204321648</v>
      </c>
      <c r="G61" s="23">
        <v>41965182</v>
      </c>
      <c r="H61" s="23">
        <v>8757201</v>
      </c>
      <c r="I61" s="46">
        <v>0</v>
      </c>
      <c r="J61" s="41">
        <v>89579272</v>
      </c>
      <c r="K61" s="50">
        <v>65572109</v>
      </c>
      <c r="L61" s="54">
        <v>5712</v>
      </c>
      <c r="M61" s="50">
        <v>0</v>
      </c>
      <c r="N61" s="59">
        <v>17791460</v>
      </c>
      <c r="O61" s="41">
        <f t="shared" si="2"/>
        <v>641001650</v>
      </c>
      <c r="P61" s="15">
        <f t="shared" si="3"/>
        <v>1255.6497236010609</v>
      </c>
    </row>
    <row r="62" spans="1:16" ht="12.75" customHeight="1">
      <c r="A62" s="8">
        <v>58</v>
      </c>
      <c r="B62" s="3"/>
      <c r="C62" s="14" t="s">
        <v>15</v>
      </c>
      <c r="D62" s="32">
        <v>561714</v>
      </c>
      <c r="E62" s="36">
        <v>246805526</v>
      </c>
      <c r="F62" s="23">
        <v>205114696</v>
      </c>
      <c r="G62" s="23">
        <v>21191145</v>
      </c>
      <c r="H62" s="23">
        <v>6069153</v>
      </c>
      <c r="I62" s="46">
        <v>0</v>
      </c>
      <c r="J62" s="41">
        <v>94079203</v>
      </c>
      <c r="K62" s="50">
        <v>72615018</v>
      </c>
      <c r="L62" s="54">
        <v>0</v>
      </c>
      <c r="M62" s="50">
        <v>0</v>
      </c>
      <c r="N62" s="59">
        <v>11152701</v>
      </c>
      <c r="O62" s="41">
        <f t="shared" si="2"/>
        <v>657027442</v>
      </c>
      <c r="P62" s="15">
        <f t="shared" si="3"/>
        <v>1169.6832231349049</v>
      </c>
    </row>
    <row r="63" spans="1:16" ht="12.75" customHeight="1">
      <c r="A63" s="8">
        <v>59</v>
      </c>
      <c r="B63" s="12"/>
      <c r="C63" s="10" t="s">
        <v>14</v>
      </c>
      <c r="D63" s="32">
        <v>633052</v>
      </c>
      <c r="E63" s="36">
        <v>293628255</v>
      </c>
      <c r="F63" s="23">
        <v>222757018</v>
      </c>
      <c r="G63" s="23">
        <v>16496280</v>
      </c>
      <c r="H63" s="23">
        <v>38927476</v>
      </c>
      <c r="I63" s="46">
        <v>0</v>
      </c>
      <c r="J63" s="41">
        <v>118054090</v>
      </c>
      <c r="K63" s="50">
        <v>67401174</v>
      </c>
      <c r="L63" s="54">
        <v>0</v>
      </c>
      <c r="M63" s="50">
        <v>0</v>
      </c>
      <c r="N63" s="59">
        <v>0</v>
      </c>
      <c r="O63" s="41">
        <f t="shared" si="2"/>
        <v>757264293</v>
      </c>
      <c r="P63" s="15">
        <f t="shared" si="3"/>
        <v>1196.2118325192876</v>
      </c>
    </row>
    <row r="64" spans="1:16" ht="12.75" customHeight="1">
      <c r="A64" s="8">
        <v>60</v>
      </c>
      <c r="B64" s="3"/>
      <c r="C64" s="10" t="s">
        <v>1</v>
      </c>
      <c r="D64" s="32">
        <v>665845</v>
      </c>
      <c r="E64" s="36">
        <v>390864969</v>
      </c>
      <c r="F64" s="23">
        <v>221562956</v>
      </c>
      <c r="G64" s="23">
        <v>145909212</v>
      </c>
      <c r="H64" s="23">
        <v>70162541</v>
      </c>
      <c r="I64" s="46">
        <v>0</v>
      </c>
      <c r="J64" s="41">
        <v>556585298</v>
      </c>
      <c r="K64" s="50">
        <v>122861799</v>
      </c>
      <c r="L64" s="54">
        <v>0</v>
      </c>
      <c r="M64" s="50">
        <v>0</v>
      </c>
      <c r="N64" s="59">
        <v>0</v>
      </c>
      <c r="O64" s="41">
        <f t="shared" si="2"/>
        <v>1507946775</v>
      </c>
      <c r="P64" s="15">
        <f t="shared" si="3"/>
        <v>2264.7114193243174</v>
      </c>
    </row>
    <row r="65" spans="1:16" ht="12.75" customHeight="1">
      <c r="A65" s="8">
        <v>61</v>
      </c>
      <c r="B65" s="3"/>
      <c r="C65" s="10" t="s">
        <v>12</v>
      </c>
      <c r="D65" s="32">
        <v>944971</v>
      </c>
      <c r="E65" s="36">
        <v>495076678</v>
      </c>
      <c r="F65" s="23">
        <v>332851577</v>
      </c>
      <c r="G65" s="23">
        <v>0</v>
      </c>
      <c r="H65" s="23">
        <v>105228166</v>
      </c>
      <c r="I65" s="46">
        <v>0</v>
      </c>
      <c r="J65" s="41">
        <v>289941042</v>
      </c>
      <c r="K65" s="50">
        <v>169315087</v>
      </c>
      <c r="L65" s="54">
        <v>0</v>
      </c>
      <c r="M65" s="50">
        <v>0</v>
      </c>
      <c r="N65" s="59">
        <v>12555710</v>
      </c>
      <c r="O65" s="41">
        <f t="shared" si="2"/>
        <v>1404968260</v>
      </c>
      <c r="P65" s="15">
        <f t="shared" si="3"/>
        <v>1486.7845256626922</v>
      </c>
    </row>
    <row r="66" spans="1:16" ht="12.75" customHeight="1">
      <c r="A66" s="8">
        <v>62</v>
      </c>
      <c r="B66" s="3"/>
      <c r="C66" s="10" t="s">
        <v>13</v>
      </c>
      <c r="D66" s="32">
        <v>1252396</v>
      </c>
      <c r="E66" s="36">
        <v>745891374</v>
      </c>
      <c r="F66" s="23">
        <v>693571104</v>
      </c>
      <c r="G66" s="23">
        <v>275868695</v>
      </c>
      <c r="H66" s="23">
        <v>54928795</v>
      </c>
      <c r="I66" s="46">
        <v>0</v>
      </c>
      <c r="J66" s="41">
        <v>572133729</v>
      </c>
      <c r="K66" s="50">
        <v>152306275</v>
      </c>
      <c r="L66" s="54">
        <v>0</v>
      </c>
      <c r="M66" s="50">
        <v>6853390</v>
      </c>
      <c r="N66" s="59">
        <v>27901065</v>
      </c>
      <c r="O66" s="41">
        <f t="shared" si="2"/>
        <v>2529454427</v>
      </c>
      <c r="P66" s="15">
        <f t="shared" si="3"/>
        <v>2019.6921955994749</v>
      </c>
    </row>
    <row r="67" spans="1:16" ht="12.75" customHeight="1">
      <c r="A67" s="8">
        <v>63</v>
      </c>
      <c r="B67" s="3"/>
      <c r="C67" s="10" t="s">
        <v>11</v>
      </c>
      <c r="D67" s="32">
        <v>1325563</v>
      </c>
      <c r="E67" s="36">
        <v>1354927618</v>
      </c>
      <c r="F67" s="23">
        <v>781001740</v>
      </c>
      <c r="G67" s="23">
        <v>342410713</v>
      </c>
      <c r="H67" s="23">
        <v>165280168</v>
      </c>
      <c r="I67" s="46">
        <v>0</v>
      </c>
      <c r="J67" s="41">
        <v>381866759</v>
      </c>
      <c r="K67" s="50">
        <v>164412703</v>
      </c>
      <c r="L67" s="54">
        <v>0</v>
      </c>
      <c r="M67" s="50">
        <v>0</v>
      </c>
      <c r="N67" s="59">
        <v>6130128</v>
      </c>
      <c r="O67" s="41">
        <f t="shared" si="2"/>
        <v>3196029829</v>
      </c>
      <c r="P67" s="15">
        <f t="shared" si="3"/>
        <v>2411.0735053709254</v>
      </c>
    </row>
    <row r="68" spans="1:16" ht="12.75" customHeight="1">
      <c r="A68" s="8">
        <v>64</v>
      </c>
      <c r="B68" s="3"/>
      <c r="C68" s="10" t="s">
        <v>4</v>
      </c>
      <c r="D68" s="32">
        <v>1378417</v>
      </c>
      <c r="E68" s="36">
        <v>1113339060</v>
      </c>
      <c r="F68" s="23">
        <v>615304857</v>
      </c>
      <c r="G68" s="23">
        <v>278367841</v>
      </c>
      <c r="H68" s="23">
        <v>165151546</v>
      </c>
      <c r="I68" s="46">
        <v>0</v>
      </c>
      <c r="J68" s="41">
        <v>327014329</v>
      </c>
      <c r="K68" s="50">
        <v>133687007</v>
      </c>
      <c r="L68" s="54">
        <v>0</v>
      </c>
      <c r="M68" s="50">
        <v>0</v>
      </c>
      <c r="N68" s="59">
        <v>274023863</v>
      </c>
      <c r="O68" s="41">
        <f t="shared" si="2"/>
        <v>2906888503</v>
      </c>
      <c r="P68" s="15">
        <f t="shared" si="3"/>
        <v>2108.8600205888347</v>
      </c>
    </row>
    <row r="69" spans="1:16" ht="12.75" customHeight="1">
      <c r="A69" s="8">
        <v>65</v>
      </c>
      <c r="B69" s="3"/>
      <c r="C69" s="13" t="s">
        <v>10</v>
      </c>
      <c r="D69" s="32">
        <v>1827367</v>
      </c>
      <c r="E69" s="36">
        <v>1089564000</v>
      </c>
      <c r="F69" s="23">
        <v>704680000</v>
      </c>
      <c r="G69" s="23">
        <v>83712000</v>
      </c>
      <c r="H69" s="23">
        <v>169818000</v>
      </c>
      <c r="I69" s="46">
        <v>0</v>
      </c>
      <c r="J69" s="41">
        <v>714585000</v>
      </c>
      <c r="K69" s="50">
        <v>122958000</v>
      </c>
      <c r="L69" s="54">
        <v>0</v>
      </c>
      <c r="M69" s="50">
        <v>0</v>
      </c>
      <c r="N69" s="59">
        <v>47897000</v>
      </c>
      <c r="O69" s="41">
        <f>SUM(E69:N69)</f>
        <v>2933214000</v>
      </c>
      <c r="P69" s="15">
        <f>(O69/D69)</f>
        <v>1605.158679126853</v>
      </c>
    </row>
    <row r="70" spans="1:16" ht="12.75" customHeight="1">
      <c r="A70" s="8">
        <v>66</v>
      </c>
      <c r="B70" s="3"/>
      <c r="C70" s="10" t="s">
        <v>65</v>
      </c>
      <c r="D70" s="32">
        <v>2653934</v>
      </c>
      <c r="E70" s="36">
        <v>2018618378</v>
      </c>
      <c r="F70" s="23">
        <v>1813073024</v>
      </c>
      <c r="G70" s="23">
        <v>698860100</v>
      </c>
      <c r="H70" s="23">
        <v>534412293</v>
      </c>
      <c r="I70" s="46">
        <v>5602</v>
      </c>
      <c r="J70" s="41">
        <v>4559874527</v>
      </c>
      <c r="K70" s="50">
        <v>466905000</v>
      </c>
      <c r="L70" s="54">
        <v>11564000</v>
      </c>
      <c r="M70" s="50">
        <v>0</v>
      </c>
      <c r="N70" s="59">
        <v>7533000</v>
      </c>
      <c r="O70" s="41">
        <f>SUM(E70:N70)</f>
        <v>10110845924</v>
      </c>
      <c r="P70" s="15">
        <f>(O70/D70)</f>
        <v>3809.7578628556703</v>
      </c>
    </row>
    <row r="71" spans="1:16">
      <c r="A71" s="4"/>
      <c r="B71" s="5"/>
      <c r="C71" s="85" t="s">
        <v>76</v>
      </c>
      <c r="D71" s="33">
        <f t="shared" ref="D71:N71" si="4">SUM(D5:D70)</f>
        <v>18909609</v>
      </c>
      <c r="E71" s="38">
        <f t="shared" si="4"/>
        <v>12368663655</v>
      </c>
      <c r="F71" s="16">
        <f t="shared" si="4"/>
        <v>9193235966</v>
      </c>
      <c r="G71" s="16">
        <f t="shared" si="4"/>
        <v>2898010399</v>
      </c>
      <c r="H71" s="16">
        <f t="shared" si="4"/>
        <v>2401948721</v>
      </c>
      <c r="I71" s="17">
        <f t="shared" si="4"/>
        <v>49425</v>
      </c>
      <c r="J71" s="43">
        <f t="shared" si="4"/>
        <v>9449339030</v>
      </c>
      <c r="K71" s="19">
        <f t="shared" si="4"/>
        <v>2332185879</v>
      </c>
      <c r="L71" s="56">
        <f t="shared" si="4"/>
        <v>14370643</v>
      </c>
      <c r="M71" s="19">
        <f t="shared" si="4"/>
        <v>46878665</v>
      </c>
      <c r="N71" s="61">
        <f t="shared" si="4"/>
        <v>469268357</v>
      </c>
      <c r="O71" s="43">
        <f>SUM(E71:N71)</f>
        <v>39173950740</v>
      </c>
      <c r="P71" s="20">
        <f>(O71/D71)</f>
        <v>2071.6425569666721</v>
      </c>
    </row>
    <row r="72" spans="1:16">
      <c r="A72" s="4"/>
      <c r="B72" s="5"/>
      <c r="C72" s="5"/>
      <c r="D72" s="98"/>
      <c r="E72" s="72"/>
      <c r="F72" s="72"/>
      <c r="G72" s="72"/>
      <c r="H72" s="72"/>
      <c r="I72" s="72"/>
      <c r="J72" s="72"/>
      <c r="K72" s="72"/>
      <c r="L72" s="72"/>
      <c r="M72" s="72"/>
      <c r="N72" s="72"/>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2014-15 County Revenues by Fund Type&amp;R&amp;11Page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117</v>
      </c>
      <c r="B2" s="155"/>
      <c r="C2" s="155"/>
      <c r="D2" s="155"/>
      <c r="E2" s="155"/>
      <c r="F2" s="155"/>
      <c r="G2" s="155"/>
      <c r="H2" s="155"/>
      <c r="I2" s="155"/>
      <c r="J2" s="155"/>
      <c r="K2" s="155"/>
      <c r="L2" s="155"/>
      <c r="M2" s="155"/>
      <c r="N2" s="155"/>
      <c r="O2" s="155"/>
      <c r="P2" s="156"/>
    </row>
    <row r="3" spans="1:16" ht="15.75">
      <c r="A3" s="28"/>
      <c r="B3" s="29"/>
      <c r="C3" s="30"/>
      <c r="D3" s="68">
        <v>2014</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8668</v>
      </c>
      <c r="E5" s="35">
        <v>5889539</v>
      </c>
      <c r="F5" s="22">
        <v>9379765</v>
      </c>
      <c r="G5" s="22">
        <v>0</v>
      </c>
      <c r="H5" s="22">
        <v>623286</v>
      </c>
      <c r="I5" s="45">
        <v>0</v>
      </c>
      <c r="J5" s="40">
        <v>428260</v>
      </c>
      <c r="K5" s="49">
        <v>0</v>
      </c>
      <c r="L5" s="53">
        <v>0</v>
      </c>
      <c r="M5" s="49">
        <v>0</v>
      </c>
      <c r="N5" s="58">
        <v>0</v>
      </c>
      <c r="O5" s="57">
        <f t="shared" ref="O5:O36" si="0">SUM(E5:N5)</f>
        <v>16320850</v>
      </c>
      <c r="P5" s="18">
        <f t="shared" ref="P5:P36" si="1">(O5/D5)</f>
        <v>1882.885325334564</v>
      </c>
    </row>
    <row r="6" spans="1:16" ht="12.75" customHeight="1">
      <c r="A6" s="8">
        <v>2</v>
      </c>
      <c r="B6" s="3"/>
      <c r="C6" s="10" t="s">
        <v>64</v>
      </c>
      <c r="D6" s="32">
        <v>8696</v>
      </c>
      <c r="E6" s="36">
        <v>4245990</v>
      </c>
      <c r="F6" s="23">
        <v>7318318</v>
      </c>
      <c r="G6" s="23">
        <v>295221</v>
      </c>
      <c r="H6" s="23">
        <v>603348</v>
      </c>
      <c r="I6" s="46">
        <v>0</v>
      </c>
      <c r="J6" s="41">
        <v>0</v>
      </c>
      <c r="K6" s="50">
        <v>0</v>
      </c>
      <c r="L6" s="54">
        <v>0</v>
      </c>
      <c r="M6" s="50">
        <v>0</v>
      </c>
      <c r="N6" s="59">
        <v>0</v>
      </c>
      <c r="O6" s="41">
        <f t="shared" si="0"/>
        <v>12462877</v>
      </c>
      <c r="P6" s="15">
        <f t="shared" si="1"/>
        <v>1433.1735280588775</v>
      </c>
    </row>
    <row r="7" spans="1:16" ht="12.75" customHeight="1">
      <c r="A7" s="8">
        <v>3</v>
      </c>
      <c r="B7" s="3"/>
      <c r="C7" s="10" t="s">
        <v>61</v>
      </c>
      <c r="D7" s="32">
        <v>11794</v>
      </c>
      <c r="E7" s="36">
        <v>14877355</v>
      </c>
      <c r="F7" s="23">
        <v>12107854</v>
      </c>
      <c r="G7" s="23">
        <v>0</v>
      </c>
      <c r="H7" s="23">
        <v>0</v>
      </c>
      <c r="I7" s="46">
        <v>0</v>
      </c>
      <c r="J7" s="41">
        <v>8760829</v>
      </c>
      <c r="K7" s="50">
        <v>0</v>
      </c>
      <c r="L7" s="54">
        <v>0</v>
      </c>
      <c r="M7" s="50">
        <v>0</v>
      </c>
      <c r="N7" s="59">
        <v>0</v>
      </c>
      <c r="O7" s="41">
        <f t="shared" si="0"/>
        <v>35746038</v>
      </c>
      <c r="P7" s="15">
        <f t="shared" si="1"/>
        <v>3030.8663727318976</v>
      </c>
    </row>
    <row r="8" spans="1:16" ht="12.75" customHeight="1">
      <c r="A8" s="8">
        <v>4</v>
      </c>
      <c r="B8" s="3"/>
      <c r="C8" s="10" t="s">
        <v>62</v>
      </c>
      <c r="D8" s="32">
        <v>12852</v>
      </c>
      <c r="E8" s="36">
        <v>15690241</v>
      </c>
      <c r="F8" s="23">
        <v>3918065</v>
      </c>
      <c r="G8" s="23">
        <v>0</v>
      </c>
      <c r="H8" s="23">
        <v>2806618</v>
      </c>
      <c r="I8" s="46">
        <v>0</v>
      </c>
      <c r="J8" s="41">
        <v>580101</v>
      </c>
      <c r="K8" s="50">
        <v>0</v>
      </c>
      <c r="L8" s="54">
        <v>0</v>
      </c>
      <c r="M8" s="50">
        <v>0</v>
      </c>
      <c r="N8" s="59">
        <v>2247</v>
      </c>
      <c r="O8" s="41">
        <f t="shared" si="0"/>
        <v>22997272</v>
      </c>
      <c r="P8" s="15">
        <f t="shared" si="1"/>
        <v>1789.3924680983505</v>
      </c>
    </row>
    <row r="9" spans="1:16" ht="12.75" customHeight="1">
      <c r="A9" s="8">
        <v>5</v>
      </c>
      <c r="B9" s="3"/>
      <c r="C9" s="10" t="s">
        <v>56</v>
      </c>
      <c r="D9" s="32">
        <v>14351</v>
      </c>
      <c r="E9" s="36">
        <v>13582879</v>
      </c>
      <c r="F9" s="23">
        <v>7679844</v>
      </c>
      <c r="G9" s="23">
        <v>0</v>
      </c>
      <c r="H9" s="23">
        <v>0</v>
      </c>
      <c r="I9" s="46">
        <v>0</v>
      </c>
      <c r="J9" s="41">
        <v>516071</v>
      </c>
      <c r="K9" s="50">
        <v>0</v>
      </c>
      <c r="L9" s="54">
        <v>0</v>
      </c>
      <c r="M9" s="50">
        <v>0</v>
      </c>
      <c r="N9" s="59">
        <v>0</v>
      </c>
      <c r="O9" s="41">
        <f t="shared" si="0"/>
        <v>21778794</v>
      </c>
      <c r="P9" s="15">
        <f t="shared" si="1"/>
        <v>1517.5802383109192</v>
      </c>
    </row>
    <row r="10" spans="1:16" ht="12.75" customHeight="1">
      <c r="A10" s="8">
        <v>6</v>
      </c>
      <c r="B10" s="3"/>
      <c r="C10" s="13" t="s">
        <v>57</v>
      </c>
      <c r="D10" s="32">
        <v>14592</v>
      </c>
      <c r="E10" s="36">
        <v>8032587</v>
      </c>
      <c r="F10" s="23">
        <v>6471816</v>
      </c>
      <c r="G10" s="23">
        <v>0</v>
      </c>
      <c r="H10" s="23">
        <v>0</v>
      </c>
      <c r="I10" s="46">
        <v>0</v>
      </c>
      <c r="J10" s="41">
        <v>0</v>
      </c>
      <c r="K10" s="50">
        <v>0</v>
      </c>
      <c r="L10" s="54">
        <v>0</v>
      </c>
      <c r="M10" s="50">
        <v>0</v>
      </c>
      <c r="N10" s="59">
        <v>0</v>
      </c>
      <c r="O10" s="41">
        <f t="shared" si="0"/>
        <v>14504403</v>
      </c>
      <c r="P10" s="15">
        <f t="shared" si="1"/>
        <v>993.99691611842104</v>
      </c>
    </row>
    <row r="11" spans="1:16" ht="12.75" customHeight="1">
      <c r="A11" s="8">
        <v>7</v>
      </c>
      <c r="B11" s="3"/>
      <c r="C11" s="10" t="s">
        <v>55</v>
      </c>
      <c r="D11" s="32">
        <v>14597</v>
      </c>
      <c r="E11" s="36">
        <v>15305628</v>
      </c>
      <c r="F11" s="23">
        <v>9312971</v>
      </c>
      <c r="G11" s="23">
        <v>2175524</v>
      </c>
      <c r="H11" s="23">
        <v>2930</v>
      </c>
      <c r="I11" s="46">
        <v>0</v>
      </c>
      <c r="J11" s="41">
        <v>0</v>
      </c>
      <c r="K11" s="50">
        <v>0</v>
      </c>
      <c r="L11" s="54">
        <v>0</v>
      </c>
      <c r="M11" s="50">
        <v>0</v>
      </c>
      <c r="N11" s="59">
        <v>0</v>
      </c>
      <c r="O11" s="41">
        <f t="shared" si="0"/>
        <v>26797053</v>
      </c>
      <c r="P11" s="15">
        <f t="shared" si="1"/>
        <v>1835.7918065355896</v>
      </c>
    </row>
    <row r="12" spans="1:16" ht="12.75" customHeight="1">
      <c r="A12" s="8">
        <v>8</v>
      </c>
      <c r="B12" s="3"/>
      <c r="C12" s="10" t="s">
        <v>58</v>
      </c>
      <c r="D12" s="32">
        <v>15647</v>
      </c>
      <c r="E12" s="36">
        <v>6700935</v>
      </c>
      <c r="F12" s="23">
        <v>4931816</v>
      </c>
      <c r="G12" s="23">
        <v>0</v>
      </c>
      <c r="H12" s="23">
        <v>0</v>
      </c>
      <c r="I12" s="46">
        <v>0</v>
      </c>
      <c r="J12" s="41">
        <v>0</v>
      </c>
      <c r="K12" s="50">
        <v>0</v>
      </c>
      <c r="L12" s="54">
        <v>0</v>
      </c>
      <c r="M12" s="50">
        <v>0</v>
      </c>
      <c r="N12" s="59">
        <v>0</v>
      </c>
      <c r="O12" s="41">
        <f t="shared" si="0"/>
        <v>11632751</v>
      </c>
      <c r="P12" s="15">
        <f t="shared" si="1"/>
        <v>743.44928740333614</v>
      </c>
    </row>
    <row r="13" spans="1:16" ht="12.75" customHeight="1">
      <c r="A13" s="8">
        <v>9</v>
      </c>
      <c r="B13" s="3"/>
      <c r="C13" s="13" t="s">
        <v>59</v>
      </c>
      <c r="D13" s="32">
        <v>16356</v>
      </c>
      <c r="E13" s="36">
        <v>10438282</v>
      </c>
      <c r="F13" s="23">
        <v>10935159</v>
      </c>
      <c r="G13" s="23">
        <v>0</v>
      </c>
      <c r="H13" s="23">
        <v>0</v>
      </c>
      <c r="I13" s="46">
        <v>0</v>
      </c>
      <c r="J13" s="41">
        <v>0</v>
      </c>
      <c r="K13" s="50">
        <v>0</v>
      </c>
      <c r="L13" s="54">
        <v>0</v>
      </c>
      <c r="M13" s="50">
        <v>0</v>
      </c>
      <c r="N13" s="59">
        <v>0</v>
      </c>
      <c r="O13" s="41">
        <f t="shared" si="0"/>
        <v>21373441</v>
      </c>
      <c r="P13" s="15">
        <f t="shared" si="1"/>
        <v>1306.7645512350207</v>
      </c>
    </row>
    <row r="14" spans="1:16" ht="12.75" customHeight="1">
      <c r="A14" s="8">
        <v>10</v>
      </c>
      <c r="B14" s="3"/>
      <c r="C14" s="10" t="s">
        <v>54</v>
      </c>
      <c r="D14" s="32">
        <v>16543</v>
      </c>
      <c r="E14" s="36">
        <v>16253161</v>
      </c>
      <c r="F14" s="23">
        <v>4269649</v>
      </c>
      <c r="G14" s="23">
        <v>1292609</v>
      </c>
      <c r="H14" s="23">
        <v>0</v>
      </c>
      <c r="I14" s="46">
        <v>0</v>
      </c>
      <c r="J14" s="41">
        <v>13</v>
      </c>
      <c r="K14" s="50">
        <v>0</v>
      </c>
      <c r="L14" s="54">
        <v>0</v>
      </c>
      <c r="M14" s="50">
        <v>0</v>
      </c>
      <c r="N14" s="59">
        <v>0</v>
      </c>
      <c r="O14" s="41">
        <f t="shared" si="0"/>
        <v>21815432</v>
      </c>
      <c r="P14" s="15">
        <f t="shared" si="1"/>
        <v>1318.7107537931452</v>
      </c>
    </row>
    <row r="15" spans="1:16" ht="12.75" customHeight="1">
      <c r="A15" s="8">
        <v>11</v>
      </c>
      <c r="B15" s="3"/>
      <c r="C15" s="10" t="s">
        <v>60</v>
      </c>
      <c r="D15" s="32">
        <v>16853</v>
      </c>
      <c r="E15" s="36">
        <v>11943736</v>
      </c>
      <c r="F15" s="23">
        <v>6296634</v>
      </c>
      <c r="G15" s="23">
        <v>0</v>
      </c>
      <c r="H15" s="23">
        <v>390000</v>
      </c>
      <c r="I15" s="46">
        <v>0</v>
      </c>
      <c r="J15" s="41">
        <v>0</v>
      </c>
      <c r="K15" s="50">
        <v>0</v>
      </c>
      <c r="L15" s="54">
        <v>0</v>
      </c>
      <c r="M15" s="50">
        <v>0</v>
      </c>
      <c r="N15" s="59">
        <v>0</v>
      </c>
      <c r="O15" s="41">
        <f t="shared" si="0"/>
        <v>18630370</v>
      </c>
      <c r="P15" s="15">
        <f t="shared" si="1"/>
        <v>1105.4631222927669</v>
      </c>
    </row>
    <row r="16" spans="1:16" ht="12.75" customHeight="1">
      <c r="A16" s="8">
        <v>12</v>
      </c>
      <c r="B16" s="3"/>
      <c r="C16" s="10" t="s">
        <v>2</v>
      </c>
      <c r="D16" s="32">
        <v>19303</v>
      </c>
      <c r="E16" s="36">
        <v>9460561</v>
      </c>
      <c r="F16" s="23">
        <v>22779947</v>
      </c>
      <c r="G16" s="23">
        <v>0</v>
      </c>
      <c r="H16" s="23">
        <v>4327759</v>
      </c>
      <c r="I16" s="46">
        <v>0</v>
      </c>
      <c r="J16" s="41">
        <v>3442084</v>
      </c>
      <c r="K16" s="50">
        <v>0</v>
      </c>
      <c r="L16" s="54">
        <v>0</v>
      </c>
      <c r="M16" s="50">
        <v>0</v>
      </c>
      <c r="N16" s="59">
        <v>0</v>
      </c>
      <c r="O16" s="41">
        <f t="shared" si="0"/>
        <v>40010351</v>
      </c>
      <c r="P16" s="15">
        <f t="shared" si="1"/>
        <v>2072.7529917629386</v>
      </c>
    </row>
    <row r="17" spans="1:16" ht="12.75" customHeight="1">
      <c r="A17" s="8">
        <v>13</v>
      </c>
      <c r="B17" s="3"/>
      <c r="C17" s="10" t="s">
        <v>53</v>
      </c>
      <c r="D17" s="32">
        <v>20025</v>
      </c>
      <c r="E17" s="36">
        <v>9905429</v>
      </c>
      <c r="F17" s="23">
        <v>4861384</v>
      </c>
      <c r="G17" s="23">
        <v>228990</v>
      </c>
      <c r="H17" s="23">
        <v>0</v>
      </c>
      <c r="I17" s="46">
        <v>0</v>
      </c>
      <c r="J17" s="41">
        <v>0</v>
      </c>
      <c r="K17" s="50">
        <v>0</v>
      </c>
      <c r="L17" s="54">
        <v>0</v>
      </c>
      <c r="M17" s="50">
        <v>0</v>
      </c>
      <c r="N17" s="59">
        <v>0</v>
      </c>
      <c r="O17" s="41">
        <f t="shared" si="0"/>
        <v>14995803</v>
      </c>
      <c r="P17" s="15">
        <f t="shared" si="1"/>
        <v>748.85408239700371</v>
      </c>
    </row>
    <row r="18" spans="1:16" ht="12.75" customHeight="1">
      <c r="A18" s="8">
        <v>14</v>
      </c>
      <c r="B18" s="3"/>
      <c r="C18" s="10" t="s">
        <v>52</v>
      </c>
      <c r="D18" s="32">
        <v>22932</v>
      </c>
      <c r="E18" s="36">
        <v>12527861</v>
      </c>
      <c r="F18" s="23">
        <v>17152918</v>
      </c>
      <c r="G18" s="23">
        <v>1050785</v>
      </c>
      <c r="H18" s="23">
        <v>4813702</v>
      </c>
      <c r="I18" s="46">
        <v>0</v>
      </c>
      <c r="J18" s="41">
        <v>302478</v>
      </c>
      <c r="K18" s="50">
        <v>0</v>
      </c>
      <c r="L18" s="54">
        <v>0</v>
      </c>
      <c r="M18" s="50">
        <v>0</v>
      </c>
      <c r="N18" s="59">
        <v>0</v>
      </c>
      <c r="O18" s="41">
        <f t="shared" si="0"/>
        <v>35847744</v>
      </c>
      <c r="P18" s="15">
        <f t="shared" si="1"/>
        <v>1563.2192569335427</v>
      </c>
    </row>
    <row r="19" spans="1:16" ht="12.75" customHeight="1">
      <c r="A19" s="8">
        <v>15</v>
      </c>
      <c r="B19" s="3"/>
      <c r="C19" s="10" t="s">
        <v>49</v>
      </c>
      <c r="D19" s="32">
        <v>24959</v>
      </c>
      <c r="E19" s="36">
        <v>12919650</v>
      </c>
      <c r="F19" s="23">
        <v>11107768</v>
      </c>
      <c r="G19" s="23">
        <v>1506229</v>
      </c>
      <c r="H19" s="23">
        <v>0</v>
      </c>
      <c r="I19" s="46">
        <v>0</v>
      </c>
      <c r="J19" s="41">
        <v>0</v>
      </c>
      <c r="K19" s="50">
        <v>0</v>
      </c>
      <c r="L19" s="54">
        <v>0</v>
      </c>
      <c r="M19" s="50">
        <v>0</v>
      </c>
      <c r="N19" s="59">
        <v>14179</v>
      </c>
      <c r="O19" s="41">
        <f t="shared" si="0"/>
        <v>25547826</v>
      </c>
      <c r="P19" s="15">
        <f t="shared" si="1"/>
        <v>1023.5917304379182</v>
      </c>
    </row>
    <row r="20" spans="1:16" ht="12.75" customHeight="1">
      <c r="A20" s="8">
        <v>16</v>
      </c>
      <c r="B20" s="3"/>
      <c r="C20" s="13" t="s">
        <v>50</v>
      </c>
      <c r="D20" s="32">
        <v>26991</v>
      </c>
      <c r="E20" s="36">
        <v>20366591</v>
      </c>
      <c r="F20" s="23">
        <v>13844104</v>
      </c>
      <c r="G20" s="23">
        <v>0</v>
      </c>
      <c r="H20" s="23">
        <v>0</v>
      </c>
      <c r="I20" s="46">
        <v>0</v>
      </c>
      <c r="J20" s="41">
        <v>0</v>
      </c>
      <c r="K20" s="50">
        <v>0</v>
      </c>
      <c r="L20" s="54">
        <v>0</v>
      </c>
      <c r="M20" s="50">
        <v>0</v>
      </c>
      <c r="N20" s="59">
        <v>13800030</v>
      </c>
      <c r="O20" s="41">
        <f t="shared" si="0"/>
        <v>48010725</v>
      </c>
      <c r="P20" s="15">
        <f t="shared" si="1"/>
        <v>1778.7679226408802</v>
      </c>
    </row>
    <row r="21" spans="1:16" ht="12.75" customHeight="1">
      <c r="A21" s="8">
        <v>17</v>
      </c>
      <c r="B21" s="3"/>
      <c r="C21" s="13" t="s">
        <v>47</v>
      </c>
      <c r="D21" s="32">
        <v>27323</v>
      </c>
      <c r="E21" s="36">
        <v>17140337</v>
      </c>
      <c r="F21" s="23">
        <v>17343764</v>
      </c>
      <c r="G21" s="23">
        <v>0</v>
      </c>
      <c r="H21" s="23">
        <v>643035</v>
      </c>
      <c r="I21" s="46">
        <v>0</v>
      </c>
      <c r="J21" s="41">
        <v>0</v>
      </c>
      <c r="K21" s="50">
        <v>0</v>
      </c>
      <c r="L21" s="54">
        <v>0</v>
      </c>
      <c r="M21" s="50">
        <v>0</v>
      </c>
      <c r="N21" s="59">
        <v>0</v>
      </c>
      <c r="O21" s="41">
        <f t="shared" si="0"/>
        <v>35127136</v>
      </c>
      <c r="P21" s="15">
        <f t="shared" si="1"/>
        <v>1285.6251509717088</v>
      </c>
    </row>
    <row r="22" spans="1:16" ht="12.75" customHeight="1">
      <c r="A22" s="8">
        <v>18</v>
      </c>
      <c r="B22" s="3"/>
      <c r="C22" s="10" t="s">
        <v>48</v>
      </c>
      <c r="D22" s="32">
        <v>27712</v>
      </c>
      <c r="E22" s="36">
        <v>19864908</v>
      </c>
      <c r="F22" s="23">
        <v>16605149</v>
      </c>
      <c r="G22" s="23">
        <v>0</v>
      </c>
      <c r="H22" s="23">
        <v>0</v>
      </c>
      <c r="I22" s="46">
        <v>0</v>
      </c>
      <c r="J22" s="41">
        <v>2833329</v>
      </c>
      <c r="K22" s="50">
        <v>0</v>
      </c>
      <c r="L22" s="54">
        <v>0</v>
      </c>
      <c r="M22" s="50">
        <v>0</v>
      </c>
      <c r="N22" s="59">
        <v>5746273</v>
      </c>
      <c r="O22" s="41">
        <f t="shared" si="0"/>
        <v>45049659</v>
      </c>
      <c r="P22" s="15">
        <f t="shared" si="1"/>
        <v>1625.6372329676674</v>
      </c>
    </row>
    <row r="23" spans="1:16" ht="12.75" customHeight="1">
      <c r="A23" s="8">
        <v>19</v>
      </c>
      <c r="B23" s="3"/>
      <c r="C23" s="10" t="s">
        <v>51</v>
      </c>
      <c r="D23" s="32">
        <v>31285</v>
      </c>
      <c r="E23" s="36">
        <v>26377604</v>
      </c>
      <c r="F23" s="23">
        <v>20624540</v>
      </c>
      <c r="G23" s="23">
        <v>0</v>
      </c>
      <c r="H23" s="23">
        <v>5190794</v>
      </c>
      <c r="I23" s="46">
        <v>0</v>
      </c>
      <c r="J23" s="41">
        <v>4762844</v>
      </c>
      <c r="K23" s="50">
        <v>0</v>
      </c>
      <c r="L23" s="54">
        <v>0</v>
      </c>
      <c r="M23" s="50">
        <v>0</v>
      </c>
      <c r="N23" s="59">
        <v>0</v>
      </c>
      <c r="O23" s="41">
        <f t="shared" si="0"/>
        <v>56955782</v>
      </c>
      <c r="P23" s="15">
        <f t="shared" si="1"/>
        <v>1820.5460124660381</v>
      </c>
    </row>
    <row r="24" spans="1:16" ht="12.75" customHeight="1">
      <c r="A24" s="8">
        <v>20</v>
      </c>
      <c r="B24" s="3"/>
      <c r="C24" s="14" t="s">
        <v>85</v>
      </c>
      <c r="D24" s="32">
        <v>34426</v>
      </c>
      <c r="E24" s="36">
        <v>24807519</v>
      </c>
      <c r="F24" s="23">
        <v>11939443</v>
      </c>
      <c r="G24" s="23">
        <v>1250781</v>
      </c>
      <c r="H24" s="23">
        <v>7950</v>
      </c>
      <c r="I24" s="46">
        <v>0</v>
      </c>
      <c r="J24" s="41">
        <v>8232281</v>
      </c>
      <c r="K24" s="50">
        <v>0</v>
      </c>
      <c r="L24" s="54">
        <v>0</v>
      </c>
      <c r="M24" s="50">
        <v>0</v>
      </c>
      <c r="N24" s="59">
        <v>0</v>
      </c>
      <c r="O24" s="41">
        <f t="shared" si="0"/>
        <v>46237974</v>
      </c>
      <c r="P24" s="15">
        <f t="shared" si="1"/>
        <v>1343.11200836577</v>
      </c>
    </row>
    <row r="25" spans="1:16" ht="12.75" customHeight="1">
      <c r="A25" s="8">
        <v>21</v>
      </c>
      <c r="B25" s="3"/>
      <c r="C25" s="10" t="s">
        <v>46</v>
      </c>
      <c r="D25" s="32">
        <v>37895</v>
      </c>
      <c r="E25" s="36">
        <v>42759433</v>
      </c>
      <c r="F25" s="23">
        <v>14337500</v>
      </c>
      <c r="G25" s="23">
        <v>0</v>
      </c>
      <c r="H25" s="23">
        <v>2361926</v>
      </c>
      <c r="I25" s="46">
        <v>0</v>
      </c>
      <c r="J25" s="41">
        <v>1520355</v>
      </c>
      <c r="K25" s="50">
        <v>0</v>
      </c>
      <c r="L25" s="54">
        <v>0</v>
      </c>
      <c r="M25" s="50">
        <v>0</v>
      </c>
      <c r="N25" s="59">
        <v>14</v>
      </c>
      <c r="O25" s="41">
        <f t="shared" si="0"/>
        <v>60979228</v>
      </c>
      <c r="P25" s="15">
        <f t="shared" si="1"/>
        <v>1609.1628974798787</v>
      </c>
    </row>
    <row r="26" spans="1:16" ht="12.75" customHeight="1">
      <c r="A26" s="8">
        <v>22</v>
      </c>
      <c r="B26" s="3"/>
      <c r="C26" s="10" t="s">
        <v>3</v>
      </c>
      <c r="D26" s="32">
        <v>39828</v>
      </c>
      <c r="E26" s="36">
        <v>25014959</v>
      </c>
      <c r="F26" s="23">
        <v>19178458</v>
      </c>
      <c r="G26" s="23">
        <v>516030</v>
      </c>
      <c r="H26" s="23">
        <v>2130763</v>
      </c>
      <c r="I26" s="46">
        <v>0</v>
      </c>
      <c r="J26" s="41">
        <v>112098</v>
      </c>
      <c r="K26" s="50">
        <v>0</v>
      </c>
      <c r="L26" s="54">
        <v>0</v>
      </c>
      <c r="M26" s="50">
        <v>0</v>
      </c>
      <c r="N26" s="59">
        <v>0</v>
      </c>
      <c r="O26" s="41">
        <f t="shared" si="0"/>
        <v>46952308</v>
      </c>
      <c r="P26" s="15">
        <f t="shared" si="1"/>
        <v>1178.8768705433363</v>
      </c>
    </row>
    <row r="27" spans="1:16" ht="12.75" customHeight="1">
      <c r="A27" s="8">
        <v>23</v>
      </c>
      <c r="B27" s="3"/>
      <c r="C27" s="10" t="s">
        <v>45</v>
      </c>
      <c r="D27" s="32">
        <v>40473</v>
      </c>
      <c r="E27" s="36">
        <v>25406229</v>
      </c>
      <c r="F27" s="23">
        <v>16643589</v>
      </c>
      <c r="G27" s="23">
        <v>1355242</v>
      </c>
      <c r="H27" s="23">
        <v>367625</v>
      </c>
      <c r="I27" s="46">
        <v>0</v>
      </c>
      <c r="J27" s="41">
        <v>2103258</v>
      </c>
      <c r="K27" s="50">
        <v>0</v>
      </c>
      <c r="L27" s="54">
        <v>0</v>
      </c>
      <c r="M27" s="50">
        <v>0</v>
      </c>
      <c r="N27" s="59">
        <v>0</v>
      </c>
      <c r="O27" s="41">
        <f t="shared" si="0"/>
        <v>45875943</v>
      </c>
      <c r="P27" s="15">
        <f t="shared" si="1"/>
        <v>1133.4949966644429</v>
      </c>
    </row>
    <row r="28" spans="1:16" ht="12.75" customHeight="1">
      <c r="A28" s="8">
        <v>24</v>
      </c>
      <c r="B28" s="79"/>
      <c r="C28" s="10" t="s">
        <v>44</v>
      </c>
      <c r="D28" s="32">
        <v>44168</v>
      </c>
      <c r="E28" s="36">
        <v>24943353</v>
      </c>
      <c r="F28" s="23">
        <v>36566140</v>
      </c>
      <c r="G28" s="23">
        <v>0</v>
      </c>
      <c r="H28" s="23">
        <v>1413991</v>
      </c>
      <c r="I28" s="46">
        <v>0</v>
      </c>
      <c r="J28" s="41">
        <v>2954583</v>
      </c>
      <c r="K28" s="50">
        <v>0</v>
      </c>
      <c r="L28" s="54">
        <v>0</v>
      </c>
      <c r="M28" s="50">
        <v>0</v>
      </c>
      <c r="N28" s="59">
        <v>0</v>
      </c>
      <c r="O28" s="41">
        <f t="shared" si="0"/>
        <v>65878067</v>
      </c>
      <c r="P28" s="15">
        <f t="shared" si="1"/>
        <v>1491.5338480347764</v>
      </c>
    </row>
    <row r="29" spans="1:16" ht="12.75" customHeight="1">
      <c r="A29" s="8">
        <v>25</v>
      </c>
      <c r="B29" s="3"/>
      <c r="C29" s="10" t="s">
        <v>39</v>
      </c>
      <c r="D29" s="32">
        <v>48096</v>
      </c>
      <c r="E29" s="36">
        <v>27227816</v>
      </c>
      <c r="F29" s="23">
        <v>19878260</v>
      </c>
      <c r="G29" s="23">
        <v>3160592</v>
      </c>
      <c r="H29" s="23">
        <v>9680120</v>
      </c>
      <c r="I29" s="46">
        <v>0</v>
      </c>
      <c r="J29" s="41">
        <v>0</v>
      </c>
      <c r="K29" s="50">
        <v>0</v>
      </c>
      <c r="L29" s="54">
        <v>0</v>
      </c>
      <c r="M29" s="50">
        <v>629462</v>
      </c>
      <c r="N29" s="59">
        <v>0</v>
      </c>
      <c r="O29" s="41">
        <f t="shared" si="0"/>
        <v>60576250</v>
      </c>
      <c r="P29" s="15">
        <f t="shared" si="1"/>
        <v>1259.4862358616101</v>
      </c>
    </row>
    <row r="30" spans="1:16" ht="12.75" customHeight="1">
      <c r="A30" s="8">
        <v>26</v>
      </c>
      <c r="B30" s="3"/>
      <c r="C30" s="10" t="s">
        <v>40</v>
      </c>
      <c r="D30" s="32">
        <v>50231</v>
      </c>
      <c r="E30" s="36">
        <v>23012408</v>
      </c>
      <c r="F30" s="23">
        <v>23819158</v>
      </c>
      <c r="G30" s="23">
        <v>72</v>
      </c>
      <c r="H30" s="23">
        <v>5174371</v>
      </c>
      <c r="I30" s="46">
        <v>0</v>
      </c>
      <c r="J30" s="41">
        <v>1398960</v>
      </c>
      <c r="K30" s="50">
        <v>0</v>
      </c>
      <c r="L30" s="54">
        <v>0</v>
      </c>
      <c r="M30" s="50">
        <v>0</v>
      </c>
      <c r="N30" s="59">
        <v>0</v>
      </c>
      <c r="O30" s="41">
        <f t="shared" si="0"/>
        <v>53404969</v>
      </c>
      <c r="P30" s="15">
        <f t="shared" si="1"/>
        <v>1063.1874539626924</v>
      </c>
    </row>
    <row r="31" spans="1:16" ht="12.75" customHeight="1">
      <c r="A31" s="8">
        <v>27</v>
      </c>
      <c r="B31" s="3"/>
      <c r="C31" s="10" t="s">
        <v>43</v>
      </c>
      <c r="D31" s="32">
        <v>59793</v>
      </c>
      <c r="E31" s="36">
        <v>42548112</v>
      </c>
      <c r="F31" s="23">
        <v>100850967</v>
      </c>
      <c r="G31" s="23">
        <v>8756206</v>
      </c>
      <c r="H31" s="23">
        <v>4320181</v>
      </c>
      <c r="I31" s="46">
        <v>0</v>
      </c>
      <c r="J31" s="41">
        <v>0</v>
      </c>
      <c r="K31" s="50">
        <v>137920</v>
      </c>
      <c r="L31" s="54">
        <v>0</v>
      </c>
      <c r="M31" s="50">
        <v>0</v>
      </c>
      <c r="N31" s="59">
        <v>0</v>
      </c>
      <c r="O31" s="41">
        <f t="shared" si="0"/>
        <v>156613386</v>
      </c>
      <c r="P31" s="15">
        <f t="shared" si="1"/>
        <v>2619.2595454317393</v>
      </c>
    </row>
    <row r="32" spans="1:16" ht="12.75" customHeight="1">
      <c r="A32" s="8">
        <v>28</v>
      </c>
      <c r="B32" s="3"/>
      <c r="C32" s="13" t="s">
        <v>37</v>
      </c>
      <c r="D32" s="32">
        <v>67826</v>
      </c>
      <c r="E32" s="36">
        <v>31207176</v>
      </c>
      <c r="F32" s="23">
        <v>43288384</v>
      </c>
      <c r="G32" s="23">
        <v>800000</v>
      </c>
      <c r="H32" s="23">
        <v>10345225</v>
      </c>
      <c r="I32" s="46">
        <v>0</v>
      </c>
      <c r="J32" s="41">
        <v>3082146</v>
      </c>
      <c r="K32" s="50">
        <v>0</v>
      </c>
      <c r="L32" s="54">
        <v>0</v>
      </c>
      <c r="M32" s="50">
        <v>0</v>
      </c>
      <c r="N32" s="59">
        <v>0</v>
      </c>
      <c r="O32" s="41">
        <f t="shared" si="0"/>
        <v>88722931</v>
      </c>
      <c r="P32" s="15">
        <f t="shared" si="1"/>
        <v>1308.0961725591956</v>
      </c>
    </row>
    <row r="33" spans="1:16" ht="12.75" customHeight="1">
      <c r="A33" s="8">
        <v>29</v>
      </c>
      <c r="B33" s="3"/>
      <c r="C33" s="10" t="s">
        <v>36</v>
      </c>
      <c r="D33" s="32">
        <v>72523</v>
      </c>
      <c r="E33" s="36">
        <v>43869117</v>
      </c>
      <c r="F33" s="23">
        <v>13754412</v>
      </c>
      <c r="G33" s="23">
        <v>236340</v>
      </c>
      <c r="H33" s="23">
        <v>7338348</v>
      </c>
      <c r="I33" s="46">
        <v>0</v>
      </c>
      <c r="J33" s="41">
        <v>15102701</v>
      </c>
      <c r="K33" s="50">
        <v>8844112</v>
      </c>
      <c r="L33" s="54">
        <v>0</v>
      </c>
      <c r="M33" s="50">
        <v>0</v>
      </c>
      <c r="N33" s="59">
        <v>0</v>
      </c>
      <c r="O33" s="41">
        <f t="shared" si="0"/>
        <v>89145030</v>
      </c>
      <c r="P33" s="15">
        <f t="shared" si="1"/>
        <v>1229.1966686430512</v>
      </c>
    </row>
    <row r="34" spans="1:16" ht="12.75" customHeight="1">
      <c r="A34" s="8">
        <v>30</v>
      </c>
      <c r="B34" s="79"/>
      <c r="C34" s="10" t="s">
        <v>34</v>
      </c>
      <c r="D34" s="32">
        <v>74044</v>
      </c>
      <c r="E34" s="36">
        <v>88864207</v>
      </c>
      <c r="F34" s="23">
        <v>158436424</v>
      </c>
      <c r="G34" s="23">
        <v>5758257</v>
      </c>
      <c r="H34" s="23">
        <v>74574945</v>
      </c>
      <c r="I34" s="46">
        <v>0</v>
      </c>
      <c r="J34" s="41">
        <v>31102835</v>
      </c>
      <c r="K34" s="50">
        <v>19565685</v>
      </c>
      <c r="L34" s="54">
        <v>30665</v>
      </c>
      <c r="M34" s="50">
        <v>0</v>
      </c>
      <c r="N34" s="59">
        <v>0</v>
      </c>
      <c r="O34" s="41">
        <f t="shared" si="0"/>
        <v>378333018</v>
      </c>
      <c r="P34" s="15">
        <f t="shared" si="1"/>
        <v>5109.5702285127763</v>
      </c>
    </row>
    <row r="35" spans="1:16" ht="12.75" customHeight="1">
      <c r="A35" s="8">
        <v>31</v>
      </c>
      <c r="B35" s="3"/>
      <c r="C35" s="10" t="s">
        <v>38</v>
      </c>
      <c r="D35" s="32">
        <v>75321</v>
      </c>
      <c r="E35" s="36">
        <v>45470320</v>
      </c>
      <c r="F35" s="23">
        <v>37305406</v>
      </c>
      <c r="G35" s="23">
        <v>4437609</v>
      </c>
      <c r="H35" s="23">
        <v>7217497</v>
      </c>
      <c r="I35" s="46">
        <v>0</v>
      </c>
      <c r="J35" s="41">
        <v>3872127</v>
      </c>
      <c r="K35" s="50">
        <v>0</v>
      </c>
      <c r="L35" s="54">
        <v>0</v>
      </c>
      <c r="M35" s="50">
        <v>0</v>
      </c>
      <c r="N35" s="59">
        <v>0</v>
      </c>
      <c r="O35" s="41">
        <f t="shared" si="0"/>
        <v>98302959</v>
      </c>
      <c r="P35" s="15">
        <f t="shared" si="1"/>
        <v>1305.1202055203728</v>
      </c>
    </row>
    <row r="36" spans="1:16" ht="12.75" customHeight="1">
      <c r="A36" s="8">
        <v>32</v>
      </c>
      <c r="B36" s="3"/>
      <c r="C36" s="10" t="s">
        <v>42</v>
      </c>
      <c r="D36" s="32">
        <v>99121</v>
      </c>
      <c r="E36" s="36">
        <v>62966619</v>
      </c>
      <c r="F36" s="23">
        <v>19126997</v>
      </c>
      <c r="G36" s="23">
        <v>5213460</v>
      </c>
      <c r="H36" s="23">
        <v>2153150</v>
      </c>
      <c r="I36" s="46">
        <v>0</v>
      </c>
      <c r="J36" s="41">
        <v>5889525</v>
      </c>
      <c r="K36" s="50">
        <v>6673061</v>
      </c>
      <c r="L36" s="54">
        <v>0</v>
      </c>
      <c r="M36" s="50">
        <v>0</v>
      </c>
      <c r="N36" s="59">
        <v>0</v>
      </c>
      <c r="O36" s="41">
        <f t="shared" si="0"/>
        <v>102022812</v>
      </c>
      <c r="P36" s="15">
        <f t="shared" si="1"/>
        <v>1029.2754512161903</v>
      </c>
    </row>
    <row r="37" spans="1:16" ht="12.75" customHeight="1">
      <c r="A37" s="8">
        <v>33</v>
      </c>
      <c r="B37" s="3"/>
      <c r="C37" s="10" t="s">
        <v>35</v>
      </c>
      <c r="D37" s="32">
        <v>99818</v>
      </c>
      <c r="E37" s="36">
        <v>55042859</v>
      </c>
      <c r="F37" s="23">
        <v>29743976</v>
      </c>
      <c r="G37" s="23">
        <v>0</v>
      </c>
      <c r="H37" s="23">
        <v>0</v>
      </c>
      <c r="I37" s="46">
        <v>0</v>
      </c>
      <c r="J37" s="41">
        <v>11119815</v>
      </c>
      <c r="K37" s="50">
        <v>6813129</v>
      </c>
      <c r="L37" s="54">
        <v>0</v>
      </c>
      <c r="M37" s="50">
        <v>0</v>
      </c>
      <c r="N37" s="59">
        <v>117225</v>
      </c>
      <c r="O37" s="41">
        <f t="shared" ref="O37:O68" si="2">SUM(E37:N37)</f>
        <v>102837004</v>
      </c>
      <c r="P37" s="15">
        <f t="shared" ref="P37:P68" si="3">(O37/D37)</f>
        <v>1030.245086056623</v>
      </c>
    </row>
    <row r="38" spans="1:16" ht="12.75" customHeight="1">
      <c r="A38" s="8">
        <v>34</v>
      </c>
      <c r="B38" s="3"/>
      <c r="C38" s="10" t="s">
        <v>41</v>
      </c>
      <c r="D38" s="32">
        <v>111125</v>
      </c>
      <c r="E38" s="36">
        <v>75461631</v>
      </c>
      <c r="F38" s="23">
        <v>32918404</v>
      </c>
      <c r="G38" s="23">
        <v>7748126</v>
      </c>
      <c r="H38" s="23">
        <v>8482340</v>
      </c>
      <c r="I38" s="46">
        <v>0</v>
      </c>
      <c r="J38" s="41">
        <v>0</v>
      </c>
      <c r="K38" s="50">
        <v>7103767</v>
      </c>
      <c r="L38" s="54">
        <v>0</v>
      </c>
      <c r="M38" s="50">
        <v>0</v>
      </c>
      <c r="N38" s="59">
        <v>0</v>
      </c>
      <c r="O38" s="41">
        <f t="shared" si="2"/>
        <v>131714268</v>
      </c>
      <c r="P38" s="15">
        <f t="shared" si="3"/>
        <v>1185.280251968504</v>
      </c>
    </row>
    <row r="39" spans="1:16" ht="12.75" customHeight="1">
      <c r="A39" s="8">
        <v>35</v>
      </c>
      <c r="B39" s="3"/>
      <c r="C39" s="13" t="s">
        <v>31</v>
      </c>
      <c r="D39" s="32">
        <v>140798</v>
      </c>
      <c r="E39" s="36">
        <v>92232759</v>
      </c>
      <c r="F39" s="23">
        <v>46647240</v>
      </c>
      <c r="G39" s="23">
        <v>4111370</v>
      </c>
      <c r="H39" s="23">
        <v>901195</v>
      </c>
      <c r="I39" s="46">
        <v>0</v>
      </c>
      <c r="J39" s="41">
        <v>32063856</v>
      </c>
      <c r="K39" s="50">
        <v>11951487</v>
      </c>
      <c r="L39" s="54">
        <v>0</v>
      </c>
      <c r="M39" s="50">
        <v>0</v>
      </c>
      <c r="N39" s="59">
        <v>9117509</v>
      </c>
      <c r="O39" s="41">
        <f t="shared" si="2"/>
        <v>197025416</v>
      </c>
      <c r="P39" s="15">
        <f t="shared" si="3"/>
        <v>1399.3481157402805</v>
      </c>
    </row>
    <row r="40" spans="1:16" ht="12.75" customHeight="1">
      <c r="A40" s="8">
        <v>36</v>
      </c>
      <c r="B40" s="3"/>
      <c r="C40" s="10" t="s">
        <v>33</v>
      </c>
      <c r="D40" s="32">
        <v>140955</v>
      </c>
      <c r="E40" s="36">
        <v>90881196</v>
      </c>
      <c r="F40" s="23">
        <v>56585999</v>
      </c>
      <c r="G40" s="23">
        <v>5720985</v>
      </c>
      <c r="H40" s="23">
        <v>19140932</v>
      </c>
      <c r="I40" s="46">
        <v>0</v>
      </c>
      <c r="J40" s="41">
        <v>50870284</v>
      </c>
      <c r="K40" s="50">
        <v>22937841</v>
      </c>
      <c r="L40" s="54">
        <v>4191198</v>
      </c>
      <c r="M40" s="50">
        <v>0</v>
      </c>
      <c r="N40" s="59">
        <v>0</v>
      </c>
      <c r="O40" s="41">
        <f t="shared" si="2"/>
        <v>250328435</v>
      </c>
      <c r="P40" s="15">
        <f t="shared" si="3"/>
        <v>1775.9457628321095</v>
      </c>
    </row>
    <row r="41" spans="1:16" ht="12.75" customHeight="1">
      <c r="A41" s="8">
        <v>37</v>
      </c>
      <c r="B41" s="3"/>
      <c r="C41" s="10" t="s">
        <v>30</v>
      </c>
      <c r="D41" s="32">
        <v>148585</v>
      </c>
      <c r="E41" s="36">
        <v>120358931</v>
      </c>
      <c r="F41" s="23">
        <v>81655775</v>
      </c>
      <c r="G41" s="23">
        <v>7947791</v>
      </c>
      <c r="H41" s="23">
        <v>16699800</v>
      </c>
      <c r="I41" s="46">
        <v>200</v>
      </c>
      <c r="J41" s="41">
        <v>56614645</v>
      </c>
      <c r="K41" s="50">
        <v>34140220</v>
      </c>
      <c r="L41" s="54">
        <v>0</v>
      </c>
      <c r="M41" s="50">
        <v>93053</v>
      </c>
      <c r="N41" s="59">
        <v>0</v>
      </c>
      <c r="O41" s="41">
        <f t="shared" si="2"/>
        <v>317510415</v>
      </c>
      <c r="P41" s="15">
        <f t="shared" si="3"/>
        <v>2136.8941346703905</v>
      </c>
    </row>
    <row r="42" spans="1:16" ht="12.75" customHeight="1">
      <c r="A42" s="8">
        <v>38</v>
      </c>
      <c r="B42" s="3"/>
      <c r="C42" s="10" t="s">
        <v>32</v>
      </c>
      <c r="D42" s="32">
        <v>159785</v>
      </c>
      <c r="E42" s="36">
        <v>79277472</v>
      </c>
      <c r="F42" s="23">
        <v>37947496</v>
      </c>
      <c r="G42" s="23">
        <v>1426543</v>
      </c>
      <c r="H42" s="23">
        <v>1006643</v>
      </c>
      <c r="I42" s="46">
        <v>0</v>
      </c>
      <c r="J42" s="41">
        <v>7473980</v>
      </c>
      <c r="K42" s="50">
        <v>1995800</v>
      </c>
      <c r="L42" s="54">
        <v>0</v>
      </c>
      <c r="M42" s="50">
        <v>0</v>
      </c>
      <c r="N42" s="59">
        <v>0</v>
      </c>
      <c r="O42" s="41">
        <f t="shared" si="2"/>
        <v>129127934</v>
      </c>
      <c r="P42" s="15">
        <f t="shared" si="3"/>
        <v>808.13551960446853</v>
      </c>
    </row>
    <row r="43" spans="1:16" ht="12.75" customHeight="1">
      <c r="A43" s="8">
        <v>39</v>
      </c>
      <c r="B43" s="3"/>
      <c r="C43" s="13" t="s">
        <v>28</v>
      </c>
      <c r="D43" s="32">
        <v>164467</v>
      </c>
      <c r="E43" s="36">
        <v>138450906</v>
      </c>
      <c r="F43" s="23">
        <v>157840650</v>
      </c>
      <c r="G43" s="23">
        <v>9665054</v>
      </c>
      <c r="H43" s="23">
        <v>59547801</v>
      </c>
      <c r="I43" s="46">
        <v>0</v>
      </c>
      <c r="J43" s="41">
        <v>81892986</v>
      </c>
      <c r="K43" s="50">
        <v>30835639</v>
      </c>
      <c r="L43" s="54">
        <v>0</v>
      </c>
      <c r="M43" s="50">
        <v>0</v>
      </c>
      <c r="N43" s="59">
        <v>360</v>
      </c>
      <c r="O43" s="41">
        <f t="shared" si="2"/>
        <v>478233396</v>
      </c>
      <c r="P43" s="15">
        <f t="shared" si="3"/>
        <v>2907.7772197462104</v>
      </c>
    </row>
    <row r="44" spans="1:16" ht="12.75" customHeight="1">
      <c r="A44" s="8">
        <v>40</v>
      </c>
      <c r="B44" s="3"/>
      <c r="C44" s="13" t="s">
        <v>26</v>
      </c>
      <c r="D44" s="32">
        <v>170781</v>
      </c>
      <c r="E44" s="36">
        <v>86404293</v>
      </c>
      <c r="F44" s="23">
        <v>50815680</v>
      </c>
      <c r="G44" s="23">
        <v>0</v>
      </c>
      <c r="H44" s="23">
        <v>0</v>
      </c>
      <c r="I44" s="46">
        <v>0</v>
      </c>
      <c r="J44" s="41">
        <v>59718497</v>
      </c>
      <c r="K44" s="50">
        <v>9540303</v>
      </c>
      <c r="L44" s="54">
        <v>0</v>
      </c>
      <c r="M44" s="50">
        <v>0</v>
      </c>
      <c r="N44" s="59">
        <v>11924244</v>
      </c>
      <c r="O44" s="41">
        <f t="shared" si="2"/>
        <v>218403017</v>
      </c>
      <c r="P44" s="15">
        <f t="shared" si="3"/>
        <v>1278.8484491834572</v>
      </c>
    </row>
    <row r="45" spans="1:16" ht="12.75" customHeight="1">
      <c r="A45" s="8">
        <v>41</v>
      </c>
      <c r="B45" s="3"/>
      <c r="C45" s="10" t="s">
        <v>29</v>
      </c>
      <c r="D45" s="32">
        <v>174955</v>
      </c>
      <c r="E45" s="36">
        <v>83110629</v>
      </c>
      <c r="F45" s="23">
        <v>62013148</v>
      </c>
      <c r="G45" s="23">
        <v>2614010</v>
      </c>
      <c r="H45" s="23">
        <v>627028</v>
      </c>
      <c r="I45" s="46">
        <v>0</v>
      </c>
      <c r="J45" s="41">
        <v>41481875</v>
      </c>
      <c r="K45" s="50">
        <v>16747949</v>
      </c>
      <c r="L45" s="54">
        <v>0</v>
      </c>
      <c r="M45" s="50">
        <v>0</v>
      </c>
      <c r="N45" s="59">
        <v>0</v>
      </c>
      <c r="O45" s="41">
        <f t="shared" si="2"/>
        <v>206594639</v>
      </c>
      <c r="P45" s="15">
        <f t="shared" si="3"/>
        <v>1180.8444399988568</v>
      </c>
    </row>
    <row r="46" spans="1:16" ht="12.75" customHeight="1">
      <c r="A46" s="8">
        <v>42</v>
      </c>
      <c r="B46" s="3"/>
      <c r="C46" s="10" t="s">
        <v>24</v>
      </c>
      <c r="D46" s="32">
        <v>190666</v>
      </c>
      <c r="E46" s="36">
        <v>85945183</v>
      </c>
      <c r="F46" s="23">
        <v>44982192</v>
      </c>
      <c r="G46" s="23">
        <v>6436421</v>
      </c>
      <c r="H46" s="23">
        <v>7411267</v>
      </c>
      <c r="I46" s="46">
        <v>0</v>
      </c>
      <c r="J46" s="41">
        <v>75639956</v>
      </c>
      <c r="K46" s="50">
        <v>27241344</v>
      </c>
      <c r="L46" s="54">
        <v>0</v>
      </c>
      <c r="M46" s="50">
        <v>0</v>
      </c>
      <c r="N46" s="59">
        <v>0</v>
      </c>
      <c r="O46" s="41">
        <f t="shared" si="2"/>
        <v>247656363</v>
      </c>
      <c r="P46" s="15">
        <f t="shared" si="3"/>
        <v>1298.9015503550711</v>
      </c>
    </row>
    <row r="47" spans="1:16" ht="12.75" customHeight="1">
      <c r="A47" s="8">
        <v>43</v>
      </c>
      <c r="B47" s="3"/>
      <c r="C47" s="13" t="s">
        <v>27</v>
      </c>
      <c r="D47" s="32">
        <v>197403</v>
      </c>
      <c r="E47" s="36">
        <v>91382662</v>
      </c>
      <c r="F47" s="23">
        <v>44002662</v>
      </c>
      <c r="G47" s="23">
        <v>9489476</v>
      </c>
      <c r="H47" s="23">
        <v>15841151</v>
      </c>
      <c r="I47" s="46">
        <v>0</v>
      </c>
      <c r="J47" s="41">
        <v>20037825</v>
      </c>
      <c r="K47" s="50">
        <v>14558672</v>
      </c>
      <c r="L47" s="54">
        <v>0</v>
      </c>
      <c r="M47" s="50">
        <v>0</v>
      </c>
      <c r="N47" s="59">
        <v>411229</v>
      </c>
      <c r="O47" s="41">
        <f t="shared" si="2"/>
        <v>195723677</v>
      </c>
      <c r="P47" s="15">
        <f t="shared" si="3"/>
        <v>991.4929205736488</v>
      </c>
    </row>
    <row r="48" spans="1:16" ht="12.75" customHeight="1">
      <c r="A48" s="8">
        <v>44</v>
      </c>
      <c r="B48" s="3"/>
      <c r="C48" s="10" t="s">
        <v>108</v>
      </c>
      <c r="D48" s="32">
        <v>207443</v>
      </c>
      <c r="E48" s="36">
        <v>145004655</v>
      </c>
      <c r="F48" s="23">
        <v>99778506</v>
      </c>
      <c r="G48" s="23">
        <v>16943273</v>
      </c>
      <c r="H48" s="23">
        <v>10732585</v>
      </c>
      <c r="I48" s="46">
        <v>0</v>
      </c>
      <c r="J48" s="41">
        <v>67977320</v>
      </c>
      <c r="K48" s="50">
        <v>23187532</v>
      </c>
      <c r="L48" s="54">
        <v>0</v>
      </c>
      <c r="M48" s="50">
        <v>5530979</v>
      </c>
      <c r="N48" s="59">
        <v>1855674</v>
      </c>
      <c r="O48" s="41">
        <f t="shared" si="2"/>
        <v>371010524</v>
      </c>
      <c r="P48" s="15">
        <f t="shared" si="3"/>
        <v>1788.4938223994061</v>
      </c>
    </row>
    <row r="49" spans="1:16" ht="12.75" customHeight="1">
      <c r="A49" s="8">
        <v>45</v>
      </c>
      <c r="B49" s="3"/>
      <c r="C49" s="13" t="s">
        <v>0</v>
      </c>
      <c r="D49" s="32">
        <v>250730</v>
      </c>
      <c r="E49" s="36">
        <v>149283393</v>
      </c>
      <c r="F49" s="23">
        <v>81837081</v>
      </c>
      <c r="G49" s="23">
        <v>23423768</v>
      </c>
      <c r="H49" s="23">
        <v>19308527</v>
      </c>
      <c r="I49" s="46">
        <v>0</v>
      </c>
      <c r="J49" s="41">
        <v>14041472</v>
      </c>
      <c r="K49" s="50">
        <v>30321515</v>
      </c>
      <c r="L49" s="54">
        <v>0</v>
      </c>
      <c r="M49" s="50">
        <v>211191</v>
      </c>
      <c r="N49" s="59">
        <v>92872</v>
      </c>
      <c r="O49" s="41">
        <f t="shared" si="2"/>
        <v>318519819</v>
      </c>
      <c r="P49" s="15">
        <f t="shared" si="3"/>
        <v>1270.3697961951102</v>
      </c>
    </row>
    <row r="50" spans="1:16" ht="12.75" customHeight="1">
      <c r="A50" s="8">
        <v>46</v>
      </c>
      <c r="B50" s="3"/>
      <c r="C50" s="10" t="s">
        <v>21</v>
      </c>
      <c r="D50" s="32">
        <v>281292</v>
      </c>
      <c r="E50" s="36">
        <v>136441736</v>
      </c>
      <c r="F50" s="23">
        <v>151004698</v>
      </c>
      <c r="G50" s="23">
        <v>25681519</v>
      </c>
      <c r="H50" s="23">
        <v>15662097</v>
      </c>
      <c r="I50" s="46">
        <v>0</v>
      </c>
      <c r="J50" s="41">
        <v>10090893</v>
      </c>
      <c r="K50" s="50">
        <v>6239828</v>
      </c>
      <c r="L50" s="54">
        <v>0</v>
      </c>
      <c r="M50" s="50">
        <v>0</v>
      </c>
      <c r="N50" s="59">
        <v>48790</v>
      </c>
      <c r="O50" s="41">
        <f t="shared" si="2"/>
        <v>345169561</v>
      </c>
      <c r="P50" s="15">
        <f t="shared" si="3"/>
        <v>1227.086305333959</v>
      </c>
    </row>
    <row r="51" spans="1:16" ht="12.75" customHeight="1">
      <c r="A51" s="8">
        <v>47</v>
      </c>
      <c r="B51" s="3"/>
      <c r="C51" s="10" t="s">
        <v>109</v>
      </c>
      <c r="D51" s="32">
        <v>282821</v>
      </c>
      <c r="E51" s="36">
        <v>131681593</v>
      </c>
      <c r="F51" s="23">
        <v>126956621</v>
      </c>
      <c r="G51" s="23">
        <v>13955284</v>
      </c>
      <c r="H51" s="23">
        <v>7686728</v>
      </c>
      <c r="I51" s="46">
        <v>0</v>
      </c>
      <c r="J51" s="41">
        <v>26066202</v>
      </c>
      <c r="K51" s="50">
        <v>9414251</v>
      </c>
      <c r="L51" s="54">
        <v>0</v>
      </c>
      <c r="M51" s="50">
        <v>0</v>
      </c>
      <c r="N51" s="59">
        <v>0</v>
      </c>
      <c r="O51" s="41">
        <f t="shared" si="2"/>
        <v>315760679</v>
      </c>
      <c r="P51" s="15">
        <f t="shared" si="3"/>
        <v>1116.468292665679</v>
      </c>
    </row>
    <row r="52" spans="1:16" ht="12.75" customHeight="1">
      <c r="A52" s="8">
        <v>48</v>
      </c>
      <c r="B52" s="3"/>
      <c r="C52" s="10" t="s">
        <v>25</v>
      </c>
      <c r="D52" s="32">
        <v>295553</v>
      </c>
      <c r="E52" s="36">
        <v>206028448</v>
      </c>
      <c r="F52" s="23">
        <v>159200285</v>
      </c>
      <c r="G52" s="23">
        <v>37093211</v>
      </c>
      <c r="H52" s="23">
        <v>26759064</v>
      </c>
      <c r="I52" s="46">
        <v>0</v>
      </c>
      <c r="J52" s="41">
        <v>42179725</v>
      </c>
      <c r="K52" s="50">
        <v>36502478</v>
      </c>
      <c r="L52" s="54">
        <v>0</v>
      </c>
      <c r="M52" s="50">
        <v>0</v>
      </c>
      <c r="N52" s="59">
        <v>41034</v>
      </c>
      <c r="O52" s="41">
        <f t="shared" si="2"/>
        <v>507804245</v>
      </c>
      <c r="P52" s="15">
        <f t="shared" si="3"/>
        <v>1718.1495197138922</v>
      </c>
    </row>
    <row r="53" spans="1:16" ht="12.75" customHeight="1">
      <c r="A53" s="8">
        <v>49</v>
      </c>
      <c r="B53" s="3"/>
      <c r="C53" s="10" t="s">
        <v>18</v>
      </c>
      <c r="D53" s="32">
        <v>303907</v>
      </c>
      <c r="E53" s="36">
        <v>161101216</v>
      </c>
      <c r="F53" s="23">
        <v>94082166</v>
      </c>
      <c r="G53" s="23">
        <v>7791125</v>
      </c>
      <c r="H53" s="23">
        <v>66036812</v>
      </c>
      <c r="I53" s="46">
        <v>0</v>
      </c>
      <c r="J53" s="41">
        <v>34744768</v>
      </c>
      <c r="K53" s="50">
        <v>44199075</v>
      </c>
      <c r="L53" s="54">
        <v>0</v>
      </c>
      <c r="M53" s="50">
        <v>0</v>
      </c>
      <c r="N53" s="59">
        <v>8459622</v>
      </c>
      <c r="O53" s="41">
        <f t="shared" si="2"/>
        <v>416414784</v>
      </c>
      <c r="P53" s="15">
        <f t="shared" si="3"/>
        <v>1370.2046481324878</v>
      </c>
    </row>
    <row r="54" spans="1:16" ht="12.75" customHeight="1">
      <c r="A54" s="8">
        <v>50</v>
      </c>
      <c r="B54" s="3"/>
      <c r="C54" s="10" t="s">
        <v>23</v>
      </c>
      <c r="D54" s="32">
        <v>309736</v>
      </c>
      <c r="E54" s="36">
        <v>111127357</v>
      </c>
      <c r="F54" s="23">
        <v>114220271</v>
      </c>
      <c r="G54" s="23">
        <v>9936400</v>
      </c>
      <c r="H54" s="23">
        <v>9643766</v>
      </c>
      <c r="I54" s="46">
        <v>0</v>
      </c>
      <c r="J54" s="41">
        <v>19128370</v>
      </c>
      <c r="K54" s="50">
        <v>24458296</v>
      </c>
      <c r="L54" s="54">
        <v>0</v>
      </c>
      <c r="M54" s="50">
        <v>0</v>
      </c>
      <c r="N54" s="59">
        <v>0</v>
      </c>
      <c r="O54" s="41">
        <f t="shared" si="2"/>
        <v>288514460</v>
      </c>
      <c r="P54" s="15">
        <f t="shared" si="3"/>
        <v>931.48507115737277</v>
      </c>
    </row>
    <row r="55" spans="1:16" ht="12.75" customHeight="1">
      <c r="A55" s="8">
        <v>51</v>
      </c>
      <c r="B55" s="3"/>
      <c r="C55" s="13" t="s">
        <v>22</v>
      </c>
      <c r="D55" s="32">
        <v>336783</v>
      </c>
      <c r="E55" s="36">
        <v>284970427</v>
      </c>
      <c r="F55" s="23">
        <v>166732002</v>
      </c>
      <c r="G55" s="23">
        <v>125558501</v>
      </c>
      <c r="H55" s="23">
        <v>76780930</v>
      </c>
      <c r="I55" s="46">
        <v>1828848</v>
      </c>
      <c r="J55" s="41">
        <v>211805027</v>
      </c>
      <c r="K55" s="50">
        <v>79955682</v>
      </c>
      <c r="L55" s="54">
        <v>0</v>
      </c>
      <c r="M55" s="50">
        <v>0</v>
      </c>
      <c r="N55" s="59">
        <v>0</v>
      </c>
      <c r="O55" s="41">
        <f t="shared" si="2"/>
        <v>947631417</v>
      </c>
      <c r="P55" s="15">
        <f t="shared" si="3"/>
        <v>2813.7744987128212</v>
      </c>
    </row>
    <row r="56" spans="1:16" ht="12.75" customHeight="1">
      <c r="A56" s="8">
        <v>52</v>
      </c>
      <c r="B56" s="3"/>
      <c r="C56" s="10" t="s">
        <v>20</v>
      </c>
      <c r="D56" s="32">
        <v>337455</v>
      </c>
      <c r="E56" s="36">
        <v>156192444</v>
      </c>
      <c r="F56" s="23">
        <v>121928975</v>
      </c>
      <c r="G56" s="23">
        <v>10738985</v>
      </c>
      <c r="H56" s="23">
        <v>4475207</v>
      </c>
      <c r="I56" s="46">
        <v>0</v>
      </c>
      <c r="J56" s="41">
        <v>38947847</v>
      </c>
      <c r="K56" s="50">
        <v>28693647</v>
      </c>
      <c r="L56" s="54">
        <v>0</v>
      </c>
      <c r="M56" s="50">
        <v>0</v>
      </c>
      <c r="N56" s="59">
        <v>16160</v>
      </c>
      <c r="O56" s="41">
        <f t="shared" si="2"/>
        <v>360993265</v>
      </c>
      <c r="P56" s="15">
        <f t="shared" si="3"/>
        <v>1069.7523077151027</v>
      </c>
    </row>
    <row r="57" spans="1:16" ht="12.75" customHeight="1">
      <c r="A57" s="8">
        <v>53</v>
      </c>
      <c r="B57" s="3"/>
      <c r="C57" s="10" t="s">
        <v>19</v>
      </c>
      <c r="D57" s="32">
        <v>339545</v>
      </c>
      <c r="E57" s="36">
        <v>227650000</v>
      </c>
      <c r="F57" s="23">
        <v>126646000</v>
      </c>
      <c r="G57" s="23">
        <v>25955000</v>
      </c>
      <c r="H57" s="23">
        <v>33914000</v>
      </c>
      <c r="I57" s="46">
        <v>0</v>
      </c>
      <c r="J57" s="41">
        <v>201293000</v>
      </c>
      <c r="K57" s="50">
        <v>68884000</v>
      </c>
      <c r="L57" s="54">
        <v>0</v>
      </c>
      <c r="M57" s="50">
        <v>34039000</v>
      </c>
      <c r="N57" s="59">
        <v>0</v>
      </c>
      <c r="O57" s="41">
        <f t="shared" si="2"/>
        <v>718381000</v>
      </c>
      <c r="P57" s="15">
        <f t="shared" si="3"/>
        <v>2115.7166207719151</v>
      </c>
    </row>
    <row r="58" spans="1:16" ht="12.75" customHeight="1">
      <c r="A58" s="8">
        <v>54</v>
      </c>
      <c r="B58" s="3"/>
      <c r="C58" s="10" t="s">
        <v>6</v>
      </c>
      <c r="D58" s="32">
        <v>387140</v>
      </c>
      <c r="E58" s="36">
        <v>231247902</v>
      </c>
      <c r="F58" s="23">
        <v>217343650</v>
      </c>
      <c r="G58" s="23">
        <v>63018083</v>
      </c>
      <c r="H58" s="23">
        <v>107743432</v>
      </c>
      <c r="I58" s="46">
        <v>23822</v>
      </c>
      <c r="J58" s="41">
        <v>232178244</v>
      </c>
      <c r="K58" s="50">
        <v>100283279</v>
      </c>
      <c r="L58" s="54">
        <v>0</v>
      </c>
      <c r="M58" s="50">
        <v>100676</v>
      </c>
      <c r="N58" s="59">
        <v>0</v>
      </c>
      <c r="O58" s="41">
        <f t="shared" si="2"/>
        <v>951939088</v>
      </c>
      <c r="P58" s="15">
        <f t="shared" si="3"/>
        <v>2458.9014000103321</v>
      </c>
    </row>
    <row r="59" spans="1:16" ht="12.75" customHeight="1">
      <c r="A59" s="8">
        <v>55</v>
      </c>
      <c r="B59" s="3"/>
      <c r="C59" s="10" t="s">
        <v>5</v>
      </c>
      <c r="D59" s="32">
        <v>437086</v>
      </c>
      <c r="E59" s="36">
        <v>202777603</v>
      </c>
      <c r="F59" s="23">
        <v>127632192</v>
      </c>
      <c r="G59" s="23">
        <v>9068049</v>
      </c>
      <c r="H59" s="23">
        <v>28603590</v>
      </c>
      <c r="I59" s="46">
        <v>0</v>
      </c>
      <c r="J59" s="41">
        <v>74109226</v>
      </c>
      <c r="K59" s="50">
        <v>21353692</v>
      </c>
      <c r="L59" s="54">
        <v>0</v>
      </c>
      <c r="M59" s="50">
        <v>0</v>
      </c>
      <c r="N59" s="59">
        <v>2058293</v>
      </c>
      <c r="O59" s="41">
        <f t="shared" si="2"/>
        <v>465602645</v>
      </c>
      <c r="P59" s="15">
        <f t="shared" si="3"/>
        <v>1065.2426410363178</v>
      </c>
    </row>
    <row r="60" spans="1:16" ht="12.75" customHeight="1">
      <c r="A60" s="8">
        <v>56</v>
      </c>
      <c r="B60" s="3"/>
      <c r="C60" s="10" t="s">
        <v>17</v>
      </c>
      <c r="D60" s="32">
        <v>479340</v>
      </c>
      <c r="E60" s="36">
        <v>208819266</v>
      </c>
      <c r="F60" s="23">
        <v>179810589</v>
      </c>
      <c r="G60" s="23">
        <v>28359600</v>
      </c>
      <c r="H60" s="23">
        <v>28263740</v>
      </c>
      <c r="I60" s="46">
        <v>0</v>
      </c>
      <c r="J60" s="41">
        <v>171591203</v>
      </c>
      <c r="K60" s="50">
        <v>52988800</v>
      </c>
      <c r="L60" s="54">
        <v>0</v>
      </c>
      <c r="M60" s="50">
        <v>0</v>
      </c>
      <c r="N60" s="59">
        <v>8129</v>
      </c>
      <c r="O60" s="41">
        <f t="shared" si="2"/>
        <v>669841327</v>
      </c>
      <c r="P60" s="15">
        <f t="shared" si="3"/>
        <v>1397.4242228898067</v>
      </c>
    </row>
    <row r="61" spans="1:16" ht="12.75" customHeight="1">
      <c r="A61" s="8">
        <v>57</v>
      </c>
      <c r="B61" s="3"/>
      <c r="C61" s="10" t="s">
        <v>16</v>
      </c>
      <c r="D61" s="32">
        <v>503851</v>
      </c>
      <c r="E61" s="36">
        <v>202293032</v>
      </c>
      <c r="F61" s="23">
        <v>203665974</v>
      </c>
      <c r="G61" s="23">
        <v>70925861</v>
      </c>
      <c r="H61" s="23">
        <v>5595185</v>
      </c>
      <c r="I61" s="46">
        <v>0</v>
      </c>
      <c r="J61" s="41">
        <v>91811163</v>
      </c>
      <c r="K61" s="50">
        <v>65622417</v>
      </c>
      <c r="L61" s="54">
        <v>48543</v>
      </c>
      <c r="M61" s="50">
        <v>0</v>
      </c>
      <c r="N61" s="59">
        <v>17313079</v>
      </c>
      <c r="O61" s="41">
        <f t="shared" si="2"/>
        <v>657275254</v>
      </c>
      <c r="P61" s="15">
        <f t="shared" si="3"/>
        <v>1304.5032241674621</v>
      </c>
    </row>
    <row r="62" spans="1:16" ht="12.75" customHeight="1">
      <c r="A62" s="8">
        <v>58</v>
      </c>
      <c r="B62" s="3"/>
      <c r="C62" s="14" t="s">
        <v>15</v>
      </c>
      <c r="D62" s="32">
        <v>552427</v>
      </c>
      <c r="E62" s="36">
        <v>234441028</v>
      </c>
      <c r="F62" s="23">
        <v>225455406</v>
      </c>
      <c r="G62" s="23">
        <v>21523072</v>
      </c>
      <c r="H62" s="23">
        <v>26709405</v>
      </c>
      <c r="I62" s="46">
        <v>0</v>
      </c>
      <c r="J62" s="41">
        <v>89597285</v>
      </c>
      <c r="K62" s="50">
        <v>63714958</v>
      </c>
      <c r="L62" s="54">
        <v>0</v>
      </c>
      <c r="M62" s="50">
        <v>0</v>
      </c>
      <c r="N62" s="59">
        <v>10809134</v>
      </c>
      <c r="O62" s="41">
        <f t="shared" si="2"/>
        <v>672250288</v>
      </c>
      <c r="P62" s="15">
        <f t="shared" si="3"/>
        <v>1216.9033881399714</v>
      </c>
    </row>
    <row r="63" spans="1:16" ht="12.75" customHeight="1">
      <c r="A63" s="8">
        <v>59</v>
      </c>
      <c r="B63" s="12"/>
      <c r="C63" s="10" t="s">
        <v>14</v>
      </c>
      <c r="D63" s="32">
        <v>623174</v>
      </c>
      <c r="E63" s="36">
        <v>271682131</v>
      </c>
      <c r="F63" s="23">
        <v>229778794</v>
      </c>
      <c r="G63" s="23">
        <v>17724763</v>
      </c>
      <c r="H63" s="23">
        <v>1754939</v>
      </c>
      <c r="I63" s="46">
        <v>0</v>
      </c>
      <c r="J63" s="41">
        <v>109027423</v>
      </c>
      <c r="K63" s="50">
        <v>67044413</v>
      </c>
      <c r="L63" s="54">
        <v>0</v>
      </c>
      <c r="M63" s="50">
        <v>0</v>
      </c>
      <c r="N63" s="59">
        <v>0</v>
      </c>
      <c r="O63" s="41">
        <f t="shared" si="2"/>
        <v>697012463</v>
      </c>
      <c r="P63" s="15">
        <f t="shared" si="3"/>
        <v>1118.4877145067028</v>
      </c>
    </row>
    <row r="64" spans="1:16" ht="12.75" customHeight="1">
      <c r="A64" s="8">
        <v>60</v>
      </c>
      <c r="B64" s="3"/>
      <c r="C64" s="10" t="s">
        <v>1</v>
      </c>
      <c r="D64" s="32">
        <v>653485</v>
      </c>
      <c r="E64" s="36">
        <v>366278826</v>
      </c>
      <c r="F64" s="23">
        <v>209137786</v>
      </c>
      <c r="G64" s="23">
        <v>51143063</v>
      </c>
      <c r="H64" s="23">
        <v>45583574</v>
      </c>
      <c r="I64" s="46">
        <v>0</v>
      </c>
      <c r="J64" s="41">
        <v>391900884</v>
      </c>
      <c r="K64" s="50">
        <v>122288382</v>
      </c>
      <c r="L64" s="54">
        <v>0</v>
      </c>
      <c r="M64" s="50">
        <v>0</v>
      </c>
      <c r="N64" s="59">
        <v>0</v>
      </c>
      <c r="O64" s="41">
        <f t="shared" si="2"/>
        <v>1186332515</v>
      </c>
      <c r="P64" s="15">
        <f t="shared" si="3"/>
        <v>1815.3936433123943</v>
      </c>
    </row>
    <row r="65" spans="1:16" ht="12.75" customHeight="1">
      <c r="A65" s="8">
        <v>61</v>
      </c>
      <c r="B65" s="3"/>
      <c r="C65" s="10" t="s">
        <v>12</v>
      </c>
      <c r="D65" s="32">
        <v>933258</v>
      </c>
      <c r="E65" s="36">
        <v>462511905</v>
      </c>
      <c r="F65" s="23">
        <v>302617910</v>
      </c>
      <c r="G65" s="23">
        <v>0</v>
      </c>
      <c r="H65" s="23">
        <v>116288522</v>
      </c>
      <c r="I65" s="46">
        <v>0</v>
      </c>
      <c r="J65" s="41">
        <v>274680675</v>
      </c>
      <c r="K65" s="50">
        <v>141918388</v>
      </c>
      <c r="L65" s="54">
        <v>0</v>
      </c>
      <c r="M65" s="50">
        <v>0</v>
      </c>
      <c r="N65" s="59">
        <v>15453940</v>
      </c>
      <c r="O65" s="41">
        <f t="shared" si="2"/>
        <v>1313471340</v>
      </c>
      <c r="P65" s="15">
        <f t="shared" si="3"/>
        <v>1407.4043190628959</v>
      </c>
    </row>
    <row r="66" spans="1:16" ht="12.75" customHeight="1">
      <c r="A66" s="8">
        <v>62</v>
      </c>
      <c r="B66" s="3"/>
      <c r="C66" s="10" t="s">
        <v>13</v>
      </c>
      <c r="D66" s="32">
        <v>1227995</v>
      </c>
      <c r="E66" s="36">
        <v>695469724</v>
      </c>
      <c r="F66" s="23">
        <v>659246229</v>
      </c>
      <c r="G66" s="23">
        <v>263768500</v>
      </c>
      <c r="H66" s="23">
        <v>49935204</v>
      </c>
      <c r="I66" s="46">
        <v>0</v>
      </c>
      <c r="J66" s="41">
        <v>501159106</v>
      </c>
      <c r="K66" s="50">
        <v>146203872</v>
      </c>
      <c r="L66" s="54">
        <v>0</v>
      </c>
      <c r="M66" s="50">
        <v>0</v>
      </c>
      <c r="N66" s="59">
        <v>23432750</v>
      </c>
      <c r="O66" s="41">
        <f t="shared" si="2"/>
        <v>2339215385</v>
      </c>
      <c r="P66" s="15">
        <f t="shared" si="3"/>
        <v>1904.9062781200248</v>
      </c>
    </row>
    <row r="67" spans="1:16" ht="12.75" customHeight="1">
      <c r="A67" s="8">
        <v>63</v>
      </c>
      <c r="B67" s="3"/>
      <c r="C67" s="10" t="s">
        <v>11</v>
      </c>
      <c r="D67" s="32">
        <v>1301887</v>
      </c>
      <c r="E67" s="36">
        <v>1258001013</v>
      </c>
      <c r="F67" s="23">
        <v>810937778</v>
      </c>
      <c r="G67" s="23">
        <v>54476535</v>
      </c>
      <c r="H67" s="23">
        <v>24063144</v>
      </c>
      <c r="I67" s="46">
        <v>0</v>
      </c>
      <c r="J67" s="41">
        <v>350495000</v>
      </c>
      <c r="K67" s="50">
        <v>165166806</v>
      </c>
      <c r="L67" s="54">
        <v>0</v>
      </c>
      <c r="M67" s="50">
        <v>0</v>
      </c>
      <c r="N67" s="59">
        <v>6449512</v>
      </c>
      <c r="O67" s="41">
        <f t="shared" si="2"/>
        <v>2669589788</v>
      </c>
      <c r="P67" s="15">
        <f t="shared" si="3"/>
        <v>2050.5541479406429</v>
      </c>
    </row>
    <row r="68" spans="1:16" ht="12.75" customHeight="1">
      <c r="A68" s="8">
        <v>64</v>
      </c>
      <c r="B68" s="3"/>
      <c r="C68" s="10" t="s">
        <v>4</v>
      </c>
      <c r="D68" s="32">
        <v>1360238</v>
      </c>
      <c r="E68" s="36">
        <v>1036814024</v>
      </c>
      <c r="F68" s="23">
        <v>584544600</v>
      </c>
      <c r="G68" s="23">
        <v>196240476</v>
      </c>
      <c r="H68" s="23">
        <v>148979290</v>
      </c>
      <c r="I68" s="46">
        <v>0</v>
      </c>
      <c r="J68" s="41">
        <v>300033983</v>
      </c>
      <c r="K68" s="50">
        <v>134874298</v>
      </c>
      <c r="L68" s="54">
        <v>0</v>
      </c>
      <c r="M68" s="50">
        <v>0</v>
      </c>
      <c r="N68" s="59">
        <v>268920244</v>
      </c>
      <c r="O68" s="41">
        <f t="shared" si="2"/>
        <v>2670406915</v>
      </c>
      <c r="P68" s="15">
        <f t="shared" si="3"/>
        <v>1963.1909379093952</v>
      </c>
    </row>
    <row r="69" spans="1:16" ht="12.75" customHeight="1">
      <c r="A69" s="8">
        <v>65</v>
      </c>
      <c r="B69" s="3"/>
      <c r="C69" s="13" t="s">
        <v>10</v>
      </c>
      <c r="D69" s="32">
        <v>1803903</v>
      </c>
      <c r="E69" s="36">
        <v>1108025000</v>
      </c>
      <c r="F69" s="23">
        <v>414966000</v>
      </c>
      <c r="G69" s="23">
        <v>79795000</v>
      </c>
      <c r="H69" s="23">
        <v>247279000</v>
      </c>
      <c r="I69" s="46">
        <v>0</v>
      </c>
      <c r="J69" s="41">
        <v>655443000</v>
      </c>
      <c r="K69" s="50">
        <v>117909000</v>
      </c>
      <c r="L69" s="54">
        <v>0</v>
      </c>
      <c r="M69" s="50">
        <v>0</v>
      </c>
      <c r="N69" s="59">
        <v>50339000</v>
      </c>
      <c r="O69" s="41">
        <f>SUM(E69:N69)</f>
        <v>2673756000</v>
      </c>
      <c r="P69" s="15">
        <f>(O69/D69)</f>
        <v>1482.2060831430515</v>
      </c>
    </row>
    <row r="70" spans="1:16" ht="12.75" customHeight="1">
      <c r="A70" s="8">
        <v>66</v>
      </c>
      <c r="B70" s="3"/>
      <c r="C70" s="10" t="s">
        <v>65</v>
      </c>
      <c r="D70" s="32">
        <v>2613692</v>
      </c>
      <c r="E70" s="36">
        <v>1932332831</v>
      </c>
      <c r="F70" s="23">
        <v>1755681597</v>
      </c>
      <c r="G70" s="23">
        <v>343336625</v>
      </c>
      <c r="H70" s="23">
        <v>346329562</v>
      </c>
      <c r="I70" s="46">
        <v>6026</v>
      </c>
      <c r="J70" s="41">
        <v>4248829000</v>
      </c>
      <c r="K70" s="50">
        <v>529689000</v>
      </c>
      <c r="L70" s="54">
        <v>61100000</v>
      </c>
      <c r="M70" s="50">
        <v>0</v>
      </c>
      <c r="N70" s="59">
        <v>10189000</v>
      </c>
      <c r="O70" s="41">
        <f>SUM(E70:N70)</f>
        <v>9227493641</v>
      </c>
      <c r="P70" s="15">
        <f>(O70/D70)</f>
        <v>3530.4441537105367</v>
      </c>
    </row>
    <row r="71" spans="1:16">
      <c r="A71" s="4"/>
      <c r="B71" s="5"/>
      <c r="C71" s="85" t="s">
        <v>76</v>
      </c>
      <c r="D71" s="33">
        <f t="shared" ref="D71:N71" si="4">SUM(D5:D70)</f>
        <v>18617303</v>
      </c>
      <c r="E71" s="38">
        <f t="shared" si="4"/>
        <v>11678344617</v>
      </c>
      <c r="F71" s="16">
        <f t="shared" si="4"/>
        <v>8530424935</v>
      </c>
      <c r="G71" s="16">
        <f t="shared" si="4"/>
        <v>1589650416</v>
      </c>
      <c r="H71" s="16">
        <f t="shared" si="4"/>
        <v>1724274024</v>
      </c>
      <c r="I71" s="17">
        <f t="shared" si="4"/>
        <v>1858896</v>
      </c>
      <c r="J71" s="43">
        <f t="shared" si="4"/>
        <v>8691041413</v>
      </c>
      <c r="K71" s="19">
        <f t="shared" si="4"/>
        <v>2300000538</v>
      </c>
      <c r="L71" s="56">
        <f t="shared" si="4"/>
        <v>65370406</v>
      </c>
      <c r="M71" s="19">
        <f t="shared" si="4"/>
        <v>40604361</v>
      </c>
      <c r="N71" s="61">
        <f t="shared" si="4"/>
        <v>456620543</v>
      </c>
      <c r="O71" s="43">
        <f>SUM(E71:N71)</f>
        <v>35078190149</v>
      </c>
      <c r="P71" s="20">
        <f>(O71/D71)</f>
        <v>1884.1714156448977</v>
      </c>
    </row>
    <row r="72" spans="1:16">
      <c r="A72" s="4"/>
      <c r="B72" s="5"/>
      <c r="C72" s="5"/>
      <c r="D72" s="98"/>
      <c r="E72" s="72"/>
      <c r="F72" s="72"/>
      <c r="G72" s="72"/>
      <c r="H72" s="72"/>
      <c r="I72" s="72"/>
      <c r="J72" s="72"/>
      <c r="K72" s="72"/>
      <c r="L72" s="72"/>
      <c r="M72" s="72"/>
      <c r="N72" s="72"/>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2013-14 County Revenues by Fund Type&amp;R&amp;11Page &amp;P of &amp;N</oddFooter>
  </headerFooter>
  <ignoredErrors>
    <ignoredError sqref="O5:O70"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110</v>
      </c>
      <c r="B2" s="155"/>
      <c r="C2" s="155"/>
      <c r="D2" s="155"/>
      <c r="E2" s="155"/>
      <c r="F2" s="155"/>
      <c r="G2" s="155"/>
      <c r="H2" s="155"/>
      <c r="I2" s="155"/>
      <c r="J2" s="155"/>
      <c r="K2" s="155"/>
      <c r="L2" s="155"/>
      <c r="M2" s="155"/>
      <c r="N2" s="155"/>
      <c r="O2" s="155"/>
      <c r="P2" s="156"/>
    </row>
    <row r="3" spans="1:16" ht="15.75">
      <c r="A3" s="28"/>
      <c r="B3" s="29"/>
      <c r="C3" s="30"/>
      <c r="D3" s="68">
        <v>2013</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8483</v>
      </c>
      <c r="E5" s="35">
        <v>5499469</v>
      </c>
      <c r="F5" s="22">
        <v>6275344</v>
      </c>
      <c r="G5" s="22">
        <v>0</v>
      </c>
      <c r="H5" s="22">
        <v>596900</v>
      </c>
      <c r="I5" s="45">
        <v>0</v>
      </c>
      <c r="J5" s="40">
        <v>408052</v>
      </c>
      <c r="K5" s="49">
        <v>0</v>
      </c>
      <c r="L5" s="53">
        <v>0</v>
      </c>
      <c r="M5" s="49">
        <v>0</v>
      </c>
      <c r="N5" s="58">
        <v>0</v>
      </c>
      <c r="O5" s="57">
        <f t="shared" ref="O5:O68" si="0">SUM(E5:N5)</f>
        <v>12779765</v>
      </c>
      <c r="P5" s="18">
        <f t="shared" ref="P5:P68" si="1">(O5/D5)</f>
        <v>1506.5147942944714</v>
      </c>
    </row>
    <row r="6" spans="1:16" ht="12.75" customHeight="1">
      <c r="A6" s="8">
        <v>2</v>
      </c>
      <c r="B6" s="3"/>
      <c r="C6" s="10" t="s">
        <v>64</v>
      </c>
      <c r="D6" s="32">
        <v>8618</v>
      </c>
      <c r="E6" s="36">
        <v>4090524</v>
      </c>
      <c r="F6" s="23">
        <v>6407014</v>
      </c>
      <c r="G6" s="23">
        <v>464492</v>
      </c>
      <c r="H6" s="23">
        <v>613797</v>
      </c>
      <c r="I6" s="46">
        <v>0</v>
      </c>
      <c r="J6" s="41">
        <v>0</v>
      </c>
      <c r="K6" s="50">
        <v>0</v>
      </c>
      <c r="L6" s="54">
        <v>0</v>
      </c>
      <c r="M6" s="50">
        <v>0</v>
      </c>
      <c r="N6" s="59">
        <v>0</v>
      </c>
      <c r="O6" s="41">
        <f t="shared" si="0"/>
        <v>11575827</v>
      </c>
      <c r="P6" s="15">
        <f t="shared" si="1"/>
        <v>1343.2150150847065</v>
      </c>
    </row>
    <row r="7" spans="1:16" ht="12.75" customHeight="1">
      <c r="A7" s="8">
        <v>3</v>
      </c>
      <c r="B7" s="3"/>
      <c r="C7" s="10" t="s">
        <v>61</v>
      </c>
      <c r="D7" s="32">
        <v>11562</v>
      </c>
      <c r="E7" s="37">
        <v>13987530</v>
      </c>
      <c r="F7" s="24">
        <v>7264698</v>
      </c>
      <c r="G7" s="24">
        <v>0</v>
      </c>
      <c r="H7" s="24">
        <v>0</v>
      </c>
      <c r="I7" s="47">
        <v>0</v>
      </c>
      <c r="J7" s="42">
        <v>7461242</v>
      </c>
      <c r="K7" s="51">
        <v>0</v>
      </c>
      <c r="L7" s="55">
        <v>0</v>
      </c>
      <c r="M7" s="51">
        <v>0</v>
      </c>
      <c r="N7" s="60">
        <v>0</v>
      </c>
      <c r="O7" s="41">
        <f t="shared" si="0"/>
        <v>28713470</v>
      </c>
      <c r="P7" s="15">
        <f t="shared" si="1"/>
        <v>2483.4345268984603</v>
      </c>
    </row>
    <row r="8" spans="1:16" ht="12.75" customHeight="1">
      <c r="A8" s="8">
        <v>4</v>
      </c>
      <c r="B8" s="3"/>
      <c r="C8" s="10" t="s">
        <v>62</v>
      </c>
      <c r="D8" s="32">
        <v>12658</v>
      </c>
      <c r="E8" s="36">
        <v>16831855</v>
      </c>
      <c r="F8" s="23">
        <v>3615140</v>
      </c>
      <c r="G8" s="23">
        <v>0</v>
      </c>
      <c r="H8" s="23">
        <v>1410561</v>
      </c>
      <c r="I8" s="46">
        <v>0</v>
      </c>
      <c r="J8" s="41">
        <v>474330</v>
      </c>
      <c r="K8" s="50">
        <v>0</v>
      </c>
      <c r="L8" s="54">
        <v>0</v>
      </c>
      <c r="M8" s="50">
        <v>0</v>
      </c>
      <c r="N8" s="59">
        <v>2251</v>
      </c>
      <c r="O8" s="41">
        <f t="shared" si="0"/>
        <v>22334137</v>
      </c>
      <c r="P8" s="15">
        <f t="shared" si="1"/>
        <v>1764.4285827144888</v>
      </c>
    </row>
    <row r="9" spans="1:16" ht="12.75" customHeight="1">
      <c r="A9" s="8">
        <v>5</v>
      </c>
      <c r="B9" s="3"/>
      <c r="C9" s="10" t="s">
        <v>56</v>
      </c>
      <c r="D9" s="32">
        <v>14507</v>
      </c>
      <c r="E9" s="37">
        <v>12387021</v>
      </c>
      <c r="F9" s="24">
        <v>6313890</v>
      </c>
      <c r="G9" s="24">
        <v>0</v>
      </c>
      <c r="H9" s="24">
        <v>0</v>
      </c>
      <c r="I9" s="47">
        <v>0</v>
      </c>
      <c r="J9" s="42">
        <v>516363</v>
      </c>
      <c r="K9" s="51">
        <v>0</v>
      </c>
      <c r="L9" s="55">
        <v>0</v>
      </c>
      <c r="M9" s="51">
        <v>0</v>
      </c>
      <c r="N9" s="60">
        <v>0</v>
      </c>
      <c r="O9" s="41">
        <f t="shared" si="0"/>
        <v>19217274</v>
      </c>
      <c r="P9" s="15">
        <f t="shared" si="1"/>
        <v>1324.6897359895222</v>
      </c>
    </row>
    <row r="10" spans="1:16" ht="12.75" customHeight="1">
      <c r="A10" s="8">
        <v>6</v>
      </c>
      <c r="B10" s="3"/>
      <c r="C10" s="10" t="s">
        <v>55</v>
      </c>
      <c r="D10" s="32">
        <v>14554</v>
      </c>
      <c r="E10" s="36">
        <v>14027972</v>
      </c>
      <c r="F10" s="23">
        <v>9660017</v>
      </c>
      <c r="G10" s="23">
        <v>319843</v>
      </c>
      <c r="H10" s="23">
        <v>4618930</v>
      </c>
      <c r="I10" s="46">
        <v>0</v>
      </c>
      <c r="J10" s="41">
        <v>0</v>
      </c>
      <c r="K10" s="50">
        <v>0</v>
      </c>
      <c r="L10" s="54">
        <v>0</v>
      </c>
      <c r="M10" s="50">
        <v>0</v>
      </c>
      <c r="N10" s="59">
        <v>0</v>
      </c>
      <c r="O10" s="41">
        <f t="shared" si="0"/>
        <v>28626762</v>
      </c>
      <c r="P10" s="15">
        <f t="shared" si="1"/>
        <v>1966.9343135907654</v>
      </c>
    </row>
    <row r="11" spans="1:16" ht="12.75" customHeight="1">
      <c r="A11" s="8">
        <v>7</v>
      </c>
      <c r="B11" s="3"/>
      <c r="C11" s="13" t="s">
        <v>57</v>
      </c>
      <c r="D11" s="32">
        <v>14621</v>
      </c>
      <c r="E11" s="36">
        <v>9022419</v>
      </c>
      <c r="F11" s="23">
        <v>6705663</v>
      </c>
      <c r="G11" s="23">
        <v>0</v>
      </c>
      <c r="H11" s="23">
        <v>0</v>
      </c>
      <c r="I11" s="46">
        <v>0</v>
      </c>
      <c r="J11" s="41">
        <v>0</v>
      </c>
      <c r="K11" s="50">
        <v>0</v>
      </c>
      <c r="L11" s="54">
        <v>0</v>
      </c>
      <c r="M11" s="50">
        <v>0</v>
      </c>
      <c r="N11" s="59">
        <v>0</v>
      </c>
      <c r="O11" s="41">
        <f t="shared" si="0"/>
        <v>15728082</v>
      </c>
      <c r="P11" s="15">
        <f t="shared" si="1"/>
        <v>1075.7186238971342</v>
      </c>
    </row>
    <row r="12" spans="1:16" ht="12.75" customHeight="1">
      <c r="A12" s="8">
        <v>8</v>
      </c>
      <c r="B12" s="3"/>
      <c r="C12" s="10" t="s">
        <v>58</v>
      </c>
      <c r="D12" s="32">
        <v>15483</v>
      </c>
      <c r="E12" s="36">
        <v>6636940</v>
      </c>
      <c r="F12" s="23">
        <v>7052230</v>
      </c>
      <c r="G12" s="23">
        <v>0</v>
      </c>
      <c r="H12" s="23">
        <v>0</v>
      </c>
      <c r="I12" s="46">
        <v>0</v>
      </c>
      <c r="J12" s="41">
        <v>0</v>
      </c>
      <c r="K12" s="50">
        <v>0</v>
      </c>
      <c r="L12" s="54">
        <v>0</v>
      </c>
      <c r="M12" s="50">
        <v>0</v>
      </c>
      <c r="N12" s="59">
        <v>0</v>
      </c>
      <c r="O12" s="41">
        <f t="shared" si="0"/>
        <v>13689170</v>
      </c>
      <c r="P12" s="15">
        <f t="shared" si="1"/>
        <v>884.14196215203776</v>
      </c>
    </row>
    <row r="13" spans="1:16" ht="12.75" customHeight="1">
      <c r="A13" s="8">
        <v>9</v>
      </c>
      <c r="B13" s="3"/>
      <c r="C13" s="10" t="s">
        <v>54</v>
      </c>
      <c r="D13" s="32">
        <v>16106</v>
      </c>
      <c r="E13" s="36">
        <v>13007006</v>
      </c>
      <c r="F13" s="23">
        <v>3601439</v>
      </c>
      <c r="G13" s="23">
        <v>2415041</v>
      </c>
      <c r="H13" s="23">
        <v>0</v>
      </c>
      <c r="I13" s="46">
        <v>0</v>
      </c>
      <c r="J13" s="41">
        <v>25</v>
      </c>
      <c r="K13" s="50">
        <v>0</v>
      </c>
      <c r="L13" s="54">
        <v>0</v>
      </c>
      <c r="M13" s="50">
        <v>0</v>
      </c>
      <c r="N13" s="59">
        <v>0</v>
      </c>
      <c r="O13" s="41">
        <f t="shared" si="0"/>
        <v>19023511</v>
      </c>
      <c r="P13" s="15">
        <f t="shared" si="1"/>
        <v>1181.1443561405688</v>
      </c>
    </row>
    <row r="14" spans="1:16" ht="12.75" customHeight="1">
      <c r="A14" s="8">
        <v>10</v>
      </c>
      <c r="B14" s="3"/>
      <c r="C14" s="13" t="s">
        <v>59</v>
      </c>
      <c r="D14" s="32">
        <v>16263</v>
      </c>
      <c r="E14" s="36">
        <v>9460464</v>
      </c>
      <c r="F14" s="23">
        <v>9534420</v>
      </c>
      <c r="G14" s="23">
        <v>0</v>
      </c>
      <c r="H14" s="23">
        <v>0</v>
      </c>
      <c r="I14" s="46">
        <v>0</v>
      </c>
      <c r="J14" s="41">
        <v>0</v>
      </c>
      <c r="K14" s="50">
        <v>0</v>
      </c>
      <c r="L14" s="54">
        <v>0</v>
      </c>
      <c r="M14" s="50">
        <v>0</v>
      </c>
      <c r="N14" s="59">
        <v>0</v>
      </c>
      <c r="O14" s="41">
        <f t="shared" si="0"/>
        <v>18994884</v>
      </c>
      <c r="P14" s="15">
        <f t="shared" si="1"/>
        <v>1167.9815532189632</v>
      </c>
    </row>
    <row r="15" spans="1:16" ht="12.75" customHeight="1">
      <c r="A15" s="8">
        <v>11</v>
      </c>
      <c r="B15" s="3"/>
      <c r="C15" s="10" t="s">
        <v>60</v>
      </c>
      <c r="D15" s="32">
        <v>16880</v>
      </c>
      <c r="E15" s="36">
        <v>10180736</v>
      </c>
      <c r="F15" s="23">
        <v>6351272</v>
      </c>
      <c r="G15" s="23">
        <v>0</v>
      </c>
      <c r="H15" s="23">
        <v>301430</v>
      </c>
      <c r="I15" s="46">
        <v>0</v>
      </c>
      <c r="J15" s="41">
        <v>0</v>
      </c>
      <c r="K15" s="50">
        <v>0</v>
      </c>
      <c r="L15" s="54">
        <v>0</v>
      </c>
      <c r="M15" s="50">
        <v>0</v>
      </c>
      <c r="N15" s="59">
        <v>0</v>
      </c>
      <c r="O15" s="41">
        <f t="shared" si="0"/>
        <v>16833438</v>
      </c>
      <c r="P15" s="15">
        <f t="shared" si="1"/>
        <v>997.24158767772508</v>
      </c>
    </row>
    <row r="16" spans="1:16" ht="12.75" customHeight="1">
      <c r="A16" s="8">
        <v>12</v>
      </c>
      <c r="B16" s="3"/>
      <c r="C16" s="10" t="s">
        <v>2</v>
      </c>
      <c r="D16" s="32">
        <v>19395</v>
      </c>
      <c r="E16" s="36">
        <v>9215879</v>
      </c>
      <c r="F16" s="23">
        <v>21022021</v>
      </c>
      <c r="G16" s="23">
        <v>0</v>
      </c>
      <c r="H16" s="23">
        <v>2756876</v>
      </c>
      <c r="I16" s="46">
        <v>0</v>
      </c>
      <c r="J16" s="41">
        <v>3556068</v>
      </c>
      <c r="K16" s="50">
        <v>0</v>
      </c>
      <c r="L16" s="54">
        <v>0</v>
      </c>
      <c r="M16" s="50">
        <v>0</v>
      </c>
      <c r="N16" s="59">
        <v>0</v>
      </c>
      <c r="O16" s="41">
        <f t="shared" si="0"/>
        <v>36550844</v>
      </c>
      <c r="P16" s="15">
        <f t="shared" si="1"/>
        <v>1884.549832431039</v>
      </c>
    </row>
    <row r="17" spans="1:16" ht="12.75" customHeight="1">
      <c r="A17" s="8">
        <v>13</v>
      </c>
      <c r="B17" s="3"/>
      <c r="C17" s="10" t="s">
        <v>53</v>
      </c>
      <c r="D17" s="32">
        <v>20022</v>
      </c>
      <c r="E17" s="36">
        <v>10420067</v>
      </c>
      <c r="F17" s="23">
        <v>3881320</v>
      </c>
      <c r="G17" s="23">
        <v>3256747</v>
      </c>
      <c r="H17" s="23">
        <v>0</v>
      </c>
      <c r="I17" s="46">
        <v>0</v>
      </c>
      <c r="J17" s="41">
        <v>0</v>
      </c>
      <c r="K17" s="50">
        <v>0</v>
      </c>
      <c r="L17" s="54">
        <v>0</v>
      </c>
      <c r="M17" s="50">
        <v>0</v>
      </c>
      <c r="N17" s="59">
        <v>118283</v>
      </c>
      <c r="O17" s="41">
        <f t="shared" si="0"/>
        <v>17676417</v>
      </c>
      <c r="P17" s="15">
        <f t="shared" si="1"/>
        <v>882.84971531315557</v>
      </c>
    </row>
    <row r="18" spans="1:16" ht="12.75" customHeight="1">
      <c r="A18" s="8">
        <v>14</v>
      </c>
      <c r="B18" s="3"/>
      <c r="C18" s="10" t="s">
        <v>52</v>
      </c>
      <c r="D18" s="32">
        <v>23018</v>
      </c>
      <c r="E18" s="36">
        <v>13440578</v>
      </c>
      <c r="F18" s="23">
        <v>17690691</v>
      </c>
      <c r="G18" s="23">
        <v>1045668</v>
      </c>
      <c r="H18" s="23">
        <v>2448091</v>
      </c>
      <c r="I18" s="46">
        <v>0</v>
      </c>
      <c r="J18" s="41">
        <v>165094</v>
      </c>
      <c r="K18" s="50">
        <v>0</v>
      </c>
      <c r="L18" s="54">
        <v>0</v>
      </c>
      <c r="M18" s="50">
        <v>0</v>
      </c>
      <c r="N18" s="59">
        <v>0</v>
      </c>
      <c r="O18" s="41">
        <f t="shared" si="0"/>
        <v>34790122</v>
      </c>
      <c r="P18" s="15">
        <f t="shared" si="1"/>
        <v>1511.4311408462943</v>
      </c>
    </row>
    <row r="19" spans="1:16" ht="12.75" customHeight="1">
      <c r="A19" s="8">
        <v>15</v>
      </c>
      <c r="B19" s="3"/>
      <c r="C19" s="10" t="s">
        <v>49</v>
      </c>
      <c r="D19" s="32">
        <v>24793</v>
      </c>
      <c r="E19" s="36">
        <v>12938101</v>
      </c>
      <c r="F19" s="23">
        <v>8718076</v>
      </c>
      <c r="G19" s="23">
        <v>1981294</v>
      </c>
      <c r="H19" s="23">
        <v>0</v>
      </c>
      <c r="I19" s="46">
        <v>0</v>
      </c>
      <c r="J19" s="41">
        <v>0</v>
      </c>
      <c r="K19" s="50">
        <v>0</v>
      </c>
      <c r="L19" s="54">
        <v>0</v>
      </c>
      <c r="M19" s="50">
        <v>0</v>
      </c>
      <c r="N19" s="59">
        <v>28747</v>
      </c>
      <c r="O19" s="41">
        <f t="shared" si="0"/>
        <v>23666218</v>
      </c>
      <c r="P19" s="15">
        <f t="shared" si="1"/>
        <v>954.55241398781914</v>
      </c>
    </row>
    <row r="20" spans="1:16" ht="12.75" customHeight="1">
      <c r="A20" s="8">
        <v>16</v>
      </c>
      <c r="B20" s="3"/>
      <c r="C20" s="13" t="s">
        <v>50</v>
      </c>
      <c r="D20" s="32">
        <v>26881</v>
      </c>
      <c r="E20" s="36">
        <v>20045921</v>
      </c>
      <c r="F20" s="23">
        <v>14619518</v>
      </c>
      <c r="G20" s="23">
        <v>0</v>
      </c>
      <c r="H20" s="23">
        <v>0</v>
      </c>
      <c r="I20" s="46">
        <v>0</v>
      </c>
      <c r="J20" s="41">
        <v>0</v>
      </c>
      <c r="K20" s="50">
        <v>0</v>
      </c>
      <c r="L20" s="54">
        <v>0</v>
      </c>
      <c r="M20" s="50">
        <v>0</v>
      </c>
      <c r="N20" s="59">
        <v>12075382</v>
      </c>
      <c r="O20" s="41">
        <f t="shared" si="0"/>
        <v>46740821</v>
      </c>
      <c r="P20" s="15">
        <f t="shared" si="1"/>
        <v>1738.8051411777835</v>
      </c>
    </row>
    <row r="21" spans="1:16" ht="12.75" customHeight="1">
      <c r="A21" s="8">
        <v>17</v>
      </c>
      <c r="B21" s="3"/>
      <c r="C21" s="13" t="s">
        <v>47</v>
      </c>
      <c r="D21" s="32">
        <v>27217</v>
      </c>
      <c r="E21" s="36">
        <v>17775452</v>
      </c>
      <c r="F21" s="23">
        <v>19041796</v>
      </c>
      <c r="G21" s="23">
        <v>533</v>
      </c>
      <c r="H21" s="23">
        <v>640781</v>
      </c>
      <c r="I21" s="46">
        <v>0</v>
      </c>
      <c r="J21" s="41">
        <v>0</v>
      </c>
      <c r="K21" s="50">
        <v>0</v>
      </c>
      <c r="L21" s="54">
        <v>0</v>
      </c>
      <c r="M21" s="50">
        <v>0</v>
      </c>
      <c r="N21" s="59">
        <v>0</v>
      </c>
      <c r="O21" s="41">
        <f t="shared" si="0"/>
        <v>37458562</v>
      </c>
      <c r="P21" s="15">
        <f t="shared" si="1"/>
        <v>1376.2928316860784</v>
      </c>
    </row>
    <row r="22" spans="1:16" ht="12.75" customHeight="1">
      <c r="A22" s="8">
        <v>18</v>
      </c>
      <c r="B22" s="3"/>
      <c r="C22" s="10" t="s">
        <v>48</v>
      </c>
      <c r="D22" s="32">
        <v>27682</v>
      </c>
      <c r="E22" s="36">
        <v>19938398</v>
      </c>
      <c r="F22" s="23">
        <v>11969936</v>
      </c>
      <c r="G22" s="23">
        <v>0</v>
      </c>
      <c r="H22" s="23">
        <v>0</v>
      </c>
      <c r="I22" s="46">
        <v>0</v>
      </c>
      <c r="J22" s="41">
        <v>3409116</v>
      </c>
      <c r="K22" s="50">
        <v>0</v>
      </c>
      <c r="L22" s="54">
        <v>0</v>
      </c>
      <c r="M22" s="50">
        <v>0</v>
      </c>
      <c r="N22" s="59">
        <v>5372484</v>
      </c>
      <c r="O22" s="41">
        <f t="shared" si="0"/>
        <v>40689934</v>
      </c>
      <c r="P22" s="15">
        <f t="shared" si="1"/>
        <v>1469.9058594032224</v>
      </c>
    </row>
    <row r="23" spans="1:16" ht="12.75" customHeight="1">
      <c r="A23" s="8">
        <v>19</v>
      </c>
      <c r="B23" s="3"/>
      <c r="C23" s="10" t="s">
        <v>51</v>
      </c>
      <c r="D23" s="32">
        <v>30869</v>
      </c>
      <c r="E23" s="36">
        <v>23112791</v>
      </c>
      <c r="F23" s="23">
        <v>20238457</v>
      </c>
      <c r="G23" s="23">
        <v>0</v>
      </c>
      <c r="H23" s="23">
        <v>3037451</v>
      </c>
      <c r="I23" s="46">
        <v>0</v>
      </c>
      <c r="J23" s="41">
        <v>5622030</v>
      </c>
      <c r="K23" s="50">
        <v>0</v>
      </c>
      <c r="L23" s="54">
        <v>0</v>
      </c>
      <c r="M23" s="50">
        <v>0</v>
      </c>
      <c r="N23" s="59">
        <v>0</v>
      </c>
      <c r="O23" s="41">
        <f t="shared" si="0"/>
        <v>52010729</v>
      </c>
      <c r="P23" s="15">
        <f t="shared" si="1"/>
        <v>1684.8854514237585</v>
      </c>
    </row>
    <row r="24" spans="1:16" ht="12.75" customHeight="1">
      <c r="A24" s="8">
        <v>20</v>
      </c>
      <c r="B24" s="3"/>
      <c r="C24" s="14" t="s">
        <v>85</v>
      </c>
      <c r="D24" s="32">
        <v>34367</v>
      </c>
      <c r="E24" s="36">
        <v>23159954</v>
      </c>
      <c r="F24" s="23">
        <v>13037875</v>
      </c>
      <c r="G24" s="23">
        <v>1653634</v>
      </c>
      <c r="H24" s="23">
        <v>0</v>
      </c>
      <c r="I24" s="46">
        <v>0</v>
      </c>
      <c r="J24" s="41">
        <v>7310473</v>
      </c>
      <c r="K24" s="50">
        <v>0</v>
      </c>
      <c r="L24" s="54">
        <v>0</v>
      </c>
      <c r="M24" s="50">
        <v>0</v>
      </c>
      <c r="N24" s="59">
        <v>0</v>
      </c>
      <c r="O24" s="41">
        <f t="shared" si="0"/>
        <v>45161936</v>
      </c>
      <c r="P24" s="15">
        <f t="shared" si="1"/>
        <v>1314.107603224023</v>
      </c>
    </row>
    <row r="25" spans="1:16" ht="12.75" customHeight="1">
      <c r="A25" s="8">
        <v>21</v>
      </c>
      <c r="B25" s="3"/>
      <c r="C25" s="10" t="s">
        <v>46</v>
      </c>
      <c r="D25" s="32">
        <v>37808</v>
      </c>
      <c r="E25" s="36">
        <v>38916740</v>
      </c>
      <c r="F25" s="23">
        <v>16960065</v>
      </c>
      <c r="G25" s="23">
        <v>0</v>
      </c>
      <c r="H25" s="23">
        <v>3064478</v>
      </c>
      <c r="I25" s="46">
        <v>0</v>
      </c>
      <c r="J25" s="41">
        <v>1396850</v>
      </c>
      <c r="K25" s="50">
        <v>0</v>
      </c>
      <c r="L25" s="54">
        <v>0</v>
      </c>
      <c r="M25" s="50">
        <v>0</v>
      </c>
      <c r="N25" s="59">
        <v>15</v>
      </c>
      <c r="O25" s="41">
        <f t="shared" si="0"/>
        <v>60338148</v>
      </c>
      <c r="P25" s="15">
        <f t="shared" si="1"/>
        <v>1595.9095429538722</v>
      </c>
    </row>
    <row r="26" spans="1:16" ht="12.75" customHeight="1">
      <c r="A26" s="8">
        <v>22</v>
      </c>
      <c r="B26" s="3"/>
      <c r="C26" s="10" t="s">
        <v>3</v>
      </c>
      <c r="D26" s="32">
        <v>39762</v>
      </c>
      <c r="E26" s="37">
        <v>24252605</v>
      </c>
      <c r="F26" s="24">
        <v>17828816</v>
      </c>
      <c r="G26" s="24">
        <v>510948</v>
      </c>
      <c r="H26" s="24">
        <v>2105057</v>
      </c>
      <c r="I26" s="47">
        <v>0</v>
      </c>
      <c r="J26" s="42">
        <v>-7265386</v>
      </c>
      <c r="K26" s="51">
        <v>0</v>
      </c>
      <c r="L26" s="55">
        <v>0</v>
      </c>
      <c r="M26" s="51">
        <v>0</v>
      </c>
      <c r="N26" s="60">
        <v>0</v>
      </c>
      <c r="O26" s="41">
        <f t="shared" si="0"/>
        <v>37432040</v>
      </c>
      <c r="P26" s="15">
        <f t="shared" si="1"/>
        <v>941.40234394648155</v>
      </c>
    </row>
    <row r="27" spans="1:16" ht="12.75" customHeight="1">
      <c r="A27" s="8">
        <v>23</v>
      </c>
      <c r="B27" s="3"/>
      <c r="C27" s="10" t="s">
        <v>45</v>
      </c>
      <c r="D27" s="32">
        <v>40304</v>
      </c>
      <c r="E27" s="36">
        <v>21063707</v>
      </c>
      <c r="F27" s="23">
        <v>18667217</v>
      </c>
      <c r="G27" s="23">
        <v>7123690</v>
      </c>
      <c r="H27" s="23">
        <v>409406</v>
      </c>
      <c r="I27" s="46">
        <v>0</v>
      </c>
      <c r="J27" s="41">
        <v>1928483</v>
      </c>
      <c r="K27" s="50">
        <v>0</v>
      </c>
      <c r="L27" s="54">
        <v>0</v>
      </c>
      <c r="M27" s="50">
        <v>0</v>
      </c>
      <c r="N27" s="59">
        <v>0</v>
      </c>
      <c r="O27" s="41">
        <f t="shared" si="0"/>
        <v>49192503</v>
      </c>
      <c r="P27" s="15">
        <f t="shared" si="1"/>
        <v>1220.5364976181024</v>
      </c>
    </row>
    <row r="28" spans="1:16" ht="12.75" customHeight="1">
      <c r="A28" s="8">
        <v>24</v>
      </c>
      <c r="B28" s="79"/>
      <c r="C28" s="10" t="s">
        <v>44</v>
      </c>
      <c r="D28" s="32">
        <v>43873</v>
      </c>
      <c r="E28" s="36">
        <v>18823082</v>
      </c>
      <c r="F28" s="23">
        <v>35936866</v>
      </c>
      <c r="G28" s="23">
        <v>0</v>
      </c>
      <c r="H28" s="23">
        <v>1260556</v>
      </c>
      <c r="I28" s="46">
        <v>0</v>
      </c>
      <c r="J28" s="41">
        <v>3205894</v>
      </c>
      <c r="K28" s="50">
        <v>0</v>
      </c>
      <c r="L28" s="54">
        <v>0</v>
      </c>
      <c r="M28" s="50">
        <v>0</v>
      </c>
      <c r="N28" s="59">
        <v>0</v>
      </c>
      <c r="O28" s="41">
        <f t="shared" si="0"/>
        <v>59226398</v>
      </c>
      <c r="P28" s="15">
        <f t="shared" si="1"/>
        <v>1349.9509493310236</v>
      </c>
    </row>
    <row r="29" spans="1:16" ht="12.75" customHeight="1">
      <c r="A29" s="8">
        <v>25</v>
      </c>
      <c r="B29" s="3"/>
      <c r="C29" s="10" t="s">
        <v>39</v>
      </c>
      <c r="D29" s="32">
        <v>47588</v>
      </c>
      <c r="E29" s="36">
        <v>26791150</v>
      </c>
      <c r="F29" s="23">
        <v>20581428</v>
      </c>
      <c r="G29" s="23">
        <v>3036464</v>
      </c>
      <c r="H29" s="23">
        <v>1750857</v>
      </c>
      <c r="I29" s="46">
        <v>0</v>
      </c>
      <c r="J29" s="41">
        <v>0</v>
      </c>
      <c r="K29" s="50">
        <v>0</v>
      </c>
      <c r="L29" s="54">
        <v>0</v>
      </c>
      <c r="M29" s="50">
        <v>566100</v>
      </c>
      <c r="N29" s="59">
        <v>0</v>
      </c>
      <c r="O29" s="41">
        <f t="shared" si="0"/>
        <v>52725999</v>
      </c>
      <c r="P29" s="15">
        <f t="shared" si="1"/>
        <v>1107.9683743800958</v>
      </c>
    </row>
    <row r="30" spans="1:16" ht="12.75" customHeight="1">
      <c r="A30" s="8">
        <v>26</v>
      </c>
      <c r="B30" s="3"/>
      <c r="C30" s="10" t="s">
        <v>40</v>
      </c>
      <c r="D30" s="32">
        <v>50166</v>
      </c>
      <c r="E30" s="36">
        <v>22298944</v>
      </c>
      <c r="F30" s="23">
        <v>23628249</v>
      </c>
      <c r="G30" s="23">
        <v>385</v>
      </c>
      <c r="H30" s="23">
        <v>5810740</v>
      </c>
      <c r="I30" s="46">
        <v>0</v>
      </c>
      <c r="J30" s="41">
        <v>1734342</v>
      </c>
      <c r="K30" s="50">
        <v>0</v>
      </c>
      <c r="L30" s="54">
        <v>0</v>
      </c>
      <c r="M30" s="50">
        <v>0</v>
      </c>
      <c r="N30" s="59">
        <v>0</v>
      </c>
      <c r="O30" s="41">
        <f t="shared" si="0"/>
        <v>53472660</v>
      </c>
      <c r="P30" s="15">
        <f t="shared" si="1"/>
        <v>1065.9143643104892</v>
      </c>
    </row>
    <row r="31" spans="1:16" ht="12.75" customHeight="1">
      <c r="A31" s="8">
        <v>27</v>
      </c>
      <c r="B31" s="3"/>
      <c r="C31" s="10" t="s">
        <v>43</v>
      </c>
      <c r="D31" s="32">
        <v>57779</v>
      </c>
      <c r="E31" s="36">
        <v>36583330</v>
      </c>
      <c r="F31" s="23">
        <v>81759158</v>
      </c>
      <c r="G31" s="23">
        <v>55989258</v>
      </c>
      <c r="H31" s="23">
        <v>2626550</v>
      </c>
      <c r="I31" s="46">
        <v>0</v>
      </c>
      <c r="J31" s="41">
        <v>0</v>
      </c>
      <c r="K31" s="50">
        <v>124938</v>
      </c>
      <c r="L31" s="54">
        <v>0</v>
      </c>
      <c r="M31" s="50">
        <v>0</v>
      </c>
      <c r="N31" s="59">
        <v>0</v>
      </c>
      <c r="O31" s="41">
        <f t="shared" si="0"/>
        <v>177083234</v>
      </c>
      <c r="P31" s="15">
        <f t="shared" si="1"/>
        <v>3064.8372938264765</v>
      </c>
    </row>
    <row r="32" spans="1:16" ht="12.75" customHeight="1">
      <c r="A32" s="8">
        <v>28</v>
      </c>
      <c r="B32" s="3"/>
      <c r="C32" s="13" t="s">
        <v>37</v>
      </c>
      <c r="D32" s="32">
        <v>67489</v>
      </c>
      <c r="E32" s="36">
        <v>32924735</v>
      </c>
      <c r="F32" s="23">
        <v>39028747</v>
      </c>
      <c r="G32" s="23">
        <v>701461</v>
      </c>
      <c r="H32" s="23">
        <v>13687331</v>
      </c>
      <c r="I32" s="46">
        <v>0</v>
      </c>
      <c r="J32" s="41">
        <v>2562927</v>
      </c>
      <c r="K32" s="50">
        <v>0</v>
      </c>
      <c r="L32" s="54">
        <v>0</v>
      </c>
      <c r="M32" s="50">
        <v>0</v>
      </c>
      <c r="N32" s="59">
        <v>0</v>
      </c>
      <c r="O32" s="41">
        <f t="shared" si="0"/>
        <v>88905201</v>
      </c>
      <c r="P32" s="15">
        <f t="shared" si="1"/>
        <v>1317.3287646875788</v>
      </c>
    </row>
    <row r="33" spans="1:16" ht="12.75" customHeight="1">
      <c r="A33" s="8">
        <v>29</v>
      </c>
      <c r="B33" s="3"/>
      <c r="C33" s="10" t="s">
        <v>36</v>
      </c>
      <c r="D33" s="32">
        <v>72605</v>
      </c>
      <c r="E33" s="36">
        <v>42025512</v>
      </c>
      <c r="F33" s="23">
        <v>13454336</v>
      </c>
      <c r="G33" s="23">
        <v>279633</v>
      </c>
      <c r="H33" s="23">
        <v>8009940</v>
      </c>
      <c r="I33" s="46">
        <v>0</v>
      </c>
      <c r="J33" s="41">
        <v>9897415</v>
      </c>
      <c r="K33" s="50">
        <v>8079262</v>
      </c>
      <c r="L33" s="54">
        <v>0</v>
      </c>
      <c r="M33" s="50">
        <v>0</v>
      </c>
      <c r="N33" s="59">
        <v>0</v>
      </c>
      <c r="O33" s="41">
        <f t="shared" si="0"/>
        <v>81746098</v>
      </c>
      <c r="P33" s="15">
        <f t="shared" si="1"/>
        <v>1125.9017698505613</v>
      </c>
    </row>
    <row r="34" spans="1:16" ht="12.75" customHeight="1">
      <c r="A34" s="8">
        <v>30</v>
      </c>
      <c r="B34" s="79"/>
      <c r="C34" s="10" t="s">
        <v>34</v>
      </c>
      <c r="D34" s="32">
        <v>73560</v>
      </c>
      <c r="E34" s="36">
        <v>83225587</v>
      </c>
      <c r="F34" s="23">
        <v>152129145</v>
      </c>
      <c r="G34" s="23">
        <v>6281220</v>
      </c>
      <c r="H34" s="23">
        <v>52507032</v>
      </c>
      <c r="I34" s="46">
        <v>0</v>
      </c>
      <c r="J34" s="41">
        <v>31963082</v>
      </c>
      <c r="K34" s="50">
        <v>23414801</v>
      </c>
      <c r="L34" s="54">
        <v>39132</v>
      </c>
      <c r="M34" s="50">
        <v>0</v>
      </c>
      <c r="N34" s="59">
        <v>0</v>
      </c>
      <c r="O34" s="41">
        <f t="shared" si="0"/>
        <v>349559999</v>
      </c>
      <c r="P34" s="15">
        <f t="shared" si="1"/>
        <v>4752.0391381185427</v>
      </c>
    </row>
    <row r="35" spans="1:16" ht="12.75" customHeight="1">
      <c r="A35" s="8">
        <v>31</v>
      </c>
      <c r="B35" s="3"/>
      <c r="C35" s="10" t="s">
        <v>38</v>
      </c>
      <c r="D35" s="32">
        <v>74661</v>
      </c>
      <c r="E35" s="36">
        <v>44651695</v>
      </c>
      <c r="F35" s="23">
        <v>37363403</v>
      </c>
      <c r="G35" s="23">
        <v>4350255</v>
      </c>
      <c r="H35" s="23">
        <v>2630810</v>
      </c>
      <c r="I35" s="46">
        <v>0</v>
      </c>
      <c r="J35" s="41">
        <v>4067172</v>
      </c>
      <c r="K35" s="50">
        <v>0</v>
      </c>
      <c r="L35" s="54">
        <v>0</v>
      </c>
      <c r="M35" s="50">
        <v>0</v>
      </c>
      <c r="N35" s="59">
        <v>0</v>
      </c>
      <c r="O35" s="41">
        <f t="shared" si="0"/>
        <v>93063335</v>
      </c>
      <c r="P35" s="15">
        <f t="shared" si="1"/>
        <v>1246.4785497113621</v>
      </c>
    </row>
    <row r="36" spans="1:16" ht="12.75" customHeight="1">
      <c r="A36" s="8">
        <v>32</v>
      </c>
      <c r="B36" s="3"/>
      <c r="C36" s="10" t="s">
        <v>42</v>
      </c>
      <c r="D36" s="32">
        <v>97843</v>
      </c>
      <c r="E36" s="36">
        <v>61470220</v>
      </c>
      <c r="F36" s="23">
        <v>13250952</v>
      </c>
      <c r="G36" s="23">
        <v>4499194</v>
      </c>
      <c r="H36" s="23">
        <v>3725952</v>
      </c>
      <c r="I36" s="46">
        <v>0</v>
      </c>
      <c r="J36" s="41">
        <v>8265709</v>
      </c>
      <c r="K36" s="50">
        <v>6738157</v>
      </c>
      <c r="L36" s="54">
        <v>0</v>
      </c>
      <c r="M36" s="50">
        <v>0</v>
      </c>
      <c r="N36" s="59">
        <v>0</v>
      </c>
      <c r="O36" s="41">
        <f t="shared" si="0"/>
        <v>97950184</v>
      </c>
      <c r="P36" s="15">
        <f t="shared" si="1"/>
        <v>1001.0954692722014</v>
      </c>
    </row>
    <row r="37" spans="1:16" ht="12.75" customHeight="1">
      <c r="A37" s="8">
        <v>33</v>
      </c>
      <c r="B37" s="3"/>
      <c r="C37" s="10" t="s">
        <v>35</v>
      </c>
      <c r="D37" s="32">
        <v>99092</v>
      </c>
      <c r="E37" s="36">
        <v>53198649</v>
      </c>
      <c r="F37" s="23">
        <v>36738115</v>
      </c>
      <c r="G37" s="23">
        <v>0</v>
      </c>
      <c r="H37" s="23">
        <v>0</v>
      </c>
      <c r="I37" s="46">
        <v>0</v>
      </c>
      <c r="J37" s="41">
        <v>10889132</v>
      </c>
      <c r="K37" s="50">
        <v>6700416</v>
      </c>
      <c r="L37" s="54">
        <v>0</v>
      </c>
      <c r="M37" s="50">
        <v>0</v>
      </c>
      <c r="N37" s="59">
        <v>231168</v>
      </c>
      <c r="O37" s="41">
        <f t="shared" si="0"/>
        <v>107757480</v>
      </c>
      <c r="P37" s="15">
        <f t="shared" si="1"/>
        <v>1087.448835425665</v>
      </c>
    </row>
    <row r="38" spans="1:16" ht="12.75" customHeight="1">
      <c r="A38" s="8">
        <v>34</v>
      </c>
      <c r="B38" s="3"/>
      <c r="C38" s="10" t="s">
        <v>41</v>
      </c>
      <c r="D38" s="32">
        <v>105104</v>
      </c>
      <c r="E38" s="36">
        <v>63402758</v>
      </c>
      <c r="F38" s="23">
        <v>51411919</v>
      </c>
      <c r="G38" s="23">
        <v>14539080</v>
      </c>
      <c r="H38" s="23">
        <v>10409472</v>
      </c>
      <c r="I38" s="46">
        <v>0</v>
      </c>
      <c r="J38" s="41">
        <v>0</v>
      </c>
      <c r="K38" s="50">
        <v>6984991</v>
      </c>
      <c r="L38" s="54">
        <v>0</v>
      </c>
      <c r="M38" s="50">
        <v>0</v>
      </c>
      <c r="N38" s="59">
        <v>0</v>
      </c>
      <c r="O38" s="41">
        <f t="shared" si="0"/>
        <v>146748220</v>
      </c>
      <c r="P38" s="15">
        <f t="shared" si="1"/>
        <v>1396.2191733901659</v>
      </c>
    </row>
    <row r="39" spans="1:16" ht="12.75" customHeight="1">
      <c r="A39" s="8">
        <v>35</v>
      </c>
      <c r="B39" s="3"/>
      <c r="C39" s="10" t="s">
        <v>33</v>
      </c>
      <c r="D39" s="32">
        <v>139586</v>
      </c>
      <c r="E39" s="36">
        <v>84460007</v>
      </c>
      <c r="F39" s="23">
        <v>55296098</v>
      </c>
      <c r="G39" s="23">
        <v>8271732</v>
      </c>
      <c r="H39" s="23">
        <v>16416276</v>
      </c>
      <c r="I39" s="46">
        <v>0</v>
      </c>
      <c r="J39" s="41">
        <v>48776839</v>
      </c>
      <c r="K39" s="50">
        <v>22356017</v>
      </c>
      <c r="L39" s="54">
        <v>0</v>
      </c>
      <c r="M39" s="50">
        <v>0</v>
      </c>
      <c r="N39" s="59">
        <v>0</v>
      </c>
      <c r="O39" s="41">
        <f t="shared" si="0"/>
        <v>235576969</v>
      </c>
      <c r="P39" s="15">
        <f t="shared" si="1"/>
        <v>1687.68335649707</v>
      </c>
    </row>
    <row r="40" spans="1:16" ht="12.75" customHeight="1">
      <c r="A40" s="8">
        <v>36</v>
      </c>
      <c r="B40" s="3"/>
      <c r="C40" s="13" t="s">
        <v>31</v>
      </c>
      <c r="D40" s="32">
        <v>140519</v>
      </c>
      <c r="E40" s="36">
        <v>74122357</v>
      </c>
      <c r="F40" s="23">
        <v>43633899</v>
      </c>
      <c r="G40" s="23">
        <v>4055103</v>
      </c>
      <c r="H40" s="23">
        <v>2933476</v>
      </c>
      <c r="I40" s="46">
        <v>0</v>
      </c>
      <c r="J40" s="41">
        <v>30135258</v>
      </c>
      <c r="K40" s="50">
        <v>12825445</v>
      </c>
      <c r="L40" s="54">
        <v>0</v>
      </c>
      <c r="M40" s="50">
        <v>0</v>
      </c>
      <c r="N40" s="59">
        <v>7629350</v>
      </c>
      <c r="O40" s="41">
        <f t="shared" si="0"/>
        <v>175334888</v>
      </c>
      <c r="P40" s="15">
        <f t="shared" si="1"/>
        <v>1247.766408813043</v>
      </c>
    </row>
    <row r="41" spans="1:16" ht="12.75" customHeight="1">
      <c r="A41" s="8">
        <v>37</v>
      </c>
      <c r="B41" s="3"/>
      <c r="C41" s="10" t="s">
        <v>30</v>
      </c>
      <c r="D41" s="32">
        <v>148077</v>
      </c>
      <c r="E41" s="36">
        <v>123466571</v>
      </c>
      <c r="F41" s="23">
        <v>85322585</v>
      </c>
      <c r="G41" s="23">
        <v>10594037</v>
      </c>
      <c r="H41" s="23">
        <v>14838302</v>
      </c>
      <c r="I41" s="46">
        <v>84</v>
      </c>
      <c r="J41" s="41">
        <v>56032058</v>
      </c>
      <c r="K41" s="50">
        <v>33863399</v>
      </c>
      <c r="L41" s="54">
        <v>0</v>
      </c>
      <c r="M41" s="50">
        <v>90463</v>
      </c>
      <c r="N41" s="59">
        <v>0</v>
      </c>
      <c r="O41" s="41">
        <f t="shared" si="0"/>
        <v>324207499</v>
      </c>
      <c r="P41" s="15">
        <f t="shared" si="1"/>
        <v>2189.4521026222842</v>
      </c>
    </row>
    <row r="42" spans="1:16" ht="12.75" customHeight="1">
      <c r="A42" s="8">
        <v>38</v>
      </c>
      <c r="B42" s="3"/>
      <c r="C42" s="10" t="s">
        <v>32</v>
      </c>
      <c r="D42" s="32">
        <v>157317</v>
      </c>
      <c r="E42" s="36">
        <v>69917405</v>
      </c>
      <c r="F42" s="23">
        <v>34035305</v>
      </c>
      <c r="G42" s="23">
        <v>1402133</v>
      </c>
      <c r="H42" s="23">
        <v>1092832</v>
      </c>
      <c r="I42" s="46">
        <v>0</v>
      </c>
      <c r="J42" s="41">
        <v>6943143</v>
      </c>
      <c r="K42" s="50">
        <v>2446509</v>
      </c>
      <c r="L42" s="54">
        <v>0</v>
      </c>
      <c r="M42" s="50">
        <v>0</v>
      </c>
      <c r="N42" s="59">
        <v>0</v>
      </c>
      <c r="O42" s="41">
        <f t="shared" si="0"/>
        <v>115837327</v>
      </c>
      <c r="P42" s="15">
        <f t="shared" si="1"/>
        <v>736.3306381382813</v>
      </c>
    </row>
    <row r="43" spans="1:16" ht="12.75" customHeight="1">
      <c r="A43" s="8">
        <v>39</v>
      </c>
      <c r="B43" s="3"/>
      <c r="C43" s="13" t="s">
        <v>28</v>
      </c>
      <c r="D43" s="32">
        <v>163679</v>
      </c>
      <c r="E43" s="36">
        <v>134286217</v>
      </c>
      <c r="F43" s="23">
        <v>169974536</v>
      </c>
      <c r="G43" s="23">
        <v>9645934</v>
      </c>
      <c r="H43" s="23">
        <v>43915852</v>
      </c>
      <c r="I43" s="46">
        <v>0</v>
      </c>
      <c r="J43" s="41">
        <v>88200152</v>
      </c>
      <c r="K43" s="50">
        <v>30138086</v>
      </c>
      <c r="L43" s="54">
        <v>0</v>
      </c>
      <c r="M43" s="50">
        <v>0</v>
      </c>
      <c r="N43" s="59">
        <v>1980</v>
      </c>
      <c r="O43" s="41">
        <f t="shared" si="0"/>
        <v>476162757</v>
      </c>
      <c r="P43" s="15">
        <f t="shared" si="1"/>
        <v>2909.1255261823449</v>
      </c>
    </row>
    <row r="44" spans="1:16" ht="12.75" customHeight="1">
      <c r="A44" s="8">
        <v>40</v>
      </c>
      <c r="B44" s="3"/>
      <c r="C44" s="13" t="s">
        <v>26</v>
      </c>
      <c r="D44" s="32">
        <v>169866</v>
      </c>
      <c r="E44" s="36">
        <v>106813826</v>
      </c>
      <c r="F44" s="23">
        <v>50560432</v>
      </c>
      <c r="G44" s="23">
        <v>0</v>
      </c>
      <c r="H44" s="23">
        <v>0</v>
      </c>
      <c r="I44" s="46">
        <v>0</v>
      </c>
      <c r="J44" s="41">
        <v>48283578</v>
      </c>
      <c r="K44" s="50">
        <v>9478222</v>
      </c>
      <c r="L44" s="54">
        <v>0</v>
      </c>
      <c r="M44" s="50">
        <v>0</v>
      </c>
      <c r="N44" s="59">
        <v>13349498</v>
      </c>
      <c r="O44" s="41">
        <f t="shared" si="0"/>
        <v>228485556</v>
      </c>
      <c r="P44" s="15">
        <f t="shared" si="1"/>
        <v>1345.0929320758717</v>
      </c>
    </row>
    <row r="45" spans="1:16" ht="12.75" customHeight="1">
      <c r="A45" s="8">
        <v>41</v>
      </c>
      <c r="B45" s="3"/>
      <c r="C45" s="10" t="s">
        <v>29</v>
      </c>
      <c r="D45" s="32">
        <v>173808</v>
      </c>
      <c r="E45" s="36">
        <v>70618795</v>
      </c>
      <c r="F45" s="23">
        <v>57085628</v>
      </c>
      <c r="G45" s="23">
        <v>28951051</v>
      </c>
      <c r="H45" s="23">
        <v>5915925</v>
      </c>
      <c r="I45" s="46">
        <v>0</v>
      </c>
      <c r="J45" s="41">
        <v>39821795</v>
      </c>
      <c r="K45" s="50">
        <v>17235769</v>
      </c>
      <c r="L45" s="54">
        <v>0</v>
      </c>
      <c r="M45" s="50">
        <v>0</v>
      </c>
      <c r="N45" s="59">
        <v>0</v>
      </c>
      <c r="O45" s="41">
        <f t="shared" si="0"/>
        <v>219628963</v>
      </c>
      <c r="P45" s="15">
        <f t="shared" si="1"/>
        <v>1263.629769630857</v>
      </c>
    </row>
    <row r="46" spans="1:16" ht="12.75" customHeight="1">
      <c r="A46" s="8">
        <v>42</v>
      </c>
      <c r="B46" s="3"/>
      <c r="C46" s="10" t="s">
        <v>24</v>
      </c>
      <c r="D46" s="32">
        <v>188349</v>
      </c>
      <c r="E46" s="36">
        <v>79611209</v>
      </c>
      <c r="F46" s="23">
        <v>33399949</v>
      </c>
      <c r="G46" s="23">
        <v>5607227</v>
      </c>
      <c r="H46" s="23">
        <v>4844500</v>
      </c>
      <c r="I46" s="46">
        <v>0</v>
      </c>
      <c r="J46" s="41">
        <v>68627583</v>
      </c>
      <c r="K46" s="50">
        <v>22001097</v>
      </c>
      <c r="L46" s="54">
        <v>0</v>
      </c>
      <c r="M46" s="50">
        <v>0</v>
      </c>
      <c r="N46" s="59">
        <v>0</v>
      </c>
      <c r="O46" s="41">
        <f t="shared" si="0"/>
        <v>214091565</v>
      </c>
      <c r="P46" s="15">
        <f t="shared" si="1"/>
        <v>1136.6748164311996</v>
      </c>
    </row>
    <row r="47" spans="1:16" ht="12.75" customHeight="1">
      <c r="A47" s="8">
        <v>43</v>
      </c>
      <c r="B47" s="3"/>
      <c r="C47" s="13" t="s">
        <v>27</v>
      </c>
      <c r="D47" s="32">
        <v>192843</v>
      </c>
      <c r="E47" s="36">
        <v>89321653</v>
      </c>
      <c r="F47" s="23">
        <v>43150678</v>
      </c>
      <c r="G47" s="23">
        <v>11495491</v>
      </c>
      <c r="H47" s="23">
        <v>16348829</v>
      </c>
      <c r="I47" s="46">
        <v>0</v>
      </c>
      <c r="J47" s="41">
        <v>19682355</v>
      </c>
      <c r="K47" s="50">
        <v>12952554</v>
      </c>
      <c r="L47" s="54">
        <v>0</v>
      </c>
      <c r="M47" s="50">
        <v>0</v>
      </c>
      <c r="N47" s="59">
        <v>612787</v>
      </c>
      <c r="O47" s="41">
        <f t="shared" si="0"/>
        <v>193564347</v>
      </c>
      <c r="P47" s="15">
        <f t="shared" si="1"/>
        <v>1003.7405920878642</v>
      </c>
    </row>
    <row r="48" spans="1:16" ht="12.75" customHeight="1">
      <c r="A48" s="8">
        <v>44</v>
      </c>
      <c r="B48" s="3"/>
      <c r="C48" s="10" t="s">
        <v>108</v>
      </c>
      <c r="D48" s="32">
        <v>201541</v>
      </c>
      <c r="E48" s="36">
        <v>143590618</v>
      </c>
      <c r="F48" s="23">
        <v>87458924</v>
      </c>
      <c r="G48" s="23">
        <v>62087791</v>
      </c>
      <c r="H48" s="23">
        <v>14447979</v>
      </c>
      <c r="I48" s="46">
        <v>0</v>
      </c>
      <c r="J48" s="41">
        <v>64444872</v>
      </c>
      <c r="K48" s="50">
        <v>20053213</v>
      </c>
      <c r="L48" s="54">
        <v>0</v>
      </c>
      <c r="M48" s="50">
        <v>0</v>
      </c>
      <c r="N48" s="59">
        <v>2418156</v>
      </c>
      <c r="O48" s="41">
        <f t="shared" si="0"/>
        <v>394501553</v>
      </c>
      <c r="P48" s="15">
        <f t="shared" si="1"/>
        <v>1957.4257992170328</v>
      </c>
    </row>
    <row r="49" spans="1:16" ht="12.75" customHeight="1">
      <c r="A49" s="8">
        <v>45</v>
      </c>
      <c r="B49" s="3"/>
      <c r="C49" s="13" t="s">
        <v>0</v>
      </c>
      <c r="D49" s="32">
        <v>248002</v>
      </c>
      <c r="E49" s="36">
        <v>142615994</v>
      </c>
      <c r="F49" s="23">
        <v>77489302</v>
      </c>
      <c r="G49" s="23">
        <v>22816753</v>
      </c>
      <c r="H49" s="23">
        <v>25901563</v>
      </c>
      <c r="I49" s="46">
        <v>0</v>
      </c>
      <c r="J49" s="41">
        <v>12976449</v>
      </c>
      <c r="K49" s="50">
        <v>30647020</v>
      </c>
      <c r="L49" s="54">
        <v>0</v>
      </c>
      <c r="M49" s="50">
        <v>126892</v>
      </c>
      <c r="N49" s="59">
        <v>91854</v>
      </c>
      <c r="O49" s="41">
        <f t="shared" si="0"/>
        <v>312665827</v>
      </c>
      <c r="P49" s="15">
        <f t="shared" si="1"/>
        <v>1260.7391351682647</v>
      </c>
    </row>
    <row r="50" spans="1:16" ht="12.75" customHeight="1">
      <c r="A50" s="8">
        <v>46</v>
      </c>
      <c r="B50" s="3"/>
      <c r="C50" s="10" t="s">
        <v>21</v>
      </c>
      <c r="D50" s="32">
        <v>278377</v>
      </c>
      <c r="E50" s="36">
        <v>141357916</v>
      </c>
      <c r="F50" s="23">
        <v>151873548</v>
      </c>
      <c r="G50" s="23">
        <v>30589407</v>
      </c>
      <c r="H50" s="23">
        <v>6534385</v>
      </c>
      <c r="I50" s="46">
        <v>0</v>
      </c>
      <c r="J50" s="41">
        <v>9661261</v>
      </c>
      <c r="K50" s="50">
        <v>5926559</v>
      </c>
      <c r="L50" s="54">
        <v>0</v>
      </c>
      <c r="M50" s="50">
        <v>0</v>
      </c>
      <c r="N50" s="59">
        <v>610</v>
      </c>
      <c r="O50" s="41">
        <f t="shared" si="0"/>
        <v>345943686</v>
      </c>
      <c r="P50" s="15">
        <f t="shared" si="1"/>
        <v>1242.7164816058798</v>
      </c>
    </row>
    <row r="51" spans="1:16" ht="12.75" customHeight="1">
      <c r="A51" s="8">
        <v>47</v>
      </c>
      <c r="B51" s="3"/>
      <c r="C51" s="10" t="s">
        <v>109</v>
      </c>
      <c r="D51" s="32">
        <v>281151</v>
      </c>
      <c r="E51" s="36">
        <v>123145254</v>
      </c>
      <c r="F51" s="23">
        <v>123612776</v>
      </c>
      <c r="G51" s="23">
        <v>76366639</v>
      </c>
      <c r="H51" s="23">
        <v>9108556</v>
      </c>
      <c r="I51" s="46">
        <v>0</v>
      </c>
      <c r="J51" s="41">
        <v>25889834</v>
      </c>
      <c r="K51" s="50">
        <v>14274328</v>
      </c>
      <c r="L51" s="54">
        <v>0</v>
      </c>
      <c r="M51" s="50">
        <v>0</v>
      </c>
      <c r="N51" s="59">
        <v>0</v>
      </c>
      <c r="O51" s="41">
        <f t="shared" si="0"/>
        <v>372397387</v>
      </c>
      <c r="P51" s="15">
        <f t="shared" si="1"/>
        <v>1324.5458383573241</v>
      </c>
    </row>
    <row r="52" spans="1:16" ht="12.75" customHeight="1">
      <c r="A52" s="8">
        <v>48</v>
      </c>
      <c r="B52" s="3"/>
      <c r="C52" s="10" t="s">
        <v>25</v>
      </c>
      <c r="D52" s="32">
        <v>288361</v>
      </c>
      <c r="E52" s="36">
        <v>197595831</v>
      </c>
      <c r="F52" s="23">
        <v>148394323</v>
      </c>
      <c r="G52" s="23">
        <v>36851799</v>
      </c>
      <c r="H52" s="23">
        <v>85928621</v>
      </c>
      <c r="I52" s="46">
        <v>0</v>
      </c>
      <c r="J52" s="41">
        <v>30741540</v>
      </c>
      <c r="K52" s="50">
        <v>25922543</v>
      </c>
      <c r="L52" s="54">
        <v>0</v>
      </c>
      <c r="M52" s="50">
        <v>0</v>
      </c>
      <c r="N52" s="59">
        <v>23106</v>
      </c>
      <c r="O52" s="41">
        <f t="shared" si="0"/>
        <v>525457763</v>
      </c>
      <c r="P52" s="15">
        <f t="shared" si="1"/>
        <v>1822.2220168469385</v>
      </c>
    </row>
    <row r="53" spans="1:16" ht="12.75" customHeight="1">
      <c r="A53" s="8">
        <v>49</v>
      </c>
      <c r="B53" s="3"/>
      <c r="C53" s="10" t="s">
        <v>18</v>
      </c>
      <c r="D53" s="32">
        <v>301120</v>
      </c>
      <c r="E53" s="36">
        <v>161042727</v>
      </c>
      <c r="F53" s="23">
        <v>75812909</v>
      </c>
      <c r="G53" s="23">
        <v>14322063</v>
      </c>
      <c r="H53" s="23">
        <v>39075493</v>
      </c>
      <c r="I53" s="46">
        <v>0</v>
      </c>
      <c r="J53" s="41">
        <v>32622228</v>
      </c>
      <c r="K53" s="50">
        <v>56854719</v>
      </c>
      <c r="L53" s="54">
        <v>0</v>
      </c>
      <c r="M53" s="50">
        <v>0</v>
      </c>
      <c r="N53" s="59">
        <v>8294528</v>
      </c>
      <c r="O53" s="41">
        <f t="shared" si="0"/>
        <v>388024667</v>
      </c>
      <c r="P53" s="15">
        <f t="shared" si="1"/>
        <v>1288.6047655419766</v>
      </c>
    </row>
    <row r="54" spans="1:16" ht="12.75" customHeight="1">
      <c r="A54" s="8">
        <v>50</v>
      </c>
      <c r="B54" s="3"/>
      <c r="C54" s="10" t="s">
        <v>23</v>
      </c>
      <c r="D54" s="32">
        <v>303317</v>
      </c>
      <c r="E54" s="36">
        <v>108180691</v>
      </c>
      <c r="F54" s="23">
        <v>108190561</v>
      </c>
      <c r="G54" s="23">
        <v>9938739</v>
      </c>
      <c r="H54" s="23">
        <v>11276193</v>
      </c>
      <c r="I54" s="46">
        <v>0</v>
      </c>
      <c r="J54" s="41">
        <v>19007477</v>
      </c>
      <c r="K54" s="50">
        <v>25173048</v>
      </c>
      <c r="L54" s="54">
        <v>0</v>
      </c>
      <c r="M54" s="50">
        <v>0</v>
      </c>
      <c r="N54" s="59">
        <v>0</v>
      </c>
      <c r="O54" s="41">
        <f t="shared" si="0"/>
        <v>281766709</v>
      </c>
      <c r="P54" s="15">
        <f t="shared" si="1"/>
        <v>928.9512589139415</v>
      </c>
    </row>
    <row r="55" spans="1:16" ht="12.75" customHeight="1">
      <c r="A55" s="8">
        <v>51</v>
      </c>
      <c r="B55" s="3"/>
      <c r="C55" s="13" t="s">
        <v>22</v>
      </c>
      <c r="D55" s="32">
        <v>333663</v>
      </c>
      <c r="E55" s="36">
        <v>274111053</v>
      </c>
      <c r="F55" s="23">
        <v>153651513</v>
      </c>
      <c r="G55" s="23">
        <v>118608328</v>
      </c>
      <c r="H55" s="23">
        <v>70596188</v>
      </c>
      <c r="I55" s="46">
        <v>0</v>
      </c>
      <c r="J55" s="41">
        <v>204530124</v>
      </c>
      <c r="K55" s="50">
        <v>74036692</v>
      </c>
      <c r="L55" s="54">
        <v>0</v>
      </c>
      <c r="M55" s="50">
        <v>0</v>
      </c>
      <c r="N55" s="59">
        <v>0</v>
      </c>
      <c r="O55" s="41">
        <f t="shared" si="0"/>
        <v>895533898</v>
      </c>
      <c r="P55" s="15">
        <f t="shared" si="1"/>
        <v>2683.9472701498216</v>
      </c>
    </row>
    <row r="56" spans="1:16" ht="12.75" customHeight="1">
      <c r="A56" s="8">
        <v>52</v>
      </c>
      <c r="B56" s="3"/>
      <c r="C56" s="10" t="s">
        <v>19</v>
      </c>
      <c r="D56" s="32">
        <v>333880</v>
      </c>
      <c r="E56" s="36">
        <v>214352000</v>
      </c>
      <c r="F56" s="23">
        <v>120236000</v>
      </c>
      <c r="G56" s="23">
        <v>106439000</v>
      </c>
      <c r="H56" s="23">
        <v>29718000</v>
      </c>
      <c r="I56" s="46">
        <v>0</v>
      </c>
      <c r="J56" s="41">
        <v>202068000</v>
      </c>
      <c r="K56" s="50">
        <v>65941000</v>
      </c>
      <c r="L56" s="54">
        <v>0</v>
      </c>
      <c r="M56" s="50">
        <v>33079000</v>
      </c>
      <c r="N56" s="59">
        <v>0</v>
      </c>
      <c r="O56" s="41">
        <f t="shared" si="0"/>
        <v>771833000</v>
      </c>
      <c r="P56" s="15">
        <f t="shared" si="1"/>
        <v>2311.7077992092968</v>
      </c>
    </row>
    <row r="57" spans="1:16" ht="12.75" customHeight="1">
      <c r="A57" s="8">
        <v>53</v>
      </c>
      <c r="B57" s="3"/>
      <c r="C57" s="10" t="s">
        <v>20</v>
      </c>
      <c r="D57" s="32">
        <v>335008</v>
      </c>
      <c r="E57" s="36">
        <v>152948947</v>
      </c>
      <c r="F57" s="23">
        <v>120599235</v>
      </c>
      <c r="G57" s="23">
        <v>10789092</v>
      </c>
      <c r="H57" s="23">
        <v>2240047</v>
      </c>
      <c r="I57" s="46">
        <v>0</v>
      </c>
      <c r="J57" s="41">
        <v>44274054</v>
      </c>
      <c r="K57" s="50">
        <v>27951475</v>
      </c>
      <c r="L57" s="54">
        <v>0</v>
      </c>
      <c r="M57" s="50">
        <v>0</v>
      </c>
      <c r="N57" s="59">
        <v>26062</v>
      </c>
      <c r="O57" s="41">
        <f t="shared" si="0"/>
        <v>358828912</v>
      </c>
      <c r="P57" s="15">
        <f t="shared" si="1"/>
        <v>1071.1055019581622</v>
      </c>
    </row>
    <row r="58" spans="1:16" ht="12.75" customHeight="1">
      <c r="A58" s="8">
        <v>54</v>
      </c>
      <c r="B58" s="3"/>
      <c r="C58" s="10" t="s">
        <v>6</v>
      </c>
      <c r="D58" s="32">
        <v>385292</v>
      </c>
      <c r="E58" s="36">
        <v>245188585</v>
      </c>
      <c r="F58" s="23">
        <v>205762957</v>
      </c>
      <c r="G58" s="23">
        <v>33606833</v>
      </c>
      <c r="H58" s="23">
        <v>48680391</v>
      </c>
      <c r="I58" s="46">
        <v>2222</v>
      </c>
      <c r="J58" s="41">
        <v>194385611</v>
      </c>
      <c r="K58" s="50">
        <v>122396628</v>
      </c>
      <c r="L58" s="54">
        <v>0</v>
      </c>
      <c r="M58" s="50">
        <v>123132</v>
      </c>
      <c r="N58" s="59">
        <v>0</v>
      </c>
      <c r="O58" s="41">
        <f t="shared" si="0"/>
        <v>850146359</v>
      </c>
      <c r="P58" s="15">
        <f t="shared" si="1"/>
        <v>2206.4988606044249</v>
      </c>
    </row>
    <row r="59" spans="1:16" ht="12.75" customHeight="1">
      <c r="A59" s="8">
        <v>55</v>
      </c>
      <c r="B59" s="3"/>
      <c r="C59" s="10" t="s">
        <v>5</v>
      </c>
      <c r="D59" s="32">
        <v>431074</v>
      </c>
      <c r="E59" s="36">
        <v>202415757</v>
      </c>
      <c r="F59" s="23">
        <v>120581496</v>
      </c>
      <c r="G59" s="23">
        <v>12611979</v>
      </c>
      <c r="H59" s="23">
        <v>22008294</v>
      </c>
      <c r="I59" s="46">
        <v>0</v>
      </c>
      <c r="J59" s="41">
        <v>67519760</v>
      </c>
      <c r="K59" s="50">
        <v>20422787</v>
      </c>
      <c r="L59" s="54">
        <v>0</v>
      </c>
      <c r="M59" s="50">
        <v>0</v>
      </c>
      <c r="N59" s="59">
        <v>1948902</v>
      </c>
      <c r="O59" s="41">
        <f t="shared" si="0"/>
        <v>447508975</v>
      </c>
      <c r="P59" s="15">
        <f t="shared" si="1"/>
        <v>1038.125646640716</v>
      </c>
    </row>
    <row r="60" spans="1:16" ht="12.75" customHeight="1">
      <c r="A60" s="8">
        <v>56</v>
      </c>
      <c r="B60" s="3"/>
      <c r="C60" s="10" t="s">
        <v>17</v>
      </c>
      <c r="D60" s="32">
        <v>473566</v>
      </c>
      <c r="E60" s="36">
        <v>206014637</v>
      </c>
      <c r="F60" s="23">
        <v>159339478</v>
      </c>
      <c r="G60" s="23">
        <v>65882636</v>
      </c>
      <c r="H60" s="23">
        <v>27421747</v>
      </c>
      <c r="I60" s="46">
        <v>0</v>
      </c>
      <c r="J60" s="41">
        <v>158326127</v>
      </c>
      <c r="K60" s="50">
        <v>38729733</v>
      </c>
      <c r="L60" s="54">
        <v>0</v>
      </c>
      <c r="M60" s="50">
        <v>0</v>
      </c>
      <c r="N60" s="59">
        <v>0</v>
      </c>
      <c r="O60" s="41">
        <f t="shared" si="0"/>
        <v>655714358</v>
      </c>
      <c r="P60" s="15">
        <f t="shared" si="1"/>
        <v>1384.6314093494889</v>
      </c>
    </row>
    <row r="61" spans="1:16" ht="12.75" customHeight="1">
      <c r="A61" s="8">
        <v>57</v>
      </c>
      <c r="B61" s="3"/>
      <c r="C61" s="10" t="s">
        <v>16</v>
      </c>
      <c r="D61" s="32">
        <v>498978</v>
      </c>
      <c r="E61" s="37">
        <v>191856106</v>
      </c>
      <c r="F61" s="24">
        <v>180109377</v>
      </c>
      <c r="G61" s="24">
        <v>66046554</v>
      </c>
      <c r="H61" s="24">
        <v>3413334</v>
      </c>
      <c r="I61" s="47">
        <v>0</v>
      </c>
      <c r="J61" s="42">
        <v>86726198</v>
      </c>
      <c r="K61" s="51">
        <v>62520677</v>
      </c>
      <c r="L61" s="55">
        <v>225433</v>
      </c>
      <c r="M61" s="51">
        <v>0</v>
      </c>
      <c r="N61" s="60">
        <v>19044825</v>
      </c>
      <c r="O61" s="41">
        <f t="shared" si="0"/>
        <v>609942504</v>
      </c>
      <c r="P61" s="15">
        <f t="shared" si="1"/>
        <v>1222.383559996633</v>
      </c>
    </row>
    <row r="62" spans="1:16" ht="12.75" customHeight="1">
      <c r="A62" s="8">
        <v>58</v>
      </c>
      <c r="B62" s="3"/>
      <c r="C62" s="14" t="s">
        <v>15</v>
      </c>
      <c r="D62" s="32">
        <v>548424</v>
      </c>
      <c r="E62" s="36">
        <v>228032942</v>
      </c>
      <c r="F62" s="23">
        <v>198808845</v>
      </c>
      <c r="G62" s="23">
        <v>62746336</v>
      </c>
      <c r="H62" s="23">
        <v>7266278</v>
      </c>
      <c r="I62" s="46">
        <v>0</v>
      </c>
      <c r="J62" s="41">
        <v>83449529</v>
      </c>
      <c r="K62" s="50">
        <v>59909426</v>
      </c>
      <c r="L62" s="54">
        <v>0</v>
      </c>
      <c r="M62" s="50">
        <v>0</v>
      </c>
      <c r="N62" s="59">
        <v>8524666</v>
      </c>
      <c r="O62" s="41">
        <f t="shared" si="0"/>
        <v>648738022</v>
      </c>
      <c r="P62" s="15">
        <f t="shared" si="1"/>
        <v>1182.9132605429377</v>
      </c>
    </row>
    <row r="63" spans="1:16" ht="12.75" customHeight="1">
      <c r="A63" s="8">
        <v>59</v>
      </c>
      <c r="B63" s="12"/>
      <c r="C63" s="10" t="s">
        <v>14</v>
      </c>
      <c r="D63" s="32">
        <v>613950</v>
      </c>
      <c r="E63" s="36">
        <v>276604958</v>
      </c>
      <c r="F63" s="23">
        <v>213276607</v>
      </c>
      <c r="G63" s="23">
        <v>18406821</v>
      </c>
      <c r="H63" s="23">
        <v>2857731</v>
      </c>
      <c r="I63" s="46">
        <v>0</v>
      </c>
      <c r="J63" s="41">
        <v>101688459</v>
      </c>
      <c r="K63" s="50">
        <v>68458791</v>
      </c>
      <c r="L63" s="54">
        <v>0</v>
      </c>
      <c r="M63" s="50">
        <v>0</v>
      </c>
      <c r="N63" s="59">
        <v>0</v>
      </c>
      <c r="O63" s="41">
        <f t="shared" si="0"/>
        <v>681293367</v>
      </c>
      <c r="P63" s="15">
        <f t="shared" si="1"/>
        <v>1109.6886831175177</v>
      </c>
    </row>
    <row r="64" spans="1:16" ht="12.75" customHeight="1">
      <c r="A64" s="8">
        <v>60</v>
      </c>
      <c r="B64" s="3"/>
      <c r="C64" s="10" t="s">
        <v>1</v>
      </c>
      <c r="D64" s="32">
        <v>643367</v>
      </c>
      <c r="E64" s="36">
        <v>332363183</v>
      </c>
      <c r="F64" s="23">
        <v>195097702</v>
      </c>
      <c r="G64" s="23">
        <v>221307173</v>
      </c>
      <c r="H64" s="23">
        <v>118466498</v>
      </c>
      <c r="I64" s="46">
        <v>0</v>
      </c>
      <c r="J64" s="41">
        <v>474592988</v>
      </c>
      <c r="K64" s="50">
        <v>123182597</v>
      </c>
      <c r="L64" s="54">
        <v>0</v>
      </c>
      <c r="M64" s="50">
        <v>0</v>
      </c>
      <c r="N64" s="59">
        <v>0</v>
      </c>
      <c r="O64" s="41">
        <f t="shared" si="0"/>
        <v>1465010141</v>
      </c>
      <c r="P64" s="15">
        <f t="shared" si="1"/>
        <v>2277.0986715202985</v>
      </c>
    </row>
    <row r="65" spans="1:16" ht="12.75" customHeight="1">
      <c r="A65" s="8">
        <v>61</v>
      </c>
      <c r="B65" s="3"/>
      <c r="C65" s="10" t="s">
        <v>12</v>
      </c>
      <c r="D65" s="32">
        <v>926610</v>
      </c>
      <c r="E65" s="37">
        <v>428814211</v>
      </c>
      <c r="F65" s="24">
        <v>281783202</v>
      </c>
      <c r="G65" s="24">
        <v>0</v>
      </c>
      <c r="H65" s="24">
        <v>107010287</v>
      </c>
      <c r="I65" s="47">
        <v>0</v>
      </c>
      <c r="J65" s="42">
        <v>256814772</v>
      </c>
      <c r="K65" s="51">
        <v>151685098</v>
      </c>
      <c r="L65" s="55">
        <v>0</v>
      </c>
      <c r="M65" s="51">
        <v>0</v>
      </c>
      <c r="N65" s="60">
        <v>18525117</v>
      </c>
      <c r="O65" s="41">
        <f t="shared" si="0"/>
        <v>1244632687</v>
      </c>
      <c r="P65" s="15">
        <f t="shared" si="1"/>
        <v>1343.210937719213</v>
      </c>
    </row>
    <row r="66" spans="1:16" ht="12.75" customHeight="1">
      <c r="A66" s="8">
        <v>62</v>
      </c>
      <c r="B66" s="3"/>
      <c r="C66" s="10" t="s">
        <v>13</v>
      </c>
      <c r="D66" s="32">
        <v>1202978</v>
      </c>
      <c r="E66" s="36">
        <v>684162060</v>
      </c>
      <c r="F66" s="23">
        <v>635856477</v>
      </c>
      <c r="G66" s="23">
        <v>404117705</v>
      </c>
      <c r="H66" s="23">
        <v>34213882</v>
      </c>
      <c r="I66" s="46">
        <v>0</v>
      </c>
      <c r="J66" s="41">
        <v>477809090</v>
      </c>
      <c r="K66" s="50">
        <v>142817164</v>
      </c>
      <c r="L66" s="54">
        <v>0</v>
      </c>
      <c r="M66" s="50">
        <v>0</v>
      </c>
      <c r="N66" s="59">
        <v>23582635</v>
      </c>
      <c r="O66" s="41">
        <f t="shared" si="0"/>
        <v>2402559013</v>
      </c>
      <c r="P66" s="15">
        <f t="shared" si="1"/>
        <v>1997.176185266896</v>
      </c>
    </row>
    <row r="67" spans="1:16" ht="12.75" customHeight="1">
      <c r="A67" s="8">
        <v>63</v>
      </c>
      <c r="B67" s="3"/>
      <c r="C67" s="10" t="s">
        <v>11</v>
      </c>
      <c r="D67" s="32">
        <v>1276410</v>
      </c>
      <c r="E67" s="36">
        <v>1256952614</v>
      </c>
      <c r="F67" s="23">
        <v>770178939</v>
      </c>
      <c r="G67" s="23">
        <v>57249966</v>
      </c>
      <c r="H67" s="23">
        <v>34188040</v>
      </c>
      <c r="I67" s="46">
        <v>0</v>
      </c>
      <c r="J67" s="41">
        <v>335958124</v>
      </c>
      <c r="K67" s="50">
        <v>162151550</v>
      </c>
      <c r="L67" s="54">
        <v>0</v>
      </c>
      <c r="M67" s="50">
        <v>0</v>
      </c>
      <c r="N67" s="59">
        <v>5882479</v>
      </c>
      <c r="O67" s="41">
        <f t="shared" si="0"/>
        <v>2622561712</v>
      </c>
      <c r="P67" s="15">
        <f t="shared" si="1"/>
        <v>2054.6389577016789</v>
      </c>
    </row>
    <row r="68" spans="1:16" ht="12.75" customHeight="1">
      <c r="A68" s="8">
        <v>64</v>
      </c>
      <c r="B68" s="3"/>
      <c r="C68" s="10" t="s">
        <v>4</v>
      </c>
      <c r="D68" s="32">
        <v>1345652</v>
      </c>
      <c r="E68" s="36">
        <v>1002802685</v>
      </c>
      <c r="F68" s="23">
        <v>601028620</v>
      </c>
      <c r="G68" s="23">
        <v>132946429</v>
      </c>
      <c r="H68" s="23">
        <v>97779411</v>
      </c>
      <c r="I68" s="46">
        <v>0</v>
      </c>
      <c r="J68" s="41">
        <v>349706787</v>
      </c>
      <c r="K68" s="50">
        <v>136233978</v>
      </c>
      <c r="L68" s="54">
        <v>0</v>
      </c>
      <c r="M68" s="50">
        <v>0</v>
      </c>
      <c r="N68" s="59">
        <v>270916441</v>
      </c>
      <c r="O68" s="41">
        <f t="shared" si="0"/>
        <v>2591414351</v>
      </c>
      <c r="P68" s="15">
        <f t="shared" si="1"/>
        <v>1925.7685872721922</v>
      </c>
    </row>
    <row r="69" spans="1:16" ht="12.75" customHeight="1">
      <c r="A69" s="8">
        <v>65</v>
      </c>
      <c r="B69" s="3"/>
      <c r="C69" s="13" t="s">
        <v>10</v>
      </c>
      <c r="D69" s="32">
        <v>1784715</v>
      </c>
      <c r="E69" s="36">
        <v>1044758000</v>
      </c>
      <c r="F69" s="23">
        <v>397183000</v>
      </c>
      <c r="G69" s="23">
        <v>80982000</v>
      </c>
      <c r="H69" s="23">
        <v>225008000</v>
      </c>
      <c r="I69" s="46">
        <v>0</v>
      </c>
      <c r="J69" s="41">
        <v>650927000</v>
      </c>
      <c r="K69" s="50">
        <v>120759000</v>
      </c>
      <c r="L69" s="54">
        <v>0</v>
      </c>
      <c r="M69" s="50">
        <v>0</v>
      </c>
      <c r="N69" s="59">
        <v>51537000</v>
      </c>
      <c r="O69" s="41">
        <f>SUM(E69:N69)</f>
        <v>2571154000</v>
      </c>
      <c r="P69" s="15">
        <f>(O69/D69)</f>
        <v>1440.6524290993241</v>
      </c>
    </row>
    <row r="70" spans="1:16" ht="12.75" customHeight="1">
      <c r="A70" s="8">
        <v>66</v>
      </c>
      <c r="B70" s="3"/>
      <c r="C70" s="10" t="s">
        <v>65</v>
      </c>
      <c r="D70" s="32">
        <v>2582375</v>
      </c>
      <c r="E70" s="36">
        <v>1863531410</v>
      </c>
      <c r="F70" s="23">
        <v>1856669803</v>
      </c>
      <c r="G70" s="23">
        <v>908240646</v>
      </c>
      <c r="H70" s="23">
        <v>376680540</v>
      </c>
      <c r="I70" s="46">
        <v>8878</v>
      </c>
      <c r="J70" s="41">
        <v>4042352000</v>
      </c>
      <c r="K70" s="50">
        <v>536623000</v>
      </c>
      <c r="L70" s="54">
        <v>84939000</v>
      </c>
      <c r="M70" s="50">
        <v>0</v>
      </c>
      <c r="N70" s="59">
        <v>6260000</v>
      </c>
      <c r="O70" s="41">
        <f>SUM(E70:N70)</f>
        <v>9675305277</v>
      </c>
      <c r="P70" s="15">
        <f>(O70/D70)</f>
        <v>3746.669355535118</v>
      </c>
    </row>
    <row r="71" spans="1:16">
      <c r="A71" s="4"/>
      <c r="B71" s="5"/>
      <c r="C71" s="85" t="s">
        <v>76</v>
      </c>
      <c r="D71" s="33">
        <f t="shared" ref="D71:N71" si="2">SUM(D5:D70)</f>
        <v>18383468</v>
      </c>
      <c r="E71" s="38">
        <f t="shared" si="2"/>
        <v>11289864010</v>
      </c>
      <c r="F71" s="16">
        <f t="shared" si="2"/>
        <v>8317193937</v>
      </c>
      <c r="G71" s="16">
        <f t="shared" si="2"/>
        <v>2741426237</v>
      </c>
      <c r="H71" s="16">
        <f t="shared" si="2"/>
        <v>1630550448</v>
      </c>
      <c r="I71" s="17">
        <f t="shared" si="2"/>
        <v>11184</v>
      </c>
      <c r="J71" s="43">
        <f t="shared" si="2"/>
        <v>8430543458</v>
      </c>
      <c r="K71" s="19">
        <f t="shared" si="2"/>
        <v>2308010689</v>
      </c>
      <c r="L71" s="56">
        <f t="shared" si="2"/>
        <v>85203565</v>
      </c>
      <c r="M71" s="19">
        <f t="shared" si="2"/>
        <v>33985587</v>
      </c>
      <c r="N71" s="61">
        <f t="shared" si="2"/>
        <v>456498326</v>
      </c>
      <c r="O71" s="43">
        <f>SUM(E71:N71)</f>
        <v>35293287441</v>
      </c>
      <c r="P71" s="20">
        <f>(O71/D71)</f>
        <v>1919.8383809300835</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2012-13 County Revenues by Fund Type&amp;R&amp;11Page &amp;P of &amp;N</oddFooter>
  </headerFooter>
  <ignoredErrors>
    <ignoredError sqref="O5:O70"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77"/>
  <sheetViews>
    <sheetView workbookViewId="0">
      <pane xSplit="4" ySplit="4" topLeftCell="E5" activePane="bottomRight" state="frozen"/>
      <selection pane="topRight" activeCell="F1" sqref="F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88</v>
      </c>
      <c r="B2" s="155"/>
      <c r="C2" s="155"/>
      <c r="D2" s="155"/>
      <c r="E2" s="155"/>
      <c r="F2" s="155"/>
      <c r="G2" s="155"/>
      <c r="H2" s="155"/>
      <c r="I2" s="155"/>
      <c r="J2" s="155"/>
      <c r="K2" s="155"/>
      <c r="L2" s="155"/>
      <c r="M2" s="155"/>
      <c r="N2" s="155"/>
      <c r="O2" s="155"/>
      <c r="P2" s="156"/>
    </row>
    <row r="3" spans="1:16" ht="15.75">
      <c r="A3" s="28"/>
      <c r="B3" s="29"/>
      <c r="C3" s="30"/>
      <c r="D3" s="68">
        <v>2012</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8519</v>
      </c>
      <c r="E5" s="35">
        <v>5666650</v>
      </c>
      <c r="F5" s="22">
        <v>7002643</v>
      </c>
      <c r="G5" s="22">
        <v>0</v>
      </c>
      <c r="H5" s="22">
        <v>785427</v>
      </c>
      <c r="I5" s="45">
        <v>0</v>
      </c>
      <c r="J5" s="40">
        <v>351745</v>
      </c>
      <c r="K5" s="49">
        <v>0</v>
      </c>
      <c r="L5" s="53">
        <v>0</v>
      </c>
      <c r="M5" s="49">
        <v>0</v>
      </c>
      <c r="N5" s="58">
        <v>0</v>
      </c>
      <c r="O5" s="57">
        <f t="shared" ref="O5:O36" si="0">SUM(E5:N5)</f>
        <v>13806465</v>
      </c>
      <c r="P5" s="18">
        <f t="shared" ref="P5:P36" si="1">(O5/D5)</f>
        <v>1620.6673318464609</v>
      </c>
    </row>
    <row r="6" spans="1:16" ht="12.75" customHeight="1">
      <c r="A6" s="8">
        <v>2</v>
      </c>
      <c r="B6" s="3"/>
      <c r="C6" s="10" t="s">
        <v>64</v>
      </c>
      <c r="D6" s="32">
        <v>8663</v>
      </c>
      <c r="E6" s="36">
        <v>4649001</v>
      </c>
      <c r="F6" s="23">
        <v>6417061</v>
      </c>
      <c r="G6" s="23">
        <v>450596</v>
      </c>
      <c r="H6" s="23">
        <v>613707</v>
      </c>
      <c r="I6" s="46">
        <v>0</v>
      </c>
      <c r="J6" s="41">
        <v>0</v>
      </c>
      <c r="K6" s="50">
        <v>0</v>
      </c>
      <c r="L6" s="54">
        <v>0</v>
      </c>
      <c r="M6" s="50">
        <v>0</v>
      </c>
      <c r="N6" s="59">
        <v>0</v>
      </c>
      <c r="O6" s="41">
        <f t="shared" si="0"/>
        <v>12130365</v>
      </c>
      <c r="P6" s="15">
        <f t="shared" si="1"/>
        <v>1400.2499134249106</v>
      </c>
    </row>
    <row r="7" spans="1:16" ht="12.75" customHeight="1">
      <c r="A7" s="8">
        <v>3</v>
      </c>
      <c r="B7" s="3"/>
      <c r="C7" s="10" t="s">
        <v>61</v>
      </c>
      <c r="D7" s="32">
        <v>11530</v>
      </c>
      <c r="E7" s="36">
        <v>14145599</v>
      </c>
      <c r="F7" s="23">
        <v>8007457</v>
      </c>
      <c r="G7" s="23">
        <v>0</v>
      </c>
      <c r="H7" s="23">
        <v>0</v>
      </c>
      <c r="I7" s="46">
        <v>0</v>
      </c>
      <c r="J7" s="41">
        <v>8530405</v>
      </c>
      <c r="K7" s="50">
        <v>0</v>
      </c>
      <c r="L7" s="54">
        <v>0</v>
      </c>
      <c r="M7" s="50">
        <v>0</v>
      </c>
      <c r="N7" s="59">
        <v>0</v>
      </c>
      <c r="O7" s="41">
        <f t="shared" si="0"/>
        <v>30683461</v>
      </c>
      <c r="P7" s="15">
        <f t="shared" si="1"/>
        <v>2661.1848222029489</v>
      </c>
    </row>
    <row r="8" spans="1:16" ht="12.75" customHeight="1">
      <c r="A8" s="8">
        <v>4</v>
      </c>
      <c r="B8" s="3"/>
      <c r="C8" s="10" t="s">
        <v>62</v>
      </c>
      <c r="D8" s="32">
        <v>12671</v>
      </c>
      <c r="E8" s="36">
        <v>17275830</v>
      </c>
      <c r="F8" s="23">
        <v>6558326</v>
      </c>
      <c r="G8" s="23">
        <v>0</v>
      </c>
      <c r="H8" s="23">
        <v>1961598</v>
      </c>
      <c r="I8" s="46">
        <v>0</v>
      </c>
      <c r="J8" s="41">
        <v>463384</v>
      </c>
      <c r="K8" s="50">
        <v>0</v>
      </c>
      <c r="L8" s="54">
        <v>0</v>
      </c>
      <c r="M8" s="50">
        <v>0</v>
      </c>
      <c r="N8" s="59">
        <v>2122</v>
      </c>
      <c r="O8" s="41">
        <f t="shared" si="0"/>
        <v>26261260</v>
      </c>
      <c r="P8" s="15">
        <f t="shared" si="1"/>
        <v>2072.5483387262252</v>
      </c>
    </row>
    <row r="9" spans="1:16" ht="12.75" customHeight="1">
      <c r="A9" s="8">
        <v>5</v>
      </c>
      <c r="B9" s="3"/>
      <c r="C9" s="10" t="s">
        <v>55</v>
      </c>
      <c r="D9" s="32">
        <v>14478</v>
      </c>
      <c r="E9" s="36">
        <v>13347966</v>
      </c>
      <c r="F9" s="23">
        <v>9991546</v>
      </c>
      <c r="G9" s="23">
        <v>289774</v>
      </c>
      <c r="H9" s="23">
        <v>0</v>
      </c>
      <c r="I9" s="46">
        <v>0</v>
      </c>
      <c r="J9" s="41">
        <v>0</v>
      </c>
      <c r="K9" s="50">
        <v>0</v>
      </c>
      <c r="L9" s="54">
        <v>0</v>
      </c>
      <c r="M9" s="50">
        <v>0</v>
      </c>
      <c r="N9" s="59">
        <v>0</v>
      </c>
      <c r="O9" s="41">
        <f t="shared" si="0"/>
        <v>23629286</v>
      </c>
      <c r="P9" s="15">
        <f t="shared" si="1"/>
        <v>1632.0821936731593</v>
      </c>
    </row>
    <row r="10" spans="1:16" ht="12.75" customHeight="1">
      <c r="A10" s="8">
        <v>6</v>
      </c>
      <c r="B10" s="3"/>
      <c r="C10" s="13" t="s">
        <v>57</v>
      </c>
      <c r="D10" s="32">
        <v>14641</v>
      </c>
      <c r="E10" s="36">
        <v>7319541</v>
      </c>
      <c r="F10" s="23">
        <v>14228479</v>
      </c>
      <c r="G10" s="23">
        <v>0</v>
      </c>
      <c r="H10" s="23">
        <v>0</v>
      </c>
      <c r="I10" s="46">
        <v>0</v>
      </c>
      <c r="J10" s="41">
        <v>0</v>
      </c>
      <c r="K10" s="50">
        <v>0</v>
      </c>
      <c r="L10" s="54">
        <v>0</v>
      </c>
      <c r="M10" s="50">
        <v>0</v>
      </c>
      <c r="N10" s="59">
        <v>0</v>
      </c>
      <c r="O10" s="41">
        <f t="shared" si="0"/>
        <v>21548020</v>
      </c>
      <c r="P10" s="15">
        <f t="shared" si="1"/>
        <v>1471.7587596475651</v>
      </c>
    </row>
    <row r="11" spans="1:16" ht="12.75" customHeight="1">
      <c r="A11" s="8">
        <v>7</v>
      </c>
      <c r="B11" s="3"/>
      <c r="C11" s="10" t="s">
        <v>56</v>
      </c>
      <c r="D11" s="32">
        <v>14836</v>
      </c>
      <c r="E11" s="36">
        <v>12410406</v>
      </c>
      <c r="F11" s="23">
        <v>4489412</v>
      </c>
      <c r="G11" s="23">
        <v>0</v>
      </c>
      <c r="H11" s="23">
        <v>0</v>
      </c>
      <c r="I11" s="46">
        <v>0</v>
      </c>
      <c r="J11" s="41">
        <v>555164</v>
      </c>
      <c r="K11" s="50">
        <v>0</v>
      </c>
      <c r="L11" s="54">
        <v>0</v>
      </c>
      <c r="M11" s="50">
        <v>0</v>
      </c>
      <c r="N11" s="59">
        <v>0</v>
      </c>
      <c r="O11" s="41">
        <f t="shared" si="0"/>
        <v>17454982</v>
      </c>
      <c r="P11" s="15">
        <f t="shared" si="1"/>
        <v>1176.5288487462929</v>
      </c>
    </row>
    <row r="12" spans="1:16" ht="12.75" customHeight="1">
      <c r="A12" s="8">
        <v>8</v>
      </c>
      <c r="B12" s="3"/>
      <c r="C12" s="10" t="s">
        <v>58</v>
      </c>
      <c r="D12" s="32">
        <v>15510</v>
      </c>
      <c r="E12" s="36">
        <v>6254194</v>
      </c>
      <c r="F12" s="23">
        <v>5928698</v>
      </c>
      <c r="G12" s="23">
        <v>0</v>
      </c>
      <c r="H12" s="23">
        <v>0</v>
      </c>
      <c r="I12" s="46">
        <v>0</v>
      </c>
      <c r="J12" s="41">
        <v>0</v>
      </c>
      <c r="K12" s="50">
        <v>0</v>
      </c>
      <c r="L12" s="54">
        <v>0</v>
      </c>
      <c r="M12" s="50">
        <v>0</v>
      </c>
      <c r="N12" s="59">
        <v>0</v>
      </c>
      <c r="O12" s="41">
        <f t="shared" si="0"/>
        <v>12182892</v>
      </c>
      <c r="P12" s="15">
        <f t="shared" si="1"/>
        <v>785.4862669245648</v>
      </c>
    </row>
    <row r="13" spans="1:16" ht="12.75" customHeight="1">
      <c r="A13" s="8">
        <v>9</v>
      </c>
      <c r="B13" s="3"/>
      <c r="C13" s="10" t="s">
        <v>54</v>
      </c>
      <c r="D13" s="32">
        <v>15907</v>
      </c>
      <c r="E13" s="36">
        <v>17344701</v>
      </c>
      <c r="F13" s="23">
        <v>4485692</v>
      </c>
      <c r="G13" s="23">
        <v>3041324</v>
      </c>
      <c r="H13" s="23">
        <v>0</v>
      </c>
      <c r="I13" s="46">
        <v>0</v>
      </c>
      <c r="J13" s="41">
        <v>54</v>
      </c>
      <c r="K13" s="50">
        <v>0</v>
      </c>
      <c r="L13" s="54">
        <v>0</v>
      </c>
      <c r="M13" s="50">
        <v>0</v>
      </c>
      <c r="N13" s="59">
        <v>0</v>
      </c>
      <c r="O13" s="41">
        <f t="shared" si="0"/>
        <v>24871771</v>
      </c>
      <c r="P13" s="15">
        <f t="shared" si="1"/>
        <v>1563.5739611491797</v>
      </c>
    </row>
    <row r="14" spans="1:16" ht="12.75" customHeight="1">
      <c r="A14" s="8">
        <v>10</v>
      </c>
      <c r="B14" s="3"/>
      <c r="C14" s="13" t="s">
        <v>59</v>
      </c>
      <c r="D14" s="32">
        <v>16298</v>
      </c>
      <c r="E14" s="36">
        <v>9281885</v>
      </c>
      <c r="F14" s="23">
        <v>10273810</v>
      </c>
      <c r="G14" s="23">
        <v>0</v>
      </c>
      <c r="H14" s="23">
        <v>0</v>
      </c>
      <c r="I14" s="46">
        <v>0</v>
      </c>
      <c r="J14" s="41">
        <v>0</v>
      </c>
      <c r="K14" s="50">
        <v>0</v>
      </c>
      <c r="L14" s="54">
        <v>0</v>
      </c>
      <c r="M14" s="50">
        <v>0</v>
      </c>
      <c r="N14" s="59">
        <v>0</v>
      </c>
      <c r="O14" s="41">
        <f t="shared" si="0"/>
        <v>19555695</v>
      </c>
      <c r="P14" s="15">
        <f t="shared" si="1"/>
        <v>1199.8831144925757</v>
      </c>
    </row>
    <row r="15" spans="1:16" ht="12.75" customHeight="1">
      <c r="A15" s="8">
        <v>11</v>
      </c>
      <c r="B15" s="3"/>
      <c r="C15" s="10" t="s">
        <v>60</v>
      </c>
      <c r="D15" s="32">
        <v>16946</v>
      </c>
      <c r="E15" s="36">
        <v>9789456</v>
      </c>
      <c r="F15" s="23">
        <v>7678274</v>
      </c>
      <c r="G15" s="23">
        <v>0</v>
      </c>
      <c r="H15" s="23">
        <v>55181</v>
      </c>
      <c r="I15" s="46">
        <v>0</v>
      </c>
      <c r="J15" s="41">
        <v>0</v>
      </c>
      <c r="K15" s="50">
        <v>0</v>
      </c>
      <c r="L15" s="54">
        <v>0</v>
      </c>
      <c r="M15" s="50">
        <v>0</v>
      </c>
      <c r="N15" s="59">
        <v>0</v>
      </c>
      <c r="O15" s="41">
        <f t="shared" si="0"/>
        <v>17522911</v>
      </c>
      <c r="P15" s="15">
        <f t="shared" si="1"/>
        <v>1034.0440811991029</v>
      </c>
    </row>
    <row r="16" spans="1:16" ht="12.75" customHeight="1">
      <c r="A16" s="8">
        <v>12</v>
      </c>
      <c r="B16" s="3"/>
      <c r="C16" s="10" t="s">
        <v>2</v>
      </c>
      <c r="D16" s="32">
        <v>19227</v>
      </c>
      <c r="E16" s="36">
        <v>8977532</v>
      </c>
      <c r="F16" s="23">
        <v>19519772</v>
      </c>
      <c r="G16" s="23">
        <v>0</v>
      </c>
      <c r="H16" s="23">
        <v>1823368</v>
      </c>
      <c r="I16" s="46">
        <v>0</v>
      </c>
      <c r="J16" s="41">
        <v>3501135</v>
      </c>
      <c r="K16" s="50">
        <v>0</v>
      </c>
      <c r="L16" s="54">
        <v>0</v>
      </c>
      <c r="M16" s="50">
        <v>0</v>
      </c>
      <c r="N16" s="59">
        <v>0</v>
      </c>
      <c r="O16" s="41">
        <f t="shared" si="0"/>
        <v>33821807</v>
      </c>
      <c r="P16" s="15">
        <f t="shared" si="1"/>
        <v>1759.078743433713</v>
      </c>
    </row>
    <row r="17" spans="1:16" ht="12.75" customHeight="1">
      <c r="A17" s="8">
        <v>13</v>
      </c>
      <c r="B17" s="3"/>
      <c r="C17" s="10" t="s">
        <v>53</v>
      </c>
      <c r="D17" s="32">
        <v>19984</v>
      </c>
      <c r="E17" s="36">
        <v>10161580</v>
      </c>
      <c r="F17" s="23">
        <v>5855830</v>
      </c>
      <c r="G17" s="23">
        <v>377937</v>
      </c>
      <c r="H17" s="23">
        <v>0</v>
      </c>
      <c r="I17" s="46">
        <v>0</v>
      </c>
      <c r="J17" s="41">
        <v>0</v>
      </c>
      <c r="K17" s="50">
        <v>0</v>
      </c>
      <c r="L17" s="54">
        <v>0</v>
      </c>
      <c r="M17" s="50">
        <v>0</v>
      </c>
      <c r="N17" s="59">
        <v>123713</v>
      </c>
      <c r="O17" s="41">
        <f t="shared" si="0"/>
        <v>16519060</v>
      </c>
      <c r="P17" s="15">
        <f t="shared" si="1"/>
        <v>826.61429143314649</v>
      </c>
    </row>
    <row r="18" spans="1:16" ht="12.75" customHeight="1">
      <c r="A18" s="8">
        <v>14</v>
      </c>
      <c r="B18" s="3"/>
      <c r="C18" s="10" t="s">
        <v>52</v>
      </c>
      <c r="D18" s="32">
        <v>22898</v>
      </c>
      <c r="E18" s="36">
        <v>13067272</v>
      </c>
      <c r="F18" s="23">
        <v>17254886</v>
      </c>
      <c r="G18" s="23">
        <v>1048975</v>
      </c>
      <c r="H18" s="23">
        <v>4251611</v>
      </c>
      <c r="I18" s="46">
        <v>0</v>
      </c>
      <c r="J18" s="41">
        <v>168028</v>
      </c>
      <c r="K18" s="50">
        <v>0</v>
      </c>
      <c r="L18" s="54">
        <v>0</v>
      </c>
      <c r="M18" s="50">
        <v>0</v>
      </c>
      <c r="N18" s="59">
        <v>0</v>
      </c>
      <c r="O18" s="41">
        <f t="shared" si="0"/>
        <v>35790772</v>
      </c>
      <c r="P18" s="15">
        <f t="shared" si="1"/>
        <v>1563.0523189798237</v>
      </c>
    </row>
    <row r="19" spans="1:16" ht="12.75" customHeight="1">
      <c r="A19" s="8">
        <v>15</v>
      </c>
      <c r="B19" s="3"/>
      <c r="C19" s="10" t="s">
        <v>49</v>
      </c>
      <c r="D19" s="32">
        <v>24922</v>
      </c>
      <c r="E19" s="36">
        <v>12851600</v>
      </c>
      <c r="F19" s="23">
        <v>8727488</v>
      </c>
      <c r="G19" s="23">
        <v>1377471</v>
      </c>
      <c r="H19" s="23">
        <v>0</v>
      </c>
      <c r="I19" s="46">
        <v>0</v>
      </c>
      <c r="J19" s="41">
        <v>0</v>
      </c>
      <c r="K19" s="50">
        <v>0</v>
      </c>
      <c r="L19" s="54">
        <v>0</v>
      </c>
      <c r="M19" s="50">
        <v>0</v>
      </c>
      <c r="N19" s="59">
        <v>32376</v>
      </c>
      <c r="O19" s="41">
        <f t="shared" si="0"/>
        <v>22988935</v>
      </c>
      <c r="P19" s="15">
        <f t="shared" si="1"/>
        <v>922.43539844314262</v>
      </c>
    </row>
    <row r="20" spans="1:16" ht="12.75" customHeight="1">
      <c r="A20" s="8">
        <v>16</v>
      </c>
      <c r="B20" s="3"/>
      <c r="C20" s="13" t="s">
        <v>50</v>
      </c>
      <c r="D20" s="32">
        <v>26938</v>
      </c>
      <c r="E20" s="36">
        <v>20159725</v>
      </c>
      <c r="F20" s="23">
        <v>15122055</v>
      </c>
      <c r="G20" s="23">
        <v>0</v>
      </c>
      <c r="H20" s="23">
        <v>0</v>
      </c>
      <c r="I20" s="46">
        <v>0</v>
      </c>
      <c r="J20" s="41">
        <v>0</v>
      </c>
      <c r="K20" s="50">
        <v>0</v>
      </c>
      <c r="L20" s="54">
        <v>0</v>
      </c>
      <c r="M20" s="50">
        <v>0</v>
      </c>
      <c r="N20" s="59">
        <v>13959500</v>
      </c>
      <c r="O20" s="41">
        <f t="shared" si="0"/>
        <v>49241280</v>
      </c>
      <c r="P20" s="15">
        <f t="shared" si="1"/>
        <v>1827.9486227633827</v>
      </c>
    </row>
    <row r="21" spans="1:16" ht="12.75" customHeight="1">
      <c r="A21" s="8">
        <v>17</v>
      </c>
      <c r="B21" s="3"/>
      <c r="C21" s="13" t="s">
        <v>47</v>
      </c>
      <c r="D21" s="32">
        <v>27239</v>
      </c>
      <c r="E21" s="37">
        <v>15978424</v>
      </c>
      <c r="F21" s="24">
        <v>18006859</v>
      </c>
      <c r="G21" s="24">
        <v>9778</v>
      </c>
      <c r="H21" s="24">
        <v>947838</v>
      </c>
      <c r="I21" s="47">
        <v>0</v>
      </c>
      <c r="J21" s="42">
        <v>0</v>
      </c>
      <c r="K21" s="51">
        <v>0</v>
      </c>
      <c r="L21" s="55">
        <v>0</v>
      </c>
      <c r="M21" s="51">
        <v>0</v>
      </c>
      <c r="N21" s="60">
        <v>0</v>
      </c>
      <c r="O21" s="41">
        <f t="shared" si="0"/>
        <v>34942899</v>
      </c>
      <c r="P21" s="15">
        <f t="shared" si="1"/>
        <v>1282.8260582253386</v>
      </c>
    </row>
    <row r="22" spans="1:16" ht="12.75" customHeight="1">
      <c r="A22" s="8">
        <v>18</v>
      </c>
      <c r="B22" s="3"/>
      <c r="C22" s="10" t="s">
        <v>48</v>
      </c>
      <c r="D22" s="32">
        <v>27762</v>
      </c>
      <c r="E22" s="36">
        <v>18340021</v>
      </c>
      <c r="F22" s="23">
        <v>10973282</v>
      </c>
      <c r="G22" s="23">
        <v>0</v>
      </c>
      <c r="H22" s="23">
        <v>0</v>
      </c>
      <c r="I22" s="46">
        <v>0</v>
      </c>
      <c r="J22" s="41">
        <v>3509514</v>
      </c>
      <c r="K22" s="50">
        <v>0</v>
      </c>
      <c r="L22" s="54">
        <v>0</v>
      </c>
      <c r="M22" s="50">
        <v>0</v>
      </c>
      <c r="N22" s="59">
        <v>6056844</v>
      </c>
      <c r="O22" s="41">
        <f t="shared" si="0"/>
        <v>38879661</v>
      </c>
      <c r="P22" s="15">
        <f t="shared" si="1"/>
        <v>1400.4632591311865</v>
      </c>
    </row>
    <row r="23" spans="1:16" ht="12.75" customHeight="1">
      <c r="A23" s="8">
        <v>19</v>
      </c>
      <c r="B23" s="3"/>
      <c r="C23" s="10" t="s">
        <v>51</v>
      </c>
      <c r="D23" s="32">
        <v>30771</v>
      </c>
      <c r="E23" s="36">
        <v>31837646</v>
      </c>
      <c r="F23" s="23">
        <v>9100831</v>
      </c>
      <c r="G23" s="23">
        <v>0</v>
      </c>
      <c r="H23" s="23">
        <v>3679534</v>
      </c>
      <c r="I23" s="46">
        <v>0</v>
      </c>
      <c r="J23" s="41">
        <v>4882811</v>
      </c>
      <c r="K23" s="50">
        <v>0</v>
      </c>
      <c r="L23" s="54">
        <v>0</v>
      </c>
      <c r="M23" s="50">
        <v>0</v>
      </c>
      <c r="N23" s="59">
        <v>0</v>
      </c>
      <c r="O23" s="41">
        <f t="shared" si="0"/>
        <v>49500822</v>
      </c>
      <c r="P23" s="15">
        <f t="shared" si="1"/>
        <v>1608.6842156575997</v>
      </c>
    </row>
    <row r="24" spans="1:16" ht="12.75" customHeight="1">
      <c r="A24" s="8">
        <v>20</v>
      </c>
      <c r="B24" s="3"/>
      <c r="C24" s="14" t="s">
        <v>85</v>
      </c>
      <c r="D24" s="32">
        <v>34408</v>
      </c>
      <c r="E24" s="36">
        <v>23077050</v>
      </c>
      <c r="F24" s="23">
        <v>11524174</v>
      </c>
      <c r="G24" s="23">
        <v>2493753</v>
      </c>
      <c r="H24" s="23">
        <v>0</v>
      </c>
      <c r="I24" s="46">
        <v>0</v>
      </c>
      <c r="J24" s="41">
        <v>7233615</v>
      </c>
      <c r="K24" s="50">
        <v>0</v>
      </c>
      <c r="L24" s="54">
        <v>0</v>
      </c>
      <c r="M24" s="50">
        <v>0</v>
      </c>
      <c r="N24" s="59">
        <v>0</v>
      </c>
      <c r="O24" s="41">
        <f t="shared" si="0"/>
        <v>44328592</v>
      </c>
      <c r="P24" s="15">
        <f t="shared" si="1"/>
        <v>1288.3222506393861</v>
      </c>
    </row>
    <row r="25" spans="1:16" ht="12.75" customHeight="1">
      <c r="A25" s="8">
        <v>21</v>
      </c>
      <c r="B25" s="3"/>
      <c r="C25" s="10" t="s">
        <v>46</v>
      </c>
      <c r="D25" s="32">
        <v>38132</v>
      </c>
      <c r="E25" s="36">
        <v>38412720</v>
      </c>
      <c r="F25" s="23">
        <v>16543038</v>
      </c>
      <c r="G25" s="23">
        <v>0</v>
      </c>
      <c r="H25" s="23">
        <v>3114820</v>
      </c>
      <c r="I25" s="46">
        <v>0</v>
      </c>
      <c r="J25" s="41">
        <v>1228706</v>
      </c>
      <c r="K25" s="50">
        <v>0</v>
      </c>
      <c r="L25" s="54">
        <v>0</v>
      </c>
      <c r="M25" s="50">
        <v>0</v>
      </c>
      <c r="N25" s="59">
        <v>22</v>
      </c>
      <c r="O25" s="41">
        <f t="shared" si="0"/>
        <v>59299306</v>
      </c>
      <c r="P25" s="15">
        <f t="shared" si="1"/>
        <v>1555.1061051085703</v>
      </c>
    </row>
    <row r="26" spans="1:16" ht="12.75" customHeight="1">
      <c r="A26" s="8">
        <v>22</v>
      </c>
      <c r="B26" s="3"/>
      <c r="C26" s="10" t="s">
        <v>3</v>
      </c>
      <c r="D26" s="32">
        <v>39805</v>
      </c>
      <c r="E26" s="37">
        <v>24026503</v>
      </c>
      <c r="F26" s="24">
        <v>17333285</v>
      </c>
      <c r="G26" s="24">
        <v>469447</v>
      </c>
      <c r="H26" s="24">
        <v>4180540</v>
      </c>
      <c r="I26" s="47">
        <v>0</v>
      </c>
      <c r="J26" s="42">
        <v>881387</v>
      </c>
      <c r="K26" s="51">
        <v>0</v>
      </c>
      <c r="L26" s="55">
        <v>0</v>
      </c>
      <c r="M26" s="51">
        <v>0</v>
      </c>
      <c r="N26" s="60">
        <v>0</v>
      </c>
      <c r="O26" s="41">
        <f t="shared" si="0"/>
        <v>46891162</v>
      </c>
      <c r="P26" s="15">
        <f t="shared" si="1"/>
        <v>1178.0219067956286</v>
      </c>
    </row>
    <row r="27" spans="1:16" ht="12.75" customHeight="1">
      <c r="A27" s="8">
        <v>23</v>
      </c>
      <c r="B27" s="3"/>
      <c r="C27" s="10" t="s">
        <v>45</v>
      </c>
      <c r="D27" s="32">
        <v>40339</v>
      </c>
      <c r="E27" s="36">
        <v>21455238</v>
      </c>
      <c r="F27" s="23">
        <v>13963341</v>
      </c>
      <c r="G27" s="23">
        <v>1249940</v>
      </c>
      <c r="H27" s="23">
        <v>27738</v>
      </c>
      <c r="I27" s="46">
        <v>0</v>
      </c>
      <c r="J27" s="41">
        <v>1918550</v>
      </c>
      <c r="K27" s="50">
        <v>0</v>
      </c>
      <c r="L27" s="54">
        <v>0</v>
      </c>
      <c r="M27" s="50">
        <v>0</v>
      </c>
      <c r="N27" s="59">
        <v>0</v>
      </c>
      <c r="O27" s="41">
        <f t="shared" si="0"/>
        <v>38614807</v>
      </c>
      <c r="P27" s="15">
        <f t="shared" si="1"/>
        <v>957.25741837923601</v>
      </c>
    </row>
    <row r="28" spans="1:16" ht="12.75" customHeight="1">
      <c r="A28" s="8">
        <v>24</v>
      </c>
      <c r="B28" s="79"/>
      <c r="C28" s="10" t="s">
        <v>44</v>
      </c>
      <c r="D28" s="32">
        <v>43796</v>
      </c>
      <c r="E28" s="36">
        <v>13922869</v>
      </c>
      <c r="F28" s="23">
        <v>33773195</v>
      </c>
      <c r="G28" s="23">
        <v>1</v>
      </c>
      <c r="H28" s="23">
        <v>1558731</v>
      </c>
      <c r="I28" s="46">
        <v>0</v>
      </c>
      <c r="J28" s="41">
        <v>3303247</v>
      </c>
      <c r="K28" s="50">
        <v>0</v>
      </c>
      <c r="L28" s="54">
        <v>0</v>
      </c>
      <c r="M28" s="50">
        <v>0</v>
      </c>
      <c r="N28" s="59">
        <v>0</v>
      </c>
      <c r="O28" s="41">
        <f t="shared" si="0"/>
        <v>52558043</v>
      </c>
      <c r="P28" s="15">
        <f t="shared" si="1"/>
        <v>1200.0649146040735</v>
      </c>
    </row>
    <row r="29" spans="1:16" ht="12.75" customHeight="1">
      <c r="A29" s="8">
        <v>25</v>
      </c>
      <c r="B29" s="3"/>
      <c r="C29" s="10" t="s">
        <v>39</v>
      </c>
      <c r="D29" s="32">
        <v>47506</v>
      </c>
      <c r="E29" s="36">
        <v>27098645</v>
      </c>
      <c r="F29" s="23">
        <v>19870746</v>
      </c>
      <c r="G29" s="23">
        <v>3175262</v>
      </c>
      <c r="H29" s="23">
        <v>1285095</v>
      </c>
      <c r="I29" s="46">
        <v>0</v>
      </c>
      <c r="J29" s="41">
        <v>0</v>
      </c>
      <c r="K29" s="50">
        <v>0</v>
      </c>
      <c r="L29" s="54">
        <v>0</v>
      </c>
      <c r="M29" s="50">
        <v>679466</v>
      </c>
      <c r="N29" s="59">
        <v>0</v>
      </c>
      <c r="O29" s="41">
        <f t="shared" si="0"/>
        <v>52109214</v>
      </c>
      <c r="P29" s="15">
        <f t="shared" si="1"/>
        <v>1096.8975287332125</v>
      </c>
    </row>
    <row r="30" spans="1:16" ht="12.75" customHeight="1">
      <c r="A30" s="8">
        <v>26</v>
      </c>
      <c r="B30" s="3"/>
      <c r="C30" s="10" t="s">
        <v>40</v>
      </c>
      <c r="D30" s="32">
        <v>49847</v>
      </c>
      <c r="E30" s="36">
        <v>23288626</v>
      </c>
      <c r="F30" s="23">
        <v>22351664</v>
      </c>
      <c r="G30" s="23">
        <v>668</v>
      </c>
      <c r="H30" s="23">
        <v>6261932</v>
      </c>
      <c r="I30" s="46">
        <v>0</v>
      </c>
      <c r="J30" s="41">
        <v>1372904</v>
      </c>
      <c r="K30" s="50">
        <v>0</v>
      </c>
      <c r="L30" s="54">
        <v>0</v>
      </c>
      <c r="M30" s="50">
        <v>0</v>
      </c>
      <c r="N30" s="59">
        <v>0</v>
      </c>
      <c r="O30" s="41">
        <f t="shared" si="0"/>
        <v>53275794</v>
      </c>
      <c r="P30" s="15">
        <f t="shared" si="1"/>
        <v>1068.7863662808193</v>
      </c>
    </row>
    <row r="31" spans="1:16" ht="12.75" customHeight="1">
      <c r="A31" s="8">
        <v>27</v>
      </c>
      <c r="B31" s="3"/>
      <c r="C31" s="10" t="s">
        <v>43</v>
      </c>
      <c r="D31" s="32">
        <v>56965</v>
      </c>
      <c r="E31" s="36">
        <v>35275426</v>
      </c>
      <c r="F31" s="23">
        <v>82527772</v>
      </c>
      <c r="G31" s="23">
        <v>75279004</v>
      </c>
      <c r="H31" s="23">
        <v>3391858</v>
      </c>
      <c r="I31" s="46">
        <v>0</v>
      </c>
      <c r="J31" s="41">
        <v>0</v>
      </c>
      <c r="K31" s="50">
        <v>338073</v>
      </c>
      <c r="L31" s="54">
        <v>0</v>
      </c>
      <c r="M31" s="50">
        <v>0</v>
      </c>
      <c r="N31" s="59">
        <v>0</v>
      </c>
      <c r="O31" s="41">
        <f t="shared" si="0"/>
        <v>196812133</v>
      </c>
      <c r="P31" s="15">
        <f t="shared" si="1"/>
        <v>3454.9659088914245</v>
      </c>
    </row>
    <row r="32" spans="1:16" ht="12.75" customHeight="1">
      <c r="A32" s="8">
        <v>28</v>
      </c>
      <c r="B32" s="3"/>
      <c r="C32" s="13" t="s">
        <v>37</v>
      </c>
      <c r="D32" s="32">
        <v>67729</v>
      </c>
      <c r="E32" s="36">
        <v>26496508</v>
      </c>
      <c r="F32" s="23">
        <v>40881478</v>
      </c>
      <c r="G32" s="23">
        <v>801553</v>
      </c>
      <c r="H32" s="23">
        <v>1740259</v>
      </c>
      <c r="I32" s="46">
        <v>0</v>
      </c>
      <c r="J32" s="41">
        <v>3291168</v>
      </c>
      <c r="K32" s="50">
        <v>0</v>
      </c>
      <c r="L32" s="54">
        <v>0</v>
      </c>
      <c r="M32" s="50">
        <v>0</v>
      </c>
      <c r="N32" s="59">
        <v>0</v>
      </c>
      <c r="O32" s="41">
        <f t="shared" si="0"/>
        <v>73210966</v>
      </c>
      <c r="P32" s="15">
        <f t="shared" si="1"/>
        <v>1080.9397156314135</v>
      </c>
    </row>
    <row r="33" spans="1:16" ht="12.75" customHeight="1">
      <c r="A33" s="8">
        <v>29</v>
      </c>
      <c r="B33" s="3"/>
      <c r="C33" s="10" t="s">
        <v>34</v>
      </c>
      <c r="D33" s="32">
        <v>72897</v>
      </c>
      <c r="E33" s="36">
        <v>83793437</v>
      </c>
      <c r="F33" s="23">
        <v>152990654</v>
      </c>
      <c r="G33" s="23">
        <v>8409662</v>
      </c>
      <c r="H33" s="23">
        <v>23882032</v>
      </c>
      <c r="I33" s="46">
        <v>0</v>
      </c>
      <c r="J33" s="41">
        <v>30346446</v>
      </c>
      <c r="K33" s="50">
        <v>23930101</v>
      </c>
      <c r="L33" s="54">
        <v>31430</v>
      </c>
      <c r="M33" s="50">
        <v>0</v>
      </c>
      <c r="N33" s="59">
        <v>0</v>
      </c>
      <c r="O33" s="41">
        <f t="shared" si="0"/>
        <v>323383762</v>
      </c>
      <c r="P33" s="15">
        <f t="shared" si="1"/>
        <v>4436.1738068781979</v>
      </c>
    </row>
    <row r="34" spans="1:16" ht="12.75" customHeight="1">
      <c r="A34" s="8">
        <v>30</v>
      </c>
      <c r="B34" s="79"/>
      <c r="C34" s="10" t="s">
        <v>36</v>
      </c>
      <c r="D34" s="32">
        <v>73158</v>
      </c>
      <c r="E34" s="36">
        <v>43122561</v>
      </c>
      <c r="F34" s="23">
        <v>14812797</v>
      </c>
      <c r="G34" s="23">
        <v>282323</v>
      </c>
      <c r="H34" s="23">
        <v>9574506</v>
      </c>
      <c r="I34" s="46">
        <v>0</v>
      </c>
      <c r="J34" s="41">
        <v>9661671</v>
      </c>
      <c r="K34" s="50">
        <v>8036833</v>
      </c>
      <c r="L34" s="54">
        <v>0</v>
      </c>
      <c r="M34" s="50">
        <v>0</v>
      </c>
      <c r="N34" s="59">
        <v>0</v>
      </c>
      <c r="O34" s="41">
        <f t="shared" si="0"/>
        <v>85490691</v>
      </c>
      <c r="P34" s="15">
        <f t="shared" si="1"/>
        <v>1168.5761092430082</v>
      </c>
    </row>
    <row r="35" spans="1:16" ht="12.75" customHeight="1">
      <c r="A35" s="8">
        <v>31</v>
      </c>
      <c r="B35" s="3"/>
      <c r="C35" s="10" t="s">
        <v>38</v>
      </c>
      <c r="D35" s="32">
        <v>73745</v>
      </c>
      <c r="E35" s="36">
        <v>49672424</v>
      </c>
      <c r="F35" s="23">
        <v>34675256</v>
      </c>
      <c r="G35" s="23">
        <v>4804553</v>
      </c>
      <c r="H35" s="23">
        <v>2365847</v>
      </c>
      <c r="I35" s="46">
        <v>0</v>
      </c>
      <c r="J35" s="41">
        <v>4848557</v>
      </c>
      <c r="K35" s="50">
        <v>0</v>
      </c>
      <c r="L35" s="54">
        <v>0</v>
      </c>
      <c r="M35" s="50">
        <v>0</v>
      </c>
      <c r="N35" s="59">
        <v>0</v>
      </c>
      <c r="O35" s="41">
        <f t="shared" si="0"/>
        <v>96366637</v>
      </c>
      <c r="P35" s="15">
        <f t="shared" si="1"/>
        <v>1306.7548579564716</v>
      </c>
    </row>
    <row r="36" spans="1:16" ht="12.75" customHeight="1">
      <c r="A36" s="8">
        <v>32</v>
      </c>
      <c r="B36" s="3"/>
      <c r="C36" s="10" t="s">
        <v>42</v>
      </c>
      <c r="D36" s="32">
        <v>97160</v>
      </c>
      <c r="E36" s="36">
        <v>56488426</v>
      </c>
      <c r="F36" s="23">
        <v>11019742</v>
      </c>
      <c r="G36" s="23">
        <v>6800545</v>
      </c>
      <c r="H36" s="23">
        <v>7938</v>
      </c>
      <c r="I36" s="46">
        <v>0</v>
      </c>
      <c r="J36" s="41">
        <v>6226688</v>
      </c>
      <c r="K36" s="50">
        <v>7051643</v>
      </c>
      <c r="L36" s="54">
        <v>0</v>
      </c>
      <c r="M36" s="50">
        <v>0</v>
      </c>
      <c r="N36" s="59">
        <v>0</v>
      </c>
      <c r="O36" s="41">
        <f t="shared" si="0"/>
        <v>87594982</v>
      </c>
      <c r="P36" s="15">
        <f t="shared" si="1"/>
        <v>901.55395224372171</v>
      </c>
    </row>
    <row r="37" spans="1:16" ht="12.75" customHeight="1">
      <c r="A37" s="8">
        <v>33</v>
      </c>
      <c r="B37" s="3"/>
      <c r="C37" s="10" t="s">
        <v>35</v>
      </c>
      <c r="D37" s="32">
        <v>98955</v>
      </c>
      <c r="E37" s="36">
        <v>55284643</v>
      </c>
      <c r="F37" s="23">
        <v>30610160</v>
      </c>
      <c r="G37" s="23">
        <v>0</v>
      </c>
      <c r="H37" s="23">
        <v>0</v>
      </c>
      <c r="I37" s="46">
        <v>0</v>
      </c>
      <c r="J37" s="41">
        <v>11744598</v>
      </c>
      <c r="K37" s="50">
        <v>2299304</v>
      </c>
      <c r="L37" s="54">
        <v>0</v>
      </c>
      <c r="M37" s="50">
        <v>0</v>
      </c>
      <c r="N37" s="59">
        <v>324384</v>
      </c>
      <c r="O37" s="41">
        <f t="shared" ref="O37:O68" si="2">SUM(E37:N37)</f>
        <v>100263089</v>
      </c>
      <c r="P37" s="15">
        <f t="shared" ref="P37:P68" si="3">(O37/D37)</f>
        <v>1013.2190288514981</v>
      </c>
    </row>
    <row r="38" spans="1:16" ht="12.75" customHeight="1">
      <c r="A38" s="8">
        <v>34</v>
      </c>
      <c r="B38" s="3"/>
      <c r="C38" s="10" t="s">
        <v>41</v>
      </c>
      <c r="D38" s="32">
        <v>100198</v>
      </c>
      <c r="E38" s="36">
        <v>60396899</v>
      </c>
      <c r="F38" s="23">
        <v>41687074</v>
      </c>
      <c r="G38" s="23">
        <v>6646460</v>
      </c>
      <c r="H38" s="23">
        <v>5682112</v>
      </c>
      <c r="I38" s="46">
        <v>0</v>
      </c>
      <c r="J38" s="41">
        <v>0</v>
      </c>
      <c r="K38" s="50">
        <v>6984419</v>
      </c>
      <c r="L38" s="54">
        <v>0</v>
      </c>
      <c r="M38" s="50">
        <v>0</v>
      </c>
      <c r="N38" s="59">
        <v>60</v>
      </c>
      <c r="O38" s="41">
        <f t="shared" si="2"/>
        <v>121397024</v>
      </c>
      <c r="P38" s="15">
        <f t="shared" si="3"/>
        <v>1211.5713287690373</v>
      </c>
    </row>
    <row r="39" spans="1:16" ht="12.75" customHeight="1">
      <c r="A39" s="8">
        <v>35</v>
      </c>
      <c r="B39" s="3"/>
      <c r="C39" s="10" t="s">
        <v>33</v>
      </c>
      <c r="D39" s="32">
        <v>139446</v>
      </c>
      <c r="E39" s="36">
        <v>85723932</v>
      </c>
      <c r="F39" s="23">
        <v>54630426</v>
      </c>
      <c r="G39" s="23">
        <v>9981372</v>
      </c>
      <c r="H39" s="23">
        <v>14327833</v>
      </c>
      <c r="I39" s="46">
        <v>0</v>
      </c>
      <c r="J39" s="41">
        <v>46091149</v>
      </c>
      <c r="K39" s="50">
        <v>21698284</v>
      </c>
      <c r="L39" s="54">
        <v>0</v>
      </c>
      <c r="M39" s="50">
        <v>0</v>
      </c>
      <c r="N39" s="59">
        <v>0</v>
      </c>
      <c r="O39" s="41">
        <f t="shared" si="2"/>
        <v>232452996</v>
      </c>
      <c r="P39" s="15">
        <f t="shared" si="3"/>
        <v>1666.9750010756852</v>
      </c>
    </row>
    <row r="40" spans="1:16" ht="12.75" customHeight="1">
      <c r="A40" s="8">
        <v>36</v>
      </c>
      <c r="B40" s="3"/>
      <c r="C40" s="13" t="s">
        <v>31</v>
      </c>
      <c r="D40" s="32">
        <v>140761</v>
      </c>
      <c r="E40" s="36">
        <v>76247569</v>
      </c>
      <c r="F40" s="23">
        <v>49665418</v>
      </c>
      <c r="G40" s="23">
        <v>3941491</v>
      </c>
      <c r="H40" s="23">
        <v>164244</v>
      </c>
      <c r="I40" s="46">
        <v>0</v>
      </c>
      <c r="J40" s="41">
        <v>26735081</v>
      </c>
      <c r="K40" s="50">
        <v>12099140</v>
      </c>
      <c r="L40" s="54">
        <v>0</v>
      </c>
      <c r="M40" s="50">
        <v>0</v>
      </c>
      <c r="N40" s="59">
        <v>7179643</v>
      </c>
      <c r="O40" s="41">
        <f t="shared" si="2"/>
        <v>176032586</v>
      </c>
      <c r="P40" s="15">
        <f t="shared" si="3"/>
        <v>1250.5778305070296</v>
      </c>
    </row>
    <row r="41" spans="1:16" ht="12.75" customHeight="1">
      <c r="A41" s="8">
        <v>37</v>
      </c>
      <c r="B41" s="3"/>
      <c r="C41" s="10" t="s">
        <v>30</v>
      </c>
      <c r="D41" s="32">
        <v>147203</v>
      </c>
      <c r="E41" s="36">
        <v>119381451</v>
      </c>
      <c r="F41" s="23">
        <v>85517989</v>
      </c>
      <c r="G41" s="23">
        <v>9769879</v>
      </c>
      <c r="H41" s="23">
        <v>22259985</v>
      </c>
      <c r="I41" s="46">
        <v>412</v>
      </c>
      <c r="J41" s="41">
        <v>54533242</v>
      </c>
      <c r="K41" s="50">
        <v>29343369</v>
      </c>
      <c r="L41" s="54">
        <v>0</v>
      </c>
      <c r="M41" s="50">
        <v>107848</v>
      </c>
      <c r="N41" s="59">
        <v>1251118</v>
      </c>
      <c r="O41" s="41">
        <f t="shared" si="2"/>
        <v>322165293</v>
      </c>
      <c r="P41" s="15">
        <f t="shared" si="3"/>
        <v>2188.5783102246555</v>
      </c>
    </row>
    <row r="42" spans="1:16" ht="12.75" customHeight="1">
      <c r="A42" s="8">
        <v>38</v>
      </c>
      <c r="B42" s="3"/>
      <c r="C42" s="10" t="s">
        <v>32</v>
      </c>
      <c r="D42" s="32">
        <v>155390</v>
      </c>
      <c r="E42" s="36">
        <v>73684191</v>
      </c>
      <c r="F42" s="23">
        <v>39378364</v>
      </c>
      <c r="G42" s="23">
        <v>5972872</v>
      </c>
      <c r="H42" s="23">
        <v>4353071</v>
      </c>
      <c r="I42" s="46">
        <v>0</v>
      </c>
      <c r="J42" s="41">
        <v>7718021</v>
      </c>
      <c r="K42" s="50">
        <v>4452565</v>
      </c>
      <c r="L42" s="54">
        <v>0</v>
      </c>
      <c r="M42" s="50">
        <v>0</v>
      </c>
      <c r="N42" s="59">
        <v>0</v>
      </c>
      <c r="O42" s="41">
        <f t="shared" si="2"/>
        <v>135559084</v>
      </c>
      <c r="P42" s="15">
        <f t="shared" si="3"/>
        <v>872.37971555441152</v>
      </c>
    </row>
    <row r="43" spans="1:16" ht="12.75" customHeight="1">
      <c r="A43" s="8">
        <v>39</v>
      </c>
      <c r="B43" s="3"/>
      <c r="C43" s="13" t="s">
        <v>28</v>
      </c>
      <c r="D43" s="32">
        <v>163357</v>
      </c>
      <c r="E43" s="36">
        <v>133640571</v>
      </c>
      <c r="F43" s="23">
        <v>212860009</v>
      </c>
      <c r="G43" s="23">
        <v>54443726</v>
      </c>
      <c r="H43" s="23">
        <v>88044088</v>
      </c>
      <c r="I43" s="46">
        <v>0</v>
      </c>
      <c r="J43" s="41">
        <v>81532638</v>
      </c>
      <c r="K43" s="50">
        <v>38970052</v>
      </c>
      <c r="L43" s="54">
        <v>0</v>
      </c>
      <c r="M43" s="50">
        <v>0</v>
      </c>
      <c r="N43" s="59">
        <v>6106</v>
      </c>
      <c r="O43" s="41">
        <f t="shared" si="2"/>
        <v>609497190</v>
      </c>
      <c r="P43" s="15">
        <f t="shared" si="3"/>
        <v>3731.0748238520541</v>
      </c>
    </row>
    <row r="44" spans="1:16" ht="12.75" customHeight="1">
      <c r="A44" s="8">
        <v>40</v>
      </c>
      <c r="B44" s="3"/>
      <c r="C44" s="13" t="s">
        <v>26</v>
      </c>
      <c r="D44" s="32">
        <v>169392</v>
      </c>
      <c r="E44" s="36">
        <v>80430266</v>
      </c>
      <c r="F44" s="23">
        <v>50342211</v>
      </c>
      <c r="G44" s="23">
        <v>0</v>
      </c>
      <c r="H44" s="23">
        <v>0</v>
      </c>
      <c r="I44" s="46">
        <v>0</v>
      </c>
      <c r="J44" s="41">
        <v>41894566</v>
      </c>
      <c r="K44" s="50">
        <v>9505799</v>
      </c>
      <c r="L44" s="54">
        <v>0</v>
      </c>
      <c r="M44" s="50">
        <v>0</v>
      </c>
      <c r="N44" s="59">
        <v>13049210</v>
      </c>
      <c r="O44" s="41">
        <f t="shared" si="2"/>
        <v>195222052</v>
      </c>
      <c r="P44" s="15">
        <f t="shared" si="3"/>
        <v>1152.4868470766035</v>
      </c>
    </row>
    <row r="45" spans="1:16" ht="12.75" customHeight="1">
      <c r="A45" s="8">
        <v>41</v>
      </c>
      <c r="B45" s="3"/>
      <c r="C45" s="10" t="s">
        <v>29</v>
      </c>
      <c r="D45" s="32">
        <v>173104</v>
      </c>
      <c r="E45" s="36">
        <v>79362155</v>
      </c>
      <c r="F45" s="23">
        <v>56538082</v>
      </c>
      <c r="G45" s="23">
        <v>4229237</v>
      </c>
      <c r="H45" s="23">
        <v>784906</v>
      </c>
      <c r="I45" s="46">
        <v>0</v>
      </c>
      <c r="J45" s="41">
        <v>38064346</v>
      </c>
      <c r="K45" s="50">
        <v>14620987</v>
      </c>
      <c r="L45" s="54">
        <v>0</v>
      </c>
      <c r="M45" s="50">
        <v>0</v>
      </c>
      <c r="N45" s="59">
        <v>0</v>
      </c>
      <c r="O45" s="41">
        <f t="shared" si="2"/>
        <v>193599713</v>
      </c>
      <c r="P45" s="15">
        <f t="shared" si="3"/>
        <v>1118.4011519086791</v>
      </c>
    </row>
    <row r="46" spans="1:16" ht="12.75" customHeight="1">
      <c r="A46" s="8">
        <v>42</v>
      </c>
      <c r="B46" s="3"/>
      <c r="C46" s="10" t="s">
        <v>24</v>
      </c>
      <c r="D46" s="32">
        <v>187280</v>
      </c>
      <c r="E46" s="36">
        <v>87297298</v>
      </c>
      <c r="F46" s="23">
        <v>29880891</v>
      </c>
      <c r="G46" s="23">
        <v>8551401</v>
      </c>
      <c r="H46" s="23">
        <v>6172061</v>
      </c>
      <c r="I46" s="46">
        <v>0</v>
      </c>
      <c r="J46" s="41">
        <v>73920954</v>
      </c>
      <c r="K46" s="50">
        <v>22064698</v>
      </c>
      <c r="L46" s="54">
        <v>0</v>
      </c>
      <c r="M46" s="50">
        <v>0</v>
      </c>
      <c r="N46" s="59">
        <v>0</v>
      </c>
      <c r="O46" s="41">
        <f t="shared" si="2"/>
        <v>227887303</v>
      </c>
      <c r="P46" s="15">
        <f t="shared" si="3"/>
        <v>1216.8266926527126</v>
      </c>
    </row>
    <row r="47" spans="1:16" ht="12.75" customHeight="1">
      <c r="A47" s="8">
        <v>43</v>
      </c>
      <c r="B47" s="3"/>
      <c r="C47" s="13" t="s">
        <v>27</v>
      </c>
      <c r="D47" s="32">
        <v>192071</v>
      </c>
      <c r="E47" s="36">
        <v>90698269</v>
      </c>
      <c r="F47" s="23">
        <v>41512003</v>
      </c>
      <c r="G47" s="23">
        <v>11526649</v>
      </c>
      <c r="H47" s="23">
        <v>16348857</v>
      </c>
      <c r="I47" s="46">
        <v>0</v>
      </c>
      <c r="J47" s="41">
        <v>19379440</v>
      </c>
      <c r="K47" s="50">
        <v>12859335</v>
      </c>
      <c r="L47" s="54">
        <v>0</v>
      </c>
      <c r="M47" s="50">
        <v>0</v>
      </c>
      <c r="N47" s="59">
        <v>0</v>
      </c>
      <c r="O47" s="41">
        <f t="shared" si="2"/>
        <v>192324553</v>
      </c>
      <c r="P47" s="15">
        <f t="shared" si="3"/>
        <v>1001.3201003795472</v>
      </c>
    </row>
    <row r="48" spans="1:16" ht="12.75" customHeight="1">
      <c r="A48" s="8">
        <v>44</v>
      </c>
      <c r="B48" s="3"/>
      <c r="C48" s="10" t="s">
        <v>108</v>
      </c>
      <c r="D48" s="32">
        <v>196071</v>
      </c>
      <c r="E48" s="36">
        <v>142486344</v>
      </c>
      <c r="F48" s="23">
        <v>85609399</v>
      </c>
      <c r="G48" s="23">
        <v>47412719</v>
      </c>
      <c r="H48" s="23">
        <v>33155082</v>
      </c>
      <c r="I48" s="46">
        <v>0</v>
      </c>
      <c r="J48" s="41">
        <v>68314049</v>
      </c>
      <c r="K48" s="50">
        <v>20402749</v>
      </c>
      <c r="L48" s="54">
        <v>0</v>
      </c>
      <c r="M48" s="50">
        <v>6016823</v>
      </c>
      <c r="N48" s="59">
        <v>872349</v>
      </c>
      <c r="O48" s="41">
        <f t="shared" si="2"/>
        <v>404269514</v>
      </c>
      <c r="P48" s="15">
        <f t="shared" si="3"/>
        <v>2061.852665616027</v>
      </c>
    </row>
    <row r="49" spans="1:16" ht="12.75" customHeight="1">
      <c r="A49" s="8">
        <v>45</v>
      </c>
      <c r="B49" s="3"/>
      <c r="C49" s="13" t="s">
        <v>0</v>
      </c>
      <c r="D49" s="32">
        <v>246770</v>
      </c>
      <c r="E49" s="36">
        <v>146012757</v>
      </c>
      <c r="F49" s="23">
        <v>84537625</v>
      </c>
      <c r="G49" s="23">
        <v>32436390</v>
      </c>
      <c r="H49" s="23">
        <v>12263214</v>
      </c>
      <c r="I49" s="46">
        <v>0</v>
      </c>
      <c r="J49" s="41">
        <v>12951200</v>
      </c>
      <c r="K49" s="50">
        <v>29627882</v>
      </c>
      <c r="L49" s="54">
        <v>0</v>
      </c>
      <c r="M49" s="50">
        <v>150024</v>
      </c>
      <c r="N49" s="59">
        <v>112533</v>
      </c>
      <c r="O49" s="41">
        <f t="shared" si="2"/>
        <v>318091625</v>
      </c>
      <c r="P49" s="15">
        <f t="shared" si="3"/>
        <v>1289.0206467560886</v>
      </c>
    </row>
    <row r="50" spans="1:16" ht="12.75" customHeight="1">
      <c r="A50" s="8">
        <v>46</v>
      </c>
      <c r="B50" s="3"/>
      <c r="C50" s="10" t="s">
        <v>21</v>
      </c>
      <c r="D50" s="32">
        <v>277670</v>
      </c>
      <c r="E50" s="37">
        <v>148492577</v>
      </c>
      <c r="F50" s="24">
        <v>154568230</v>
      </c>
      <c r="G50" s="24">
        <v>9260022</v>
      </c>
      <c r="H50" s="24">
        <v>26905189</v>
      </c>
      <c r="I50" s="47">
        <v>0</v>
      </c>
      <c r="J50" s="42">
        <v>10258741</v>
      </c>
      <c r="K50" s="51">
        <v>5783975</v>
      </c>
      <c r="L50" s="55">
        <v>0</v>
      </c>
      <c r="M50" s="51">
        <v>0</v>
      </c>
      <c r="N50" s="60">
        <v>51394</v>
      </c>
      <c r="O50" s="41">
        <f t="shared" si="2"/>
        <v>355320128</v>
      </c>
      <c r="P50" s="15">
        <f t="shared" si="3"/>
        <v>1279.6489645982642</v>
      </c>
    </row>
    <row r="51" spans="1:16" ht="12.75" customHeight="1">
      <c r="A51" s="8">
        <v>47</v>
      </c>
      <c r="B51" s="3"/>
      <c r="C51" s="10" t="s">
        <v>109</v>
      </c>
      <c r="D51" s="32">
        <v>280355</v>
      </c>
      <c r="E51" s="36">
        <v>125868102</v>
      </c>
      <c r="F51" s="23">
        <v>129509776</v>
      </c>
      <c r="G51" s="23">
        <v>14738927</v>
      </c>
      <c r="H51" s="23">
        <v>10826796</v>
      </c>
      <c r="I51" s="46">
        <v>0</v>
      </c>
      <c r="J51" s="41">
        <v>25958254</v>
      </c>
      <c r="K51" s="50">
        <v>13100728</v>
      </c>
      <c r="L51" s="54">
        <v>0</v>
      </c>
      <c r="M51" s="50">
        <v>0</v>
      </c>
      <c r="N51" s="59">
        <v>0</v>
      </c>
      <c r="O51" s="41">
        <f t="shared" si="2"/>
        <v>320002583</v>
      </c>
      <c r="P51" s="15">
        <f t="shared" si="3"/>
        <v>1141.4192113570296</v>
      </c>
    </row>
    <row r="52" spans="1:16" ht="12.75" customHeight="1">
      <c r="A52" s="8">
        <v>48</v>
      </c>
      <c r="B52" s="3"/>
      <c r="C52" s="10" t="s">
        <v>25</v>
      </c>
      <c r="D52" s="32">
        <v>280866</v>
      </c>
      <c r="E52" s="36">
        <v>194747000</v>
      </c>
      <c r="F52" s="23">
        <v>205292000</v>
      </c>
      <c r="G52" s="23">
        <v>134896000</v>
      </c>
      <c r="H52" s="23">
        <v>42537000</v>
      </c>
      <c r="I52" s="46">
        <v>0</v>
      </c>
      <c r="J52" s="41">
        <v>30823000</v>
      </c>
      <c r="K52" s="50">
        <v>26161000</v>
      </c>
      <c r="L52" s="54">
        <v>0</v>
      </c>
      <c r="M52" s="50">
        <v>0</v>
      </c>
      <c r="N52" s="59">
        <v>15000</v>
      </c>
      <c r="O52" s="41">
        <f t="shared" si="2"/>
        <v>634471000</v>
      </c>
      <c r="P52" s="15">
        <f t="shared" si="3"/>
        <v>2258.981151153931</v>
      </c>
    </row>
    <row r="53" spans="1:16" ht="12.75" customHeight="1">
      <c r="A53" s="8">
        <v>49</v>
      </c>
      <c r="B53" s="3"/>
      <c r="C53" s="10" t="s">
        <v>18</v>
      </c>
      <c r="D53" s="32">
        <v>299511</v>
      </c>
      <c r="E53" s="36">
        <v>153926484</v>
      </c>
      <c r="F53" s="23">
        <v>109201973</v>
      </c>
      <c r="G53" s="23">
        <v>104220789</v>
      </c>
      <c r="H53" s="23">
        <v>55471322</v>
      </c>
      <c r="I53" s="46">
        <v>0</v>
      </c>
      <c r="J53" s="41">
        <v>29346366</v>
      </c>
      <c r="K53" s="50">
        <v>32242272</v>
      </c>
      <c r="L53" s="54">
        <v>0</v>
      </c>
      <c r="M53" s="50">
        <v>0</v>
      </c>
      <c r="N53" s="59">
        <v>7913470</v>
      </c>
      <c r="O53" s="41">
        <f t="shared" si="2"/>
        <v>492322676</v>
      </c>
      <c r="P53" s="15">
        <f t="shared" si="3"/>
        <v>1643.7549071653461</v>
      </c>
    </row>
    <row r="54" spans="1:16" ht="12.75" customHeight="1">
      <c r="A54" s="8">
        <v>50</v>
      </c>
      <c r="B54" s="3"/>
      <c r="C54" s="10" t="s">
        <v>23</v>
      </c>
      <c r="D54" s="32">
        <v>299677</v>
      </c>
      <c r="E54" s="36">
        <v>114207276</v>
      </c>
      <c r="F54" s="23">
        <v>117374941</v>
      </c>
      <c r="G54" s="23">
        <v>8969527</v>
      </c>
      <c r="H54" s="23">
        <v>11630220</v>
      </c>
      <c r="I54" s="46">
        <v>0</v>
      </c>
      <c r="J54" s="41">
        <v>20938210</v>
      </c>
      <c r="K54" s="50">
        <v>24261006</v>
      </c>
      <c r="L54" s="54">
        <v>0</v>
      </c>
      <c r="M54" s="50">
        <v>0</v>
      </c>
      <c r="N54" s="59">
        <v>0</v>
      </c>
      <c r="O54" s="41">
        <f t="shared" si="2"/>
        <v>297381180</v>
      </c>
      <c r="P54" s="15">
        <f t="shared" si="3"/>
        <v>992.33901834308267</v>
      </c>
    </row>
    <row r="55" spans="1:16" ht="12.75" customHeight="1">
      <c r="A55" s="8">
        <v>51</v>
      </c>
      <c r="B55" s="3"/>
      <c r="C55" s="13" t="s">
        <v>22</v>
      </c>
      <c r="D55" s="32">
        <v>329849</v>
      </c>
      <c r="E55" s="37">
        <v>270072877</v>
      </c>
      <c r="F55" s="24">
        <v>150035991</v>
      </c>
      <c r="G55" s="24">
        <v>200996053</v>
      </c>
      <c r="H55" s="24">
        <v>58757125</v>
      </c>
      <c r="I55" s="47">
        <v>0</v>
      </c>
      <c r="J55" s="42">
        <v>193281994</v>
      </c>
      <c r="K55" s="51">
        <v>77567526</v>
      </c>
      <c r="L55" s="55">
        <v>0</v>
      </c>
      <c r="M55" s="51">
        <v>0</v>
      </c>
      <c r="N55" s="60">
        <v>0</v>
      </c>
      <c r="O55" s="41">
        <f t="shared" si="2"/>
        <v>950711566</v>
      </c>
      <c r="P55" s="15">
        <f t="shared" si="3"/>
        <v>2882.2629930665244</v>
      </c>
    </row>
    <row r="56" spans="1:16" ht="12.75" customHeight="1">
      <c r="A56" s="8">
        <v>52</v>
      </c>
      <c r="B56" s="3"/>
      <c r="C56" s="10" t="s">
        <v>19</v>
      </c>
      <c r="D56" s="32">
        <v>330302</v>
      </c>
      <c r="E56" s="36">
        <v>211245000</v>
      </c>
      <c r="F56" s="23">
        <v>109517000</v>
      </c>
      <c r="G56" s="23">
        <v>19527000</v>
      </c>
      <c r="H56" s="23">
        <v>38398000</v>
      </c>
      <c r="I56" s="46">
        <v>0</v>
      </c>
      <c r="J56" s="41">
        <v>188122000</v>
      </c>
      <c r="K56" s="50">
        <v>70798000</v>
      </c>
      <c r="L56" s="54">
        <v>0</v>
      </c>
      <c r="M56" s="50">
        <v>31893000</v>
      </c>
      <c r="N56" s="59">
        <v>0</v>
      </c>
      <c r="O56" s="41">
        <f t="shared" si="2"/>
        <v>669500000</v>
      </c>
      <c r="P56" s="15">
        <f t="shared" si="3"/>
        <v>2026.9329280476654</v>
      </c>
    </row>
    <row r="57" spans="1:16" ht="12.75" customHeight="1">
      <c r="A57" s="8">
        <v>53</v>
      </c>
      <c r="B57" s="3"/>
      <c r="C57" s="10" t="s">
        <v>20</v>
      </c>
      <c r="D57" s="32">
        <v>332989</v>
      </c>
      <c r="E57" s="36">
        <v>153656516</v>
      </c>
      <c r="F57" s="23">
        <v>123745093</v>
      </c>
      <c r="G57" s="23">
        <v>10873460</v>
      </c>
      <c r="H57" s="23">
        <v>3225618</v>
      </c>
      <c r="I57" s="46">
        <v>0</v>
      </c>
      <c r="J57" s="41">
        <v>43433146</v>
      </c>
      <c r="K57" s="50">
        <v>27791247</v>
      </c>
      <c r="L57" s="54">
        <v>0</v>
      </c>
      <c r="M57" s="50">
        <v>0</v>
      </c>
      <c r="N57" s="59">
        <v>19914</v>
      </c>
      <c r="O57" s="41">
        <f t="shared" si="2"/>
        <v>362744994</v>
      </c>
      <c r="P57" s="15">
        <f t="shared" si="3"/>
        <v>1089.3602911807898</v>
      </c>
    </row>
    <row r="58" spans="1:16" ht="12.75" customHeight="1">
      <c r="A58" s="8">
        <v>54</v>
      </c>
      <c r="B58" s="3"/>
      <c r="C58" s="10" t="s">
        <v>6</v>
      </c>
      <c r="D58" s="32">
        <v>383664</v>
      </c>
      <c r="E58" s="36">
        <v>223625178</v>
      </c>
      <c r="F58" s="23">
        <v>197911731</v>
      </c>
      <c r="G58" s="23">
        <v>59580473</v>
      </c>
      <c r="H58" s="23">
        <v>55882028</v>
      </c>
      <c r="I58" s="46">
        <v>65367</v>
      </c>
      <c r="J58" s="41">
        <v>186574566</v>
      </c>
      <c r="K58" s="50">
        <v>112780682</v>
      </c>
      <c r="L58" s="54">
        <v>0</v>
      </c>
      <c r="M58" s="50">
        <v>114031</v>
      </c>
      <c r="N58" s="59">
        <v>0</v>
      </c>
      <c r="O58" s="41">
        <f t="shared" si="2"/>
        <v>836534056</v>
      </c>
      <c r="P58" s="15">
        <f t="shared" si="3"/>
        <v>2180.3819383627342</v>
      </c>
    </row>
    <row r="59" spans="1:16" ht="12.75" customHeight="1">
      <c r="A59" s="8">
        <v>55</v>
      </c>
      <c r="B59" s="3"/>
      <c r="C59" s="10" t="s">
        <v>5</v>
      </c>
      <c r="D59" s="32">
        <v>428104</v>
      </c>
      <c r="E59" s="36">
        <v>191992752</v>
      </c>
      <c r="F59" s="23">
        <v>137475273</v>
      </c>
      <c r="G59" s="23">
        <v>18531464</v>
      </c>
      <c r="H59" s="23">
        <v>33217</v>
      </c>
      <c r="I59" s="46">
        <v>0</v>
      </c>
      <c r="J59" s="41">
        <v>67673798</v>
      </c>
      <c r="K59" s="50">
        <v>20543549</v>
      </c>
      <c r="L59" s="54">
        <v>0</v>
      </c>
      <c r="M59" s="50">
        <v>0</v>
      </c>
      <c r="N59" s="59">
        <v>1853143</v>
      </c>
      <c r="O59" s="41">
        <f t="shared" si="2"/>
        <v>438103196</v>
      </c>
      <c r="P59" s="15">
        <f t="shared" si="3"/>
        <v>1023.3569319604582</v>
      </c>
    </row>
    <row r="60" spans="1:16" ht="12.75" customHeight="1">
      <c r="A60" s="8">
        <v>56</v>
      </c>
      <c r="B60" s="3"/>
      <c r="C60" s="10" t="s">
        <v>17</v>
      </c>
      <c r="D60" s="32">
        <v>468562</v>
      </c>
      <c r="E60" s="36">
        <v>190065568</v>
      </c>
      <c r="F60" s="23">
        <v>161096000</v>
      </c>
      <c r="G60" s="23">
        <v>17376911</v>
      </c>
      <c r="H60" s="23">
        <v>26041316</v>
      </c>
      <c r="I60" s="46">
        <v>0</v>
      </c>
      <c r="J60" s="41">
        <v>160639002</v>
      </c>
      <c r="K60" s="50">
        <v>32458909</v>
      </c>
      <c r="L60" s="54">
        <v>0</v>
      </c>
      <c r="M60" s="50">
        <v>0</v>
      </c>
      <c r="N60" s="59">
        <v>38471</v>
      </c>
      <c r="O60" s="41">
        <f t="shared" si="2"/>
        <v>587716177</v>
      </c>
      <c r="P60" s="15">
        <f t="shared" si="3"/>
        <v>1254.2975678778903</v>
      </c>
    </row>
    <row r="61" spans="1:16" ht="12.75" customHeight="1">
      <c r="A61" s="8">
        <v>57</v>
      </c>
      <c r="B61" s="3"/>
      <c r="C61" s="10" t="s">
        <v>16</v>
      </c>
      <c r="D61" s="32">
        <v>497145</v>
      </c>
      <c r="E61" s="36">
        <v>186003334</v>
      </c>
      <c r="F61" s="23">
        <v>181387975</v>
      </c>
      <c r="G61" s="23">
        <v>28570725</v>
      </c>
      <c r="H61" s="23">
        <v>5482745</v>
      </c>
      <c r="I61" s="46">
        <v>0</v>
      </c>
      <c r="J61" s="41">
        <v>75145363</v>
      </c>
      <c r="K61" s="50">
        <v>62859339</v>
      </c>
      <c r="L61" s="54">
        <v>386551</v>
      </c>
      <c r="M61" s="50">
        <v>0</v>
      </c>
      <c r="N61" s="59">
        <v>17542266</v>
      </c>
      <c r="O61" s="41">
        <f t="shared" si="2"/>
        <v>557378298</v>
      </c>
      <c r="P61" s="15">
        <f t="shared" si="3"/>
        <v>1121.1584105240925</v>
      </c>
    </row>
    <row r="62" spans="1:16" ht="12.75" customHeight="1">
      <c r="A62" s="8">
        <v>58</v>
      </c>
      <c r="B62" s="3"/>
      <c r="C62" s="14" t="s">
        <v>15</v>
      </c>
      <c r="D62" s="32">
        <v>545625</v>
      </c>
      <c r="E62" s="36">
        <v>221364319</v>
      </c>
      <c r="F62" s="23">
        <v>186679583</v>
      </c>
      <c r="G62" s="23">
        <v>23130103</v>
      </c>
      <c r="H62" s="23">
        <v>9435171</v>
      </c>
      <c r="I62" s="46">
        <v>0</v>
      </c>
      <c r="J62" s="41">
        <v>88785932</v>
      </c>
      <c r="K62" s="50">
        <v>62198239</v>
      </c>
      <c r="L62" s="54">
        <v>0</v>
      </c>
      <c r="M62" s="50">
        <v>0</v>
      </c>
      <c r="N62" s="59">
        <v>9223917</v>
      </c>
      <c r="O62" s="41">
        <f t="shared" si="2"/>
        <v>600817264</v>
      </c>
      <c r="P62" s="15">
        <f t="shared" si="3"/>
        <v>1101.1542066437571</v>
      </c>
    </row>
    <row r="63" spans="1:16" ht="12.75" customHeight="1">
      <c r="A63" s="8">
        <v>59</v>
      </c>
      <c r="B63" s="12"/>
      <c r="C63" s="10" t="s">
        <v>14</v>
      </c>
      <c r="D63" s="32">
        <v>606888</v>
      </c>
      <c r="E63" s="36">
        <v>255779781</v>
      </c>
      <c r="F63" s="23">
        <v>220472670</v>
      </c>
      <c r="G63" s="23">
        <v>20026327</v>
      </c>
      <c r="H63" s="23">
        <v>3879230</v>
      </c>
      <c r="I63" s="46">
        <v>0</v>
      </c>
      <c r="J63" s="41">
        <v>99060458</v>
      </c>
      <c r="K63" s="50">
        <v>68812707</v>
      </c>
      <c r="L63" s="54">
        <v>0</v>
      </c>
      <c r="M63" s="50">
        <v>0</v>
      </c>
      <c r="N63" s="59">
        <v>0</v>
      </c>
      <c r="O63" s="41">
        <f t="shared" si="2"/>
        <v>668031173</v>
      </c>
      <c r="P63" s="15">
        <f t="shared" si="3"/>
        <v>1100.7486933338605</v>
      </c>
    </row>
    <row r="64" spans="1:16" ht="12.75" customHeight="1">
      <c r="A64" s="8">
        <v>60</v>
      </c>
      <c r="B64" s="3"/>
      <c r="C64" s="10" t="s">
        <v>1</v>
      </c>
      <c r="D64" s="32">
        <v>638029</v>
      </c>
      <c r="E64" s="36">
        <v>329765547</v>
      </c>
      <c r="F64" s="23">
        <v>190153128</v>
      </c>
      <c r="G64" s="23">
        <v>36942413</v>
      </c>
      <c r="H64" s="23">
        <v>86999288</v>
      </c>
      <c r="I64" s="46">
        <v>0</v>
      </c>
      <c r="J64" s="41">
        <v>406116793</v>
      </c>
      <c r="K64" s="50">
        <v>122077948</v>
      </c>
      <c r="L64" s="54">
        <v>0</v>
      </c>
      <c r="M64" s="50">
        <v>0</v>
      </c>
      <c r="N64" s="59">
        <v>0</v>
      </c>
      <c r="O64" s="41">
        <f t="shared" si="2"/>
        <v>1172055117</v>
      </c>
      <c r="P64" s="15">
        <f t="shared" si="3"/>
        <v>1836.9934861894992</v>
      </c>
    </row>
    <row r="65" spans="1:16" ht="12.75" customHeight="1">
      <c r="A65" s="8">
        <v>61</v>
      </c>
      <c r="B65" s="3"/>
      <c r="C65" s="10" t="s">
        <v>12</v>
      </c>
      <c r="D65" s="32">
        <v>920381</v>
      </c>
      <c r="E65" s="36">
        <v>431569674</v>
      </c>
      <c r="F65" s="23">
        <v>276227762</v>
      </c>
      <c r="G65" s="23">
        <v>0</v>
      </c>
      <c r="H65" s="23">
        <v>98325549</v>
      </c>
      <c r="I65" s="46">
        <v>0</v>
      </c>
      <c r="J65" s="41">
        <v>252586021</v>
      </c>
      <c r="K65" s="50">
        <v>141317160</v>
      </c>
      <c r="L65" s="54">
        <v>0</v>
      </c>
      <c r="M65" s="50">
        <v>0</v>
      </c>
      <c r="N65" s="59">
        <v>27798646</v>
      </c>
      <c r="O65" s="41">
        <f t="shared" si="2"/>
        <v>1227824812</v>
      </c>
      <c r="P65" s="15">
        <f t="shared" si="3"/>
        <v>1334.0397205070508</v>
      </c>
    </row>
    <row r="66" spans="1:16" ht="12.75" customHeight="1">
      <c r="A66" s="8">
        <v>62</v>
      </c>
      <c r="B66" s="3"/>
      <c r="C66" s="10" t="s">
        <v>13</v>
      </c>
      <c r="D66" s="32">
        <v>1175941</v>
      </c>
      <c r="E66" s="36">
        <v>681643706</v>
      </c>
      <c r="F66" s="23">
        <v>605713193</v>
      </c>
      <c r="G66" s="23">
        <v>357588864</v>
      </c>
      <c r="H66" s="23">
        <v>33887842</v>
      </c>
      <c r="I66" s="46">
        <v>0</v>
      </c>
      <c r="J66" s="41">
        <v>438446002</v>
      </c>
      <c r="K66" s="50">
        <v>135559376</v>
      </c>
      <c r="L66" s="54">
        <v>0</v>
      </c>
      <c r="M66" s="50">
        <v>0</v>
      </c>
      <c r="N66" s="59">
        <v>32373074</v>
      </c>
      <c r="O66" s="41">
        <f t="shared" si="2"/>
        <v>2285212057</v>
      </c>
      <c r="P66" s="15">
        <f t="shared" si="3"/>
        <v>1943.3050272079977</v>
      </c>
    </row>
    <row r="67" spans="1:16" ht="12.75" customHeight="1">
      <c r="A67" s="8">
        <v>63</v>
      </c>
      <c r="B67" s="3"/>
      <c r="C67" s="10" t="s">
        <v>11</v>
      </c>
      <c r="D67" s="32">
        <v>1256118</v>
      </c>
      <c r="E67" s="37">
        <v>1215586773</v>
      </c>
      <c r="F67" s="24">
        <v>846688888</v>
      </c>
      <c r="G67" s="24">
        <v>159126721</v>
      </c>
      <c r="H67" s="24">
        <v>15812551</v>
      </c>
      <c r="I67" s="47">
        <v>0</v>
      </c>
      <c r="J67" s="42">
        <v>331868037</v>
      </c>
      <c r="K67" s="51">
        <v>161948543</v>
      </c>
      <c r="L67" s="55">
        <v>0</v>
      </c>
      <c r="M67" s="51">
        <v>0</v>
      </c>
      <c r="N67" s="60">
        <v>9112418</v>
      </c>
      <c r="O67" s="41">
        <f t="shared" si="2"/>
        <v>2740143931</v>
      </c>
      <c r="P67" s="15">
        <f t="shared" si="3"/>
        <v>2181.438313120264</v>
      </c>
    </row>
    <row r="68" spans="1:16" ht="12.75" customHeight="1">
      <c r="A68" s="8">
        <v>64</v>
      </c>
      <c r="B68" s="3"/>
      <c r="C68" s="10" t="s">
        <v>4</v>
      </c>
      <c r="D68" s="32">
        <v>1335415</v>
      </c>
      <c r="E68" s="36">
        <v>1005164188</v>
      </c>
      <c r="F68" s="23">
        <v>612933563</v>
      </c>
      <c r="G68" s="23">
        <v>335196770</v>
      </c>
      <c r="H68" s="23">
        <v>107879939</v>
      </c>
      <c r="I68" s="46">
        <v>0</v>
      </c>
      <c r="J68" s="41">
        <v>279755882</v>
      </c>
      <c r="K68" s="50">
        <v>116768110</v>
      </c>
      <c r="L68" s="54">
        <v>0</v>
      </c>
      <c r="M68" s="50">
        <v>0</v>
      </c>
      <c r="N68" s="59">
        <v>265080236</v>
      </c>
      <c r="O68" s="41">
        <f t="shared" si="2"/>
        <v>2722778688</v>
      </c>
      <c r="P68" s="15">
        <f t="shared" si="3"/>
        <v>2038.9007821538623</v>
      </c>
    </row>
    <row r="69" spans="1:16" ht="12.75" customHeight="1">
      <c r="A69" s="8">
        <v>65</v>
      </c>
      <c r="B69" s="3"/>
      <c r="C69" s="13" t="s">
        <v>10</v>
      </c>
      <c r="D69" s="32">
        <v>1771099</v>
      </c>
      <c r="E69" s="36">
        <v>1120043000</v>
      </c>
      <c r="F69" s="23">
        <v>332340000</v>
      </c>
      <c r="G69" s="23">
        <v>205140000</v>
      </c>
      <c r="H69" s="23">
        <v>199620000</v>
      </c>
      <c r="I69" s="46">
        <v>0</v>
      </c>
      <c r="J69" s="41">
        <v>654122000</v>
      </c>
      <c r="K69" s="50">
        <v>130662000</v>
      </c>
      <c r="L69" s="54">
        <v>0</v>
      </c>
      <c r="M69" s="50">
        <v>0</v>
      </c>
      <c r="N69" s="59">
        <v>49244000</v>
      </c>
      <c r="O69" s="41">
        <f>SUM(E69:N69)</f>
        <v>2691171000</v>
      </c>
      <c r="P69" s="15">
        <f>(O69/D69)</f>
        <v>1519.4921345447092</v>
      </c>
    </row>
    <row r="70" spans="1:16" ht="12.75" customHeight="1">
      <c r="A70" s="8">
        <v>66</v>
      </c>
      <c r="B70" s="3"/>
      <c r="C70" s="10" t="s">
        <v>65</v>
      </c>
      <c r="D70" s="32">
        <v>2551290</v>
      </c>
      <c r="E70" s="36">
        <v>1847780193</v>
      </c>
      <c r="F70" s="23">
        <v>1829563482</v>
      </c>
      <c r="G70" s="23">
        <v>244676128</v>
      </c>
      <c r="H70" s="23">
        <v>266345304</v>
      </c>
      <c r="I70" s="46">
        <v>8832</v>
      </c>
      <c r="J70" s="41">
        <v>3976122000</v>
      </c>
      <c r="K70" s="50">
        <v>599118000</v>
      </c>
      <c r="L70" s="54">
        <v>98793000</v>
      </c>
      <c r="M70" s="50">
        <v>0</v>
      </c>
      <c r="N70" s="59">
        <v>12351000</v>
      </c>
      <c r="O70" s="41">
        <f>SUM(E70:N70)</f>
        <v>8874757939</v>
      </c>
      <c r="P70" s="15">
        <f>(O70/D70)</f>
        <v>3478.5375002449741</v>
      </c>
    </row>
    <row r="71" spans="1:16">
      <c r="A71" s="4"/>
      <c r="B71" s="5"/>
      <c r="C71" s="85" t="s">
        <v>76</v>
      </c>
      <c r="D71" s="33">
        <f t="shared" ref="D71:N71" si="4">SUM(D5:D70)</f>
        <v>18204705</v>
      </c>
      <c r="E71" s="38">
        <f t="shared" si="4"/>
        <v>11218235652</v>
      </c>
      <c r="F71" s="16">
        <f t="shared" si="4"/>
        <v>8402547446</v>
      </c>
      <c r="G71" s="16">
        <f t="shared" si="4"/>
        <v>2314643439</v>
      </c>
      <c r="H71" s="16">
        <f t="shared" si="4"/>
        <v>1432440463</v>
      </c>
      <c r="I71" s="17">
        <f t="shared" si="4"/>
        <v>74611</v>
      </c>
      <c r="J71" s="43">
        <f t="shared" si="4"/>
        <v>8134212028</v>
      </c>
      <c r="K71" s="19">
        <f t="shared" si="4"/>
        <v>2309095549</v>
      </c>
      <c r="L71" s="56">
        <f t="shared" si="4"/>
        <v>99210981</v>
      </c>
      <c r="M71" s="19">
        <f t="shared" si="4"/>
        <v>38961192</v>
      </c>
      <c r="N71" s="61">
        <f t="shared" si="4"/>
        <v>475586929</v>
      </c>
      <c r="O71" s="43">
        <f>SUM(E71:N71)</f>
        <v>34425008290</v>
      </c>
      <c r="P71" s="20">
        <f>(O71/D71)</f>
        <v>1890.9951185696225</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L3:M3"/>
    <mergeCell ref="J3:K3"/>
    <mergeCell ref="E3:I3"/>
    <mergeCell ref="A2:P2"/>
    <mergeCell ref="A1:P1"/>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2011-12 County Revenues by Fund Type&amp;R&amp;11Page &amp;P of &amp;N</oddFooter>
  </headerFooter>
  <ignoredErrors>
    <ignoredError sqref="O71 O5:O70"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91</v>
      </c>
      <c r="B2" s="155"/>
      <c r="C2" s="155"/>
      <c r="D2" s="155"/>
      <c r="E2" s="155"/>
      <c r="F2" s="155"/>
      <c r="G2" s="155"/>
      <c r="H2" s="155"/>
      <c r="I2" s="155"/>
      <c r="J2" s="155"/>
      <c r="K2" s="155"/>
      <c r="L2" s="155"/>
      <c r="M2" s="155"/>
      <c r="N2" s="155"/>
      <c r="O2" s="155"/>
      <c r="P2" s="156"/>
    </row>
    <row r="3" spans="1:16" ht="15.75">
      <c r="A3" s="28"/>
      <c r="B3" s="29"/>
      <c r="C3" s="30"/>
      <c r="D3" s="68">
        <v>2011</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8370</v>
      </c>
      <c r="E5" s="35">
        <v>6522683</v>
      </c>
      <c r="F5" s="22">
        <v>7748680</v>
      </c>
      <c r="G5" s="22">
        <v>205651</v>
      </c>
      <c r="H5" s="22">
        <v>599276</v>
      </c>
      <c r="I5" s="45">
        <v>0</v>
      </c>
      <c r="J5" s="40">
        <v>290884</v>
      </c>
      <c r="K5" s="49">
        <v>0</v>
      </c>
      <c r="L5" s="53">
        <v>0</v>
      </c>
      <c r="M5" s="49">
        <v>0</v>
      </c>
      <c r="N5" s="58">
        <v>0</v>
      </c>
      <c r="O5" s="57">
        <f t="shared" ref="O5:O36" si="0">SUM(E5:N5)</f>
        <v>15367174</v>
      </c>
      <c r="P5" s="18">
        <f t="shared" ref="P5:P36" si="1">(O5/D5)</f>
        <v>1835.9825567502987</v>
      </c>
    </row>
    <row r="6" spans="1:16" ht="12.75" customHeight="1">
      <c r="A6" s="8">
        <v>2</v>
      </c>
      <c r="B6" s="3"/>
      <c r="C6" s="10" t="s">
        <v>64</v>
      </c>
      <c r="D6" s="32">
        <v>8752</v>
      </c>
      <c r="E6" s="36">
        <v>4592069</v>
      </c>
      <c r="F6" s="23">
        <v>6757174</v>
      </c>
      <c r="G6" s="23">
        <v>446771</v>
      </c>
      <c r="H6" s="23">
        <v>714963</v>
      </c>
      <c r="I6" s="46">
        <v>0</v>
      </c>
      <c r="J6" s="41">
        <v>0</v>
      </c>
      <c r="K6" s="50">
        <v>0</v>
      </c>
      <c r="L6" s="54">
        <v>0</v>
      </c>
      <c r="M6" s="50">
        <v>0</v>
      </c>
      <c r="N6" s="59">
        <v>0</v>
      </c>
      <c r="O6" s="41">
        <f t="shared" si="0"/>
        <v>12510977</v>
      </c>
      <c r="P6" s="15">
        <f t="shared" si="1"/>
        <v>1429.4992001828155</v>
      </c>
    </row>
    <row r="7" spans="1:16" ht="12.75" customHeight="1">
      <c r="A7" s="8">
        <v>3</v>
      </c>
      <c r="B7" s="3"/>
      <c r="C7" s="10" t="s">
        <v>61</v>
      </c>
      <c r="D7" s="32">
        <v>11527</v>
      </c>
      <c r="E7" s="36">
        <v>14124411</v>
      </c>
      <c r="F7" s="23">
        <v>9183786</v>
      </c>
      <c r="G7" s="23">
        <v>0</v>
      </c>
      <c r="H7" s="23">
        <v>0</v>
      </c>
      <c r="I7" s="46">
        <v>0</v>
      </c>
      <c r="J7" s="41">
        <v>8414835</v>
      </c>
      <c r="K7" s="50">
        <v>0</v>
      </c>
      <c r="L7" s="54">
        <v>0</v>
      </c>
      <c r="M7" s="50">
        <v>0</v>
      </c>
      <c r="N7" s="59">
        <v>0</v>
      </c>
      <c r="O7" s="41">
        <f t="shared" si="0"/>
        <v>31723032</v>
      </c>
      <c r="P7" s="15">
        <f t="shared" si="1"/>
        <v>2752.0631560683614</v>
      </c>
    </row>
    <row r="8" spans="1:16" ht="12.75" customHeight="1">
      <c r="A8" s="8">
        <v>4</v>
      </c>
      <c r="B8" s="3"/>
      <c r="C8" s="10" t="s">
        <v>62</v>
      </c>
      <c r="D8" s="32">
        <v>12812</v>
      </c>
      <c r="E8" s="36">
        <v>17917356</v>
      </c>
      <c r="F8" s="23">
        <v>5178653</v>
      </c>
      <c r="G8" s="23">
        <v>0</v>
      </c>
      <c r="H8" s="23">
        <v>5375014</v>
      </c>
      <c r="I8" s="46">
        <v>0</v>
      </c>
      <c r="J8" s="41">
        <v>421536</v>
      </c>
      <c r="K8" s="50">
        <v>0</v>
      </c>
      <c r="L8" s="54">
        <v>0</v>
      </c>
      <c r="M8" s="50">
        <v>0</v>
      </c>
      <c r="N8" s="59">
        <v>2075</v>
      </c>
      <c r="O8" s="41">
        <f t="shared" si="0"/>
        <v>28894634</v>
      </c>
      <c r="P8" s="15">
        <f t="shared" si="1"/>
        <v>2255.2789572275992</v>
      </c>
    </row>
    <row r="9" spans="1:16" ht="12.75" customHeight="1">
      <c r="A9" s="8">
        <v>5</v>
      </c>
      <c r="B9" s="3"/>
      <c r="C9" s="10" t="s">
        <v>55</v>
      </c>
      <c r="D9" s="32">
        <v>14666</v>
      </c>
      <c r="E9" s="36">
        <v>13072469</v>
      </c>
      <c r="F9" s="23">
        <v>9490878</v>
      </c>
      <c r="G9" s="23">
        <v>541006</v>
      </c>
      <c r="H9" s="23">
        <v>0</v>
      </c>
      <c r="I9" s="46">
        <v>0</v>
      </c>
      <c r="J9" s="41">
        <v>0</v>
      </c>
      <c r="K9" s="50">
        <v>0</v>
      </c>
      <c r="L9" s="54">
        <v>0</v>
      </c>
      <c r="M9" s="50">
        <v>0</v>
      </c>
      <c r="N9" s="59">
        <v>0</v>
      </c>
      <c r="O9" s="41">
        <f t="shared" si="0"/>
        <v>23104353</v>
      </c>
      <c r="P9" s="15">
        <f t="shared" si="1"/>
        <v>1575.3684031092323</v>
      </c>
    </row>
    <row r="10" spans="1:16" ht="12.75" customHeight="1">
      <c r="A10" s="8">
        <v>6</v>
      </c>
      <c r="B10" s="3"/>
      <c r="C10" s="13" t="s">
        <v>57</v>
      </c>
      <c r="D10" s="32">
        <v>14685</v>
      </c>
      <c r="E10" s="36">
        <v>7450488</v>
      </c>
      <c r="F10" s="23">
        <v>17613184</v>
      </c>
      <c r="G10" s="23">
        <v>0</v>
      </c>
      <c r="H10" s="23">
        <v>0</v>
      </c>
      <c r="I10" s="46">
        <v>0</v>
      </c>
      <c r="J10" s="41">
        <v>0</v>
      </c>
      <c r="K10" s="50">
        <v>0</v>
      </c>
      <c r="L10" s="54">
        <v>0</v>
      </c>
      <c r="M10" s="50">
        <v>0</v>
      </c>
      <c r="N10" s="59">
        <v>0</v>
      </c>
      <c r="O10" s="41">
        <f t="shared" si="0"/>
        <v>25063672</v>
      </c>
      <c r="P10" s="15">
        <f t="shared" si="1"/>
        <v>1706.7532856656453</v>
      </c>
    </row>
    <row r="11" spans="1:16" ht="12.75" customHeight="1">
      <c r="A11" s="8">
        <v>7</v>
      </c>
      <c r="B11" s="3"/>
      <c r="C11" s="10" t="s">
        <v>56</v>
      </c>
      <c r="D11" s="32">
        <v>14744</v>
      </c>
      <c r="E11" s="36">
        <v>13093323</v>
      </c>
      <c r="F11" s="23">
        <v>6528480</v>
      </c>
      <c r="G11" s="23">
        <v>0</v>
      </c>
      <c r="H11" s="23">
        <v>0</v>
      </c>
      <c r="I11" s="46">
        <v>0</v>
      </c>
      <c r="J11" s="41">
        <v>572529</v>
      </c>
      <c r="K11" s="50">
        <v>0</v>
      </c>
      <c r="L11" s="54">
        <v>0</v>
      </c>
      <c r="M11" s="50">
        <v>0</v>
      </c>
      <c r="N11" s="59">
        <v>0</v>
      </c>
      <c r="O11" s="41">
        <f t="shared" si="0"/>
        <v>20194332</v>
      </c>
      <c r="P11" s="15">
        <f t="shared" si="1"/>
        <v>1369.6644058600109</v>
      </c>
    </row>
    <row r="12" spans="1:16" ht="12.75" customHeight="1">
      <c r="A12" s="8">
        <v>8</v>
      </c>
      <c r="B12" s="3"/>
      <c r="C12" s="10" t="s">
        <v>58</v>
      </c>
      <c r="D12" s="32">
        <v>15473</v>
      </c>
      <c r="E12" s="36">
        <v>7025829</v>
      </c>
      <c r="F12" s="23">
        <v>5095417</v>
      </c>
      <c r="G12" s="23">
        <v>0</v>
      </c>
      <c r="H12" s="23">
        <v>0</v>
      </c>
      <c r="I12" s="46">
        <v>0</v>
      </c>
      <c r="J12" s="41">
        <v>0</v>
      </c>
      <c r="K12" s="50">
        <v>0</v>
      </c>
      <c r="L12" s="54">
        <v>0</v>
      </c>
      <c r="M12" s="50">
        <v>0</v>
      </c>
      <c r="N12" s="59">
        <v>0</v>
      </c>
      <c r="O12" s="41">
        <f t="shared" si="0"/>
        <v>12121246</v>
      </c>
      <c r="P12" s="15">
        <f t="shared" si="1"/>
        <v>783.38046920442059</v>
      </c>
    </row>
    <row r="13" spans="1:16" ht="12.75" customHeight="1">
      <c r="A13" s="8">
        <v>9</v>
      </c>
      <c r="B13" s="3"/>
      <c r="C13" s="10" t="s">
        <v>54</v>
      </c>
      <c r="D13" s="32">
        <v>15789</v>
      </c>
      <c r="E13" s="36">
        <v>17612242</v>
      </c>
      <c r="F13" s="23">
        <v>5123810</v>
      </c>
      <c r="G13" s="23">
        <v>3085996</v>
      </c>
      <c r="H13" s="23">
        <v>0</v>
      </c>
      <c r="I13" s="46">
        <v>0</v>
      </c>
      <c r="J13" s="41">
        <v>138</v>
      </c>
      <c r="K13" s="50">
        <v>0</v>
      </c>
      <c r="L13" s="54">
        <v>0</v>
      </c>
      <c r="M13" s="50">
        <v>0</v>
      </c>
      <c r="N13" s="59">
        <v>0</v>
      </c>
      <c r="O13" s="41">
        <f t="shared" si="0"/>
        <v>25822186</v>
      </c>
      <c r="P13" s="15">
        <f t="shared" si="1"/>
        <v>1635.4541769586422</v>
      </c>
    </row>
    <row r="14" spans="1:16" ht="12.75" customHeight="1">
      <c r="A14" s="8">
        <v>10</v>
      </c>
      <c r="B14" s="3"/>
      <c r="C14" s="13" t="s">
        <v>59</v>
      </c>
      <c r="D14" s="32">
        <v>16385</v>
      </c>
      <c r="E14" s="36">
        <v>9897857</v>
      </c>
      <c r="F14" s="23">
        <v>11282334</v>
      </c>
      <c r="G14" s="23">
        <v>50</v>
      </c>
      <c r="H14" s="23">
        <v>0</v>
      </c>
      <c r="I14" s="46">
        <v>0</v>
      </c>
      <c r="J14" s="41">
        <v>0</v>
      </c>
      <c r="K14" s="50">
        <v>0</v>
      </c>
      <c r="L14" s="54">
        <v>0</v>
      </c>
      <c r="M14" s="50">
        <v>0</v>
      </c>
      <c r="N14" s="59">
        <v>0</v>
      </c>
      <c r="O14" s="41">
        <f t="shared" si="0"/>
        <v>21180241</v>
      </c>
      <c r="P14" s="15">
        <f t="shared" si="1"/>
        <v>1292.6604211168751</v>
      </c>
    </row>
    <row r="15" spans="1:16" ht="12.75" customHeight="1">
      <c r="A15" s="8">
        <v>11</v>
      </c>
      <c r="B15" s="3"/>
      <c r="C15" s="10" t="s">
        <v>60</v>
      </c>
      <c r="D15" s="32">
        <v>16983</v>
      </c>
      <c r="E15" s="36">
        <v>10029780</v>
      </c>
      <c r="F15" s="23">
        <v>8225902</v>
      </c>
      <c r="G15" s="23">
        <v>0</v>
      </c>
      <c r="H15" s="23">
        <v>50742</v>
      </c>
      <c r="I15" s="46">
        <v>0</v>
      </c>
      <c r="J15" s="41">
        <v>0</v>
      </c>
      <c r="K15" s="50">
        <v>0</v>
      </c>
      <c r="L15" s="54">
        <v>0</v>
      </c>
      <c r="M15" s="50">
        <v>0</v>
      </c>
      <c r="N15" s="59">
        <v>0</v>
      </c>
      <c r="O15" s="41">
        <f t="shared" si="0"/>
        <v>18306424</v>
      </c>
      <c r="P15" s="15">
        <f t="shared" si="1"/>
        <v>1077.9263969852204</v>
      </c>
    </row>
    <row r="16" spans="1:16" ht="12.75" customHeight="1">
      <c r="A16" s="8">
        <v>12</v>
      </c>
      <c r="B16" s="3"/>
      <c r="C16" s="10" t="s">
        <v>2</v>
      </c>
      <c r="D16" s="32">
        <v>19298</v>
      </c>
      <c r="E16" s="36">
        <v>9129870</v>
      </c>
      <c r="F16" s="23">
        <v>19782842</v>
      </c>
      <c r="G16" s="23">
        <v>0</v>
      </c>
      <c r="H16" s="23">
        <v>3041929</v>
      </c>
      <c r="I16" s="46">
        <v>0</v>
      </c>
      <c r="J16" s="41">
        <v>3344750</v>
      </c>
      <c r="K16" s="50">
        <v>0</v>
      </c>
      <c r="L16" s="54">
        <v>0</v>
      </c>
      <c r="M16" s="50">
        <v>0</v>
      </c>
      <c r="N16" s="59">
        <v>0</v>
      </c>
      <c r="O16" s="41">
        <f t="shared" si="0"/>
        <v>35299391</v>
      </c>
      <c r="P16" s="15">
        <f t="shared" si="1"/>
        <v>1829.1735412996165</v>
      </c>
    </row>
    <row r="17" spans="1:16" ht="12.75" customHeight="1">
      <c r="A17" s="8">
        <v>13</v>
      </c>
      <c r="B17" s="3"/>
      <c r="C17" s="10" t="s">
        <v>53</v>
      </c>
      <c r="D17" s="32">
        <v>19901</v>
      </c>
      <c r="E17" s="36">
        <v>10200791</v>
      </c>
      <c r="F17" s="23">
        <v>7779106</v>
      </c>
      <c r="G17" s="23">
        <v>3455081</v>
      </c>
      <c r="H17" s="23">
        <v>0</v>
      </c>
      <c r="I17" s="46">
        <v>0</v>
      </c>
      <c r="J17" s="41">
        <v>0</v>
      </c>
      <c r="K17" s="50">
        <v>0</v>
      </c>
      <c r="L17" s="54">
        <v>0</v>
      </c>
      <c r="M17" s="50">
        <v>0</v>
      </c>
      <c r="N17" s="59">
        <v>91679</v>
      </c>
      <c r="O17" s="41">
        <f t="shared" si="0"/>
        <v>21526657</v>
      </c>
      <c r="P17" s="15">
        <f t="shared" si="1"/>
        <v>1081.6872016481584</v>
      </c>
    </row>
    <row r="18" spans="1:16" ht="12.75" customHeight="1">
      <c r="A18" s="8">
        <v>14</v>
      </c>
      <c r="B18" s="3"/>
      <c r="C18" s="10" t="s">
        <v>52</v>
      </c>
      <c r="D18" s="32">
        <v>22500</v>
      </c>
      <c r="E18" s="36">
        <v>13783753</v>
      </c>
      <c r="F18" s="23">
        <v>16770553</v>
      </c>
      <c r="G18" s="23">
        <v>1060404</v>
      </c>
      <c r="H18" s="23">
        <v>6021008</v>
      </c>
      <c r="I18" s="46">
        <v>0</v>
      </c>
      <c r="J18" s="41">
        <v>165207</v>
      </c>
      <c r="K18" s="50">
        <v>0</v>
      </c>
      <c r="L18" s="54">
        <v>0</v>
      </c>
      <c r="M18" s="50">
        <v>0</v>
      </c>
      <c r="N18" s="59">
        <v>0</v>
      </c>
      <c r="O18" s="41">
        <f t="shared" si="0"/>
        <v>37800925</v>
      </c>
      <c r="P18" s="15">
        <f t="shared" si="1"/>
        <v>1680.0411111111111</v>
      </c>
    </row>
    <row r="19" spans="1:16" ht="12.75" customHeight="1">
      <c r="A19" s="8">
        <v>15</v>
      </c>
      <c r="B19" s="3"/>
      <c r="C19" s="10" t="s">
        <v>49</v>
      </c>
      <c r="D19" s="32">
        <v>24638</v>
      </c>
      <c r="E19" s="36">
        <v>13901995</v>
      </c>
      <c r="F19" s="23">
        <v>14723958</v>
      </c>
      <c r="G19" s="23">
        <v>1687492</v>
      </c>
      <c r="H19" s="23">
        <v>0</v>
      </c>
      <c r="I19" s="46">
        <v>0</v>
      </c>
      <c r="J19" s="41">
        <v>0</v>
      </c>
      <c r="K19" s="50">
        <v>0</v>
      </c>
      <c r="L19" s="54">
        <v>0</v>
      </c>
      <c r="M19" s="50">
        <v>0</v>
      </c>
      <c r="N19" s="59">
        <v>20080</v>
      </c>
      <c r="O19" s="41">
        <f t="shared" si="0"/>
        <v>30333525</v>
      </c>
      <c r="P19" s="15">
        <f t="shared" si="1"/>
        <v>1231.1683172335418</v>
      </c>
    </row>
    <row r="20" spans="1:16" ht="12.75" customHeight="1">
      <c r="A20" s="8">
        <v>16</v>
      </c>
      <c r="B20" s="3"/>
      <c r="C20" s="13" t="s">
        <v>50</v>
      </c>
      <c r="D20" s="32">
        <v>26927</v>
      </c>
      <c r="E20" s="36">
        <v>20957974</v>
      </c>
      <c r="F20" s="23">
        <v>20449316</v>
      </c>
      <c r="G20" s="23">
        <v>0</v>
      </c>
      <c r="H20" s="23">
        <v>0</v>
      </c>
      <c r="I20" s="46">
        <v>0</v>
      </c>
      <c r="J20" s="41">
        <v>0</v>
      </c>
      <c r="K20" s="50">
        <v>0</v>
      </c>
      <c r="L20" s="54">
        <v>0</v>
      </c>
      <c r="M20" s="50">
        <v>0</v>
      </c>
      <c r="N20" s="59">
        <v>13485979</v>
      </c>
      <c r="O20" s="41">
        <f t="shared" si="0"/>
        <v>54893269</v>
      </c>
      <c r="P20" s="15">
        <f t="shared" si="1"/>
        <v>2038.5957960411483</v>
      </c>
    </row>
    <row r="21" spans="1:16" ht="12.75" customHeight="1">
      <c r="A21" s="8">
        <v>17</v>
      </c>
      <c r="B21" s="3"/>
      <c r="C21" s="10" t="s">
        <v>48</v>
      </c>
      <c r="D21" s="32">
        <v>27653</v>
      </c>
      <c r="E21" s="36">
        <v>18813947</v>
      </c>
      <c r="F21" s="23">
        <v>11311212</v>
      </c>
      <c r="G21" s="23">
        <v>100537</v>
      </c>
      <c r="H21" s="23">
        <v>0</v>
      </c>
      <c r="I21" s="46">
        <v>0</v>
      </c>
      <c r="J21" s="41">
        <v>4949936</v>
      </c>
      <c r="K21" s="50">
        <v>0</v>
      </c>
      <c r="L21" s="54">
        <v>0</v>
      </c>
      <c r="M21" s="50">
        <v>0</v>
      </c>
      <c r="N21" s="59">
        <v>0</v>
      </c>
      <c r="O21" s="41">
        <f t="shared" si="0"/>
        <v>35175632</v>
      </c>
      <c r="P21" s="15">
        <f t="shared" si="1"/>
        <v>1272.036741040755</v>
      </c>
    </row>
    <row r="22" spans="1:16" ht="12.75" customHeight="1">
      <c r="A22" s="8">
        <v>18</v>
      </c>
      <c r="B22" s="3"/>
      <c r="C22" s="13" t="s">
        <v>47</v>
      </c>
      <c r="D22" s="32">
        <v>28662</v>
      </c>
      <c r="E22" s="37">
        <v>15565036</v>
      </c>
      <c r="F22" s="24">
        <v>18472329</v>
      </c>
      <c r="G22" s="24">
        <v>11127</v>
      </c>
      <c r="H22" s="24">
        <v>1128451</v>
      </c>
      <c r="I22" s="47">
        <v>0</v>
      </c>
      <c r="J22" s="42">
        <v>0</v>
      </c>
      <c r="K22" s="51">
        <v>0</v>
      </c>
      <c r="L22" s="55">
        <v>0</v>
      </c>
      <c r="M22" s="51">
        <v>0</v>
      </c>
      <c r="N22" s="60">
        <v>0</v>
      </c>
      <c r="O22" s="41">
        <f t="shared" si="0"/>
        <v>35176943</v>
      </c>
      <c r="P22" s="15">
        <f t="shared" si="1"/>
        <v>1227.3024562138023</v>
      </c>
    </row>
    <row r="23" spans="1:16" ht="12.75" customHeight="1">
      <c r="A23" s="8">
        <v>19</v>
      </c>
      <c r="B23" s="3"/>
      <c r="C23" s="10" t="s">
        <v>51</v>
      </c>
      <c r="D23" s="32">
        <v>30877</v>
      </c>
      <c r="E23" s="36">
        <v>34472526</v>
      </c>
      <c r="F23" s="23">
        <v>9450090</v>
      </c>
      <c r="G23" s="23">
        <v>0</v>
      </c>
      <c r="H23" s="23">
        <v>7343599</v>
      </c>
      <c r="I23" s="46">
        <v>0</v>
      </c>
      <c r="J23" s="41">
        <v>4939177</v>
      </c>
      <c r="K23" s="50">
        <v>0</v>
      </c>
      <c r="L23" s="54">
        <v>0</v>
      </c>
      <c r="M23" s="50">
        <v>0</v>
      </c>
      <c r="N23" s="59">
        <v>0</v>
      </c>
      <c r="O23" s="41">
        <f t="shared" si="0"/>
        <v>56205392</v>
      </c>
      <c r="P23" s="15">
        <f t="shared" si="1"/>
        <v>1820.2996405091169</v>
      </c>
    </row>
    <row r="24" spans="1:16" ht="12.75" customHeight="1">
      <c r="A24" s="8">
        <v>20</v>
      </c>
      <c r="B24" s="3"/>
      <c r="C24" s="14" t="s">
        <v>85</v>
      </c>
      <c r="D24" s="32">
        <v>34708</v>
      </c>
      <c r="E24" s="36">
        <v>22936680</v>
      </c>
      <c r="F24" s="23">
        <v>11463328</v>
      </c>
      <c r="G24" s="23">
        <v>17027413</v>
      </c>
      <c r="H24" s="23">
        <v>312817</v>
      </c>
      <c r="I24" s="46">
        <v>0</v>
      </c>
      <c r="J24" s="41">
        <v>7376209</v>
      </c>
      <c r="K24" s="50">
        <v>0</v>
      </c>
      <c r="L24" s="54">
        <v>0</v>
      </c>
      <c r="M24" s="50">
        <v>0</v>
      </c>
      <c r="N24" s="59">
        <v>0</v>
      </c>
      <c r="O24" s="41">
        <f t="shared" si="0"/>
        <v>59116447</v>
      </c>
      <c r="P24" s="15">
        <f t="shared" si="1"/>
        <v>1703.2513253428604</v>
      </c>
    </row>
    <row r="25" spans="1:16" ht="12.75" customHeight="1">
      <c r="A25" s="8">
        <v>21</v>
      </c>
      <c r="B25" s="3"/>
      <c r="C25" s="10" t="s">
        <v>46</v>
      </c>
      <c r="D25" s="32">
        <v>38908</v>
      </c>
      <c r="E25" s="36">
        <v>40329504</v>
      </c>
      <c r="F25" s="23">
        <v>16613526</v>
      </c>
      <c r="G25" s="23">
        <v>0</v>
      </c>
      <c r="H25" s="23">
        <v>3013067</v>
      </c>
      <c r="I25" s="46">
        <v>0</v>
      </c>
      <c r="J25" s="41">
        <v>1501245</v>
      </c>
      <c r="K25" s="50">
        <v>0</v>
      </c>
      <c r="L25" s="54">
        <v>0</v>
      </c>
      <c r="M25" s="50">
        <v>0</v>
      </c>
      <c r="N25" s="59">
        <v>6</v>
      </c>
      <c r="O25" s="41">
        <f t="shared" si="0"/>
        <v>61457348</v>
      </c>
      <c r="P25" s="15">
        <f t="shared" si="1"/>
        <v>1579.5555669785135</v>
      </c>
    </row>
    <row r="26" spans="1:16" ht="12.75" customHeight="1">
      <c r="A26" s="8">
        <v>22</v>
      </c>
      <c r="B26" s="3"/>
      <c r="C26" s="10" t="s">
        <v>3</v>
      </c>
      <c r="D26" s="32">
        <v>39870</v>
      </c>
      <c r="E26" s="37">
        <v>24761638</v>
      </c>
      <c r="F26" s="24">
        <v>20746794</v>
      </c>
      <c r="G26" s="24">
        <v>6662298</v>
      </c>
      <c r="H26" s="24">
        <v>7643354</v>
      </c>
      <c r="I26" s="47">
        <v>0</v>
      </c>
      <c r="J26" s="42">
        <v>594006</v>
      </c>
      <c r="K26" s="51">
        <v>0</v>
      </c>
      <c r="L26" s="55">
        <v>0</v>
      </c>
      <c r="M26" s="51">
        <v>0</v>
      </c>
      <c r="N26" s="60">
        <v>0</v>
      </c>
      <c r="O26" s="41">
        <f t="shared" si="0"/>
        <v>60408090</v>
      </c>
      <c r="P26" s="15">
        <f t="shared" si="1"/>
        <v>1515.1264108352145</v>
      </c>
    </row>
    <row r="27" spans="1:16" ht="12.75" customHeight="1">
      <c r="A27" s="8">
        <v>23</v>
      </c>
      <c r="B27" s="3"/>
      <c r="C27" s="10" t="s">
        <v>45</v>
      </c>
      <c r="D27" s="32">
        <v>40767</v>
      </c>
      <c r="E27" s="36">
        <v>20561023</v>
      </c>
      <c r="F27" s="23">
        <v>16404418</v>
      </c>
      <c r="G27" s="23">
        <v>1240339</v>
      </c>
      <c r="H27" s="23">
        <v>10407</v>
      </c>
      <c r="I27" s="46">
        <v>0</v>
      </c>
      <c r="J27" s="41">
        <v>1956991</v>
      </c>
      <c r="K27" s="50">
        <v>0</v>
      </c>
      <c r="L27" s="54">
        <v>0</v>
      </c>
      <c r="M27" s="50">
        <v>0</v>
      </c>
      <c r="N27" s="59">
        <v>0</v>
      </c>
      <c r="O27" s="41">
        <f t="shared" si="0"/>
        <v>40173178</v>
      </c>
      <c r="P27" s="15">
        <f t="shared" si="1"/>
        <v>985.4337576961758</v>
      </c>
    </row>
    <row r="28" spans="1:16" ht="12.75" customHeight="1">
      <c r="A28" s="8">
        <v>24</v>
      </c>
      <c r="B28" s="79"/>
      <c r="C28" s="10" t="s">
        <v>44</v>
      </c>
      <c r="D28" s="32">
        <v>43215</v>
      </c>
      <c r="E28" s="36">
        <v>12992715</v>
      </c>
      <c r="F28" s="23">
        <v>34495892</v>
      </c>
      <c r="G28" s="23">
        <v>241654</v>
      </c>
      <c r="H28" s="23">
        <v>1586631</v>
      </c>
      <c r="I28" s="46">
        <v>0</v>
      </c>
      <c r="J28" s="41">
        <v>2934017</v>
      </c>
      <c r="K28" s="50">
        <v>0</v>
      </c>
      <c r="L28" s="54">
        <v>0</v>
      </c>
      <c r="M28" s="50">
        <v>0</v>
      </c>
      <c r="N28" s="59">
        <v>0</v>
      </c>
      <c r="O28" s="41">
        <f t="shared" si="0"/>
        <v>52250909</v>
      </c>
      <c r="P28" s="15">
        <f t="shared" si="1"/>
        <v>1209.0919588105983</v>
      </c>
    </row>
    <row r="29" spans="1:16" ht="12.75" customHeight="1">
      <c r="A29" s="8">
        <v>25</v>
      </c>
      <c r="B29" s="3"/>
      <c r="C29" s="10" t="s">
        <v>39</v>
      </c>
      <c r="D29" s="32">
        <v>48200</v>
      </c>
      <c r="E29" s="36">
        <v>27048605</v>
      </c>
      <c r="F29" s="23">
        <v>23772475</v>
      </c>
      <c r="G29" s="23">
        <v>3235656</v>
      </c>
      <c r="H29" s="23">
        <v>3297471</v>
      </c>
      <c r="I29" s="46">
        <v>0</v>
      </c>
      <c r="J29" s="41">
        <v>0</v>
      </c>
      <c r="K29" s="50">
        <v>0</v>
      </c>
      <c r="L29" s="54">
        <v>0</v>
      </c>
      <c r="M29" s="50">
        <v>174868</v>
      </c>
      <c r="N29" s="59">
        <v>0</v>
      </c>
      <c r="O29" s="41">
        <f t="shared" si="0"/>
        <v>57529075</v>
      </c>
      <c r="P29" s="15">
        <f t="shared" si="1"/>
        <v>1193.5492738589212</v>
      </c>
    </row>
    <row r="30" spans="1:16" ht="12.75" customHeight="1">
      <c r="A30" s="8">
        <v>26</v>
      </c>
      <c r="B30" s="3"/>
      <c r="C30" s="10" t="s">
        <v>40</v>
      </c>
      <c r="D30" s="32">
        <v>49964</v>
      </c>
      <c r="E30" s="36">
        <v>21413060</v>
      </c>
      <c r="F30" s="23">
        <v>24482839</v>
      </c>
      <c r="G30" s="23">
        <v>554</v>
      </c>
      <c r="H30" s="23">
        <v>15178144</v>
      </c>
      <c r="I30" s="46">
        <v>0</v>
      </c>
      <c r="J30" s="41">
        <v>1576095</v>
      </c>
      <c r="K30" s="50">
        <v>0</v>
      </c>
      <c r="L30" s="54">
        <v>0</v>
      </c>
      <c r="M30" s="50">
        <v>0</v>
      </c>
      <c r="N30" s="59">
        <v>0</v>
      </c>
      <c r="O30" s="41">
        <f t="shared" si="0"/>
        <v>62650692</v>
      </c>
      <c r="P30" s="15">
        <f t="shared" si="1"/>
        <v>1253.9166599951966</v>
      </c>
    </row>
    <row r="31" spans="1:16" ht="12.75" customHeight="1">
      <c r="A31" s="8">
        <v>27</v>
      </c>
      <c r="B31" s="3"/>
      <c r="C31" s="10" t="s">
        <v>43</v>
      </c>
      <c r="D31" s="32">
        <v>55450</v>
      </c>
      <c r="E31" s="36">
        <v>37769864</v>
      </c>
      <c r="F31" s="23">
        <v>79578468</v>
      </c>
      <c r="G31" s="23">
        <v>0</v>
      </c>
      <c r="H31" s="23">
        <v>2889846</v>
      </c>
      <c r="I31" s="46">
        <v>0</v>
      </c>
      <c r="J31" s="41">
        <v>0</v>
      </c>
      <c r="K31" s="50">
        <v>307609</v>
      </c>
      <c r="L31" s="54">
        <v>0</v>
      </c>
      <c r="M31" s="50">
        <v>0</v>
      </c>
      <c r="N31" s="59">
        <v>0</v>
      </c>
      <c r="O31" s="41">
        <f t="shared" si="0"/>
        <v>120545787</v>
      </c>
      <c r="P31" s="15">
        <f t="shared" si="1"/>
        <v>2173.9546798917945</v>
      </c>
    </row>
    <row r="32" spans="1:16" ht="12.75" customHeight="1">
      <c r="A32" s="8">
        <v>28</v>
      </c>
      <c r="B32" s="3"/>
      <c r="C32" s="13" t="s">
        <v>37</v>
      </c>
      <c r="D32" s="32">
        <v>67528</v>
      </c>
      <c r="E32" s="36">
        <v>26393115</v>
      </c>
      <c r="F32" s="23">
        <v>39663993</v>
      </c>
      <c r="G32" s="23">
        <v>2593594</v>
      </c>
      <c r="H32" s="23">
        <v>6859187</v>
      </c>
      <c r="I32" s="46">
        <v>0</v>
      </c>
      <c r="J32" s="41">
        <v>2867164</v>
      </c>
      <c r="K32" s="50">
        <v>0</v>
      </c>
      <c r="L32" s="54">
        <v>0</v>
      </c>
      <c r="M32" s="50">
        <v>0</v>
      </c>
      <c r="N32" s="59">
        <v>0</v>
      </c>
      <c r="O32" s="41">
        <f t="shared" si="0"/>
        <v>78377053</v>
      </c>
      <c r="P32" s="15">
        <f t="shared" si="1"/>
        <v>1160.6600669351972</v>
      </c>
    </row>
    <row r="33" spans="1:16" ht="12.75" customHeight="1">
      <c r="A33" s="8">
        <v>29</v>
      </c>
      <c r="B33" s="3"/>
      <c r="C33" s="10" t="s">
        <v>34</v>
      </c>
      <c r="D33" s="32">
        <v>72670</v>
      </c>
      <c r="E33" s="36">
        <v>85505427</v>
      </c>
      <c r="F33" s="23">
        <v>151888071</v>
      </c>
      <c r="G33" s="23">
        <v>13607914</v>
      </c>
      <c r="H33" s="23">
        <v>26408915</v>
      </c>
      <c r="I33" s="46">
        <v>0</v>
      </c>
      <c r="J33" s="41">
        <v>30258893</v>
      </c>
      <c r="K33" s="50">
        <v>22715443</v>
      </c>
      <c r="L33" s="54">
        <v>36400</v>
      </c>
      <c r="M33" s="50">
        <v>0</v>
      </c>
      <c r="N33" s="59">
        <v>0</v>
      </c>
      <c r="O33" s="41">
        <f t="shared" si="0"/>
        <v>330421063</v>
      </c>
      <c r="P33" s="15">
        <f t="shared" si="1"/>
        <v>4546.8702765928165</v>
      </c>
    </row>
    <row r="34" spans="1:16" ht="12.75" customHeight="1">
      <c r="A34" s="8">
        <v>30</v>
      </c>
      <c r="B34" s="79"/>
      <c r="C34" s="10" t="s">
        <v>38</v>
      </c>
      <c r="D34" s="32">
        <v>73684</v>
      </c>
      <c r="E34" s="36">
        <v>48930358</v>
      </c>
      <c r="F34" s="23">
        <v>35148378</v>
      </c>
      <c r="G34" s="23">
        <v>5221925</v>
      </c>
      <c r="H34" s="23">
        <v>14989257</v>
      </c>
      <c r="I34" s="46">
        <v>0</v>
      </c>
      <c r="J34" s="41">
        <v>4484661</v>
      </c>
      <c r="K34" s="50">
        <v>0</v>
      </c>
      <c r="L34" s="54">
        <v>0</v>
      </c>
      <c r="M34" s="50">
        <v>0</v>
      </c>
      <c r="N34" s="59">
        <v>0</v>
      </c>
      <c r="O34" s="41">
        <f t="shared" si="0"/>
        <v>108774579</v>
      </c>
      <c r="P34" s="15">
        <f t="shared" si="1"/>
        <v>1476.2306470875631</v>
      </c>
    </row>
    <row r="35" spans="1:16" ht="12.75" customHeight="1">
      <c r="A35" s="8">
        <v>31</v>
      </c>
      <c r="B35" s="3"/>
      <c r="C35" s="10" t="s">
        <v>36</v>
      </c>
      <c r="D35" s="32">
        <v>74052</v>
      </c>
      <c r="E35" s="36">
        <v>51047584</v>
      </c>
      <c r="F35" s="23">
        <v>16825950</v>
      </c>
      <c r="G35" s="23">
        <v>297841</v>
      </c>
      <c r="H35" s="23">
        <v>9959263</v>
      </c>
      <c r="I35" s="46">
        <v>0</v>
      </c>
      <c r="J35" s="41">
        <v>10596364</v>
      </c>
      <c r="K35" s="50">
        <v>8221945</v>
      </c>
      <c r="L35" s="54">
        <v>0</v>
      </c>
      <c r="M35" s="50">
        <v>0</v>
      </c>
      <c r="N35" s="59">
        <v>0</v>
      </c>
      <c r="O35" s="41">
        <f t="shared" si="0"/>
        <v>96948947</v>
      </c>
      <c r="P35" s="15">
        <f t="shared" si="1"/>
        <v>1309.2009263760601</v>
      </c>
    </row>
    <row r="36" spans="1:16" ht="12.75" customHeight="1">
      <c r="A36" s="8">
        <v>32</v>
      </c>
      <c r="B36" s="3"/>
      <c r="C36" s="10" t="s">
        <v>42</v>
      </c>
      <c r="D36" s="32">
        <v>96241</v>
      </c>
      <c r="E36" s="36">
        <v>58221539</v>
      </c>
      <c r="F36" s="23">
        <v>11331131</v>
      </c>
      <c r="G36" s="23">
        <v>7034594</v>
      </c>
      <c r="H36" s="23">
        <v>5877797</v>
      </c>
      <c r="I36" s="46">
        <v>0</v>
      </c>
      <c r="J36" s="41">
        <v>4260280</v>
      </c>
      <c r="K36" s="50">
        <v>6654766</v>
      </c>
      <c r="L36" s="54">
        <v>0</v>
      </c>
      <c r="M36" s="50">
        <v>0</v>
      </c>
      <c r="N36" s="59">
        <v>0</v>
      </c>
      <c r="O36" s="41">
        <f t="shared" si="0"/>
        <v>93380107</v>
      </c>
      <c r="P36" s="15">
        <f t="shared" si="1"/>
        <v>970.27365675751503</v>
      </c>
    </row>
    <row r="37" spans="1:16" ht="12.75" customHeight="1">
      <c r="A37" s="8">
        <v>33</v>
      </c>
      <c r="B37" s="3"/>
      <c r="C37" s="10" t="s">
        <v>41</v>
      </c>
      <c r="D37" s="32">
        <v>96615</v>
      </c>
      <c r="E37" s="36">
        <v>55680764</v>
      </c>
      <c r="F37" s="23">
        <v>40865230</v>
      </c>
      <c r="G37" s="23">
        <v>6244043</v>
      </c>
      <c r="H37" s="23">
        <v>8500936</v>
      </c>
      <c r="I37" s="46">
        <v>0</v>
      </c>
      <c r="J37" s="41">
        <v>0</v>
      </c>
      <c r="K37" s="50">
        <v>6860891</v>
      </c>
      <c r="L37" s="54">
        <v>0</v>
      </c>
      <c r="M37" s="50">
        <v>0</v>
      </c>
      <c r="N37" s="59">
        <v>500</v>
      </c>
      <c r="O37" s="41">
        <f t="shared" ref="O37:O68" si="2">SUM(E37:N37)</f>
        <v>118152364</v>
      </c>
      <c r="P37" s="15">
        <f t="shared" ref="P37:P68" si="3">(O37/D37)</f>
        <v>1222.9194638513688</v>
      </c>
    </row>
    <row r="38" spans="1:16" ht="12.75" customHeight="1">
      <c r="A38" s="8">
        <v>34</v>
      </c>
      <c r="B38" s="3"/>
      <c r="C38" s="10" t="s">
        <v>35</v>
      </c>
      <c r="D38" s="32">
        <v>98712</v>
      </c>
      <c r="E38" s="36">
        <v>55243633</v>
      </c>
      <c r="F38" s="23">
        <v>38871232</v>
      </c>
      <c r="G38" s="23">
        <v>0</v>
      </c>
      <c r="H38" s="23">
        <v>550335</v>
      </c>
      <c r="I38" s="46">
        <v>0</v>
      </c>
      <c r="J38" s="41">
        <v>11427836</v>
      </c>
      <c r="K38" s="50">
        <v>2032488</v>
      </c>
      <c r="L38" s="54">
        <v>0</v>
      </c>
      <c r="M38" s="50">
        <v>0</v>
      </c>
      <c r="N38" s="59">
        <v>313251</v>
      </c>
      <c r="O38" s="41">
        <f t="shared" si="2"/>
        <v>108438775</v>
      </c>
      <c r="P38" s="15">
        <f t="shared" si="3"/>
        <v>1098.5369053407894</v>
      </c>
    </row>
    <row r="39" spans="1:16" ht="12.75" customHeight="1">
      <c r="A39" s="8">
        <v>35</v>
      </c>
      <c r="B39" s="3"/>
      <c r="C39" s="10" t="s">
        <v>33</v>
      </c>
      <c r="D39" s="32">
        <v>138694</v>
      </c>
      <c r="E39" s="36">
        <v>89130512</v>
      </c>
      <c r="F39" s="23">
        <v>55091804</v>
      </c>
      <c r="G39" s="23">
        <v>6943021</v>
      </c>
      <c r="H39" s="23">
        <v>15374798</v>
      </c>
      <c r="I39" s="46">
        <v>0</v>
      </c>
      <c r="J39" s="41">
        <v>45668420</v>
      </c>
      <c r="K39" s="50">
        <v>21720836</v>
      </c>
      <c r="L39" s="54">
        <v>0</v>
      </c>
      <c r="M39" s="50">
        <v>0</v>
      </c>
      <c r="N39" s="59">
        <v>0</v>
      </c>
      <c r="O39" s="41">
        <f t="shared" si="2"/>
        <v>233929391</v>
      </c>
      <c r="P39" s="15">
        <f t="shared" si="3"/>
        <v>1686.6583341745136</v>
      </c>
    </row>
    <row r="40" spans="1:16" ht="12.75" customHeight="1">
      <c r="A40" s="8">
        <v>36</v>
      </c>
      <c r="B40" s="3"/>
      <c r="C40" s="13" t="s">
        <v>31</v>
      </c>
      <c r="D40" s="32">
        <v>140956</v>
      </c>
      <c r="E40" s="36">
        <v>78482725</v>
      </c>
      <c r="F40" s="23">
        <v>49749407</v>
      </c>
      <c r="G40" s="23">
        <v>3839947</v>
      </c>
      <c r="H40" s="23">
        <v>2315175</v>
      </c>
      <c r="I40" s="46">
        <v>0</v>
      </c>
      <c r="J40" s="41">
        <v>26187823</v>
      </c>
      <c r="K40" s="50">
        <v>11361314</v>
      </c>
      <c r="L40" s="54">
        <v>0</v>
      </c>
      <c r="M40" s="50">
        <v>0</v>
      </c>
      <c r="N40" s="59">
        <v>6503747</v>
      </c>
      <c r="O40" s="41">
        <f t="shared" si="2"/>
        <v>178440138</v>
      </c>
      <c r="P40" s="15">
        <f t="shared" si="3"/>
        <v>1265.9279349584267</v>
      </c>
    </row>
    <row r="41" spans="1:16" ht="12.75" customHeight="1">
      <c r="A41" s="8">
        <v>37</v>
      </c>
      <c r="B41" s="3"/>
      <c r="C41" s="10" t="s">
        <v>30</v>
      </c>
      <c r="D41" s="32">
        <v>146689</v>
      </c>
      <c r="E41" s="36">
        <v>129454024</v>
      </c>
      <c r="F41" s="23">
        <v>89219458</v>
      </c>
      <c r="G41" s="23">
        <v>9858516</v>
      </c>
      <c r="H41" s="23">
        <v>35863804</v>
      </c>
      <c r="I41" s="46">
        <v>245</v>
      </c>
      <c r="J41" s="41">
        <v>65307660</v>
      </c>
      <c r="K41" s="50">
        <v>29293964</v>
      </c>
      <c r="L41" s="54">
        <v>0</v>
      </c>
      <c r="M41" s="50">
        <v>92099</v>
      </c>
      <c r="N41" s="59">
        <v>1673818</v>
      </c>
      <c r="O41" s="41">
        <f t="shared" si="2"/>
        <v>360763588</v>
      </c>
      <c r="P41" s="15">
        <f t="shared" si="3"/>
        <v>2459.3772402838658</v>
      </c>
    </row>
    <row r="42" spans="1:16" ht="12.75" customHeight="1">
      <c r="A42" s="8">
        <v>38</v>
      </c>
      <c r="B42" s="3"/>
      <c r="C42" s="10" t="s">
        <v>32</v>
      </c>
      <c r="D42" s="32">
        <v>154901</v>
      </c>
      <c r="E42" s="36">
        <v>69970876</v>
      </c>
      <c r="F42" s="23">
        <v>43161934</v>
      </c>
      <c r="G42" s="23">
        <v>7921005</v>
      </c>
      <c r="H42" s="23">
        <v>1044370</v>
      </c>
      <c r="I42" s="46">
        <v>0</v>
      </c>
      <c r="J42" s="41">
        <v>7197390</v>
      </c>
      <c r="K42" s="50">
        <v>1872056</v>
      </c>
      <c r="L42" s="54">
        <v>0</v>
      </c>
      <c r="M42" s="50">
        <v>0</v>
      </c>
      <c r="N42" s="59">
        <v>0</v>
      </c>
      <c r="O42" s="41">
        <f t="shared" si="2"/>
        <v>131167631</v>
      </c>
      <c r="P42" s="15">
        <f t="shared" si="3"/>
        <v>846.78362954403133</v>
      </c>
    </row>
    <row r="43" spans="1:16" ht="12.75" customHeight="1">
      <c r="A43" s="8">
        <v>39</v>
      </c>
      <c r="B43" s="3"/>
      <c r="C43" s="13" t="s">
        <v>28</v>
      </c>
      <c r="D43" s="32">
        <v>160463</v>
      </c>
      <c r="E43" s="36">
        <v>133116509</v>
      </c>
      <c r="F43" s="23">
        <v>145669719</v>
      </c>
      <c r="G43" s="23">
        <v>10738996</v>
      </c>
      <c r="H43" s="23">
        <v>68227594</v>
      </c>
      <c r="I43" s="46">
        <v>0</v>
      </c>
      <c r="J43" s="41">
        <v>90293356</v>
      </c>
      <c r="K43" s="50">
        <v>30496537</v>
      </c>
      <c r="L43" s="54">
        <v>0</v>
      </c>
      <c r="M43" s="50">
        <v>0</v>
      </c>
      <c r="N43" s="59">
        <v>48160</v>
      </c>
      <c r="O43" s="41">
        <f t="shared" si="2"/>
        <v>478590871</v>
      </c>
      <c r="P43" s="15">
        <f t="shared" si="3"/>
        <v>2982.5621545153713</v>
      </c>
    </row>
    <row r="44" spans="1:16" ht="12.75" customHeight="1">
      <c r="A44" s="8">
        <v>40</v>
      </c>
      <c r="B44" s="3"/>
      <c r="C44" s="13" t="s">
        <v>26</v>
      </c>
      <c r="D44" s="32">
        <v>169278</v>
      </c>
      <c r="E44" s="36">
        <v>108976870</v>
      </c>
      <c r="F44" s="23">
        <v>61141879</v>
      </c>
      <c r="G44" s="23">
        <v>0</v>
      </c>
      <c r="H44" s="23">
        <v>0</v>
      </c>
      <c r="I44" s="46">
        <v>0</v>
      </c>
      <c r="J44" s="41">
        <v>44666389</v>
      </c>
      <c r="K44" s="50">
        <v>9205518</v>
      </c>
      <c r="L44" s="54">
        <v>0</v>
      </c>
      <c r="M44" s="50">
        <v>0</v>
      </c>
      <c r="N44" s="59">
        <v>12638812</v>
      </c>
      <c r="O44" s="41">
        <f t="shared" si="2"/>
        <v>236629468</v>
      </c>
      <c r="P44" s="15">
        <f t="shared" si="3"/>
        <v>1397.8749040040643</v>
      </c>
    </row>
    <row r="45" spans="1:16" ht="12.75" customHeight="1">
      <c r="A45" s="8">
        <v>41</v>
      </c>
      <c r="B45" s="3"/>
      <c r="C45" s="10" t="s">
        <v>29</v>
      </c>
      <c r="D45" s="32">
        <v>173078</v>
      </c>
      <c r="E45" s="36">
        <v>74072579</v>
      </c>
      <c r="F45" s="23">
        <v>49330278</v>
      </c>
      <c r="G45" s="23">
        <v>4108016</v>
      </c>
      <c r="H45" s="23">
        <v>3059414</v>
      </c>
      <c r="I45" s="46">
        <v>0</v>
      </c>
      <c r="J45" s="41">
        <v>37945980</v>
      </c>
      <c r="K45" s="50">
        <v>10033499</v>
      </c>
      <c r="L45" s="54">
        <v>0</v>
      </c>
      <c r="M45" s="50">
        <v>0</v>
      </c>
      <c r="N45" s="59">
        <v>0</v>
      </c>
      <c r="O45" s="41">
        <f t="shared" si="2"/>
        <v>178549766</v>
      </c>
      <c r="P45" s="15">
        <f t="shared" si="3"/>
        <v>1031.6144512878586</v>
      </c>
    </row>
    <row r="46" spans="1:16" ht="12.75" customHeight="1">
      <c r="A46" s="8">
        <v>42</v>
      </c>
      <c r="B46" s="3"/>
      <c r="C46" s="10" t="s">
        <v>24</v>
      </c>
      <c r="D46" s="32">
        <v>181679</v>
      </c>
      <c r="E46" s="36">
        <v>86561135</v>
      </c>
      <c r="F46" s="23">
        <v>35074186</v>
      </c>
      <c r="G46" s="23">
        <v>6053911</v>
      </c>
      <c r="H46" s="23">
        <v>10066590</v>
      </c>
      <c r="I46" s="46">
        <v>0</v>
      </c>
      <c r="J46" s="41">
        <v>81195598</v>
      </c>
      <c r="K46" s="50">
        <v>21428914</v>
      </c>
      <c r="L46" s="54">
        <v>0</v>
      </c>
      <c r="M46" s="50">
        <v>0</v>
      </c>
      <c r="N46" s="59">
        <v>0</v>
      </c>
      <c r="O46" s="41">
        <f t="shared" si="2"/>
        <v>240380334</v>
      </c>
      <c r="P46" s="15">
        <f t="shared" si="3"/>
        <v>1323.1046736276619</v>
      </c>
    </row>
    <row r="47" spans="1:16" ht="12.75" customHeight="1">
      <c r="A47" s="8">
        <v>43</v>
      </c>
      <c r="B47" s="3"/>
      <c r="C47" s="13" t="s">
        <v>27</v>
      </c>
      <c r="D47" s="32">
        <v>191143</v>
      </c>
      <c r="E47" s="36">
        <v>87512158</v>
      </c>
      <c r="F47" s="23">
        <v>72009846</v>
      </c>
      <c r="G47" s="23">
        <v>11494378</v>
      </c>
      <c r="H47" s="23">
        <v>18914531</v>
      </c>
      <c r="I47" s="46">
        <v>0</v>
      </c>
      <c r="J47" s="41">
        <v>19726422</v>
      </c>
      <c r="K47" s="50">
        <v>13513628</v>
      </c>
      <c r="L47" s="54">
        <v>0</v>
      </c>
      <c r="M47" s="50">
        <v>0</v>
      </c>
      <c r="N47" s="59">
        <v>0</v>
      </c>
      <c r="O47" s="41">
        <f t="shared" si="2"/>
        <v>223170963</v>
      </c>
      <c r="P47" s="15">
        <f t="shared" si="3"/>
        <v>1167.5602193122427</v>
      </c>
    </row>
    <row r="48" spans="1:16" ht="12.75" customHeight="1">
      <c r="A48" s="8">
        <v>44</v>
      </c>
      <c r="B48" s="3"/>
      <c r="C48" s="10" t="s">
        <v>108</v>
      </c>
      <c r="D48" s="32">
        <v>192852</v>
      </c>
      <c r="E48" s="36">
        <v>127957933</v>
      </c>
      <c r="F48" s="23">
        <v>86354158</v>
      </c>
      <c r="G48" s="23">
        <v>15649628</v>
      </c>
      <c r="H48" s="23">
        <v>2972150</v>
      </c>
      <c r="I48" s="46">
        <v>0</v>
      </c>
      <c r="J48" s="41">
        <v>61804149</v>
      </c>
      <c r="K48" s="50">
        <v>19193722</v>
      </c>
      <c r="L48" s="54">
        <v>0</v>
      </c>
      <c r="M48" s="50">
        <v>4053727</v>
      </c>
      <c r="N48" s="59">
        <v>1347544</v>
      </c>
      <c r="O48" s="41">
        <f t="shared" si="2"/>
        <v>319333011</v>
      </c>
      <c r="P48" s="15">
        <f t="shared" si="3"/>
        <v>1655.8449536432083</v>
      </c>
    </row>
    <row r="49" spans="1:16" ht="12.75" customHeight="1">
      <c r="A49" s="8">
        <v>45</v>
      </c>
      <c r="B49" s="3"/>
      <c r="C49" s="13" t="s">
        <v>0</v>
      </c>
      <c r="D49" s="32">
        <v>247337</v>
      </c>
      <c r="E49" s="36">
        <v>147302690</v>
      </c>
      <c r="F49" s="23">
        <v>88907596</v>
      </c>
      <c r="G49" s="23">
        <v>38414922</v>
      </c>
      <c r="H49" s="23">
        <v>22895787</v>
      </c>
      <c r="I49" s="46">
        <v>0</v>
      </c>
      <c r="J49" s="41">
        <v>13707648</v>
      </c>
      <c r="K49" s="50">
        <v>29037883</v>
      </c>
      <c r="L49" s="54">
        <v>0</v>
      </c>
      <c r="M49" s="50">
        <v>160975</v>
      </c>
      <c r="N49" s="59">
        <v>112475</v>
      </c>
      <c r="O49" s="41">
        <f t="shared" si="2"/>
        <v>340539976</v>
      </c>
      <c r="P49" s="15">
        <f t="shared" si="3"/>
        <v>1376.825852986007</v>
      </c>
    </row>
    <row r="50" spans="1:16" ht="12.75" customHeight="1">
      <c r="A50" s="8">
        <v>46</v>
      </c>
      <c r="B50" s="3"/>
      <c r="C50" s="10" t="s">
        <v>25</v>
      </c>
      <c r="D50" s="32">
        <v>273867</v>
      </c>
      <c r="E50" s="36">
        <v>203301000</v>
      </c>
      <c r="F50" s="23">
        <v>162670000</v>
      </c>
      <c r="G50" s="23">
        <v>39823000</v>
      </c>
      <c r="H50" s="23">
        <v>34452000</v>
      </c>
      <c r="I50" s="46">
        <v>0</v>
      </c>
      <c r="J50" s="41">
        <v>30593000</v>
      </c>
      <c r="K50" s="50">
        <v>29243000</v>
      </c>
      <c r="L50" s="54">
        <v>0</v>
      </c>
      <c r="M50" s="50">
        <v>0</v>
      </c>
      <c r="N50" s="59">
        <v>29000</v>
      </c>
      <c r="O50" s="41">
        <f t="shared" si="2"/>
        <v>500111000</v>
      </c>
      <c r="P50" s="15">
        <f t="shared" si="3"/>
        <v>1826.109023723194</v>
      </c>
    </row>
    <row r="51" spans="1:16" ht="12.75" customHeight="1">
      <c r="A51" s="8">
        <v>47</v>
      </c>
      <c r="B51" s="3"/>
      <c r="C51" s="10" t="s">
        <v>21</v>
      </c>
      <c r="D51" s="32">
        <v>276278</v>
      </c>
      <c r="E51" s="37">
        <v>138977116</v>
      </c>
      <c r="F51" s="24">
        <v>150907675</v>
      </c>
      <c r="G51" s="24">
        <v>9416769</v>
      </c>
      <c r="H51" s="24">
        <v>7880250</v>
      </c>
      <c r="I51" s="47">
        <v>0</v>
      </c>
      <c r="J51" s="42">
        <v>10677021</v>
      </c>
      <c r="K51" s="51">
        <v>7150651</v>
      </c>
      <c r="L51" s="55">
        <v>0</v>
      </c>
      <c r="M51" s="51">
        <v>0</v>
      </c>
      <c r="N51" s="60">
        <v>669105</v>
      </c>
      <c r="O51" s="41">
        <f t="shared" si="2"/>
        <v>325678587</v>
      </c>
      <c r="P51" s="15">
        <f t="shared" si="3"/>
        <v>1178.8075308204056</v>
      </c>
    </row>
    <row r="52" spans="1:16" ht="12.75" customHeight="1">
      <c r="A52" s="8">
        <v>48</v>
      </c>
      <c r="B52" s="3"/>
      <c r="C52" s="10" t="s">
        <v>109</v>
      </c>
      <c r="D52" s="32">
        <v>279696</v>
      </c>
      <c r="E52" s="36">
        <v>133375219</v>
      </c>
      <c r="F52" s="23">
        <v>138349444</v>
      </c>
      <c r="G52" s="23">
        <v>22313356</v>
      </c>
      <c r="H52" s="23">
        <v>9155111</v>
      </c>
      <c r="I52" s="46">
        <v>0</v>
      </c>
      <c r="J52" s="41">
        <v>25570721</v>
      </c>
      <c r="K52" s="50">
        <v>18681917</v>
      </c>
      <c r="L52" s="54">
        <v>0</v>
      </c>
      <c r="M52" s="50">
        <v>0</v>
      </c>
      <c r="N52" s="59">
        <v>0</v>
      </c>
      <c r="O52" s="41">
        <f t="shared" si="2"/>
        <v>347445768</v>
      </c>
      <c r="P52" s="15">
        <f t="shared" si="3"/>
        <v>1242.2264458555003</v>
      </c>
    </row>
    <row r="53" spans="1:16" ht="12.75" customHeight="1">
      <c r="A53" s="8">
        <v>49</v>
      </c>
      <c r="B53" s="3"/>
      <c r="C53" s="10" t="s">
        <v>23</v>
      </c>
      <c r="D53" s="32">
        <v>298265</v>
      </c>
      <c r="E53" s="36">
        <v>119612337</v>
      </c>
      <c r="F53" s="23">
        <v>101089841</v>
      </c>
      <c r="G53" s="23">
        <v>10769945</v>
      </c>
      <c r="H53" s="23">
        <v>12038594</v>
      </c>
      <c r="I53" s="46">
        <v>0</v>
      </c>
      <c r="J53" s="41">
        <v>21831977</v>
      </c>
      <c r="K53" s="50">
        <v>26097807</v>
      </c>
      <c r="L53" s="54">
        <v>0</v>
      </c>
      <c r="M53" s="50">
        <v>0</v>
      </c>
      <c r="N53" s="59">
        <v>0</v>
      </c>
      <c r="O53" s="41">
        <f t="shared" si="2"/>
        <v>291440501</v>
      </c>
      <c r="P53" s="15">
        <f t="shared" si="3"/>
        <v>977.11934353678771</v>
      </c>
    </row>
    <row r="54" spans="1:16" ht="12.75" customHeight="1">
      <c r="A54" s="8">
        <v>50</v>
      </c>
      <c r="B54" s="3"/>
      <c r="C54" s="10" t="s">
        <v>18</v>
      </c>
      <c r="D54" s="32">
        <v>299261</v>
      </c>
      <c r="E54" s="36">
        <v>165528045</v>
      </c>
      <c r="F54" s="23">
        <v>96601825</v>
      </c>
      <c r="G54" s="23">
        <v>8046069</v>
      </c>
      <c r="H54" s="23">
        <v>39957284</v>
      </c>
      <c r="I54" s="46">
        <v>0</v>
      </c>
      <c r="J54" s="41">
        <v>34583996</v>
      </c>
      <c r="K54" s="50">
        <v>29647596</v>
      </c>
      <c r="L54" s="54">
        <v>0</v>
      </c>
      <c r="M54" s="50">
        <v>0</v>
      </c>
      <c r="N54" s="59">
        <v>8724339</v>
      </c>
      <c r="O54" s="41">
        <f t="shared" si="2"/>
        <v>383089154</v>
      </c>
      <c r="P54" s="15">
        <f t="shared" si="3"/>
        <v>1280.1172020410277</v>
      </c>
    </row>
    <row r="55" spans="1:16" ht="12.75" customHeight="1">
      <c r="A55" s="8">
        <v>51</v>
      </c>
      <c r="B55" s="3"/>
      <c r="C55" s="13" t="s">
        <v>22</v>
      </c>
      <c r="D55" s="32">
        <v>323785</v>
      </c>
      <c r="E55" s="37">
        <v>280546768</v>
      </c>
      <c r="F55" s="24">
        <v>143553472</v>
      </c>
      <c r="G55" s="24">
        <v>86087636</v>
      </c>
      <c r="H55" s="24">
        <v>67520726</v>
      </c>
      <c r="I55" s="47">
        <v>0</v>
      </c>
      <c r="J55" s="42">
        <v>192537920</v>
      </c>
      <c r="K55" s="51">
        <v>73596180</v>
      </c>
      <c r="L55" s="55">
        <v>0</v>
      </c>
      <c r="M55" s="51">
        <v>0</v>
      </c>
      <c r="N55" s="60">
        <v>0</v>
      </c>
      <c r="O55" s="41">
        <f t="shared" si="2"/>
        <v>843842702</v>
      </c>
      <c r="P55" s="15">
        <f t="shared" si="3"/>
        <v>2606.1821949750606</v>
      </c>
    </row>
    <row r="56" spans="1:16" ht="12.75" customHeight="1">
      <c r="A56" s="8">
        <v>52</v>
      </c>
      <c r="B56" s="3"/>
      <c r="C56" s="10" t="s">
        <v>19</v>
      </c>
      <c r="D56" s="32">
        <v>325905</v>
      </c>
      <c r="E56" s="36">
        <v>216843000</v>
      </c>
      <c r="F56" s="23">
        <v>107673000</v>
      </c>
      <c r="G56" s="23">
        <v>19632000</v>
      </c>
      <c r="H56" s="23">
        <v>48831000</v>
      </c>
      <c r="I56" s="46">
        <v>0</v>
      </c>
      <c r="J56" s="41">
        <v>198023000</v>
      </c>
      <c r="K56" s="50">
        <v>69331000</v>
      </c>
      <c r="L56" s="54">
        <v>0</v>
      </c>
      <c r="M56" s="50">
        <v>0</v>
      </c>
      <c r="N56" s="59">
        <v>0</v>
      </c>
      <c r="O56" s="41">
        <f t="shared" si="2"/>
        <v>660333000</v>
      </c>
      <c r="P56" s="15">
        <f t="shared" si="3"/>
        <v>2026.1517927003267</v>
      </c>
    </row>
    <row r="57" spans="1:16" ht="12.75" customHeight="1">
      <c r="A57" s="8">
        <v>53</v>
      </c>
      <c r="B57" s="3"/>
      <c r="C57" s="10" t="s">
        <v>20</v>
      </c>
      <c r="D57" s="32">
        <v>331745</v>
      </c>
      <c r="E57" s="36">
        <v>159622193</v>
      </c>
      <c r="F57" s="23">
        <v>135873395</v>
      </c>
      <c r="G57" s="23">
        <v>10617335</v>
      </c>
      <c r="H57" s="23">
        <v>3462646</v>
      </c>
      <c r="I57" s="46">
        <v>0</v>
      </c>
      <c r="J57" s="41">
        <v>43176234</v>
      </c>
      <c r="K57" s="50">
        <v>27647443</v>
      </c>
      <c r="L57" s="54">
        <v>0</v>
      </c>
      <c r="M57" s="50">
        <v>0</v>
      </c>
      <c r="N57" s="59">
        <v>26598</v>
      </c>
      <c r="O57" s="41">
        <f t="shared" si="2"/>
        <v>380425844</v>
      </c>
      <c r="P57" s="15">
        <f t="shared" si="3"/>
        <v>1146.7417564695775</v>
      </c>
    </row>
    <row r="58" spans="1:16" ht="12.75" customHeight="1">
      <c r="A58" s="8">
        <v>54</v>
      </c>
      <c r="B58" s="3"/>
      <c r="C58" s="10" t="s">
        <v>6</v>
      </c>
      <c r="D58" s="32">
        <v>381319</v>
      </c>
      <c r="E58" s="36">
        <v>244423106</v>
      </c>
      <c r="F58" s="23">
        <v>195198886</v>
      </c>
      <c r="G58" s="23">
        <v>88607571</v>
      </c>
      <c r="H58" s="23">
        <v>95581066</v>
      </c>
      <c r="I58" s="46">
        <v>36049</v>
      </c>
      <c r="J58" s="41">
        <v>201532650</v>
      </c>
      <c r="K58" s="50">
        <v>112553425</v>
      </c>
      <c r="L58" s="54">
        <v>0</v>
      </c>
      <c r="M58" s="50">
        <v>112329</v>
      </c>
      <c r="N58" s="59">
        <v>0</v>
      </c>
      <c r="O58" s="41">
        <f t="shared" si="2"/>
        <v>938045082</v>
      </c>
      <c r="P58" s="15">
        <f t="shared" si="3"/>
        <v>2460.0008968868583</v>
      </c>
    </row>
    <row r="59" spans="1:16" ht="12.75" customHeight="1">
      <c r="A59" s="8">
        <v>55</v>
      </c>
      <c r="B59" s="3"/>
      <c r="C59" s="10" t="s">
        <v>5</v>
      </c>
      <c r="D59" s="32">
        <v>424587</v>
      </c>
      <c r="E59" s="36">
        <v>200996425</v>
      </c>
      <c r="F59" s="23">
        <v>162381231</v>
      </c>
      <c r="G59" s="23">
        <v>12444625</v>
      </c>
      <c r="H59" s="23">
        <v>54225</v>
      </c>
      <c r="I59" s="46">
        <v>0</v>
      </c>
      <c r="J59" s="41">
        <v>71460045</v>
      </c>
      <c r="K59" s="50">
        <v>19629491</v>
      </c>
      <c r="L59" s="54">
        <v>0</v>
      </c>
      <c r="M59" s="50">
        <v>0</v>
      </c>
      <c r="N59" s="59">
        <v>1908542</v>
      </c>
      <c r="O59" s="41">
        <f t="shared" si="2"/>
        <v>468874584</v>
      </c>
      <c r="P59" s="15">
        <f t="shared" si="3"/>
        <v>1104.3074422909792</v>
      </c>
    </row>
    <row r="60" spans="1:16" ht="12.75" customHeight="1">
      <c r="A60" s="8">
        <v>56</v>
      </c>
      <c r="B60" s="3"/>
      <c r="C60" s="10" t="s">
        <v>17</v>
      </c>
      <c r="D60" s="32">
        <v>466533</v>
      </c>
      <c r="E60" s="36">
        <v>187804426</v>
      </c>
      <c r="F60" s="23">
        <v>197732515</v>
      </c>
      <c r="G60" s="23">
        <v>17283962</v>
      </c>
      <c r="H60" s="23">
        <v>18534955</v>
      </c>
      <c r="I60" s="46">
        <v>0</v>
      </c>
      <c r="J60" s="41">
        <v>145163348</v>
      </c>
      <c r="K60" s="50">
        <v>32157382</v>
      </c>
      <c r="L60" s="54">
        <v>0</v>
      </c>
      <c r="M60" s="50">
        <v>0</v>
      </c>
      <c r="N60" s="59">
        <v>3020</v>
      </c>
      <c r="O60" s="41">
        <f t="shared" si="2"/>
        <v>598679608</v>
      </c>
      <c r="P60" s="15">
        <f t="shared" si="3"/>
        <v>1283.2524344472952</v>
      </c>
    </row>
    <row r="61" spans="1:16" ht="12.75" customHeight="1">
      <c r="A61" s="8">
        <v>57</v>
      </c>
      <c r="B61" s="3"/>
      <c r="C61" s="10" t="s">
        <v>16</v>
      </c>
      <c r="D61" s="32">
        <v>495400</v>
      </c>
      <c r="E61" s="36">
        <v>181631676</v>
      </c>
      <c r="F61" s="23">
        <v>188313461</v>
      </c>
      <c r="G61" s="23">
        <v>47464866</v>
      </c>
      <c r="H61" s="23">
        <v>8267829</v>
      </c>
      <c r="I61" s="46">
        <v>0</v>
      </c>
      <c r="J61" s="41">
        <v>94184145</v>
      </c>
      <c r="K61" s="50">
        <v>55738575</v>
      </c>
      <c r="L61" s="54">
        <v>-44458</v>
      </c>
      <c r="M61" s="50">
        <v>0</v>
      </c>
      <c r="N61" s="59">
        <v>33933831</v>
      </c>
      <c r="O61" s="41">
        <f t="shared" si="2"/>
        <v>609489925</v>
      </c>
      <c r="P61" s="15">
        <f t="shared" si="3"/>
        <v>1230.298597093258</v>
      </c>
    </row>
    <row r="62" spans="1:16" ht="12.75" customHeight="1">
      <c r="A62" s="8">
        <v>58</v>
      </c>
      <c r="B62" s="3"/>
      <c r="C62" s="14" t="s">
        <v>15</v>
      </c>
      <c r="D62" s="32">
        <v>545184</v>
      </c>
      <c r="E62" s="36">
        <v>240359010</v>
      </c>
      <c r="F62" s="23">
        <v>189165269</v>
      </c>
      <c r="G62" s="23">
        <v>114236647</v>
      </c>
      <c r="H62" s="23">
        <v>2814458</v>
      </c>
      <c r="I62" s="46">
        <v>0</v>
      </c>
      <c r="J62" s="41">
        <v>86998780</v>
      </c>
      <c r="K62" s="50">
        <v>63951249</v>
      </c>
      <c r="L62" s="54">
        <v>0</v>
      </c>
      <c r="M62" s="50">
        <v>0</v>
      </c>
      <c r="N62" s="59">
        <v>11038742</v>
      </c>
      <c r="O62" s="41">
        <f t="shared" si="2"/>
        <v>708564155</v>
      </c>
      <c r="P62" s="15">
        <f t="shared" si="3"/>
        <v>1299.6789249134238</v>
      </c>
    </row>
    <row r="63" spans="1:16" ht="12.75" customHeight="1">
      <c r="A63" s="8">
        <v>59</v>
      </c>
      <c r="B63" s="12"/>
      <c r="C63" s="10" t="s">
        <v>14</v>
      </c>
      <c r="D63" s="32">
        <v>604792</v>
      </c>
      <c r="E63" s="36">
        <v>260906838</v>
      </c>
      <c r="F63" s="23">
        <v>228139020</v>
      </c>
      <c r="G63" s="23">
        <v>116219906</v>
      </c>
      <c r="H63" s="23">
        <v>4319184</v>
      </c>
      <c r="I63" s="46">
        <v>0</v>
      </c>
      <c r="J63" s="41">
        <v>95654423</v>
      </c>
      <c r="K63" s="50">
        <v>70413622</v>
      </c>
      <c r="L63" s="54">
        <v>0</v>
      </c>
      <c r="M63" s="50">
        <v>0</v>
      </c>
      <c r="N63" s="59">
        <v>0</v>
      </c>
      <c r="O63" s="41">
        <f t="shared" si="2"/>
        <v>775652993</v>
      </c>
      <c r="P63" s="15">
        <f t="shared" si="3"/>
        <v>1282.5119925528115</v>
      </c>
    </row>
    <row r="64" spans="1:16" ht="12.75" customHeight="1">
      <c r="A64" s="8">
        <v>60</v>
      </c>
      <c r="B64" s="3"/>
      <c r="C64" s="10" t="s">
        <v>1</v>
      </c>
      <c r="D64" s="32">
        <v>625310</v>
      </c>
      <c r="E64" s="36">
        <v>351084300</v>
      </c>
      <c r="F64" s="23">
        <v>320726432</v>
      </c>
      <c r="G64" s="23">
        <v>59984181</v>
      </c>
      <c r="H64" s="23">
        <v>214262904</v>
      </c>
      <c r="I64" s="46">
        <v>0</v>
      </c>
      <c r="J64" s="41">
        <v>650155407</v>
      </c>
      <c r="K64" s="50">
        <v>136382428</v>
      </c>
      <c r="L64" s="54">
        <v>0</v>
      </c>
      <c r="M64" s="50">
        <v>0</v>
      </c>
      <c r="N64" s="59">
        <v>0</v>
      </c>
      <c r="O64" s="41">
        <f t="shared" si="2"/>
        <v>1732595652</v>
      </c>
      <c r="P64" s="15">
        <f t="shared" si="3"/>
        <v>2770.7787369464745</v>
      </c>
    </row>
    <row r="65" spans="1:16" ht="12.75" customHeight="1">
      <c r="A65" s="8">
        <v>61</v>
      </c>
      <c r="B65" s="3"/>
      <c r="C65" s="10" t="s">
        <v>12</v>
      </c>
      <c r="D65" s="32">
        <v>918496</v>
      </c>
      <c r="E65" s="36">
        <v>445922990</v>
      </c>
      <c r="F65" s="23">
        <v>243752910</v>
      </c>
      <c r="G65" s="23">
        <v>0</v>
      </c>
      <c r="H65" s="23">
        <v>103817839</v>
      </c>
      <c r="I65" s="46">
        <v>0</v>
      </c>
      <c r="J65" s="41">
        <v>244211882</v>
      </c>
      <c r="K65" s="50">
        <v>140017402</v>
      </c>
      <c r="L65" s="54">
        <v>0</v>
      </c>
      <c r="M65" s="50">
        <v>0</v>
      </c>
      <c r="N65" s="59">
        <v>27992273</v>
      </c>
      <c r="O65" s="41">
        <f t="shared" si="2"/>
        <v>1205715296</v>
      </c>
      <c r="P65" s="15">
        <f t="shared" si="3"/>
        <v>1312.7060934397102</v>
      </c>
    </row>
    <row r="66" spans="1:16" ht="12.75" customHeight="1">
      <c r="A66" s="8">
        <v>62</v>
      </c>
      <c r="B66" s="3"/>
      <c r="C66" s="10" t="s">
        <v>13</v>
      </c>
      <c r="D66" s="32">
        <v>1157342</v>
      </c>
      <c r="E66" s="36">
        <v>656034462</v>
      </c>
      <c r="F66" s="23">
        <v>593996012</v>
      </c>
      <c r="G66" s="23">
        <v>225808686</v>
      </c>
      <c r="H66" s="23">
        <v>53479513</v>
      </c>
      <c r="I66" s="46">
        <v>0</v>
      </c>
      <c r="J66" s="41">
        <v>427598681</v>
      </c>
      <c r="K66" s="50">
        <v>142814564</v>
      </c>
      <c r="L66" s="54">
        <v>0</v>
      </c>
      <c r="M66" s="50">
        <v>0</v>
      </c>
      <c r="N66" s="59">
        <v>39842518</v>
      </c>
      <c r="O66" s="41">
        <f t="shared" si="2"/>
        <v>2139574436</v>
      </c>
      <c r="P66" s="15">
        <f t="shared" si="3"/>
        <v>1848.6967862567849</v>
      </c>
    </row>
    <row r="67" spans="1:16" ht="12.75" customHeight="1">
      <c r="A67" s="8">
        <v>63</v>
      </c>
      <c r="B67" s="3"/>
      <c r="C67" s="10" t="s">
        <v>11</v>
      </c>
      <c r="D67" s="32">
        <v>1238951</v>
      </c>
      <c r="E67" s="37">
        <v>1285099380</v>
      </c>
      <c r="F67" s="24">
        <v>970163656</v>
      </c>
      <c r="G67" s="24">
        <v>52097187</v>
      </c>
      <c r="H67" s="24">
        <v>21041553</v>
      </c>
      <c r="I67" s="47">
        <v>0</v>
      </c>
      <c r="J67" s="42">
        <v>320351000</v>
      </c>
      <c r="K67" s="51">
        <v>128976000</v>
      </c>
      <c r="L67" s="55">
        <v>0</v>
      </c>
      <c r="M67" s="51">
        <v>0</v>
      </c>
      <c r="N67" s="60">
        <v>10682000</v>
      </c>
      <c r="O67" s="41">
        <f t="shared" si="2"/>
        <v>2788410776</v>
      </c>
      <c r="P67" s="15">
        <f t="shared" si="3"/>
        <v>2250.6223216253106</v>
      </c>
    </row>
    <row r="68" spans="1:16" ht="12.75" customHeight="1">
      <c r="A68" s="8">
        <v>64</v>
      </c>
      <c r="B68" s="3"/>
      <c r="C68" s="10" t="s">
        <v>4</v>
      </c>
      <c r="D68" s="32">
        <v>1325758</v>
      </c>
      <c r="E68" s="36">
        <v>1001909245</v>
      </c>
      <c r="F68" s="23">
        <v>568695821</v>
      </c>
      <c r="G68" s="23">
        <v>238943598</v>
      </c>
      <c r="H68" s="23">
        <v>152474718</v>
      </c>
      <c r="I68" s="46">
        <v>0</v>
      </c>
      <c r="J68" s="41">
        <v>263716457</v>
      </c>
      <c r="K68" s="50">
        <v>123004980</v>
      </c>
      <c r="L68" s="54">
        <v>0</v>
      </c>
      <c r="M68" s="50">
        <v>0</v>
      </c>
      <c r="N68" s="59">
        <v>247636456</v>
      </c>
      <c r="O68" s="41">
        <f t="shared" si="2"/>
        <v>2596381275</v>
      </c>
      <c r="P68" s="15">
        <f t="shared" si="3"/>
        <v>1958.4126778793716</v>
      </c>
    </row>
    <row r="69" spans="1:16" ht="12.75" customHeight="1">
      <c r="A69" s="8">
        <v>65</v>
      </c>
      <c r="B69" s="3"/>
      <c r="C69" s="13" t="s">
        <v>10</v>
      </c>
      <c r="D69" s="32">
        <v>1753162</v>
      </c>
      <c r="E69" s="36">
        <v>1081452000</v>
      </c>
      <c r="F69" s="23">
        <v>299050000</v>
      </c>
      <c r="G69" s="23">
        <v>92145000</v>
      </c>
      <c r="H69" s="23">
        <v>183781000</v>
      </c>
      <c r="I69" s="46">
        <v>0</v>
      </c>
      <c r="J69" s="41">
        <v>629576000</v>
      </c>
      <c r="K69" s="50">
        <v>118519000</v>
      </c>
      <c r="L69" s="54">
        <v>0</v>
      </c>
      <c r="M69" s="50">
        <v>0</v>
      </c>
      <c r="N69" s="59">
        <v>46427000</v>
      </c>
      <c r="O69" s="41">
        <f>SUM(E69:N69)</f>
        <v>2450950000</v>
      </c>
      <c r="P69" s="15">
        <f>(O69/D69)</f>
        <v>1398.0168404288936</v>
      </c>
    </row>
    <row r="70" spans="1:16" ht="12.75" customHeight="1">
      <c r="A70" s="8">
        <v>66</v>
      </c>
      <c r="B70" s="3"/>
      <c r="C70" s="10" t="s">
        <v>65</v>
      </c>
      <c r="D70" s="32">
        <v>2516537</v>
      </c>
      <c r="E70" s="36">
        <v>2012703392</v>
      </c>
      <c r="F70" s="23">
        <v>1914522316</v>
      </c>
      <c r="G70" s="23">
        <v>584599259</v>
      </c>
      <c r="H70" s="23">
        <v>351191941</v>
      </c>
      <c r="I70" s="46">
        <v>16003</v>
      </c>
      <c r="J70" s="41">
        <v>4103318000</v>
      </c>
      <c r="K70" s="50">
        <v>533339512</v>
      </c>
      <c r="L70" s="54">
        <v>38943000</v>
      </c>
      <c r="M70" s="50">
        <v>0</v>
      </c>
      <c r="N70" s="59">
        <v>10269000</v>
      </c>
      <c r="O70" s="41">
        <f>SUM(E70:N70)</f>
        <v>9548902423</v>
      </c>
      <c r="P70" s="15">
        <f>(O70/D70)</f>
        <v>3794.4613661551571</v>
      </c>
    </row>
    <row r="71" spans="1:16">
      <c r="A71" s="4"/>
      <c r="B71" s="5"/>
      <c r="C71" s="85" t="s">
        <v>76</v>
      </c>
      <c r="D71" s="33">
        <f t="shared" ref="D71:N71" si="4">SUM(D5:D70)</f>
        <v>18040469</v>
      </c>
      <c r="E71" s="38">
        <f t="shared" si="4"/>
        <v>11547670847</v>
      </c>
      <c r="F71" s="16">
        <f t="shared" si="4"/>
        <v>8657385875</v>
      </c>
      <c r="G71" s="16">
        <f t="shared" si="4"/>
        <v>2045565878</v>
      </c>
      <c r="H71" s="16">
        <f t="shared" si="4"/>
        <v>1745005418</v>
      </c>
      <c r="I71" s="17">
        <f t="shared" si="4"/>
        <v>52297</v>
      </c>
      <c r="J71" s="43">
        <f t="shared" si="4"/>
        <v>8487548275</v>
      </c>
      <c r="K71" s="19">
        <f t="shared" si="4"/>
        <v>2202844237</v>
      </c>
      <c r="L71" s="56">
        <f t="shared" si="4"/>
        <v>38934942</v>
      </c>
      <c r="M71" s="19">
        <f t="shared" si="4"/>
        <v>4593998</v>
      </c>
      <c r="N71" s="61">
        <f t="shared" si="4"/>
        <v>475420550</v>
      </c>
      <c r="O71" s="43">
        <f>SUM(E71:N71)</f>
        <v>35205022317</v>
      </c>
      <c r="P71" s="20">
        <f>(O71/D71)</f>
        <v>1951.4471778422169</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conditionalFormatting sqref="R360">
    <cfRule type="expression" dxfId="2" priority="1" stopIfTrue="1">
      <formula>NOT(ISERROR(SEARCH("County",R360)))</formula>
    </cfRule>
  </conditionalFormatting>
  <printOptions horizontalCentered="1"/>
  <pageMargins left="0.5" right="0.5" top="0.5" bottom="0.5" header="0.3" footer="0.3"/>
  <pageSetup paperSize="5" scale="72" fitToHeight="0" orientation="landscape" r:id="rId1"/>
  <headerFooter>
    <oddHeader>&amp;C&amp;11Office of Economic and Demographic Research</oddHeader>
    <oddFooter>&amp;L&amp;11FY 2010-11 County Revenues by Fund Type&amp;R&amp;11Page &amp;P of &amp;N</oddFooter>
  </headerFooter>
  <ignoredErrors>
    <ignoredError sqref="O5:O70"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90</v>
      </c>
      <c r="B2" s="155"/>
      <c r="C2" s="155"/>
      <c r="D2" s="155"/>
      <c r="E2" s="155"/>
      <c r="F2" s="155"/>
      <c r="G2" s="155"/>
      <c r="H2" s="155"/>
      <c r="I2" s="155"/>
      <c r="J2" s="155"/>
      <c r="K2" s="155"/>
      <c r="L2" s="155"/>
      <c r="M2" s="155"/>
      <c r="N2" s="155"/>
      <c r="O2" s="155"/>
      <c r="P2" s="156"/>
    </row>
    <row r="3" spans="1:16" ht="15.75">
      <c r="A3" s="28"/>
      <c r="B3" s="29"/>
      <c r="C3" s="30"/>
      <c r="D3" s="68">
        <v>2010</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8365</v>
      </c>
      <c r="E5" s="35">
        <v>4225268</v>
      </c>
      <c r="F5" s="22">
        <v>12504568</v>
      </c>
      <c r="G5" s="22">
        <v>210287</v>
      </c>
      <c r="H5" s="22">
        <v>963855</v>
      </c>
      <c r="I5" s="45">
        <v>0</v>
      </c>
      <c r="J5" s="40">
        <v>256381</v>
      </c>
      <c r="K5" s="49">
        <v>0</v>
      </c>
      <c r="L5" s="53">
        <v>0</v>
      </c>
      <c r="M5" s="49">
        <v>0</v>
      </c>
      <c r="N5" s="58">
        <v>0</v>
      </c>
      <c r="O5" s="57">
        <f t="shared" ref="O5:O36" si="0">SUM(E5:N5)</f>
        <v>18160359</v>
      </c>
      <c r="P5" s="18">
        <f t="shared" ref="P5:P36" si="1">(O5/D5)</f>
        <v>2170.9933054393305</v>
      </c>
    </row>
    <row r="6" spans="1:16" ht="12.75" customHeight="1">
      <c r="A6" s="8">
        <v>2</v>
      </c>
      <c r="B6" s="3"/>
      <c r="C6" s="10" t="s">
        <v>64</v>
      </c>
      <c r="D6" s="32">
        <v>8870</v>
      </c>
      <c r="E6" s="36">
        <v>4818191</v>
      </c>
      <c r="F6" s="23">
        <v>9300333</v>
      </c>
      <c r="G6" s="23">
        <v>432071</v>
      </c>
      <c r="H6" s="23">
        <v>692322</v>
      </c>
      <c r="I6" s="46">
        <v>0</v>
      </c>
      <c r="J6" s="41">
        <v>0</v>
      </c>
      <c r="K6" s="50">
        <v>0</v>
      </c>
      <c r="L6" s="54">
        <v>0</v>
      </c>
      <c r="M6" s="50">
        <v>0</v>
      </c>
      <c r="N6" s="59">
        <v>0</v>
      </c>
      <c r="O6" s="41">
        <f t="shared" si="0"/>
        <v>15242917</v>
      </c>
      <c r="P6" s="15">
        <f t="shared" si="1"/>
        <v>1718.479932356257</v>
      </c>
    </row>
    <row r="7" spans="1:16" ht="12.75" customHeight="1">
      <c r="A7" s="8">
        <v>3</v>
      </c>
      <c r="B7" s="3"/>
      <c r="C7" s="10" t="s">
        <v>61</v>
      </c>
      <c r="D7" s="32">
        <v>11549</v>
      </c>
      <c r="E7" s="36">
        <v>14240350</v>
      </c>
      <c r="F7" s="23">
        <v>15072272</v>
      </c>
      <c r="G7" s="23">
        <v>0</v>
      </c>
      <c r="H7" s="23">
        <v>5433</v>
      </c>
      <c r="I7" s="46">
        <v>0</v>
      </c>
      <c r="J7" s="41">
        <v>8415253</v>
      </c>
      <c r="K7" s="50">
        <v>0</v>
      </c>
      <c r="L7" s="54">
        <v>0</v>
      </c>
      <c r="M7" s="50">
        <v>0</v>
      </c>
      <c r="N7" s="59">
        <v>0</v>
      </c>
      <c r="O7" s="41">
        <f t="shared" si="0"/>
        <v>37733308</v>
      </c>
      <c r="P7" s="15">
        <f t="shared" si="1"/>
        <v>3267.2359511646032</v>
      </c>
    </row>
    <row r="8" spans="1:16" ht="12.75" customHeight="1">
      <c r="A8" s="8">
        <v>4</v>
      </c>
      <c r="B8" s="3"/>
      <c r="C8" s="10" t="s">
        <v>62</v>
      </c>
      <c r="D8" s="32">
        <v>12884</v>
      </c>
      <c r="E8" s="36">
        <v>20594691</v>
      </c>
      <c r="F8" s="23">
        <v>6002881</v>
      </c>
      <c r="G8" s="23">
        <v>0</v>
      </c>
      <c r="H8" s="23">
        <v>4450944</v>
      </c>
      <c r="I8" s="46">
        <v>0</v>
      </c>
      <c r="J8" s="41">
        <v>652386</v>
      </c>
      <c r="K8" s="50">
        <v>0</v>
      </c>
      <c r="L8" s="54">
        <v>0</v>
      </c>
      <c r="M8" s="50">
        <v>0</v>
      </c>
      <c r="N8" s="59">
        <v>2271</v>
      </c>
      <c r="O8" s="41">
        <f t="shared" si="0"/>
        <v>31703173</v>
      </c>
      <c r="P8" s="15">
        <f t="shared" si="1"/>
        <v>2460.6622943185348</v>
      </c>
    </row>
    <row r="9" spans="1:16" ht="12.75" customHeight="1">
      <c r="A9" s="8">
        <v>5</v>
      </c>
      <c r="B9" s="3"/>
      <c r="C9" s="13" t="s">
        <v>57</v>
      </c>
      <c r="D9" s="32">
        <v>14625</v>
      </c>
      <c r="E9" s="36">
        <v>7455114</v>
      </c>
      <c r="F9" s="23">
        <v>13915796</v>
      </c>
      <c r="G9" s="23">
        <v>0</v>
      </c>
      <c r="H9" s="23">
        <v>0</v>
      </c>
      <c r="I9" s="46">
        <v>0</v>
      </c>
      <c r="J9" s="41">
        <v>0</v>
      </c>
      <c r="K9" s="50">
        <v>0</v>
      </c>
      <c r="L9" s="54">
        <v>0</v>
      </c>
      <c r="M9" s="50">
        <v>0</v>
      </c>
      <c r="N9" s="59">
        <v>0</v>
      </c>
      <c r="O9" s="41">
        <f t="shared" si="0"/>
        <v>21370910</v>
      </c>
      <c r="P9" s="15">
        <f t="shared" si="1"/>
        <v>1461.2588034188034</v>
      </c>
    </row>
    <row r="10" spans="1:16" ht="12.75" customHeight="1">
      <c r="A10" s="8">
        <v>6</v>
      </c>
      <c r="B10" s="3"/>
      <c r="C10" s="10" t="s">
        <v>55</v>
      </c>
      <c r="D10" s="32">
        <v>14761</v>
      </c>
      <c r="E10" s="36">
        <v>15990016</v>
      </c>
      <c r="F10" s="23">
        <v>14435623</v>
      </c>
      <c r="G10" s="23">
        <v>624795</v>
      </c>
      <c r="H10" s="23">
        <v>10</v>
      </c>
      <c r="I10" s="46">
        <v>0</v>
      </c>
      <c r="J10" s="41">
        <v>0</v>
      </c>
      <c r="K10" s="50">
        <v>0</v>
      </c>
      <c r="L10" s="54">
        <v>0</v>
      </c>
      <c r="M10" s="50">
        <v>0</v>
      </c>
      <c r="N10" s="59">
        <v>0</v>
      </c>
      <c r="O10" s="41">
        <f t="shared" si="0"/>
        <v>31050444</v>
      </c>
      <c r="P10" s="15">
        <f t="shared" si="1"/>
        <v>2103.5461012126548</v>
      </c>
    </row>
    <row r="11" spans="1:16" ht="12.75" customHeight="1">
      <c r="A11" s="8">
        <v>7</v>
      </c>
      <c r="B11" s="3"/>
      <c r="C11" s="10" t="s">
        <v>56</v>
      </c>
      <c r="D11" s="32">
        <v>14799</v>
      </c>
      <c r="E11" s="36">
        <v>12380001</v>
      </c>
      <c r="F11" s="23">
        <v>12545777</v>
      </c>
      <c r="G11" s="23">
        <v>0</v>
      </c>
      <c r="H11" s="23">
        <v>0</v>
      </c>
      <c r="I11" s="46">
        <v>0</v>
      </c>
      <c r="J11" s="41">
        <v>4988296</v>
      </c>
      <c r="K11" s="50">
        <v>0</v>
      </c>
      <c r="L11" s="54">
        <v>0</v>
      </c>
      <c r="M11" s="50">
        <v>0</v>
      </c>
      <c r="N11" s="59">
        <v>0</v>
      </c>
      <c r="O11" s="41">
        <f t="shared" si="0"/>
        <v>29914074</v>
      </c>
      <c r="P11" s="15">
        <f t="shared" si="1"/>
        <v>2021.3577944455706</v>
      </c>
    </row>
    <row r="12" spans="1:16" ht="12.75" customHeight="1">
      <c r="A12" s="8">
        <v>8</v>
      </c>
      <c r="B12" s="3"/>
      <c r="C12" s="10" t="s">
        <v>58</v>
      </c>
      <c r="D12" s="32">
        <v>15535</v>
      </c>
      <c r="E12" s="36">
        <v>6209954</v>
      </c>
      <c r="F12" s="23">
        <v>11669288</v>
      </c>
      <c r="G12" s="23">
        <v>0</v>
      </c>
      <c r="H12" s="23">
        <v>0</v>
      </c>
      <c r="I12" s="46">
        <v>0</v>
      </c>
      <c r="J12" s="41">
        <v>0</v>
      </c>
      <c r="K12" s="50">
        <v>0</v>
      </c>
      <c r="L12" s="54">
        <v>0</v>
      </c>
      <c r="M12" s="50">
        <v>0</v>
      </c>
      <c r="N12" s="59">
        <v>0</v>
      </c>
      <c r="O12" s="41">
        <f t="shared" si="0"/>
        <v>17879242</v>
      </c>
      <c r="P12" s="15">
        <f t="shared" si="1"/>
        <v>1150.9006758931446</v>
      </c>
    </row>
    <row r="13" spans="1:16" ht="12.75" customHeight="1">
      <c r="A13" s="8">
        <v>9</v>
      </c>
      <c r="B13" s="3"/>
      <c r="C13" s="10" t="s">
        <v>54</v>
      </c>
      <c r="D13" s="32">
        <v>15863</v>
      </c>
      <c r="E13" s="36">
        <v>18791619</v>
      </c>
      <c r="F13" s="23">
        <v>9261027</v>
      </c>
      <c r="G13" s="23">
        <v>1346200</v>
      </c>
      <c r="H13" s="23">
        <v>0</v>
      </c>
      <c r="I13" s="46">
        <v>0</v>
      </c>
      <c r="J13" s="41">
        <v>417</v>
      </c>
      <c r="K13" s="50">
        <v>0</v>
      </c>
      <c r="L13" s="54">
        <v>0</v>
      </c>
      <c r="M13" s="50">
        <v>0</v>
      </c>
      <c r="N13" s="59">
        <v>0</v>
      </c>
      <c r="O13" s="41">
        <f t="shared" si="0"/>
        <v>29399263</v>
      </c>
      <c r="P13" s="15">
        <f t="shared" si="1"/>
        <v>1853.3230158229844</v>
      </c>
    </row>
    <row r="14" spans="1:16" ht="12.75" customHeight="1">
      <c r="A14" s="8">
        <v>10</v>
      </c>
      <c r="B14" s="3"/>
      <c r="C14" s="13" t="s">
        <v>59</v>
      </c>
      <c r="D14" s="32">
        <v>16422</v>
      </c>
      <c r="E14" s="36">
        <v>9718112</v>
      </c>
      <c r="F14" s="23">
        <v>19032031</v>
      </c>
      <c r="G14" s="23">
        <v>0</v>
      </c>
      <c r="H14" s="23">
        <v>0</v>
      </c>
      <c r="I14" s="46">
        <v>0</v>
      </c>
      <c r="J14" s="41">
        <v>0</v>
      </c>
      <c r="K14" s="50">
        <v>0</v>
      </c>
      <c r="L14" s="54">
        <v>0</v>
      </c>
      <c r="M14" s="50">
        <v>0</v>
      </c>
      <c r="N14" s="59">
        <v>0</v>
      </c>
      <c r="O14" s="41">
        <f t="shared" si="0"/>
        <v>28750143</v>
      </c>
      <c r="P14" s="15">
        <f t="shared" si="1"/>
        <v>1750.7089879430032</v>
      </c>
    </row>
    <row r="15" spans="1:16" ht="12.75" customHeight="1">
      <c r="A15" s="8">
        <v>11</v>
      </c>
      <c r="B15" s="3"/>
      <c r="C15" s="10" t="s">
        <v>60</v>
      </c>
      <c r="D15" s="32">
        <v>16939</v>
      </c>
      <c r="E15" s="36">
        <v>10309896</v>
      </c>
      <c r="F15" s="23">
        <v>11971372</v>
      </c>
      <c r="G15" s="23">
        <v>0</v>
      </c>
      <c r="H15" s="23">
        <v>193362</v>
      </c>
      <c r="I15" s="46">
        <v>0</v>
      </c>
      <c r="J15" s="41">
        <v>0</v>
      </c>
      <c r="K15" s="50">
        <v>0</v>
      </c>
      <c r="L15" s="54">
        <v>0</v>
      </c>
      <c r="M15" s="50">
        <v>0</v>
      </c>
      <c r="N15" s="59">
        <v>0</v>
      </c>
      <c r="O15" s="41">
        <f t="shared" si="0"/>
        <v>22474630</v>
      </c>
      <c r="P15" s="15">
        <f t="shared" si="1"/>
        <v>1326.7979219552512</v>
      </c>
    </row>
    <row r="16" spans="1:16" ht="12.75" customHeight="1">
      <c r="A16" s="8">
        <v>12</v>
      </c>
      <c r="B16" s="3"/>
      <c r="C16" s="10" t="s">
        <v>2</v>
      </c>
      <c r="D16" s="32">
        <v>19224</v>
      </c>
      <c r="E16" s="36">
        <v>8825699</v>
      </c>
      <c r="F16" s="23">
        <v>20117632</v>
      </c>
      <c r="G16" s="23">
        <v>0</v>
      </c>
      <c r="H16" s="23">
        <v>1740081</v>
      </c>
      <c r="I16" s="46">
        <v>0</v>
      </c>
      <c r="J16" s="41">
        <v>2986125</v>
      </c>
      <c r="K16" s="50">
        <v>0</v>
      </c>
      <c r="L16" s="54">
        <v>0</v>
      </c>
      <c r="M16" s="50">
        <v>0</v>
      </c>
      <c r="N16" s="59">
        <v>0</v>
      </c>
      <c r="O16" s="41">
        <f t="shared" si="0"/>
        <v>33669537</v>
      </c>
      <c r="P16" s="15">
        <f t="shared" si="1"/>
        <v>1751.4324282147315</v>
      </c>
    </row>
    <row r="17" spans="1:16" ht="12.75" customHeight="1">
      <c r="A17" s="8">
        <v>13</v>
      </c>
      <c r="B17" s="3"/>
      <c r="C17" s="10" t="s">
        <v>53</v>
      </c>
      <c r="D17" s="32">
        <v>19927</v>
      </c>
      <c r="E17" s="36">
        <v>10098001</v>
      </c>
      <c r="F17" s="23">
        <v>7280096</v>
      </c>
      <c r="G17" s="23">
        <v>298713</v>
      </c>
      <c r="H17" s="23">
        <v>0</v>
      </c>
      <c r="I17" s="46">
        <v>0</v>
      </c>
      <c r="J17" s="41">
        <v>0</v>
      </c>
      <c r="K17" s="50">
        <v>0</v>
      </c>
      <c r="L17" s="54">
        <v>0</v>
      </c>
      <c r="M17" s="50">
        <v>0</v>
      </c>
      <c r="N17" s="59">
        <v>140805</v>
      </c>
      <c r="O17" s="41">
        <f t="shared" si="0"/>
        <v>17817615</v>
      </c>
      <c r="P17" s="15">
        <f t="shared" si="1"/>
        <v>894.14437697596225</v>
      </c>
    </row>
    <row r="18" spans="1:16" ht="12.75" customHeight="1">
      <c r="A18" s="8">
        <v>14</v>
      </c>
      <c r="B18" s="3"/>
      <c r="C18" s="10" t="s">
        <v>52</v>
      </c>
      <c r="D18" s="32">
        <v>22570</v>
      </c>
      <c r="E18" s="36">
        <v>13396855</v>
      </c>
      <c r="F18" s="23">
        <v>17312358</v>
      </c>
      <c r="G18" s="23">
        <v>1054899</v>
      </c>
      <c r="H18" s="23">
        <v>1860706</v>
      </c>
      <c r="I18" s="46">
        <v>0</v>
      </c>
      <c r="J18" s="41">
        <v>128641</v>
      </c>
      <c r="K18" s="50">
        <v>0</v>
      </c>
      <c r="L18" s="54">
        <v>0</v>
      </c>
      <c r="M18" s="50">
        <v>0</v>
      </c>
      <c r="N18" s="59">
        <v>0</v>
      </c>
      <c r="O18" s="41">
        <f t="shared" si="0"/>
        <v>33753459</v>
      </c>
      <c r="P18" s="15">
        <f t="shared" si="1"/>
        <v>1495.5010633584404</v>
      </c>
    </row>
    <row r="19" spans="1:16" ht="12.75" customHeight="1">
      <c r="A19" s="8">
        <v>15</v>
      </c>
      <c r="B19" s="3"/>
      <c r="C19" s="10" t="s">
        <v>49</v>
      </c>
      <c r="D19" s="32">
        <v>24896</v>
      </c>
      <c r="E19" s="36">
        <v>14343360</v>
      </c>
      <c r="F19" s="23">
        <v>16260206</v>
      </c>
      <c r="G19" s="23">
        <v>9929639</v>
      </c>
      <c r="H19" s="23">
        <v>0</v>
      </c>
      <c r="I19" s="46">
        <v>0</v>
      </c>
      <c r="J19" s="41">
        <v>0</v>
      </c>
      <c r="K19" s="50">
        <v>0</v>
      </c>
      <c r="L19" s="54">
        <v>0</v>
      </c>
      <c r="M19" s="50">
        <v>0</v>
      </c>
      <c r="N19" s="59">
        <v>197640</v>
      </c>
      <c r="O19" s="41">
        <f t="shared" si="0"/>
        <v>40730845</v>
      </c>
      <c r="P19" s="15">
        <f t="shared" si="1"/>
        <v>1636.0397252570694</v>
      </c>
    </row>
    <row r="20" spans="1:16" ht="12.75" customHeight="1">
      <c r="A20" s="8">
        <v>16</v>
      </c>
      <c r="B20" s="3"/>
      <c r="C20" s="13" t="s">
        <v>50</v>
      </c>
      <c r="D20" s="32">
        <v>27115</v>
      </c>
      <c r="E20" s="36">
        <v>11011866</v>
      </c>
      <c r="F20" s="23">
        <v>28642034</v>
      </c>
      <c r="G20" s="23">
        <v>0</v>
      </c>
      <c r="H20" s="23">
        <v>0</v>
      </c>
      <c r="I20" s="46">
        <v>0</v>
      </c>
      <c r="J20" s="41">
        <v>0</v>
      </c>
      <c r="K20" s="50">
        <v>0</v>
      </c>
      <c r="L20" s="54">
        <v>0</v>
      </c>
      <c r="M20" s="50">
        <v>0</v>
      </c>
      <c r="N20" s="59">
        <v>9232994</v>
      </c>
      <c r="O20" s="41">
        <f t="shared" si="0"/>
        <v>48886894</v>
      </c>
      <c r="P20" s="15">
        <f t="shared" si="1"/>
        <v>1802.9464871842154</v>
      </c>
    </row>
    <row r="21" spans="1:16" ht="12.75" customHeight="1">
      <c r="A21" s="8">
        <v>17</v>
      </c>
      <c r="B21" s="3"/>
      <c r="C21" s="10" t="s">
        <v>48</v>
      </c>
      <c r="D21" s="32">
        <v>27731</v>
      </c>
      <c r="E21" s="36">
        <v>21107554</v>
      </c>
      <c r="F21" s="23">
        <v>12728717</v>
      </c>
      <c r="G21" s="23">
        <v>664025</v>
      </c>
      <c r="H21" s="23">
        <v>0</v>
      </c>
      <c r="I21" s="46">
        <v>0</v>
      </c>
      <c r="J21" s="41">
        <v>3854127</v>
      </c>
      <c r="K21" s="50">
        <v>0</v>
      </c>
      <c r="L21" s="54">
        <v>0</v>
      </c>
      <c r="M21" s="50">
        <v>0</v>
      </c>
      <c r="N21" s="59">
        <v>0</v>
      </c>
      <c r="O21" s="41">
        <f t="shared" si="0"/>
        <v>38354423</v>
      </c>
      <c r="P21" s="15">
        <f t="shared" si="1"/>
        <v>1383.0883487793444</v>
      </c>
    </row>
    <row r="22" spans="1:16" ht="12.75" customHeight="1">
      <c r="A22" s="8">
        <v>18</v>
      </c>
      <c r="B22" s="3"/>
      <c r="C22" s="13" t="s">
        <v>47</v>
      </c>
      <c r="D22" s="32">
        <v>28520</v>
      </c>
      <c r="E22" s="37">
        <v>9541894</v>
      </c>
      <c r="F22" s="24">
        <v>24620754</v>
      </c>
      <c r="G22" s="24">
        <v>13456</v>
      </c>
      <c r="H22" s="24">
        <v>1850852</v>
      </c>
      <c r="I22" s="47">
        <v>0</v>
      </c>
      <c r="J22" s="42">
        <v>0</v>
      </c>
      <c r="K22" s="51">
        <v>0</v>
      </c>
      <c r="L22" s="55">
        <v>0</v>
      </c>
      <c r="M22" s="51">
        <v>0</v>
      </c>
      <c r="N22" s="60">
        <v>0</v>
      </c>
      <c r="O22" s="41">
        <f t="shared" si="0"/>
        <v>36026956</v>
      </c>
      <c r="P22" s="15">
        <f t="shared" si="1"/>
        <v>1263.2172510518933</v>
      </c>
    </row>
    <row r="23" spans="1:16" ht="12.75" customHeight="1">
      <c r="A23" s="8">
        <v>19</v>
      </c>
      <c r="B23" s="3"/>
      <c r="C23" s="10" t="s">
        <v>51</v>
      </c>
      <c r="D23" s="32">
        <v>30776</v>
      </c>
      <c r="E23" s="36">
        <v>20785205</v>
      </c>
      <c r="F23" s="23">
        <v>12536400</v>
      </c>
      <c r="G23" s="23">
        <v>0</v>
      </c>
      <c r="H23" s="23">
        <v>3034704</v>
      </c>
      <c r="I23" s="46">
        <v>0</v>
      </c>
      <c r="J23" s="41">
        <v>3524330</v>
      </c>
      <c r="K23" s="50">
        <v>0</v>
      </c>
      <c r="L23" s="54">
        <v>0</v>
      </c>
      <c r="M23" s="50">
        <v>0</v>
      </c>
      <c r="N23" s="59">
        <v>0</v>
      </c>
      <c r="O23" s="41">
        <f t="shared" si="0"/>
        <v>39880639</v>
      </c>
      <c r="P23" s="15">
        <f t="shared" si="1"/>
        <v>1295.8356836495971</v>
      </c>
    </row>
    <row r="24" spans="1:16" ht="12.75" customHeight="1">
      <c r="A24" s="8">
        <v>20</v>
      </c>
      <c r="B24" s="3"/>
      <c r="C24" s="14" t="s">
        <v>85</v>
      </c>
      <c r="D24" s="32">
        <v>34862</v>
      </c>
      <c r="E24" s="36">
        <v>21732867</v>
      </c>
      <c r="F24" s="23">
        <v>26896816</v>
      </c>
      <c r="G24" s="23">
        <v>2106442</v>
      </c>
      <c r="H24" s="23">
        <v>331796</v>
      </c>
      <c r="I24" s="46">
        <v>0</v>
      </c>
      <c r="J24" s="41">
        <v>8221426</v>
      </c>
      <c r="K24" s="50">
        <v>0</v>
      </c>
      <c r="L24" s="54">
        <v>0</v>
      </c>
      <c r="M24" s="50">
        <v>0</v>
      </c>
      <c r="N24" s="59">
        <v>0</v>
      </c>
      <c r="O24" s="41">
        <f t="shared" si="0"/>
        <v>59289347</v>
      </c>
      <c r="P24" s="15">
        <f t="shared" si="1"/>
        <v>1700.6869083816189</v>
      </c>
    </row>
    <row r="25" spans="1:16" ht="12.75" customHeight="1">
      <c r="A25" s="8">
        <v>21</v>
      </c>
      <c r="B25" s="3"/>
      <c r="C25" s="10" t="s">
        <v>46</v>
      </c>
      <c r="D25" s="32">
        <v>39140</v>
      </c>
      <c r="E25" s="36">
        <v>41684100</v>
      </c>
      <c r="F25" s="23">
        <v>20587341</v>
      </c>
      <c r="G25" s="23">
        <v>0</v>
      </c>
      <c r="H25" s="23">
        <v>6464067</v>
      </c>
      <c r="I25" s="46">
        <v>0</v>
      </c>
      <c r="J25" s="41">
        <v>2510455</v>
      </c>
      <c r="K25" s="50">
        <v>0</v>
      </c>
      <c r="L25" s="54">
        <v>0</v>
      </c>
      <c r="M25" s="50">
        <v>0</v>
      </c>
      <c r="N25" s="59">
        <v>20</v>
      </c>
      <c r="O25" s="41">
        <f t="shared" si="0"/>
        <v>71245983</v>
      </c>
      <c r="P25" s="15">
        <f t="shared" si="1"/>
        <v>1820.2857179356158</v>
      </c>
    </row>
    <row r="26" spans="1:16" ht="12.75" customHeight="1">
      <c r="A26" s="8">
        <v>22</v>
      </c>
      <c r="B26" s="3"/>
      <c r="C26" s="10" t="s">
        <v>3</v>
      </c>
      <c r="D26" s="32">
        <v>39996</v>
      </c>
      <c r="E26" s="37">
        <v>27353595</v>
      </c>
      <c r="F26" s="24">
        <v>42080673</v>
      </c>
      <c r="G26" s="24">
        <v>1398575</v>
      </c>
      <c r="H26" s="24">
        <v>3370191</v>
      </c>
      <c r="I26" s="47">
        <v>0</v>
      </c>
      <c r="J26" s="42">
        <v>987035</v>
      </c>
      <c r="K26" s="51">
        <v>0</v>
      </c>
      <c r="L26" s="55">
        <v>0</v>
      </c>
      <c r="M26" s="51">
        <v>0</v>
      </c>
      <c r="N26" s="60">
        <v>0</v>
      </c>
      <c r="O26" s="41">
        <f t="shared" si="0"/>
        <v>75190069</v>
      </c>
      <c r="P26" s="15">
        <f t="shared" si="1"/>
        <v>1879.9397189718973</v>
      </c>
    </row>
    <row r="27" spans="1:16" ht="12.75" customHeight="1">
      <c r="A27" s="8">
        <v>23</v>
      </c>
      <c r="B27" s="3"/>
      <c r="C27" s="10" t="s">
        <v>45</v>
      </c>
      <c r="D27" s="32">
        <v>40801</v>
      </c>
      <c r="E27" s="36">
        <v>21669037</v>
      </c>
      <c r="F27" s="23">
        <v>31413045</v>
      </c>
      <c r="G27" s="23">
        <v>1296046</v>
      </c>
      <c r="H27" s="23">
        <v>81187</v>
      </c>
      <c r="I27" s="46">
        <v>0</v>
      </c>
      <c r="J27" s="41">
        <v>2119011</v>
      </c>
      <c r="K27" s="50">
        <v>0</v>
      </c>
      <c r="L27" s="54">
        <v>0</v>
      </c>
      <c r="M27" s="50">
        <v>0</v>
      </c>
      <c r="N27" s="59">
        <v>0</v>
      </c>
      <c r="O27" s="41">
        <f t="shared" si="0"/>
        <v>56578326</v>
      </c>
      <c r="P27" s="15">
        <f t="shared" si="1"/>
        <v>1386.6896889782113</v>
      </c>
    </row>
    <row r="28" spans="1:16" ht="12.75" customHeight="1">
      <c r="A28" s="8">
        <v>24</v>
      </c>
      <c r="B28" s="79"/>
      <c r="C28" s="10" t="s">
        <v>44</v>
      </c>
      <c r="D28" s="32">
        <v>41551</v>
      </c>
      <c r="E28" s="36">
        <v>12059665</v>
      </c>
      <c r="F28" s="23">
        <v>34146312</v>
      </c>
      <c r="G28" s="23">
        <v>678499</v>
      </c>
      <c r="H28" s="23">
        <v>1854710</v>
      </c>
      <c r="I28" s="46">
        <v>0</v>
      </c>
      <c r="J28" s="41">
        <v>3015206</v>
      </c>
      <c r="K28" s="50">
        <v>0</v>
      </c>
      <c r="L28" s="54">
        <v>0</v>
      </c>
      <c r="M28" s="50">
        <v>0</v>
      </c>
      <c r="N28" s="59">
        <v>0</v>
      </c>
      <c r="O28" s="41">
        <f t="shared" si="0"/>
        <v>51754392</v>
      </c>
      <c r="P28" s="15">
        <f t="shared" si="1"/>
        <v>1245.5630911410074</v>
      </c>
    </row>
    <row r="29" spans="1:16" ht="12.75" customHeight="1">
      <c r="A29" s="8">
        <v>25</v>
      </c>
      <c r="B29" s="3"/>
      <c r="C29" s="10" t="s">
        <v>39</v>
      </c>
      <c r="D29" s="32">
        <v>46389</v>
      </c>
      <c r="E29" s="36">
        <v>17952772</v>
      </c>
      <c r="F29" s="23">
        <v>34987116</v>
      </c>
      <c r="G29" s="23">
        <v>13534181</v>
      </c>
      <c r="H29" s="23">
        <v>6242037</v>
      </c>
      <c r="I29" s="46">
        <v>0</v>
      </c>
      <c r="J29" s="41">
        <v>0</v>
      </c>
      <c r="K29" s="50">
        <v>0</v>
      </c>
      <c r="L29" s="54">
        <v>0</v>
      </c>
      <c r="M29" s="50">
        <v>347609</v>
      </c>
      <c r="N29" s="59">
        <v>0</v>
      </c>
      <c r="O29" s="41">
        <f t="shared" si="0"/>
        <v>73063715</v>
      </c>
      <c r="P29" s="15">
        <f t="shared" si="1"/>
        <v>1575.0224191079783</v>
      </c>
    </row>
    <row r="30" spans="1:16" ht="12.75" customHeight="1">
      <c r="A30" s="8">
        <v>26</v>
      </c>
      <c r="B30" s="3"/>
      <c r="C30" s="10" t="s">
        <v>40</v>
      </c>
      <c r="D30" s="32">
        <v>49746</v>
      </c>
      <c r="E30" s="36">
        <v>20470864</v>
      </c>
      <c r="F30" s="23">
        <v>23356917</v>
      </c>
      <c r="G30" s="23">
        <v>2482300</v>
      </c>
      <c r="H30" s="23">
        <v>8390327</v>
      </c>
      <c r="I30" s="46">
        <v>0</v>
      </c>
      <c r="J30" s="41">
        <v>2115576</v>
      </c>
      <c r="K30" s="50">
        <v>0</v>
      </c>
      <c r="L30" s="54">
        <v>0</v>
      </c>
      <c r="M30" s="50">
        <v>0</v>
      </c>
      <c r="N30" s="59">
        <v>0</v>
      </c>
      <c r="O30" s="41">
        <f t="shared" si="0"/>
        <v>56815984</v>
      </c>
      <c r="P30" s="15">
        <f t="shared" si="1"/>
        <v>1142.1216580227556</v>
      </c>
    </row>
    <row r="31" spans="1:16" ht="12.75" customHeight="1">
      <c r="A31" s="8">
        <v>27</v>
      </c>
      <c r="B31" s="3"/>
      <c r="C31" s="10" t="s">
        <v>43</v>
      </c>
      <c r="D31" s="32">
        <v>55043</v>
      </c>
      <c r="E31" s="36">
        <v>45625887</v>
      </c>
      <c r="F31" s="23">
        <v>79427247</v>
      </c>
      <c r="G31" s="23">
        <v>0</v>
      </c>
      <c r="H31" s="23">
        <v>3340598</v>
      </c>
      <c r="I31" s="46">
        <v>0</v>
      </c>
      <c r="J31" s="41">
        <v>0</v>
      </c>
      <c r="K31" s="50">
        <v>285764</v>
      </c>
      <c r="L31" s="54">
        <v>0</v>
      </c>
      <c r="M31" s="50">
        <v>0</v>
      </c>
      <c r="N31" s="59">
        <v>0</v>
      </c>
      <c r="O31" s="41">
        <f t="shared" si="0"/>
        <v>128679496</v>
      </c>
      <c r="P31" s="15">
        <f t="shared" si="1"/>
        <v>2337.7994658721364</v>
      </c>
    </row>
    <row r="32" spans="1:16" ht="12.75" customHeight="1">
      <c r="A32" s="8">
        <v>28</v>
      </c>
      <c r="B32" s="3"/>
      <c r="C32" s="13" t="s">
        <v>37</v>
      </c>
      <c r="D32" s="32">
        <v>67531</v>
      </c>
      <c r="E32" s="36">
        <v>30891553</v>
      </c>
      <c r="F32" s="23">
        <v>44830274</v>
      </c>
      <c r="G32" s="23">
        <v>2757353</v>
      </c>
      <c r="H32" s="23">
        <v>1402830</v>
      </c>
      <c r="I32" s="46">
        <v>0</v>
      </c>
      <c r="J32" s="41">
        <v>4752293</v>
      </c>
      <c r="K32" s="50">
        <v>0</v>
      </c>
      <c r="L32" s="54">
        <v>0</v>
      </c>
      <c r="M32" s="50">
        <v>0</v>
      </c>
      <c r="N32" s="59">
        <v>0</v>
      </c>
      <c r="O32" s="41">
        <f t="shared" si="0"/>
        <v>84634303</v>
      </c>
      <c r="P32" s="15">
        <f t="shared" si="1"/>
        <v>1253.2659519331862</v>
      </c>
    </row>
    <row r="33" spans="1:16" ht="12.75" customHeight="1">
      <c r="A33" s="8">
        <v>29</v>
      </c>
      <c r="B33" s="3"/>
      <c r="C33" s="10" t="s">
        <v>34</v>
      </c>
      <c r="D33" s="32">
        <v>73090</v>
      </c>
      <c r="E33" s="36">
        <v>85845724</v>
      </c>
      <c r="F33" s="23">
        <v>149418417</v>
      </c>
      <c r="G33" s="23">
        <v>26571433</v>
      </c>
      <c r="H33" s="23">
        <v>18318800</v>
      </c>
      <c r="I33" s="46">
        <v>0</v>
      </c>
      <c r="J33" s="41">
        <v>32569027</v>
      </c>
      <c r="K33" s="50">
        <v>21377558</v>
      </c>
      <c r="L33" s="54">
        <v>36583</v>
      </c>
      <c r="M33" s="50">
        <v>0</v>
      </c>
      <c r="N33" s="59">
        <v>0</v>
      </c>
      <c r="O33" s="41">
        <f t="shared" si="0"/>
        <v>334137542</v>
      </c>
      <c r="P33" s="15">
        <f t="shared" si="1"/>
        <v>4571.5903954029282</v>
      </c>
    </row>
    <row r="34" spans="1:16" ht="12.75" customHeight="1">
      <c r="A34" s="8">
        <v>30</v>
      </c>
      <c r="B34" s="79"/>
      <c r="C34" s="10" t="s">
        <v>38</v>
      </c>
      <c r="D34" s="32">
        <v>73314</v>
      </c>
      <c r="E34" s="36">
        <v>49343069</v>
      </c>
      <c r="F34" s="23">
        <v>36752067</v>
      </c>
      <c r="G34" s="23">
        <v>5124168</v>
      </c>
      <c r="H34" s="23">
        <v>8415278</v>
      </c>
      <c r="I34" s="46">
        <v>0</v>
      </c>
      <c r="J34" s="41">
        <v>3445141</v>
      </c>
      <c r="K34" s="50">
        <v>0</v>
      </c>
      <c r="L34" s="54">
        <v>0</v>
      </c>
      <c r="M34" s="50">
        <v>0</v>
      </c>
      <c r="N34" s="59">
        <v>0</v>
      </c>
      <c r="O34" s="41">
        <f t="shared" si="0"/>
        <v>103079723</v>
      </c>
      <c r="P34" s="15">
        <f t="shared" si="1"/>
        <v>1406.0032599503506</v>
      </c>
    </row>
    <row r="35" spans="1:16" ht="12.75" customHeight="1">
      <c r="A35" s="8">
        <v>31</v>
      </c>
      <c r="B35" s="3"/>
      <c r="C35" s="10" t="s">
        <v>36</v>
      </c>
      <c r="D35" s="32">
        <v>74364</v>
      </c>
      <c r="E35" s="36">
        <v>46285588</v>
      </c>
      <c r="F35" s="23">
        <v>40156510</v>
      </c>
      <c r="G35" s="23">
        <v>185196</v>
      </c>
      <c r="H35" s="23">
        <v>6573141</v>
      </c>
      <c r="I35" s="46">
        <v>0</v>
      </c>
      <c r="J35" s="41">
        <v>13307050</v>
      </c>
      <c r="K35" s="50">
        <v>8294788</v>
      </c>
      <c r="L35" s="54">
        <v>0</v>
      </c>
      <c r="M35" s="50">
        <v>0</v>
      </c>
      <c r="N35" s="59">
        <v>0</v>
      </c>
      <c r="O35" s="41">
        <f t="shared" si="0"/>
        <v>114802273</v>
      </c>
      <c r="P35" s="15">
        <f t="shared" si="1"/>
        <v>1543.7882981012317</v>
      </c>
    </row>
    <row r="36" spans="1:16" ht="12.75" customHeight="1">
      <c r="A36" s="8">
        <v>32</v>
      </c>
      <c r="B36" s="3"/>
      <c r="C36" s="10" t="s">
        <v>41</v>
      </c>
      <c r="D36" s="32">
        <v>93420</v>
      </c>
      <c r="E36" s="36">
        <v>51783407</v>
      </c>
      <c r="F36" s="23">
        <v>72011372</v>
      </c>
      <c r="G36" s="23">
        <v>8040151</v>
      </c>
      <c r="H36" s="23">
        <v>1901573</v>
      </c>
      <c r="I36" s="46">
        <v>0</v>
      </c>
      <c r="J36" s="41">
        <v>0</v>
      </c>
      <c r="K36" s="50">
        <v>8543353</v>
      </c>
      <c r="L36" s="54">
        <v>0</v>
      </c>
      <c r="M36" s="50">
        <v>0</v>
      </c>
      <c r="N36" s="59">
        <v>0</v>
      </c>
      <c r="O36" s="41">
        <f t="shared" si="0"/>
        <v>142279856</v>
      </c>
      <c r="P36" s="15">
        <f t="shared" si="1"/>
        <v>1523.0128023977734</v>
      </c>
    </row>
    <row r="37" spans="1:16" ht="12.75" customHeight="1">
      <c r="A37" s="8">
        <v>33</v>
      </c>
      <c r="B37" s="3"/>
      <c r="C37" s="10" t="s">
        <v>42</v>
      </c>
      <c r="D37" s="32">
        <v>95696</v>
      </c>
      <c r="E37" s="36">
        <v>59109795</v>
      </c>
      <c r="F37" s="23">
        <v>14214834</v>
      </c>
      <c r="G37" s="23">
        <v>6285832</v>
      </c>
      <c r="H37" s="23">
        <v>834415</v>
      </c>
      <c r="I37" s="46">
        <v>0</v>
      </c>
      <c r="J37" s="41">
        <v>4722116</v>
      </c>
      <c r="K37" s="50">
        <v>6066816</v>
      </c>
      <c r="L37" s="54">
        <v>0</v>
      </c>
      <c r="M37" s="50">
        <v>0</v>
      </c>
      <c r="N37" s="59">
        <v>0</v>
      </c>
      <c r="O37" s="41">
        <f t="shared" ref="O37:O68" si="2">SUM(E37:N37)</f>
        <v>91233808</v>
      </c>
      <c r="P37" s="15">
        <f t="shared" ref="P37:P68" si="3">(O37/D37)</f>
        <v>953.37117538873099</v>
      </c>
    </row>
    <row r="38" spans="1:16" ht="12.75" customHeight="1">
      <c r="A38" s="8">
        <v>34</v>
      </c>
      <c r="B38" s="3"/>
      <c r="C38" s="10" t="s">
        <v>35</v>
      </c>
      <c r="D38" s="32">
        <v>98786</v>
      </c>
      <c r="E38" s="36">
        <v>62483940</v>
      </c>
      <c r="F38" s="23">
        <v>36691204</v>
      </c>
      <c r="G38" s="23">
        <v>0</v>
      </c>
      <c r="H38" s="23">
        <v>305649</v>
      </c>
      <c r="I38" s="46">
        <v>0</v>
      </c>
      <c r="J38" s="41">
        <v>11771532</v>
      </c>
      <c r="K38" s="50">
        <v>1639695</v>
      </c>
      <c r="L38" s="54">
        <v>0</v>
      </c>
      <c r="M38" s="50">
        <v>0</v>
      </c>
      <c r="N38" s="59">
        <v>329936</v>
      </c>
      <c r="O38" s="41">
        <f t="shared" si="2"/>
        <v>113221956</v>
      </c>
      <c r="P38" s="15">
        <f t="shared" si="3"/>
        <v>1146.1336221731824</v>
      </c>
    </row>
    <row r="39" spans="1:16" ht="12.75" customHeight="1">
      <c r="A39" s="8">
        <v>35</v>
      </c>
      <c r="B39" s="3"/>
      <c r="C39" s="10" t="s">
        <v>33</v>
      </c>
      <c r="D39" s="32">
        <v>138028</v>
      </c>
      <c r="E39" s="36">
        <v>95356330</v>
      </c>
      <c r="F39" s="23">
        <v>71112986</v>
      </c>
      <c r="G39" s="23">
        <v>7265621</v>
      </c>
      <c r="H39" s="23">
        <v>15866094</v>
      </c>
      <c r="I39" s="46">
        <v>0</v>
      </c>
      <c r="J39" s="41">
        <v>44456790</v>
      </c>
      <c r="K39" s="50">
        <v>23819771</v>
      </c>
      <c r="L39" s="54">
        <v>0</v>
      </c>
      <c r="M39" s="50">
        <v>0</v>
      </c>
      <c r="N39" s="59">
        <v>0</v>
      </c>
      <c r="O39" s="41">
        <f t="shared" si="2"/>
        <v>257877592</v>
      </c>
      <c r="P39" s="15">
        <f t="shared" si="3"/>
        <v>1868.2991277132176</v>
      </c>
    </row>
    <row r="40" spans="1:16" ht="12.75" customHeight="1">
      <c r="A40" s="8">
        <v>36</v>
      </c>
      <c r="B40" s="3"/>
      <c r="C40" s="13" t="s">
        <v>31</v>
      </c>
      <c r="D40" s="32">
        <v>141236</v>
      </c>
      <c r="E40" s="36">
        <v>89456777</v>
      </c>
      <c r="F40" s="23">
        <v>77290169</v>
      </c>
      <c r="G40" s="23">
        <v>2597910</v>
      </c>
      <c r="H40" s="23">
        <v>15182469</v>
      </c>
      <c r="I40" s="46">
        <v>0</v>
      </c>
      <c r="J40" s="41">
        <v>30537323</v>
      </c>
      <c r="K40" s="50">
        <v>10296959</v>
      </c>
      <c r="L40" s="54">
        <v>0</v>
      </c>
      <c r="M40" s="50">
        <v>0</v>
      </c>
      <c r="N40" s="59">
        <v>6815995</v>
      </c>
      <c r="O40" s="41">
        <f t="shared" si="2"/>
        <v>232177602</v>
      </c>
      <c r="P40" s="15">
        <f t="shared" si="3"/>
        <v>1643.898170438132</v>
      </c>
    </row>
    <row r="41" spans="1:16" ht="12.75" customHeight="1">
      <c r="A41" s="8">
        <v>37</v>
      </c>
      <c r="B41" s="3"/>
      <c r="C41" s="10" t="s">
        <v>30</v>
      </c>
      <c r="D41" s="32">
        <v>146318</v>
      </c>
      <c r="E41" s="36">
        <v>123968176</v>
      </c>
      <c r="F41" s="23">
        <v>103483552</v>
      </c>
      <c r="G41" s="23">
        <v>12007084</v>
      </c>
      <c r="H41" s="23">
        <v>24613296</v>
      </c>
      <c r="I41" s="46">
        <v>447</v>
      </c>
      <c r="J41" s="41">
        <v>64721447</v>
      </c>
      <c r="K41" s="50">
        <v>30421861</v>
      </c>
      <c r="L41" s="54">
        <v>0</v>
      </c>
      <c r="M41" s="50">
        <v>97347</v>
      </c>
      <c r="N41" s="59">
        <v>0</v>
      </c>
      <c r="O41" s="41">
        <f t="shared" si="2"/>
        <v>359313210</v>
      </c>
      <c r="P41" s="15">
        <f t="shared" si="3"/>
        <v>2455.7006656733961</v>
      </c>
    </row>
    <row r="42" spans="1:16" ht="12.75" customHeight="1">
      <c r="A42" s="8">
        <v>38</v>
      </c>
      <c r="B42" s="3"/>
      <c r="C42" s="10" t="s">
        <v>32</v>
      </c>
      <c r="D42" s="32">
        <v>151372</v>
      </c>
      <c r="E42" s="36">
        <v>68419591</v>
      </c>
      <c r="F42" s="23">
        <v>44685840</v>
      </c>
      <c r="G42" s="23">
        <v>3448642</v>
      </c>
      <c r="H42" s="23">
        <v>7496430</v>
      </c>
      <c r="I42" s="46">
        <v>13361</v>
      </c>
      <c r="J42" s="41">
        <v>6508430</v>
      </c>
      <c r="K42" s="50">
        <v>2768061</v>
      </c>
      <c r="L42" s="54">
        <v>0</v>
      </c>
      <c r="M42" s="50">
        <v>0</v>
      </c>
      <c r="N42" s="59">
        <v>0</v>
      </c>
      <c r="O42" s="41">
        <f t="shared" si="2"/>
        <v>133340355</v>
      </c>
      <c r="P42" s="15">
        <f t="shared" si="3"/>
        <v>880.87859709853865</v>
      </c>
    </row>
    <row r="43" spans="1:16" ht="12.75" customHeight="1">
      <c r="A43" s="8">
        <v>39</v>
      </c>
      <c r="B43" s="3"/>
      <c r="C43" s="13" t="s">
        <v>28</v>
      </c>
      <c r="D43" s="32">
        <v>159978</v>
      </c>
      <c r="E43" s="36">
        <v>179526043</v>
      </c>
      <c r="F43" s="23">
        <v>149817454</v>
      </c>
      <c r="G43" s="23">
        <v>10964208</v>
      </c>
      <c r="H43" s="23">
        <v>57105726</v>
      </c>
      <c r="I43" s="46">
        <v>0</v>
      </c>
      <c r="J43" s="41">
        <v>95764618</v>
      </c>
      <c r="K43" s="50">
        <v>26923092</v>
      </c>
      <c r="L43" s="54">
        <v>0</v>
      </c>
      <c r="M43" s="50">
        <v>0</v>
      </c>
      <c r="N43" s="59">
        <v>49827</v>
      </c>
      <c r="O43" s="41">
        <f t="shared" si="2"/>
        <v>520150968</v>
      </c>
      <c r="P43" s="15">
        <f t="shared" si="3"/>
        <v>3251.3906162097287</v>
      </c>
    </row>
    <row r="44" spans="1:16" ht="12.75" customHeight="1">
      <c r="A44" s="8">
        <v>40</v>
      </c>
      <c r="B44" s="3"/>
      <c r="C44" s="13" t="s">
        <v>26</v>
      </c>
      <c r="D44" s="32">
        <v>168852</v>
      </c>
      <c r="E44" s="36">
        <v>87428660</v>
      </c>
      <c r="F44" s="23">
        <v>59326672</v>
      </c>
      <c r="G44" s="23">
        <v>0</v>
      </c>
      <c r="H44" s="23">
        <v>0</v>
      </c>
      <c r="I44" s="46">
        <v>0</v>
      </c>
      <c r="J44" s="41">
        <v>80564280</v>
      </c>
      <c r="K44" s="50">
        <v>8597252</v>
      </c>
      <c r="L44" s="54">
        <v>0</v>
      </c>
      <c r="M44" s="50">
        <v>0</v>
      </c>
      <c r="N44" s="59">
        <v>11534570</v>
      </c>
      <c r="O44" s="41">
        <f t="shared" si="2"/>
        <v>247451434</v>
      </c>
      <c r="P44" s="15">
        <f t="shared" si="3"/>
        <v>1465.4930590102574</v>
      </c>
    </row>
    <row r="45" spans="1:16" ht="12.75" customHeight="1">
      <c r="A45" s="8">
        <v>41</v>
      </c>
      <c r="B45" s="3"/>
      <c r="C45" s="10" t="s">
        <v>29</v>
      </c>
      <c r="D45" s="32">
        <v>172778</v>
      </c>
      <c r="E45" s="36">
        <v>83475006</v>
      </c>
      <c r="F45" s="23">
        <v>56009202</v>
      </c>
      <c r="G45" s="23">
        <v>10013457</v>
      </c>
      <c r="H45" s="23">
        <v>5291139</v>
      </c>
      <c r="I45" s="46">
        <v>0</v>
      </c>
      <c r="J45" s="41">
        <v>35833529</v>
      </c>
      <c r="K45" s="50">
        <v>10247188</v>
      </c>
      <c r="L45" s="54">
        <v>0</v>
      </c>
      <c r="M45" s="50">
        <v>0</v>
      </c>
      <c r="N45" s="59">
        <v>0</v>
      </c>
      <c r="O45" s="41">
        <f t="shared" si="2"/>
        <v>200869521</v>
      </c>
      <c r="P45" s="15">
        <f t="shared" si="3"/>
        <v>1162.5873722348911</v>
      </c>
    </row>
    <row r="46" spans="1:16" ht="12.75" customHeight="1">
      <c r="A46" s="8">
        <v>42</v>
      </c>
      <c r="B46" s="3"/>
      <c r="C46" s="10" t="s">
        <v>24</v>
      </c>
      <c r="D46" s="32">
        <v>180822</v>
      </c>
      <c r="E46" s="36">
        <v>43599227</v>
      </c>
      <c r="F46" s="23">
        <v>78215733</v>
      </c>
      <c r="G46" s="23">
        <v>5728348</v>
      </c>
      <c r="H46" s="23">
        <v>33036103</v>
      </c>
      <c r="I46" s="46">
        <v>0</v>
      </c>
      <c r="J46" s="41">
        <v>67004169</v>
      </c>
      <c r="K46" s="50">
        <v>20493806</v>
      </c>
      <c r="L46" s="54">
        <v>0</v>
      </c>
      <c r="M46" s="50">
        <v>0</v>
      </c>
      <c r="N46" s="59">
        <v>0</v>
      </c>
      <c r="O46" s="41">
        <f t="shared" si="2"/>
        <v>248077386</v>
      </c>
      <c r="P46" s="15">
        <f t="shared" si="3"/>
        <v>1371.9424959352291</v>
      </c>
    </row>
    <row r="47" spans="1:16" ht="12.75" customHeight="1">
      <c r="A47" s="8">
        <v>43</v>
      </c>
      <c r="B47" s="3"/>
      <c r="C47" s="10" t="s">
        <v>108</v>
      </c>
      <c r="D47" s="32">
        <v>190039</v>
      </c>
      <c r="E47" s="36">
        <v>135858006</v>
      </c>
      <c r="F47" s="23">
        <v>97473551</v>
      </c>
      <c r="G47" s="23">
        <v>16546736</v>
      </c>
      <c r="H47" s="23">
        <v>7879840</v>
      </c>
      <c r="I47" s="46">
        <v>0</v>
      </c>
      <c r="J47" s="41">
        <v>59314645</v>
      </c>
      <c r="K47" s="50">
        <v>20458368</v>
      </c>
      <c r="L47" s="54">
        <v>0</v>
      </c>
      <c r="M47" s="50">
        <v>0</v>
      </c>
      <c r="N47" s="59">
        <v>2356629</v>
      </c>
      <c r="O47" s="41">
        <f t="shared" si="2"/>
        <v>339887775</v>
      </c>
      <c r="P47" s="15">
        <f t="shared" si="3"/>
        <v>1788.5159098921799</v>
      </c>
    </row>
    <row r="48" spans="1:16" ht="12.75" customHeight="1">
      <c r="A48" s="8">
        <v>44</v>
      </c>
      <c r="B48" s="3"/>
      <c r="C48" s="13" t="s">
        <v>27</v>
      </c>
      <c r="D48" s="32">
        <v>190865</v>
      </c>
      <c r="E48" s="36">
        <v>50948980</v>
      </c>
      <c r="F48" s="23">
        <v>128409535</v>
      </c>
      <c r="G48" s="23">
        <v>11667865</v>
      </c>
      <c r="H48" s="23">
        <v>21203983</v>
      </c>
      <c r="I48" s="46">
        <v>0</v>
      </c>
      <c r="J48" s="41">
        <v>19904191</v>
      </c>
      <c r="K48" s="50">
        <v>0</v>
      </c>
      <c r="L48" s="54">
        <v>0</v>
      </c>
      <c r="M48" s="50">
        <v>0</v>
      </c>
      <c r="N48" s="59">
        <v>0</v>
      </c>
      <c r="O48" s="41">
        <f t="shared" si="2"/>
        <v>232134554</v>
      </c>
      <c r="P48" s="15">
        <f t="shared" si="3"/>
        <v>1216.2237916852225</v>
      </c>
    </row>
    <row r="49" spans="1:16" ht="12.75" customHeight="1">
      <c r="A49" s="8">
        <v>45</v>
      </c>
      <c r="B49" s="3"/>
      <c r="C49" s="13" t="s">
        <v>0</v>
      </c>
      <c r="D49" s="32">
        <v>247336</v>
      </c>
      <c r="E49" s="36">
        <v>124725596</v>
      </c>
      <c r="F49" s="23">
        <v>168689433</v>
      </c>
      <c r="G49" s="23">
        <v>28389968</v>
      </c>
      <c r="H49" s="23">
        <v>10000546</v>
      </c>
      <c r="I49" s="46">
        <v>0</v>
      </c>
      <c r="J49" s="41">
        <v>14727922</v>
      </c>
      <c r="K49" s="50">
        <v>28606604</v>
      </c>
      <c r="L49" s="54">
        <v>0</v>
      </c>
      <c r="M49" s="50">
        <v>194053</v>
      </c>
      <c r="N49" s="59">
        <v>123757</v>
      </c>
      <c r="O49" s="41">
        <f t="shared" si="2"/>
        <v>375457879</v>
      </c>
      <c r="P49" s="15">
        <f t="shared" si="3"/>
        <v>1518.0074028851441</v>
      </c>
    </row>
    <row r="50" spans="1:16" ht="12.75" customHeight="1">
      <c r="A50" s="8">
        <v>46</v>
      </c>
      <c r="B50" s="3"/>
      <c r="C50" s="10" t="s">
        <v>25</v>
      </c>
      <c r="D50" s="32">
        <v>268685</v>
      </c>
      <c r="E50" s="36">
        <v>227329000</v>
      </c>
      <c r="F50" s="23">
        <v>201175000</v>
      </c>
      <c r="G50" s="23">
        <v>103517000</v>
      </c>
      <c r="H50" s="23">
        <v>173115000</v>
      </c>
      <c r="I50" s="46">
        <v>0</v>
      </c>
      <c r="J50" s="41">
        <v>29760000</v>
      </c>
      <c r="K50" s="50">
        <v>40097000</v>
      </c>
      <c r="L50" s="54">
        <v>0</v>
      </c>
      <c r="M50" s="50">
        <v>0</v>
      </c>
      <c r="N50" s="59">
        <v>32000</v>
      </c>
      <c r="O50" s="41">
        <f t="shared" si="2"/>
        <v>775025000</v>
      </c>
      <c r="P50" s="15">
        <f t="shared" si="3"/>
        <v>2884.5116028062603</v>
      </c>
    </row>
    <row r="51" spans="1:16" ht="12.75" customHeight="1">
      <c r="A51" s="8">
        <v>47</v>
      </c>
      <c r="B51" s="3"/>
      <c r="C51" s="10" t="s">
        <v>21</v>
      </c>
      <c r="D51" s="32">
        <v>275487</v>
      </c>
      <c r="E51" s="37">
        <v>139229737</v>
      </c>
      <c r="F51" s="24">
        <v>152979891</v>
      </c>
      <c r="G51" s="24">
        <v>9391043</v>
      </c>
      <c r="H51" s="24">
        <v>13629880</v>
      </c>
      <c r="I51" s="47">
        <v>0</v>
      </c>
      <c r="J51" s="42">
        <v>11195912</v>
      </c>
      <c r="K51" s="51">
        <v>6310297</v>
      </c>
      <c r="L51" s="55">
        <v>0</v>
      </c>
      <c r="M51" s="51">
        <v>0</v>
      </c>
      <c r="N51" s="60">
        <v>40364</v>
      </c>
      <c r="O51" s="41">
        <f t="shared" si="2"/>
        <v>332777124</v>
      </c>
      <c r="P51" s="15">
        <f t="shared" si="3"/>
        <v>1207.9594463622602</v>
      </c>
    </row>
    <row r="52" spans="1:16" ht="12.75" customHeight="1">
      <c r="A52" s="8">
        <v>48</v>
      </c>
      <c r="B52" s="3"/>
      <c r="C52" s="10" t="s">
        <v>109</v>
      </c>
      <c r="D52" s="32">
        <v>277789</v>
      </c>
      <c r="E52" s="36">
        <v>128916805</v>
      </c>
      <c r="F52" s="23">
        <v>122569387</v>
      </c>
      <c r="G52" s="23">
        <v>18600771</v>
      </c>
      <c r="H52" s="23">
        <v>15818886</v>
      </c>
      <c r="I52" s="46">
        <v>0</v>
      </c>
      <c r="J52" s="41">
        <v>32575442</v>
      </c>
      <c r="K52" s="50">
        <v>22574422</v>
      </c>
      <c r="L52" s="54">
        <v>0</v>
      </c>
      <c r="M52" s="50">
        <v>0</v>
      </c>
      <c r="N52" s="59">
        <v>0</v>
      </c>
      <c r="O52" s="41">
        <f t="shared" si="2"/>
        <v>341055713</v>
      </c>
      <c r="P52" s="15">
        <f t="shared" si="3"/>
        <v>1227.7509656609873</v>
      </c>
    </row>
    <row r="53" spans="1:16" ht="12.75" customHeight="1">
      <c r="A53" s="8">
        <v>49</v>
      </c>
      <c r="B53" s="3"/>
      <c r="C53" s="10" t="s">
        <v>23</v>
      </c>
      <c r="D53" s="32">
        <v>297052</v>
      </c>
      <c r="E53" s="36">
        <v>128055265</v>
      </c>
      <c r="F53" s="23">
        <v>109622142</v>
      </c>
      <c r="G53" s="23">
        <v>9420323</v>
      </c>
      <c r="H53" s="23">
        <v>10566935</v>
      </c>
      <c r="I53" s="46">
        <v>0</v>
      </c>
      <c r="J53" s="41">
        <v>19746446</v>
      </c>
      <c r="K53" s="50">
        <v>23816661</v>
      </c>
      <c r="L53" s="54">
        <v>0</v>
      </c>
      <c r="M53" s="50">
        <v>0</v>
      </c>
      <c r="N53" s="59">
        <v>0</v>
      </c>
      <c r="O53" s="41">
        <f t="shared" si="2"/>
        <v>301227772</v>
      </c>
      <c r="P53" s="15">
        <f t="shared" si="3"/>
        <v>1014.0573771595546</v>
      </c>
    </row>
    <row r="54" spans="1:16" ht="12.75" customHeight="1">
      <c r="A54" s="8">
        <v>50</v>
      </c>
      <c r="B54" s="3"/>
      <c r="C54" s="10" t="s">
        <v>18</v>
      </c>
      <c r="D54" s="32">
        <v>297619</v>
      </c>
      <c r="E54" s="36">
        <v>157573649</v>
      </c>
      <c r="F54" s="23">
        <v>100530628</v>
      </c>
      <c r="G54" s="23">
        <v>14893084</v>
      </c>
      <c r="H54" s="23">
        <v>53180383</v>
      </c>
      <c r="I54" s="46">
        <v>0</v>
      </c>
      <c r="J54" s="41">
        <v>42255400</v>
      </c>
      <c r="K54" s="50">
        <v>18613535</v>
      </c>
      <c r="L54" s="54">
        <v>0</v>
      </c>
      <c r="M54" s="50">
        <v>0</v>
      </c>
      <c r="N54" s="59">
        <v>12270403</v>
      </c>
      <c r="O54" s="41">
        <f t="shared" si="2"/>
        <v>399317082</v>
      </c>
      <c r="P54" s="15">
        <f t="shared" si="3"/>
        <v>1341.7056101928977</v>
      </c>
    </row>
    <row r="55" spans="1:16" ht="12.75" customHeight="1">
      <c r="A55" s="8">
        <v>51</v>
      </c>
      <c r="B55" s="3"/>
      <c r="C55" s="13" t="s">
        <v>22</v>
      </c>
      <c r="D55" s="32">
        <v>321520</v>
      </c>
      <c r="E55" s="37">
        <v>308299163</v>
      </c>
      <c r="F55" s="24">
        <v>164210602</v>
      </c>
      <c r="G55" s="24">
        <v>115385991</v>
      </c>
      <c r="H55" s="24">
        <v>74100132</v>
      </c>
      <c r="I55" s="47">
        <v>0</v>
      </c>
      <c r="J55" s="42">
        <v>188838798</v>
      </c>
      <c r="K55" s="51">
        <v>79945286</v>
      </c>
      <c r="L55" s="55">
        <v>0</v>
      </c>
      <c r="M55" s="51">
        <v>0</v>
      </c>
      <c r="N55" s="60">
        <v>0</v>
      </c>
      <c r="O55" s="41">
        <f t="shared" si="2"/>
        <v>930779972</v>
      </c>
      <c r="P55" s="15">
        <f t="shared" si="3"/>
        <v>2894.9364642946007</v>
      </c>
    </row>
    <row r="56" spans="1:16" ht="12.75" customHeight="1">
      <c r="A56" s="8">
        <v>52</v>
      </c>
      <c r="B56" s="3"/>
      <c r="C56" s="10" t="s">
        <v>19</v>
      </c>
      <c r="D56" s="32">
        <v>322833</v>
      </c>
      <c r="E56" s="36">
        <v>233087546</v>
      </c>
      <c r="F56" s="23">
        <v>130488046</v>
      </c>
      <c r="G56" s="23">
        <v>33846286</v>
      </c>
      <c r="H56" s="23">
        <v>30613152</v>
      </c>
      <c r="I56" s="46">
        <v>0</v>
      </c>
      <c r="J56" s="41">
        <v>184523149</v>
      </c>
      <c r="K56" s="50">
        <v>70509388</v>
      </c>
      <c r="L56" s="54">
        <v>0</v>
      </c>
      <c r="M56" s="50">
        <v>0</v>
      </c>
      <c r="N56" s="59">
        <v>0</v>
      </c>
      <c r="O56" s="41">
        <f t="shared" si="2"/>
        <v>683067567</v>
      </c>
      <c r="P56" s="15">
        <f t="shared" si="3"/>
        <v>2115.8542249398297</v>
      </c>
    </row>
    <row r="57" spans="1:16" ht="12.75" customHeight="1">
      <c r="A57" s="8">
        <v>53</v>
      </c>
      <c r="B57" s="3"/>
      <c r="C57" s="10" t="s">
        <v>20</v>
      </c>
      <c r="D57" s="32">
        <v>331298</v>
      </c>
      <c r="E57" s="36">
        <v>119836301</v>
      </c>
      <c r="F57" s="23">
        <v>236175792</v>
      </c>
      <c r="G57" s="23">
        <v>11903310</v>
      </c>
      <c r="H57" s="23">
        <v>30922006</v>
      </c>
      <c r="I57" s="46">
        <v>0</v>
      </c>
      <c r="J57" s="41">
        <v>43575688</v>
      </c>
      <c r="K57" s="50">
        <v>27389744</v>
      </c>
      <c r="L57" s="54">
        <v>0</v>
      </c>
      <c r="M57" s="50">
        <v>0</v>
      </c>
      <c r="N57" s="59">
        <v>35617</v>
      </c>
      <c r="O57" s="41">
        <f t="shared" si="2"/>
        <v>469838458</v>
      </c>
      <c r="P57" s="15">
        <f t="shared" si="3"/>
        <v>1418.174749017501</v>
      </c>
    </row>
    <row r="58" spans="1:16" ht="12.75" customHeight="1">
      <c r="A58" s="8">
        <v>54</v>
      </c>
      <c r="B58" s="3"/>
      <c r="C58" s="10" t="s">
        <v>6</v>
      </c>
      <c r="D58" s="32">
        <v>379448</v>
      </c>
      <c r="E58" s="36">
        <v>240476958</v>
      </c>
      <c r="F58" s="23">
        <v>188297833</v>
      </c>
      <c r="G58" s="23">
        <v>38699220</v>
      </c>
      <c r="H58" s="23">
        <v>70394275</v>
      </c>
      <c r="I58" s="46">
        <v>44224</v>
      </c>
      <c r="J58" s="41">
        <v>194375123</v>
      </c>
      <c r="K58" s="50">
        <v>108684847</v>
      </c>
      <c r="L58" s="54">
        <v>0</v>
      </c>
      <c r="M58" s="50">
        <v>129688</v>
      </c>
      <c r="N58" s="59">
        <v>0</v>
      </c>
      <c r="O58" s="41">
        <f t="shared" si="2"/>
        <v>841102168</v>
      </c>
      <c r="P58" s="15">
        <f t="shared" si="3"/>
        <v>2216.6467289325547</v>
      </c>
    </row>
    <row r="59" spans="1:16" ht="12.75" customHeight="1">
      <c r="A59" s="8">
        <v>55</v>
      </c>
      <c r="B59" s="3"/>
      <c r="C59" s="10" t="s">
        <v>5</v>
      </c>
      <c r="D59" s="32">
        <v>422718</v>
      </c>
      <c r="E59" s="36">
        <v>218604961</v>
      </c>
      <c r="F59" s="23">
        <v>165939617</v>
      </c>
      <c r="G59" s="23">
        <v>32528705</v>
      </c>
      <c r="H59" s="23">
        <v>163918</v>
      </c>
      <c r="I59" s="46">
        <v>0</v>
      </c>
      <c r="J59" s="41">
        <v>67492272</v>
      </c>
      <c r="K59" s="50">
        <v>16762452</v>
      </c>
      <c r="L59" s="54">
        <v>0</v>
      </c>
      <c r="M59" s="50">
        <v>0</v>
      </c>
      <c r="N59" s="59">
        <v>2058595</v>
      </c>
      <c r="O59" s="41">
        <f t="shared" si="2"/>
        <v>503550520</v>
      </c>
      <c r="P59" s="15">
        <f t="shared" si="3"/>
        <v>1191.2209085016489</v>
      </c>
    </row>
    <row r="60" spans="1:16" ht="12.75" customHeight="1">
      <c r="A60" s="8">
        <v>56</v>
      </c>
      <c r="B60" s="3"/>
      <c r="C60" s="10" t="s">
        <v>17</v>
      </c>
      <c r="D60" s="32">
        <v>464697</v>
      </c>
      <c r="E60" s="36">
        <v>200980538</v>
      </c>
      <c r="F60" s="23">
        <v>222465500</v>
      </c>
      <c r="G60" s="23">
        <v>16836417</v>
      </c>
      <c r="H60" s="23">
        <v>13752421</v>
      </c>
      <c r="I60" s="46">
        <v>0</v>
      </c>
      <c r="J60" s="41">
        <v>167928688</v>
      </c>
      <c r="K60" s="50">
        <v>29144532</v>
      </c>
      <c r="L60" s="54">
        <v>0</v>
      </c>
      <c r="M60" s="50">
        <v>0</v>
      </c>
      <c r="N60" s="59">
        <v>1628</v>
      </c>
      <c r="O60" s="41">
        <f t="shared" si="2"/>
        <v>651109724</v>
      </c>
      <c r="P60" s="15">
        <f t="shared" si="3"/>
        <v>1401.1489723411169</v>
      </c>
    </row>
    <row r="61" spans="1:16" ht="12.75" customHeight="1">
      <c r="A61" s="8">
        <v>57</v>
      </c>
      <c r="B61" s="3"/>
      <c r="C61" s="10" t="s">
        <v>16</v>
      </c>
      <c r="D61" s="32">
        <v>494593</v>
      </c>
      <c r="E61" s="36">
        <v>205214324</v>
      </c>
      <c r="F61" s="23">
        <v>204381011</v>
      </c>
      <c r="G61" s="23">
        <v>33663169</v>
      </c>
      <c r="H61" s="23">
        <v>19873774</v>
      </c>
      <c r="I61" s="46">
        <v>0</v>
      </c>
      <c r="J61" s="41">
        <v>80481868</v>
      </c>
      <c r="K61" s="50">
        <v>55980777</v>
      </c>
      <c r="L61" s="54">
        <v>224443</v>
      </c>
      <c r="M61" s="50">
        <v>0</v>
      </c>
      <c r="N61" s="59">
        <v>35332880</v>
      </c>
      <c r="O61" s="41">
        <f t="shared" si="2"/>
        <v>635152246</v>
      </c>
      <c r="P61" s="15">
        <f t="shared" si="3"/>
        <v>1284.1917414924999</v>
      </c>
    </row>
    <row r="62" spans="1:16" ht="12.75" customHeight="1">
      <c r="A62" s="8">
        <v>58</v>
      </c>
      <c r="B62" s="3"/>
      <c r="C62" s="14" t="s">
        <v>15</v>
      </c>
      <c r="D62" s="32">
        <v>543376</v>
      </c>
      <c r="E62" s="36">
        <v>244678838</v>
      </c>
      <c r="F62" s="23">
        <v>198055549</v>
      </c>
      <c r="G62" s="23">
        <v>29760736</v>
      </c>
      <c r="H62" s="23">
        <v>3938295</v>
      </c>
      <c r="I62" s="46">
        <v>0</v>
      </c>
      <c r="J62" s="41">
        <v>85721443</v>
      </c>
      <c r="K62" s="50">
        <v>64278931</v>
      </c>
      <c r="L62" s="54">
        <v>0</v>
      </c>
      <c r="M62" s="50">
        <v>0</v>
      </c>
      <c r="N62" s="59">
        <v>8766456</v>
      </c>
      <c r="O62" s="41">
        <f t="shared" si="2"/>
        <v>635200248</v>
      </c>
      <c r="P62" s="15">
        <f t="shared" si="3"/>
        <v>1168.988413179824</v>
      </c>
    </row>
    <row r="63" spans="1:16" ht="12.75" customHeight="1">
      <c r="A63" s="8">
        <v>59</v>
      </c>
      <c r="B63" s="12"/>
      <c r="C63" s="10" t="s">
        <v>14</v>
      </c>
      <c r="D63" s="32">
        <v>602095</v>
      </c>
      <c r="E63" s="36">
        <v>294816646</v>
      </c>
      <c r="F63" s="23">
        <v>262576508</v>
      </c>
      <c r="G63" s="23">
        <v>25383915</v>
      </c>
      <c r="H63" s="23">
        <v>8326691</v>
      </c>
      <c r="I63" s="46">
        <v>0</v>
      </c>
      <c r="J63" s="41">
        <v>105853460</v>
      </c>
      <c r="K63" s="50">
        <v>53740889</v>
      </c>
      <c r="L63" s="54">
        <v>0</v>
      </c>
      <c r="M63" s="50">
        <v>0</v>
      </c>
      <c r="N63" s="59">
        <v>0</v>
      </c>
      <c r="O63" s="41">
        <f t="shared" si="2"/>
        <v>750698109</v>
      </c>
      <c r="P63" s="15">
        <f t="shared" si="3"/>
        <v>1246.8100698394771</v>
      </c>
    </row>
    <row r="64" spans="1:16" ht="12.75" customHeight="1">
      <c r="A64" s="8">
        <v>60</v>
      </c>
      <c r="B64" s="3"/>
      <c r="C64" s="10" t="s">
        <v>1</v>
      </c>
      <c r="D64" s="32">
        <v>618754</v>
      </c>
      <c r="E64" s="36">
        <v>375062816</v>
      </c>
      <c r="F64" s="23">
        <v>231072496</v>
      </c>
      <c r="G64" s="23">
        <v>52165659</v>
      </c>
      <c r="H64" s="23">
        <v>122238376</v>
      </c>
      <c r="I64" s="46">
        <v>0</v>
      </c>
      <c r="J64" s="41">
        <v>510718774</v>
      </c>
      <c r="K64" s="50">
        <v>118762041</v>
      </c>
      <c r="L64" s="54">
        <v>0</v>
      </c>
      <c r="M64" s="50">
        <v>0</v>
      </c>
      <c r="N64" s="59">
        <v>0</v>
      </c>
      <c r="O64" s="41">
        <f t="shared" si="2"/>
        <v>1410020162</v>
      </c>
      <c r="P64" s="15">
        <f t="shared" si="3"/>
        <v>2278.805732164964</v>
      </c>
    </row>
    <row r="65" spans="1:16" ht="12.75" customHeight="1">
      <c r="A65" s="8">
        <v>61</v>
      </c>
      <c r="B65" s="3"/>
      <c r="C65" s="10" t="s">
        <v>12</v>
      </c>
      <c r="D65" s="32">
        <v>916542</v>
      </c>
      <c r="E65" s="36">
        <v>479694318</v>
      </c>
      <c r="F65" s="23">
        <v>258100756</v>
      </c>
      <c r="G65" s="23">
        <v>22991057</v>
      </c>
      <c r="H65" s="23">
        <v>158921955</v>
      </c>
      <c r="I65" s="46">
        <v>0</v>
      </c>
      <c r="J65" s="41">
        <v>243606170</v>
      </c>
      <c r="K65" s="50">
        <v>152742987</v>
      </c>
      <c r="L65" s="54">
        <v>0</v>
      </c>
      <c r="M65" s="50">
        <v>0</v>
      </c>
      <c r="N65" s="59">
        <v>22870586</v>
      </c>
      <c r="O65" s="41">
        <f t="shared" si="2"/>
        <v>1338927829</v>
      </c>
      <c r="P65" s="15">
        <f t="shared" si="3"/>
        <v>1460.8472159486416</v>
      </c>
    </row>
    <row r="66" spans="1:16" ht="12.75" customHeight="1">
      <c r="A66" s="8">
        <v>62</v>
      </c>
      <c r="B66" s="3"/>
      <c r="C66" s="10" t="s">
        <v>13</v>
      </c>
      <c r="D66" s="32">
        <v>1145956</v>
      </c>
      <c r="E66" s="36">
        <v>704423741</v>
      </c>
      <c r="F66" s="23">
        <v>671936185</v>
      </c>
      <c r="G66" s="23">
        <v>245006673</v>
      </c>
      <c r="H66" s="23">
        <v>0</v>
      </c>
      <c r="I66" s="46">
        <v>0</v>
      </c>
      <c r="J66" s="41">
        <v>391616845</v>
      </c>
      <c r="K66" s="50">
        <v>147587609</v>
      </c>
      <c r="L66" s="54">
        <v>0</v>
      </c>
      <c r="M66" s="50">
        <v>0</v>
      </c>
      <c r="N66" s="59">
        <v>52484294</v>
      </c>
      <c r="O66" s="41">
        <f t="shared" si="2"/>
        <v>2213055347</v>
      </c>
      <c r="P66" s="15">
        <f t="shared" si="3"/>
        <v>1931.1870150337361</v>
      </c>
    </row>
    <row r="67" spans="1:16" ht="12.75" customHeight="1">
      <c r="A67" s="8">
        <v>63</v>
      </c>
      <c r="B67" s="3"/>
      <c r="C67" s="10" t="s">
        <v>11</v>
      </c>
      <c r="D67" s="32">
        <v>1229226</v>
      </c>
      <c r="E67" s="37">
        <v>1316543717</v>
      </c>
      <c r="F67" s="24">
        <v>940948977</v>
      </c>
      <c r="G67" s="24">
        <v>130724726</v>
      </c>
      <c r="H67" s="24">
        <v>85367032</v>
      </c>
      <c r="I67" s="47">
        <v>0</v>
      </c>
      <c r="J67" s="42">
        <v>300504000</v>
      </c>
      <c r="K67" s="51">
        <v>125899000</v>
      </c>
      <c r="L67" s="55">
        <v>0</v>
      </c>
      <c r="M67" s="51">
        <v>0</v>
      </c>
      <c r="N67" s="60">
        <v>8315000</v>
      </c>
      <c r="O67" s="41">
        <f t="shared" si="2"/>
        <v>2908302452</v>
      </c>
      <c r="P67" s="15">
        <f t="shared" si="3"/>
        <v>2365.9623633082933</v>
      </c>
    </row>
    <row r="68" spans="1:16" ht="12.75" customHeight="1">
      <c r="A68" s="8">
        <v>64</v>
      </c>
      <c r="B68" s="3"/>
      <c r="C68" s="10" t="s">
        <v>4</v>
      </c>
      <c r="D68" s="32">
        <v>1320134</v>
      </c>
      <c r="E68" s="36">
        <v>888653386</v>
      </c>
      <c r="F68" s="23">
        <v>1276912240</v>
      </c>
      <c r="G68" s="23">
        <v>180236123</v>
      </c>
      <c r="H68" s="23">
        <v>152834753</v>
      </c>
      <c r="I68" s="46">
        <v>0</v>
      </c>
      <c r="J68" s="41">
        <v>498587284</v>
      </c>
      <c r="K68" s="50">
        <v>120436503</v>
      </c>
      <c r="L68" s="54">
        <v>0</v>
      </c>
      <c r="M68" s="50">
        <v>0</v>
      </c>
      <c r="N68" s="59">
        <v>5975928</v>
      </c>
      <c r="O68" s="41">
        <f t="shared" si="2"/>
        <v>3123636217</v>
      </c>
      <c r="P68" s="15">
        <f t="shared" si="3"/>
        <v>2366.1508733204355</v>
      </c>
    </row>
    <row r="69" spans="1:16" ht="12.75" customHeight="1">
      <c r="A69" s="8">
        <v>65</v>
      </c>
      <c r="B69" s="3"/>
      <c r="C69" s="13" t="s">
        <v>10</v>
      </c>
      <c r="D69" s="32">
        <v>1748066</v>
      </c>
      <c r="E69" s="36">
        <v>662148000</v>
      </c>
      <c r="F69" s="23">
        <v>755661000</v>
      </c>
      <c r="G69" s="23">
        <v>121026000</v>
      </c>
      <c r="H69" s="23">
        <v>437530000</v>
      </c>
      <c r="I69" s="46">
        <v>0</v>
      </c>
      <c r="J69" s="41">
        <v>632915000</v>
      </c>
      <c r="K69" s="50">
        <v>117998000</v>
      </c>
      <c r="L69" s="54">
        <v>0</v>
      </c>
      <c r="M69" s="50">
        <v>0</v>
      </c>
      <c r="N69" s="59">
        <v>47514000</v>
      </c>
      <c r="O69" s="41">
        <f>SUM(E69:N69)</f>
        <v>2774792000</v>
      </c>
      <c r="P69" s="15">
        <f>(O69/D69)</f>
        <v>1587.349676728453</v>
      </c>
    </row>
    <row r="70" spans="1:16" ht="12.75" customHeight="1">
      <c r="A70" s="8">
        <v>66</v>
      </c>
      <c r="B70" s="3"/>
      <c r="C70" s="10" t="s">
        <v>65</v>
      </c>
      <c r="D70" s="32">
        <v>2496457</v>
      </c>
      <c r="E70" s="36">
        <v>1979494983</v>
      </c>
      <c r="F70" s="23">
        <v>1847924035</v>
      </c>
      <c r="G70" s="23">
        <v>254864181</v>
      </c>
      <c r="H70" s="23">
        <v>369804734</v>
      </c>
      <c r="I70" s="46">
        <v>17367</v>
      </c>
      <c r="J70" s="41">
        <v>4053012000</v>
      </c>
      <c r="K70" s="50">
        <v>489250283</v>
      </c>
      <c r="L70" s="54">
        <v>64922000</v>
      </c>
      <c r="M70" s="50">
        <v>0</v>
      </c>
      <c r="N70" s="59">
        <v>21287000</v>
      </c>
      <c r="O70" s="41">
        <f>SUM(E70:N70)</f>
        <v>9080576583</v>
      </c>
      <c r="P70" s="15">
        <f>(O70/D70)</f>
        <v>3637.385535981593</v>
      </c>
    </row>
    <row r="71" spans="1:16">
      <c r="A71" s="4"/>
      <c r="B71" s="5"/>
      <c r="C71" s="85" t="s">
        <v>76</v>
      </c>
      <c r="D71" s="33">
        <f t="shared" ref="D71:N71" si="4">SUM(D5:D70)</f>
        <v>17937069</v>
      </c>
      <c r="E71" s="38">
        <f t="shared" si="4"/>
        <v>11164018593</v>
      </c>
      <c r="F71" s="16">
        <f t="shared" si="4"/>
        <v>10438716632</v>
      </c>
      <c r="G71" s="16">
        <f t="shared" si="4"/>
        <v>1694508489</v>
      </c>
      <c r="H71" s="16">
        <f t="shared" si="4"/>
        <v>2125387092</v>
      </c>
      <c r="I71" s="17">
        <f t="shared" si="4"/>
        <v>75399</v>
      </c>
      <c r="J71" s="43">
        <f t="shared" si="4"/>
        <v>8518962930</v>
      </c>
      <c r="K71" s="19">
        <f t="shared" si="4"/>
        <v>2119366120</v>
      </c>
      <c r="L71" s="56">
        <f t="shared" si="4"/>
        <v>65183026</v>
      </c>
      <c r="M71" s="19">
        <f t="shared" si="4"/>
        <v>768697</v>
      </c>
      <c r="N71" s="61">
        <f t="shared" si="4"/>
        <v>247769195</v>
      </c>
      <c r="O71" s="43">
        <f>SUM(E71:N71)</f>
        <v>36374756173</v>
      </c>
      <c r="P71" s="20">
        <f>(O71/D71)</f>
        <v>2027.9096976769169</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conditionalFormatting sqref="R102 R113 R192 R360:S360">
    <cfRule type="expression" dxfId="1" priority="1" stopIfTrue="1">
      <formula>NOT(ISERROR(SEARCH("County",R102)))</formula>
    </cfRule>
  </conditionalFormatting>
  <printOptions horizontalCentered="1"/>
  <pageMargins left="0.5" right="0.5" top="0.5" bottom="0.5" header="0.3" footer="0.3"/>
  <pageSetup paperSize="5" scale="72" fitToHeight="0" orientation="landscape" r:id="rId1"/>
  <headerFooter>
    <oddHeader>&amp;C&amp;11Office of Economic and Demographic Research</oddHeader>
    <oddFooter>&amp;L&amp;11FY 2009-10 County Revenues by Fund Type&amp;R&amp;11Page &amp;P of &amp;N</oddFooter>
  </headerFooter>
  <ignoredErrors>
    <ignoredError sqref="O5:O7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89</v>
      </c>
      <c r="B2" s="155"/>
      <c r="C2" s="155"/>
      <c r="D2" s="155"/>
      <c r="E2" s="155"/>
      <c r="F2" s="155"/>
      <c r="G2" s="155"/>
      <c r="H2" s="155"/>
      <c r="I2" s="155"/>
      <c r="J2" s="155"/>
      <c r="K2" s="155"/>
      <c r="L2" s="155"/>
      <c r="M2" s="155"/>
      <c r="N2" s="155"/>
      <c r="O2" s="155"/>
      <c r="P2" s="156"/>
    </row>
    <row r="3" spans="1:16" ht="15.75">
      <c r="A3" s="28"/>
      <c r="B3" s="29"/>
      <c r="C3" s="30"/>
      <c r="D3" s="68">
        <v>2009</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8183</v>
      </c>
      <c r="E5" s="35">
        <v>4408262</v>
      </c>
      <c r="F5" s="22">
        <v>8158342</v>
      </c>
      <c r="G5" s="22">
        <v>450405</v>
      </c>
      <c r="H5" s="22">
        <v>741967</v>
      </c>
      <c r="I5" s="45">
        <v>0</v>
      </c>
      <c r="J5" s="40">
        <v>0</v>
      </c>
      <c r="K5" s="49">
        <v>0</v>
      </c>
      <c r="L5" s="53">
        <v>0</v>
      </c>
      <c r="M5" s="49">
        <v>0</v>
      </c>
      <c r="N5" s="58">
        <v>0</v>
      </c>
      <c r="O5" s="57">
        <f t="shared" ref="O5:O36" si="0">SUM(E5:N5)</f>
        <v>13758976</v>
      </c>
      <c r="P5" s="18">
        <f t="shared" ref="P5:P36" si="1">(O5/D5)</f>
        <v>1681.4097519247221</v>
      </c>
    </row>
    <row r="6" spans="1:16" ht="12.75" customHeight="1">
      <c r="A6" s="8">
        <v>2</v>
      </c>
      <c r="B6" s="3"/>
      <c r="C6" s="10" t="s">
        <v>63</v>
      </c>
      <c r="D6" s="32">
        <v>8220</v>
      </c>
      <c r="E6" s="36">
        <v>3635221</v>
      </c>
      <c r="F6" s="23">
        <v>9717732</v>
      </c>
      <c r="G6" s="23">
        <v>356628</v>
      </c>
      <c r="H6" s="23">
        <v>511572</v>
      </c>
      <c r="I6" s="46">
        <v>0</v>
      </c>
      <c r="J6" s="41">
        <v>283140</v>
      </c>
      <c r="K6" s="50">
        <v>0</v>
      </c>
      <c r="L6" s="54">
        <v>0</v>
      </c>
      <c r="M6" s="50">
        <v>0</v>
      </c>
      <c r="N6" s="59">
        <v>0</v>
      </c>
      <c r="O6" s="41">
        <f t="shared" si="0"/>
        <v>14504293</v>
      </c>
      <c r="P6" s="15">
        <f t="shared" si="1"/>
        <v>1764.5125304136252</v>
      </c>
    </row>
    <row r="7" spans="1:16" ht="12.75" customHeight="1">
      <c r="A7" s="8">
        <v>3</v>
      </c>
      <c r="B7" s="3"/>
      <c r="C7" s="10" t="s">
        <v>62</v>
      </c>
      <c r="D7" s="32">
        <v>11311</v>
      </c>
      <c r="E7" s="36">
        <v>11340445</v>
      </c>
      <c r="F7" s="23">
        <v>19310178</v>
      </c>
      <c r="G7" s="23">
        <v>0</v>
      </c>
      <c r="H7" s="23">
        <v>1079565</v>
      </c>
      <c r="I7" s="46">
        <v>0</v>
      </c>
      <c r="J7" s="41">
        <v>901357</v>
      </c>
      <c r="K7" s="50">
        <v>0</v>
      </c>
      <c r="L7" s="54">
        <v>0</v>
      </c>
      <c r="M7" s="50">
        <v>0</v>
      </c>
      <c r="N7" s="59">
        <v>2258</v>
      </c>
      <c r="O7" s="41">
        <f t="shared" si="0"/>
        <v>32633803</v>
      </c>
      <c r="P7" s="15">
        <f t="shared" si="1"/>
        <v>2885.1386261161701</v>
      </c>
    </row>
    <row r="8" spans="1:16" ht="12.75" customHeight="1">
      <c r="A8" s="8">
        <v>4</v>
      </c>
      <c r="B8" s="3"/>
      <c r="C8" s="10" t="s">
        <v>61</v>
      </c>
      <c r="D8" s="32">
        <v>12414</v>
      </c>
      <c r="E8" s="36">
        <v>15161534</v>
      </c>
      <c r="F8" s="23">
        <v>18292616</v>
      </c>
      <c r="G8" s="23">
        <v>0</v>
      </c>
      <c r="H8" s="23">
        <v>148085</v>
      </c>
      <c r="I8" s="46">
        <v>0</v>
      </c>
      <c r="J8" s="41">
        <v>8276071</v>
      </c>
      <c r="K8" s="50">
        <v>0</v>
      </c>
      <c r="L8" s="54">
        <v>0</v>
      </c>
      <c r="M8" s="50">
        <v>0</v>
      </c>
      <c r="N8" s="59">
        <v>0</v>
      </c>
      <c r="O8" s="41">
        <f t="shared" si="0"/>
        <v>41878306</v>
      </c>
      <c r="P8" s="15">
        <f t="shared" si="1"/>
        <v>3373.4739809892058</v>
      </c>
    </row>
    <row r="9" spans="1:16" ht="12.75" customHeight="1">
      <c r="A9" s="8">
        <v>5</v>
      </c>
      <c r="B9" s="3"/>
      <c r="C9" s="13" t="s">
        <v>57</v>
      </c>
      <c r="D9" s="32">
        <v>14601</v>
      </c>
      <c r="E9" s="36">
        <v>8240753</v>
      </c>
      <c r="F9" s="23">
        <v>9573317</v>
      </c>
      <c r="G9" s="23">
        <v>0</v>
      </c>
      <c r="H9" s="23">
        <v>0</v>
      </c>
      <c r="I9" s="46">
        <v>0</v>
      </c>
      <c r="J9" s="41">
        <v>0</v>
      </c>
      <c r="K9" s="50">
        <v>0</v>
      </c>
      <c r="L9" s="54">
        <v>0</v>
      </c>
      <c r="M9" s="50">
        <v>0</v>
      </c>
      <c r="N9" s="59">
        <v>0</v>
      </c>
      <c r="O9" s="41">
        <f t="shared" si="0"/>
        <v>17814070</v>
      </c>
      <c r="P9" s="15">
        <f t="shared" si="1"/>
        <v>1220.0582151907404</v>
      </c>
    </row>
    <row r="10" spans="1:16" ht="12.75" customHeight="1">
      <c r="A10" s="8">
        <v>6</v>
      </c>
      <c r="B10" s="3"/>
      <c r="C10" s="10" t="s">
        <v>55</v>
      </c>
      <c r="D10" s="32">
        <v>14677</v>
      </c>
      <c r="E10" s="36">
        <v>14327758</v>
      </c>
      <c r="F10" s="23">
        <v>16386210</v>
      </c>
      <c r="G10" s="23">
        <v>520594</v>
      </c>
      <c r="H10" s="23">
        <v>23</v>
      </c>
      <c r="I10" s="46">
        <v>0</v>
      </c>
      <c r="J10" s="41">
        <v>0</v>
      </c>
      <c r="K10" s="50">
        <v>0</v>
      </c>
      <c r="L10" s="54">
        <v>0</v>
      </c>
      <c r="M10" s="50">
        <v>0</v>
      </c>
      <c r="N10" s="59">
        <v>0</v>
      </c>
      <c r="O10" s="41">
        <f t="shared" si="0"/>
        <v>31234585</v>
      </c>
      <c r="P10" s="15">
        <f t="shared" si="1"/>
        <v>2128.131430128773</v>
      </c>
    </row>
    <row r="11" spans="1:16" ht="12.75" customHeight="1">
      <c r="A11" s="8">
        <v>7</v>
      </c>
      <c r="B11" s="3"/>
      <c r="C11" s="10" t="s">
        <v>56</v>
      </c>
      <c r="D11" s="32">
        <v>14783</v>
      </c>
      <c r="E11" s="36">
        <v>10613071</v>
      </c>
      <c r="F11" s="23">
        <v>15235250</v>
      </c>
      <c r="G11" s="23">
        <v>0</v>
      </c>
      <c r="H11" s="23">
        <v>0</v>
      </c>
      <c r="I11" s="46">
        <v>0</v>
      </c>
      <c r="J11" s="41">
        <v>2946895</v>
      </c>
      <c r="K11" s="50">
        <v>0</v>
      </c>
      <c r="L11" s="54">
        <v>0</v>
      </c>
      <c r="M11" s="50">
        <v>0</v>
      </c>
      <c r="N11" s="59">
        <v>0</v>
      </c>
      <c r="O11" s="41">
        <f t="shared" si="0"/>
        <v>28795216</v>
      </c>
      <c r="P11" s="15">
        <f t="shared" si="1"/>
        <v>1947.8601095853346</v>
      </c>
    </row>
    <row r="12" spans="1:16" ht="12.75" customHeight="1">
      <c r="A12" s="8">
        <v>8</v>
      </c>
      <c r="B12" s="3"/>
      <c r="C12" s="10" t="s">
        <v>58</v>
      </c>
      <c r="D12" s="32">
        <v>15576</v>
      </c>
      <c r="E12" s="36">
        <v>5351521</v>
      </c>
      <c r="F12" s="23">
        <v>9995692</v>
      </c>
      <c r="G12" s="23">
        <v>0</v>
      </c>
      <c r="H12" s="23">
        <v>0</v>
      </c>
      <c r="I12" s="46">
        <v>0</v>
      </c>
      <c r="J12" s="41">
        <v>0</v>
      </c>
      <c r="K12" s="50">
        <v>0</v>
      </c>
      <c r="L12" s="54">
        <v>0</v>
      </c>
      <c r="M12" s="50">
        <v>0</v>
      </c>
      <c r="N12" s="59">
        <v>0</v>
      </c>
      <c r="O12" s="41">
        <f t="shared" si="0"/>
        <v>15347213</v>
      </c>
      <c r="P12" s="15">
        <f t="shared" si="1"/>
        <v>985.3115690806369</v>
      </c>
    </row>
    <row r="13" spans="1:16" ht="12.75" customHeight="1">
      <c r="A13" s="8">
        <v>9</v>
      </c>
      <c r="B13" s="3"/>
      <c r="C13" s="13" t="s">
        <v>59</v>
      </c>
      <c r="D13" s="32">
        <v>16221</v>
      </c>
      <c r="E13" s="36">
        <v>9874610</v>
      </c>
      <c r="F13" s="23">
        <v>27354072</v>
      </c>
      <c r="G13" s="23">
        <v>55897</v>
      </c>
      <c r="H13" s="23">
        <v>0</v>
      </c>
      <c r="I13" s="46">
        <v>0</v>
      </c>
      <c r="J13" s="41">
        <v>0</v>
      </c>
      <c r="K13" s="50">
        <v>0</v>
      </c>
      <c r="L13" s="54">
        <v>0</v>
      </c>
      <c r="M13" s="50">
        <v>0</v>
      </c>
      <c r="N13" s="59">
        <v>0</v>
      </c>
      <c r="O13" s="41">
        <f t="shared" si="0"/>
        <v>37284579</v>
      </c>
      <c r="P13" s="15">
        <f t="shared" si="1"/>
        <v>2298.5376363972628</v>
      </c>
    </row>
    <row r="14" spans="1:16" ht="12.75" customHeight="1">
      <c r="A14" s="8">
        <v>10</v>
      </c>
      <c r="B14" s="3"/>
      <c r="C14" s="10" t="s">
        <v>54</v>
      </c>
      <c r="D14" s="32">
        <v>16798</v>
      </c>
      <c r="E14" s="36">
        <v>20857622</v>
      </c>
      <c r="F14" s="23">
        <v>15332624</v>
      </c>
      <c r="G14" s="23">
        <v>856011</v>
      </c>
      <c r="H14" s="23">
        <v>0</v>
      </c>
      <c r="I14" s="46">
        <v>0</v>
      </c>
      <c r="J14" s="41">
        <v>1457</v>
      </c>
      <c r="K14" s="50">
        <v>0</v>
      </c>
      <c r="L14" s="54">
        <v>0</v>
      </c>
      <c r="M14" s="50">
        <v>0</v>
      </c>
      <c r="N14" s="59">
        <v>0</v>
      </c>
      <c r="O14" s="41">
        <f t="shared" si="0"/>
        <v>37047714</v>
      </c>
      <c r="P14" s="15">
        <f t="shared" si="1"/>
        <v>2205.4836290034527</v>
      </c>
    </row>
    <row r="15" spans="1:16" ht="12.75" customHeight="1">
      <c r="A15" s="8">
        <v>11</v>
      </c>
      <c r="B15" s="3"/>
      <c r="C15" s="10" t="s">
        <v>60</v>
      </c>
      <c r="D15" s="32">
        <v>17393</v>
      </c>
      <c r="E15" s="36">
        <v>10866830</v>
      </c>
      <c r="F15" s="23">
        <v>18711772</v>
      </c>
      <c r="G15" s="23">
        <v>0</v>
      </c>
      <c r="H15" s="23">
        <v>624825</v>
      </c>
      <c r="I15" s="46">
        <v>0</v>
      </c>
      <c r="J15" s="41">
        <v>0</v>
      </c>
      <c r="K15" s="50">
        <v>0</v>
      </c>
      <c r="L15" s="54">
        <v>0</v>
      </c>
      <c r="M15" s="50">
        <v>0</v>
      </c>
      <c r="N15" s="59">
        <v>0</v>
      </c>
      <c r="O15" s="41">
        <f t="shared" si="0"/>
        <v>30203427</v>
      </c>
      <c r="P15" s="15">
        <f t="shared" si="1"/>
        <v>1736.5277410452481</v>
      </c>
    </row>
    <row r="16" spans="1:16" ht="12.75" customHeight="1">
      <c r="A16" s="8">
        <v>12</v>
      </c>
      <c r="B16" s="3"/>
      <c r="C16" s="10" t="s">
        <v>53</v>
      </c>
      <c r="D16" s="32">
        <v>19857</v>
      </c>
      <c r="E16" s="36">
        <v>11370670</v>
      </c>
      <c r="F16" s="23">
        <v>6203992</v>
      </c>
      <c r="G16" s="23">
        <v>260037</v>
      </c>
      <c r="H16" s="23">
        <v>0</v>
      </c>
      <c r="I16" s="46">
        <v>0</v>
      </c>
      <c r="J16" s="41">
        <v>0</v>
      </c>
      <c r="K16" s="50">
        <v>0</v>
      </c>
      <c r="L16" s="54">
        <v>0</v>
      </c>
      <c r="M16" s="50">
        <v>0</v>
      </c>
      <c r="N16" s="59">
        <v>135164</v>
      </c>
      <c r="O16" s="41">
        <f t="shared" si="0"/>
        <v>17969863</v>
      </c>
      <c r="P16" s="15">
        <f t="shared" si="1"/>
        <v>904.96364002618725</v>
      </c>
    </row>
    <row r="17" spans="1:16" ht="12.75" customHeight="1">
      <c r="A17" s="8">
        <v>13</v>
      </c>
      <c r="B17" s="3"/>
      <c r="C17" s="10" t="s">
        <v>2</v>
      </c>
      <c r="D17" s="32">
        <v>20333</v>
      </c>
      <c r="E17" s="36">
        <v>10408714</v>
      </c>
      <c r="F17" s="23">
        <v>19453824</v>
      </c>
      <c r="G17" s="23">
        <v>0</v>
      </c>
      <c r="H17" s="23">
        <v>1302643</v>
      </c>
      <c r="I17" s="46">
        <v>0</v>
      </c>
      <c r="J17" s="41">
        <v>2975224</v>
      </c>
      <c r="K17" s="50">
        <v>0</v>
      </c>
      <c r="L17" s="54">
        <v>0</v>
      </c>
      <c r="M17" s="50">
        <v>0</v>
      </c>
      <c r="N17" s="59">
        <v>0</v>
      </c>
      <c r="O17" s="41">
        <f t="shared" si="0"/>
        <v>34140405</v>
      </c>
      <c r="P17" s="15">
        <f t="shared" si="1"/>
        <v>1679.0638371120838</v>
      </c>
    </row>
    <row r="18" spans="1:16" ht="12.75" customHeight="1">
      <c r="A18" s="8">
        <v>14</v>
      </c>
      <c r="B18" s="3"/>
      <c r="C18" s="10" t="s">
        <v>52</v>
      </c>
      <c r="D18" s="32">
        <v>23164</v>
      </c>
      <c r="E18" s="36">
        <v>15671177</v>
      </c>
      <c r="F18" s="23">
        <v>18295061</v>
      </c>
      <c r="G18" s="23">
        <v>1059779</v>
      </c>
      <c r="H18" s="23">
        <v>950811</v>
      </c>
      <c r="I18" s="46">
        <v>0</v>
      </c>
      <c r="J18" s="41">
        <v>175926</v>
      </c>
      <c r="K18" s="50">
        <v>0</v>
      </c>
      <c r="L18" s="54">
        <v>0</v>
      </c>
      <c r="M18" s="50">
        <v>0</v>
      </c>
      <c r="N18" s="59">
        <v>0</v>
      </c>
      <c r="O18" s="41">
        <f t="shared" si="0"/>
        <v>36152754</v>
      </c>
      <c r="P18" s="15">
        <f t="shared" si="1"/>
        <v>1560.7301847694698</v>
      </c>
    </row>
    <row r="19" spans="1:16" ht="12.75" customHeight="1">
      <c r="A19" s="8">
        <v>15</v>
      </c>
      <c r="B19" s="3"/>
      <c r="C19" s="10" t="s">
        <v>49</v>
      </c>
      <c r="D19" s="32">
        <v>24721</v>
      </c>
      <c r="E19" s="36">
        <v>13683204</v>
      </c>
      <c r="F19" s="23">
        <v>13687938</v>
      </c>
      <c r="G19" s="23">
        <v>1808825</v>
      </c>
      <c r="H19" s="23">
        <v>0</v>
      </c>
      <c r="I19" s="46">
        <v>0</v>
      </c>
      <c r="J19" s="41">
        <v>0</v>
      </c>
      <c r="K19" s="50">
        <v>0</v>
      </c>
      <c r="L19" s="54">
        <v>0</v>
      </c>
      <c r="M19" s="50">
        <v>0</v>
      </c>
      <c r="N19" s="59">
        <v>427151</v>
      </c>
      <c r="O19" s="41">
        <f t="shared" si="0"/>
        <v>29607118</v>
      </c>
      <c r="P19" s="15">
        <f t="shared" si="1"/>
        <v>1197.6504995752598</v>
      </c>
    </row>
    <row r="20" spans="1:16" ht="12.75" customHeight="1">
      <c r="A20" s="8">
        <v>16</v>
      </c>
      <c r="B20" s="3"/>
      <c r="C20" s="13" t="s">
        <v>50</v>
      </c>
      <c r="D20" s="32">
        <v>25899</v>
      </c>
      <c r="E20" s="36">
        <v>11624283</v>
      </c>
      <c r="F20" s="23">
        <v>26860373</v>
      </c>
      <c r="G20" s="23">
        <v>0</v>
      </c>
      <c r="H20" s="23">
        <v>0</v>
      </c>
      <c r="I20" s="46">
        <v>0</v>
      </c>
      <c r="J20" s="41">
        <v>0</v>
      </c>
      <c r="K20" s="50">
        <v>0</v>
      </c>
      <c r="L20" s="54">
        <v>0</v>
      </c>
      <c r="M20" s="50">
        <v>0</v>
      </c>
      <c r="N20" s="59">
        <v>0</v>
      </c>
      <c r="O20" s="41">
        <f t="shared" si="0"/>
        <v>38484656</v>
      </c>
      <c r="P20" s="15">
        <f t="shared" si="1"/>
        <v>1485.9514266960114</v>
      </c>
    </row>
    <row r="21" spans="1:16" ht="12.75" customHeight="1">
      <c r="A21" s="8">
        <v>17</v>
      </c>
      <c r="B21" s="3"/>
      <c r="C21" s="10" t="s">
        <v>48</v>
      </c>
      <c r="D21" s="32">
        <v>28333</v>
      </c>
      <c r="E21" s="36">
        <v>18414830</v>
      </c>
      <c r="F21" s="23">
        <v>20852813</v>
      </c>
      <c r="G21" s="23">
        <v>796926</v>
      </c>
      <c r="H21" s="23">
        <v>0</v>
      </c>
      <c r="I21" s="46">
        <v>0</v>
      </c>
      <c r="J21" s="41">
        <v>3903263</v>
      </c>
      <c r="K21" s="50">
        <v>0</v>
      </c>
      <c r="L21" s="54">
        <v>0</v>
      </c>
      <c r="M21" s="50">
        <v>0</v>
      </c>
      <c r="N21" s="59">
        <v>0</v>
      </c>
      <c r="O21" s="41">
        <f t="shared" si="0"/>
        <v>43967832</v>
      </c>
      <c r="P21" s="15">
        <f t="shared" si="1"/>
        <v>1551.8240920481417</v>
      </c>
    </row>
    <row r="22" spans="1:16" ht="12.75" customHeight="1">
      <c r="A22" s="8">
        <v>18</v>
      </c>
      <c r="B22" s="3"/>
      <c r="C22" s="13" t="s">
        <v>47</v>
      </c>
      <c r="D22" s="32">
        <v>29085</v>
      </c>
      <c r="E22" s="37">
        <v>9436025</v>
      </c>
      <c r="F22" s="24">
        <v>23480638</v>
      </c>
      <c r="G22" s="24">
        <v>30284</v>
      </c>
      <c r="H22" s="24">
        <v>1122092</v>
      </c>
      <c r="I22" s="47">
        <v>0</v>
      </c>
      <c r="J22" s="42">
        <v>0</v>
      </c>
      <c r="K22" s="51">
        <v>0</v>
      </c>
      <c r="L22" s="55">
        <v>0</v>
      </c>
      <c r="M22" s="51">
        <v>0</v>
      </c>
      <c r="N22" s="60">
        <v>0</v>
      </c>
      <c r="O22" s="41">
        <f t="shared" si="0"/>
        <v>34069039</v>
      </c>
      <c r="P22" s="15">
        <f t="shared" si="1"/>
        <v>1171.3611483582604</v>
      </c>
    </row>
    <row r="23" spans="1:16" ht="12.75" customHeight="1">
      <c r="A23" s="8">
        <v>19</v>
      </c>
      <c r="B23" s="3"/>
      <c r="C23" s="10" t="s">
        <v>51</v>
      </c>
      <c r="D23" s="32">
        <v>31791</v>
      </c>
      <c r="E23" s="36">
        <v>35323732</v>
      </c>
      <c r="F23" s="23">
        <v>8879711</v>
      </c>
      <c r="G23" s="23">
        <v>0</v>
      </c>
      <c r="H23" s="23">
        <v>3782089</v>
      </c>
      <c r="I23" s="46">
        <v>0</v>
      </c>
      <c r="J23" s="41">
        <v>2092485</v>
      </c>
      <c r="K23" s="50">
        <v>0</v>
      </c>
      <c r="L23" s="54">
        <v>0</v>
      </c>
      <c r="M23" s="50">
        <v>0</v>
      </c>
      <c r="N23" s="59">
        <v>0</v>
      </c>
      <c r="O23" s="41">
        <f t="shared" si="0"/>
        <v>50078017</v>
      </c>
      <c r="P23" s="15">
        <f t="shared" si="1"/>
        <v>1575.2262275486773</v>
      </c>
    </row>
    <row r="24" spans="1:16" ht="12.75" customHeight="1">
      <c r="A24" s="8">
        <v>20</v>
      </c>
      <c r="B24" s="3"/>
      <c r="C24" s="14" t="s">
        <v>85</v>
      </c>
      <c r="D24" s="32">
        <v>34792</v>
      </c>
      <c r="E24" s="36">
        <v>22309110</v>
      </c>
      <c r="F24" s="23">
        <v>27332847</v>
      </c>
      <c r="G24" s="23">
        <v>1342817</v>
      </c>
      <c r="H24" s="23">
        <v>1352982</v>
      </c>
      <c r="I24" s="46">
        <v>0</v>
      </c>
      <c r="J24" s="41">
        <v>7894593</v>
      </c>
      <c r="K24" s="50">
        <v>0</v>
      </c>
      <c r="L24" s="54">
        <v>0</v>
      </c>
      <c r="M24" s="50">
        <v>0</v>
      </c>
      <c r="N24" s="59">
        <v>0</v>
      </c>
      <c r="O24" s="41">
        <f t="shared" si="0"/>
        <v>60232349</v>
      </c>
      <c r="P24" s="15">
        <f t="shared" si="1"/>
        <v>1731.2126063462865</v>
      </c>
    </row>
    <row r="25" spans="1:16" ht="12.75" customHeight="1">
      <c r="A25" s="8">
        <v>21</v>
      </c>
      <c r="B25" s="3"/>
      <c r="C25" s="10" t="s">
        <v>3</v>
      </c>
      <c r="D25" s="32">
        <v>39703</v>
      </c>
      <c r="E25" s="37">
        <v>26689348</v>
      </c>
      <c r="F25" s="24">
        <v>38667319</v>
      </c>
      <c r="G25" s="24">
        <v>1370360</v>
      </c>
      <c r="H25" s="24">
        <v>4615721</v>
      </c>
      <c r="I25" s="47">
        <v>0</v>
      </c>
      <c r="J25" s="42">
        <v>793526</v>
      </c>
      <c r="K25" s="51">
        <v>0</v>
      </c>
      <c r="L25" s="55">
        <v>0</v>
      </c>
      <c r="M25" s="51">
        <v>0</v>
      </c>
      <c r="N25" s="60">
        <v>0</v>
      </c>
      <c r="O25" s="41">
        <f t="shared" si="0"/>
        <v>72136274</v>
      </c>
      <c r="P25" s="15">
        <f t="shared" si="1"/>
        <v>1816.8973125456514</v>
      </c>
    </row>
    <row r="26" spans="1:16" ht="12.75" customHeight="1">
      <c r="A26" s="8">
        <v>22</v>
      </c>
      <c r="B26" s="3"/>
      <c r="C26" s="10" t="s">
        <v>44</v>
      </c>
      <c r="D26" s="32">
        <v>40230</v>
      </c>
      <c r="E26" s="36">
        <v>13386640</v>
      </c>
      <c r="F26" s="23">
        <v>37919018</v>
      </c>
      <c r="G26" s="23">
        <v>743640</v>
      </c>
      <c r="H26" s="23">
        <v>2425640</v>
      </c>
      <c r="I26" s="46">
        <v>0</v>
      </c>
      <c r="J26" s="41">
        <v>3382079</v>
      </c>
      <c r="K26" s="50">
        <v>0</v>
      </c>
      <c r="L26" s="54">
        <v>0</v>
      </c>
      <c r="M26" s="50">
        <v>0</v>
      </c>
      <c r="N26" s="59">
        <v>0</v>
      </c>
      <c r="O26" s="41">
        <f t="shared" si="0"/>
        <v>57857017</v>
      </c>
      <c r="P26" s="15">
        <f t="shared" si="1"/>
        <v>1438.1560278399204</v>
      </c>
    </row>
    <row r="27" spans="1:16" ht="12.75" customHeight="1">
      <c r="A27" s="8">
        <v>23</v>
      </c>
      <c r="B27" s="3"/>
      <c r="C27" s="10" t="s">
        <v>45</v>
      </c>
      <c r="D27" s="32">
        <v>40674</v>
      </c>
      <c r="E27" s="36">
        <v>23497157</v>
      </c>
      <c r="F27" s="23">
        <v>35920187</v>
      </c>
      <c r="G27" s="23">
        <v>1251888</v>
      </c>
      <c r="H27" s="23">
        <v>925160</v>
      </c>
      <c r="I27" s="46">
        <v>0</v>
      </c>
      <c r="J27" s="41">
        <v>2383348</v>
      </c>
      <c r="K27" s="50">
        <v>0</v>
      </c>
      <c r="L27" s="54">
        <v>0</v>
      </c>
      <c r="M27" s="50">
        <v>0</v>
      </c>
      <c r="N27" s="59">
        <v>0</v>
      </c>
      <c r="O27" s="41">
        <f t="shared" si="0"/>
        <v>63977740</v>
      </c>
      <c r="P27" s="15">
        <f t="shared" si="1"/>
        <v>1572.9394699316517</v>
      </c>
    </row>
    <row r="28" spans="1:16" ht="12.75" customHeight="1">
      <c r="A28" s="8">
        <v>24</v>
      </c>
      <c r="B28" s="79"/>
      <c r="C28" s="10" t="s">
        <v>46</v>
      </c>
      <c r="D28" s="32">
        <v>41320</v>
      </c>
      <c r="E28" s="36">
        <v>52640346</v>
      </c>
      <c r="F28" s="23">
        <v>6639602</v>
      </c>
      <c r="G28" s="23">
        <v>0</v>
      </c>
      <c r="H28" s="23">
        <v>4745734</v>
      </c>
      <c r="I28" s="46">
        <v>0</v>
      </c>
      <c r="J28" s="41">
        <v>1910415</v>
      </c>
      <c r="K28" s="50">
        <v>0</v>
      </c>
      <c r="L28" s="54">
        <v>0</v>
      </c>
      <c r="M28" s="50">
        <v>0</v>
      </c>
      <c r="N28" s="59">
        <v>63</v>
      </c>
      <c r="O28" s="41">
        <f t="shared" si="0"/>
        <v>65936160</v>
      </c>
      <c r="P28" s="15">
        <f t="shared" si="1"/>
        <v>1595.7444336882866</v>
      </c>
    </row>
    <row r="29" spans="1:16" ht="12.75" customHeight="1">
      <c r="A29" s="8">
        <v>25</v>
      </c>
      <c r="B29" s="3"/>
      <c r="C29" s="10" t="s">
        <v>39</v>
      </c>
      <c r="D29" s="32">
        <v>50046</v>
      </c>
      <c r="E29" s="36">
        <v>17653875</v>
      </c>
      <c r="F29" s="23">
        <v>35104116</v>
      </c>
      <c r="G29" s="23">
        <v>3564343</v>
      </c>
      <c r="H29" s="23">
        <v>17012102</v>
      </c>
      <c r="I29" s="46">
        <v>0</v>
      </c>
      <c r="J29" s="41">
        <v>0</v>
      </c>
      <c r="K29" s="50">
        <v>0</v>
      </c>
      <c r="L29" s="54">
        <v>0</v>
      </c>
      <c r="M29" s="50">
        <v>-405047</v>
      </c>
      <c r="N29" s="59">
        <v>0</v>
      </c>
      <c r="O29" s="41">
        <f t="shared" si="0"/>
        <v>72929389</v>
      </c>
      <c r="P29" s="15">
        <f t="shared" si="1"/>
        <v>1457.2471126563562</v>
      </c>
    </row>
    <row r="30" spans="1:16" ht="12.75" customHeight="1">
      <c r="A30" s="8">
        <v>26</v>
      </c>
      <c r="B30" s="3"/>
      <c r="C30" s="10" t="s">
        <v>40</v>
      </c>
      <c r="D30" s="32">
        <v>52637</v>
      </c>
      <c r="E30" s="36">
        <v>20159479</v>
      </c>
      <c r="F30" s="23">
        <v>22499310</v>
      </c>
      <c r="G30" s="23">
        <v>235242</v>
      </c>
      <c r="H30" s="23">
        <v>8161685</v>
      </c>
      <c r="I30" s="46">
        <v>0</v>
      </c>
      <c r="J30" s="41">
        <v>3327344</v>
      </c>
      <c r="K30" s="50">
        <v>0</v>
      </c>
      <c r="L30" s="54">
        <v>0</v>
      </c>
      <c r="M30" s="50">
        <v>0</v>
      </c>
      <c r="N30" s="59">
        <v>0</v>
      </c>
      <c r="O30" s="41">
        <f t="shared" si="0"/>
        <v>54383060</v>
      </c>
      <c r="P30" s="15">
        <f t="shared" si="1"/>
        <v>1033.1717233124989</v>
      </c>
    </row>
    <row r="31" spans="1:16" ht="12.75" customHeight="1">
      <c r="A31" s="8">
        <v>27</v>
      </c>
      <c r="B31" s="3"/>
      <c r="C31" s="10" t="s">
        <v>43</v>
      </c>
      <c r="D31" s="32">
        <v>57917</v>
      </c>
      <c r="E31" s="36">
        <v>48039576</v>
      </c>
      <c r="F31" s="23">
        <v>75144574</v>
      </c>
      <c r="G31" s="23">
        <v>259812</v>
      </c>
      <c r="H31" s="23">
        <v>3875949</v>
      </c>
      <c r="I31" s="46">
        <v>0</v>
      </c>
      <c r="J31" s="41">
        <v>0</v>
      </c>
      <c r="K31" s="50">
        <v>542539</v>
      </c>
      <c r="L31" s="54">
        <v>0</v>
      </c>
      <c r="M31" s="50">
        <v>0</v>
      </c>
      <c r="N31" s="59">
        <v>0</v>
      </c>
      <c r="O31" s="41">
        <f t="shared" si="0"/>
        <v>127862450</v>
      </c>
      <c r="P31" s="15">
        <f t="shared" si="1"/>
        <v>2207.6842723207346</v>
      </c>
    </row>
    <row r="32" spans="1:16" ht="12.75" customHeight="1">
      <c r="A32" s="8">
        <v>28</v>
      </c>
      <c r="B32" s="3"/>
      <c r="C32" s="13" t="s">
        <v>37</v>
      </c>
      <c r="D32" s="32">
        <v>66409</v>
      </c>
      <c r="E32" s="36">
        <v>26132413</v>
      </c>
      <c r="F32" s="23">
        <v>45491090</v>
      </c>
      <c r="G32" s="23">
        <v>6800396</v>
      </c>
      <c r="H32" s="23">
        <v>3468458</v>
      </c>
      <c r="I32" s="46">
        <v>0</v>
      </c>
      <c r="J32" s="41">
        <v>2788019</v>
      </c>
      <c r="K32" s="50">
        <v>0</v>
      </c>
      <c r="L32" s="54">
        <v>0</v>
      </c>
      <c r="M32" s="50">
        <v>0</v>
      </c>
      <c r="N32" s="59">
        <v>0</v>
      </c>
      <c r="O32" s="41">
        <f t="shared" si="0"/>
        <v>84680376</v>
      </c>
      <c r="P32" s="15">
        <f t="shared" si="1"/>
        <v>1275.1340330376906</v>
      </c>
    </row>
    <row r="33" spans="1:16" ht="12.75" customHeight="1">
      <c r="A33" s="8">
        <v>29</v>
      </c>
      <c r="B33" s="3"/>
      <c r="C33" s="10" t="s">
        <v>38</v>
      </c>
      <c r="D33" s="32">
        <v>72588</v>
      </c>
      <c r="E33" s="36">
        <v>51254402</v>
      </c>
      <c r="F33" s="23">
        <v>37490104</v>
      </c>
      <c r="G33" s="23">
        <v>14614707</v>
      </c>
      <c r="H33" s="23">
        <v>11797992</v>
      </c>
      <c r="I33" s="46">
        <v>0</v>
      </c>
      <c r="J33" s="41">
        <v>5426769</v>
      </c>
      <c r="K33" s="50">
        <v>0</v>
      </c>
      <c r="L33" s="54">
        <v>0</v>
      </c>
      <c r="M33" s="50">
        <v>0</v>
      </c>
      <c r="N33" s="59">
        <v>0</v>
      </c>
      <c r="O33" s="41">
        <f t="shared" si="0"/>
        <v>120583974</v>
      </c>
      <c r="P33" s="15">
        <f t="shared" si="1"/>
        <v>1661.2108612993884</v>
      </c>
    </row>
    <row r="34" spans="1:16" ht="12.75" customHeight="1">
      <c r="A34" s="8">
        <v>30</v>
      </c>
      <c r="B34" s="79"/>
      <c r="C34" s="10" t="s">
        <v>36</v>
      </c>
      <c r="D34" s="32">
        <v>74608</v>
      </c>
      <c r="E34" s="36">
        <v>46782177</v>
      </c>
      <c r="F34" s="23">
        <v>40695089</v>
      </c>
      <c r="G34" s="23">
        <v>181608</v>
      </c>
      <c r="H34" s="23">
        <v>8440123</v>
      </c>
      <c r="I34" s="46">
        <v>0</v>
      </c>
      <c r="J34" s="41">
        <v>16165107</v>
      </c>
      <c r="K34" s="50">
        <v>8806906</v>
      </c>
      <c r="L34" s="54">
        <v>0</v>
      </c>
      <c r="M34" s="50">
        <v>0</v>
      </c>
      <c r="N34" s="59">
        <v>0</v>
      </c>
      <c r="O34" s="41">
        <f t="shared" si="0"/>
        <v>121071010</v>
      </c>
      <c r="P34" s="15">
        <f t="shared" si="1"/>
        <v>1622.7617681749946</v>
      </c>
    </row>
    <row r="35" spans="1:16" ht="12.75" customHeight="1">
      <c r="A35" s="8">
        <v>31</v>
      </c>
      <c r="B35" s="3"/>
      <c r="C35" s="10" t="s">
        <v>34</v>
      </c>
      <c r="D35" s="32">
        <v>77925</v>
      </c>
      <c r="E35" s="36">
        <v>90460649</v>
      </c>
      <c r="F35" s="23">
        <v>142875624</v>
      </c>
      <c r="G35" s="23">
        <v>6459626</v>
      </c>
      <c r="H35" s="23">
        <v>25336155</v>
      </c>
      <c r="I35" s="46">
        <v>0</v>
      </c>
      <c r="J35" s="41">
        <v>39707414</v>
      </c>
      <c r="K35" s="50">
        <v>23014628</v>
      </c>
      <c r="L35" s="54">
        <v>49825</v>
      </c>
      <c r="M35" s="50">
        <v>0</v>
      </c>
      <c r="N35" s="59">
        <v>0</v>
      </c>
      <c r="O35" s="41">
        <f t="shared" si="0"/>
        <v>327903921</v>
      </c>
      <c r="P35" s="15">
        <f t="shared" si="1"/>
        <v>4207.9425216554382</v>
      </c>
    </row>
    <row r="36" spans="1:16" ht="12.75" customHeight="1">
      <c r="A36" s="8">
        <v>32</v>
      </c>
      <c r="B36" s="3"/>
      <c r="C36" s="10" t="s">
        <v>42</v>
      </c>
      <c r="D36" s="32">
        <v>94901</v>
      </c>
      <c r="E36" s="36">
        <v>63150366</v>
      </c>
      <c r="F36" s="23">
        <v>13866300</v>
      </c>
      <c r="G36" s="23">
        <v>5634609</v>
      </c>
      <c r="H36" s="23">
        <v>10302244</v>
      </c>
      <c r="I36" s="46">
        <v>0</v>
      </c>
      <c r="J36" s="41">
        <v>6306083</v>
      </c>
      <c r="K36" s="50">
        <v>6922894</v>
      </c>
      <c r="L36" s="54">
        <v>0</v>
      </c>
      <c r="M36" s="50">
        <v>0</v>
      </c>
      <c r="N36" s="59">
        <v>0</v>
      </c>
      <c r="O36" s="41">
        <f t="shared" si="0"/>
        <v>106182496</v>
      </c>
      <c r="P36" s="15">
        <f t="shared" si="1"/>
        <v>1118.8764712700604</v>
      </c>
    </row>
    <row r="37" spans="1:16" ht="12.75" customHeight="1">
      <c r="A37" s="8">
        <v>33</v>
      </c>
      <c r="B37" s="3"/>
      <c r="C37" s="10" t="s">
        <v>41</v>
      </c>
      <c r="D37" s="32">
        <v>95326</v>
      </c>
      <c r="E37" s="36">
        <v>50428062</v>
      </c>
      <c r="F37" s="23">
        <v>61477225</v>
      </c>
      <c r="G37" s="23">
        <v>5615004</v>
      </c>
      <c r="H37" s="23">
        <v>1748716</v>
      </c>
      <c r="I37" s="46">
        <v>0</v>
      </c>
      <c r="J37" s="41">
        <v>0</v>
      </c>
      <c r="K37" s="50">
        <v>8497237</v>
      </c>
      <c r="L37" s="54">
        <v>0</v>
      </c>
      <c r="M37" s="50">
        <v>0</v>
      </c>
      <c r="N37" s="59">
        <v>137595</v>
      </c>
      <c r="O37" s="41">
        <f t="shared" ref="O37:O68" si="2">SUM(E37:N37)</f>
        <v>127903839</v>
      </c>
      <c r="P37" s="15">
        <f t="shared" ref="P37:P68" si="3">(O37/D37)</f>
        <v>1341.7518725216626</v>
      </c>
    </row>
    <row r="38" spans="1:16" ht="12.75" customHeight="1">
      <c r="A38" s="8">
        <v>34</v>
      </c>
      <c r="B38" s="3"/>
      <c r="C38" s="10" t="s">
        <v>35</v>
      </c>
      <c r="D38" s="32">
        <v>99713</v>
      </c>
      <c r="E38" s="36">
        <v>61558328</v>
      </c>
      <c r="F38" s="23">
        <v>34345934</v>
      </c>
      <c r="G38" s="23">
        <v>0</v>
      </c>
      <c r="H38" s="23">
        <v>308060</v>
      </c>
      <c r="I38" s="46">
        <v>0</v>
      </c>
      <c r="J38" s="41">
        <v>11175380</v>
      </c>
      <c r="K38" s="50">
        <v>2376850</v>
      </c>
      <c r="L38" s="54">
        <v>0</v>
      </c>
      <c r="M38" s="50">
        <v>0</v>
      </c>
      <c r="N38" s="59">
        <v>361512</v>
      </c>
      <c r="O38" s="41">
        <f t="shared" si="2"/>
        <v>110126064</v>
      </c>
      <c r="P38" s="15">
        <f t="shared" si="3"/>
        <v>1104.430355119192</v>
      </c>
    </row>
    <row r="39" spans="1:16" ht="12.75" customHeight="1">
      <c r="A39" s="8">
        <v>35</v>
      </c>
      <c r="B39" s="3"/>
      <c r="C39" s="10" t="s">
        <v>33</v>
      </c>
      <c r="D39" s="32">
        <v>141634</v>
      </c>
      <c r="E39" s="36">
        <v>102335585</v>
      </c>
      <c r="F39" s="23">
        <v>72991550</v>
      </c>
      <c r="G39" s="23">
        <v>8567285</v>
      </c>
      <c r="H39" s="23">
        <v>17700563</v>
      </c>
      <c r="I39" s="46">
        <v>0</v>
      </c>
      <c r="J39" s="41">
        <v>58031042</v>
      </c>
      <c r="K39" s="50">
        <v>25162838</v>
      </c>
      <c r="L39" s="54">
        <v>0</v>
      </c>
      <c r="M39" s="50">
        <v>0</v>
      </c>
      <c r="N39" s="59">
        <v>0</v>
      </c>
      <c r="O39" s="41">
        <f t="shared" si="2"/>
        <v>284788863</v>
      </c>
      <c r="P39" s="15">
        <f t="shared" si="3"/>
        <v>2010.7379795811739</v>
      </c>
    </row>
    <row r="40" spans="1:16" ht="12.75" customHeight="1">
      <c r="A40" s="8">
        <v>36</v>
      </c>
      <c r="B40" s="3"/>
      <c r="C40" s="13" t="s">
        <v>31</v>
      </c>
      <c r="D40" s="32">
        <v>142609</v>
      </c>
      <c r="E40" s="36">
        <v>85163176</v>
      </c>
      <c r="F40" s="23">
        <v>52063116</v>
      </c>
      <c r="G40" s="23">
        <v>2219664</v>
      </c>
      <c r="H40" s="23">
        <v>492148</v>
      </c>
      <c r="I40" s="46">
        <v>0</v>
      </c>
      <c r="J40" s="41">
        <v>31149140</v>
      </c>
      <c r="K40" s="50">
        <v>11539844</v>
      </c>
      <c r="L40" s="54">
        <v>0</v>
      </c>
      <c r="M40" s="50">
        <v>0</v>
      </c>
      <c r="N40" s="59">
        <v>6382567</v>
      </c>
      <c r="O40" s="41">
        <f t="shared" si="2"/>
        <v>189009655</v>
      </c>
      <c r="P40" s="15">
        <f t="shared" si="3"/>
        <v>1325.3697522596751</v>
      </c>
    </row>
    <row r="41" spans="1:16" ht="12.75" customHeight="1">
      <c r="A41" s="8">
        <v>37</v>
      </c>
      <c r="B41" s="3"/>
      <c r="C41" s="10" t="s">
        <v>30</v>
      </c>
      <c r="D41" s="32">
        <v>143856</v>
      </c>
      <c r="E41" s="36">
        <v>134410728</v>
      </c>
      <c r="F41" s="23">
        <v>90130285</v>
      </c>
      <c r="G41" s="23">
        <v>17897273</v>
      </c>
      <c r="H41" s="23">
        <v>30067475</v>
      </c>
      <c r="I41" s="46">
        <v>467</v>
      </c>
      <c r="J41" s="41">
        <v>47382854</v>
      </c>
      <c r="K41" s="50">
        <v>27715263</v>
      </c>
      <c r="L41" s="54">
        <v>0</v>
      </c>
      <c r="M41" s="50">
        <v>112694</v>
      </c>
      <c r="N41" s="59">
        <v>0</v>
      </c>
      <c r="O41" s="41">
        <f t="shared" si="2"/>
        <v>347717039</v>
      </c>
      <c r="P41" s="15">
        <f t="shared" si="3"/>
        <v>2417.1187785007228</v>
      </c>
    </row>
    <row r="42" spans="1:16" ht="12.75" customHeight="1">
      <c r="A42" s="8">
        <v>38</v>
      </c>
      <c r="B42" s="3"/>
      <c r="C42" s="10" t="s">
        <v>32</v>
      </c>
      <c r="D42" s="32">
        <v>144508</v>
      </c>
      <c r="E42" s="36">
        <v>108143756</v>
      </c>
      <c r="F42" s="23">
        <v>42623349</v>
      </c>
      <c r="G42" s="23">
        <v>3046972</v>
      </c>
      <c r="H42" s="23">
        <v>14530385</v>
      </c>
      <c r="I42" s="46">
        <v>27100</v>
      </c>
      <c r="J42" s="41">
        <v>6629742</v>
      </c>
      <c r="K42" s="50">
        <v>2920238</v>
      </c>
      <c r="L42" s="54">
        <v>0</v>
      </c>
      <c r="M42" s="50">
        <v>0</v>
      </c>
      <c r="N42" s="59">
        <v>0</v>
      </c>
      <c r="O42" s="41">
        <f t="shared" si="2"/>
        <v>177921542</v>
      </c>
      <c r="P42" s="15">
        <f t="shared" si="3"/>
        <v>1231.2227835137155</v>
      </c>
    </row>
    <row r="43" spans="1:16" ht="12.75" customHeight="1">
      <c r="A43" s="8">
        <v>39</v>
      </c>
      <c r="B43" s="3"/>
      <c r="C43" s="10" t="s">
        <v>29</v>
      </c>
      <c r="D43" s="32">
        <v>165048</v>
      </c>
      <c r="E43" s="36">
        <v>86309302</v>
      </c>
      <c r="F43" s="23">
        <v>65110307</v>
      </c>
      <c r="G43" s="23">
        <v>4590013</v>
      </c>
      <c r="H43" s="23">
        <v>10643119</v>
      </c>
      <c r="I43" s="46">
        <v>0</v>
      </c>
      <c r="J43" s="41">
        <v>43752324</v>
      </c>
      <c r="K43" s="50">
        <v>11247137</v>
      </c>
      <c r="L43" s="54">
        <v>0</v>
      </c>
      <c r="M43" s="50">
        <v>0</v>
      </c>
      <c r="N43" s="59">
        <v>0</v>
      </c>
      <c r="O43" s="41">
        <f t="shared" si="2"/>
        <v>221652202</v>
      </c>
      <c r="P43" s="15">
        <f t="shared" si="3"/>
        <v>1342.9560006785905</v>
      </c>
    </row>
    <row r="44" spans="1:16" ht="12.75" customHeight="1">
      <c r="A44" s="8">
        <v>40</v>
      </c>
      <c r="B44" s="3"/>
      <c r="C44" s="13" t="s">
        <v>28</v>
      </c>
      <c r="D44" s="32">
        <v>165455</v>
      </c>
      <c r="E44" s="36">
        <v>212723606</v>
      </c>
      <c r="F44" s="23">
        <v>157115942</v>
      </c>
      <c r="G44" s="23">
        <v>11427527</v>
      </c>
      <c r="H44" s="23">
        <v>64025076</v>
      </c>
      <c r="I44" s="46">
        <v>0</v>
      </c>
      <c r="J44" s="41">
        <v>83799466</v>
      </c>
      <c r="K44" s="50">
        <v>26975474</v>
      </c>
      <c r="L44" s="54">
        <v>0</v>
      </c>
      <c r="M44" s="50">
        <v>0</v>
      </c>
      <c r="N44" s="59">
        <v>560318</v>
      </c>
      <c r="O44" s="41">
        <f t="shared" si="2"/>
        <v>556627409</v>
      </c>
      <c r="P44" s="15">
        <f t="shared" si="3"/>
        <v>3364.2223504880481</v>
      </c>
    </row>
    <row r="45" spans="1:16" ht="12.75" customHeight="1">
      <c r="A45" s="8">
        <v>41</v>
      </c>
      <c r="B45" s="3"/>
      <c r="C45" s="13" t="s">
        <v>26</v>
      </c>
      <c r="D45" s="32">
        <v>169562</v>
      </c>
      <c r="E45" s="36">
        <v>94236751</v>
      </c>
      <c r="F45" s="23">
        <v>55533785</v>
      </c>
      <c r="G45" s="23">
        <v>0</v>
      </c>
      <c r="H45" s="23">
        <v>0</v>
      </c>
      <c r="I45" s="46">
        <v>0</v>
      </c>
      <c r="J45" s="41">
        <v>46898628</v>
      </c>
      <c r="K45" s="50">
        <v>7865483</v>
      </c>
      <c r="L45" s="54">
        <v>0</v>
      </c>
      <c r="M45" s="50">
        <v>0</v>
      </c>
      <c r="N45" s="59">
        <v>7001423</v>
      </c>
      <c r="O45" s="41">
        <f t="shared" si="2"/>
        <v>211536070</v>
      </c>
      <c r="P45" s="15">
        <f t="shared" si="3"/>
        <v>1247.5440841698021</v>
      </c>
    </row>
    <row r="46" spans="1:16" ht="12.75" customHeight="1">
      <c r="A46" s="8">
        <v>42</v>
      </c>
      <c r="B46" s="3"/>
      <c r="C46" s="10" t="s">
        <v>108</v>
      </c>
      <c r="D46" s="32">
        <v>183572</v>
      </c>
      <c r="E46" s="36">
        <v>140599272</v>
      </c>
      <c r="F46" s="23">
        <v>97413004</v>
      </c>
      <c r="G46" s="23">
        <v>37617249</v>
      </c>
      <c r="H46" s="23">
        <v>25221131</v>
      </c>
      <c r="I46" s="46">
        <v>0</v>
      </c>
      <c r="J46" s="41">
        <v>69548683</v>
      </c>
      <c r="K46" s="50">
        <v>19961251</v>
      </c>
      <c r="L46" s="54">
        <v>0</v>
      </c>
      <c r="M46" s="50">
        <v>0</v>
      </c>
      <c r="N46" s="59">
        <v>74072</v>
      </c>
      <c r="O46" s="41">
        <f t="shared" si="2"/>
        <v>390434662</v>
      </c>
      <c r="P46" s="15">
        <f t="shared" si="3"/>
        <v>2126.874806615388</v>
      </c>
    </row>
    <row r="47" spans="1:16" ht="12.75" customHeight="1">
      <c r="A47" s="8">
        <v>43</v>
      </c>
      <c r="B47" s="3"/>
      <c r="C47" s="13" t="s">
        <v>27</v>
      </c>
      <c r="D47" s="32">
        <v>185208</v>
      </c>
      <c r="E47" s="36">
        <v>55724500</v>
      </c>
      <c r="F47" s="23">
        <v>126919875</v>
      </c>
      <c r="G47" s="23">
        <v>16277432</v>
      </c>
      <c r="H47" s="23">
        <v>102381038</v>
      </c>
      <c r="I47" s="46">
        <v>0</v>
      </c>
      <c r="J47" s="41">
        <v>20183203</v>
      </c>
      <c r="K47" s="50">
        <v>0</v>
      </c>
      <c r="L47" s="54">
        <v>0</v>
      </c>
      <c r="M47" s="50">
        <v>0</v>
      </c>
      <c r="N47" s="59">
        <v>0</v>
      </c>
      <c r="O47" s="41">
        <f t="shared" si="2"/>
        <v>321486048</v>
      </c>
      <c r="P47" s="15">
        <f t="shared" si="3"/>
        <v>1735.8108073085396</v>
      </c>
    </row>
    <row r="48" spans="1:16" ht="12.75" customHeight="1">
      <c r="A48" s="8">
        <v>44</v>
      </c>
      <c r="B48" s="3"/>
      <c r="C48" s="10" t="s">
        <v>24</v>
      </c>
      <c r="D48" s="32">
        <v>196237</v>
      </c>
      <c r="E48" s="36">
        <v>87639204</v>
      </c>
      <c r="F48" s="23">
        <v>82106886</v>
      </c>
      <c r="G48" s="23">
        <v>4644526</v>
      </c>
      <c r="H48" s="23">
        <v>9232495</v>
      </c>
      <c r="I48" s="46">
        <v>0</v>
      </c>
      <c r="J48" s="41">
        <v>63155279</v>
      </c>
      <c r="K48" s="50">
        <v>20102576</v>
      </c>
      <c r="L48" s="54">
        <v>0</v>
      </c>
      <c r="M48" s="50">
        <v>0</v>
      </c>
      <c r="N48" s="59">
        <v>0</v>
      </c>
      <c r="O48" s="41">
        <f t="shared" si="2"/>
        <v>266880966</v>
      </c>
      <c r="P48" s="15">
        <f t="shared" si="3"/>
        <v>1359.9931001798846</v>
      </c>
    </row>
    <row r="49" spans="1:16" ht="12.75" customHeight="1">
      <c r="A49" s="8">
        <v>45</v>
      </c>
      <c r="B49" s="3"/>
      <c r="C49" s="13" t="s">
        <v>0</v>
      </c>
      <c r="D49" s="32">
        <v>256232</v>
      </c>
      <c r="E49" s="36">
        <v>118915765</v>
      </c>
      <c r="F49" s="23">
        <v>174214017</v>
      </c>
      <c r="G49" s="23">
        <v>25744995</v>
      </c>
      <c r="H49" s="23">
        <v>38319145</v>
      </c>
      <c r="I49" s="46">
        <v>0</v>
      </c>
      <c r="J49" s="41">
        <v>15351930</v>
      </c>
      <c r="K49" s="50">
        <v>28707232</v>
      </c>
      <c r="L49" s="54">
        <v>0</v>
      </c>
      <c r="M49" s="50">
        <v>159257</v>
      </c>
      <c r="N49" s="59">
        <v>108592</v>
      </c>
      <c r="O49" s="41">
        <f t="shared" si="2"/>
        <v>401520933</v>
      </c>
      <c r="P49" s="15">
        <f t="shared" si="3"/>
        <v>1567.0210317212527</v>
      </c>
    </row>
    <row r="50" spans="1:16" ht="12.75" customHeight="1">
      <c r="A50" s="8">
        <v>46</v>
      </c>
      <c r="B50" s="3"/>
      <c r="C50" s="10" t="s">
        <v>25</v>
      </c>
      <c r="D50" s="32">
        <v>272788</v>
      </c>
      <c r="E50" s="36">
        <v>220357113</v>
      </c>
      <c r="F50" s="23">
        <v>187098632</v>
      </c>
      <c r="G50" s="23">
        <v>32078469</v>
      </c>
      <c r="H50" s="23">
        <v>88719623</v>
      </c>
      <c r="I50" s="46">
        <v>0</v>
      </c>
      <c r="J50" s="41">
        <v>29064942</v>
      </c>
      <c r="K50" s="50">
        <v>36055417</v>
      </c>
      <c r="L50" s="54">
        <v>0</v>
      </c>
      <c r="M50" s="50">
        <v>0</v>
      </c>
      <c r="N50" s="59">
        <v>0</v>
      </c>
      <c r="O50" s="41">
        <f t="shared" si="2"/>
        <v>593374196</v>
      </c>
      <c r="P50" s="15">
        <f t="shared" si="3"/>
        <v>2175.2210361159582</v>
      </c>
    </row>
    <row r="51" spans="1:16" ht="12.75" customHeight="1">
      <c r="A51" s="8">
        <v>47</v>
      </c>
      <c r="B51" s="3"/>
      <c r="C51" s="10" t="s">
        <v>109</v>
      </c>
      <c r="D51" s="32">
        <v>272864</v>
      </c>
      <c r="E51" s="36">
        <v>176460456</v>
      </c>
      <c r="F51" s="23">
        <v>138130796</v>
      </c>
      <c r="G51" s="23">
        <v>20934453</v>
      </c>
      <c r="H51" s="23">
        <v>19996692</v>
      </c>
      <c r="I51" s="46">
        <v>0</v>
      </c>
      <c r="J51" s="41">
        <v>37894920</v>
      </c>
      <c r="K51" s="50">
        <v>22422072</v>
      </c>
      <c r="L51" s="54">
        <v>0</v>
      </c>
      <c r="M51" s="50">
        <v>0</v>
      </c>
      <c r="N51" s="59">
        <v>0</v>
      </c>
      <c r="O51" s="41">
        <f t="shared" si="2"/>
        <v>415839389</v>
      </c>
      <c r="P51" s="15">
        <f t="shared" si="3"/>
        <v>1523.9804041573825</v>
      </c>
    </row>
    <row r="52" spans="1:16" ht="12.75" customHeight="1">
      <c r="A52" s="8">
        <v>48</v>
      </c>
      <c r="B52" s="3"/>
      <c r="C52" s="10" t="s">
        <v>21</v>
      </c>
      <c r="D52" s="32">
        <v>274803</v>
      </c>
      <c r="E52" s="37">
        <v>148497568</v>
      </c>
      <c r="F52" s="24">
        <v>146125493</v>
      </c>
      <c r="G52" s="24">
        <v>9225856</v>
      </c>
      <c r="H52" s="24">
        <v>41813319</v>
      </c>
      <c r="I52" s="47">
        <v>0</v>
      </c>
      <c r="J52" s="42">
        <v>11464229</v>
      </c>
      <c r="K52" s="51">
        <v>8158017</v>
      </c>
      <c r="L52" s="55">
        <v>0</v>
      </c>
      <c r="M52" s="51">
        <v>0</v>
      </c>
      <c r="N52" s="60">
        <v>46347</v>
      </c>
      <c r="O52" s="41">
        <f t="shared" si="2"/>
        <v>365330829</v>
      </c>
      <c r="P52" s="15">
        <f t="shared" si="3"/>
        <v>1329.4280957631468</v>
      </c>
    </row>
    <row r="53" spans="1:16" ht="12.75" customHeight="1">
      <c r="A53" s="8">
        <v>49</v>
      </c>
      <c r="B53" s="3"/>
      <c r="C53" s="10" t="s">
        <v>23</v>
      </c>
      <c r="D53" s="32">
        <v>291993</v>
      </c>
      <c r="E53" s="36">
        <v>136504586</v>
      </c>
      <c r="F53" s="23">
        <v>100382351</v>
      </c>
      <c r="G53" s="23">
        <v>9106982</v>
      </c>
      <c r="H53" s="23">
        <v>9909307</v>
      </c>
      <c r="I53" s="46">
        <v>0</v>
      </c>
      <c r="J53" s="41">
        <v>21401131</v>
      </c>
      <c r="K53" s="50">
        <v>19424056</v>
      </c>
      <c r="L53" s="54">
        <v>0</v>
      </c>
      <c r="M53" s="50">
        <v>0</v>
      </c>
      <c r="N53" s="59">
        <v>0</v>
      </c>
      <c r="O53" s="41">
        <f t="shared" si="2"/>
        <v>296728413</v>
      </c>
      <c r="P53" s="15">
        <f t="shared" si="3"/>
        <v>1016.2175565852606</v>
      </c>
    </row>
    <row r="54" spans="1:16" ht="12.75" customHeight="1">
      <c r="A54" s="8">
        <v>50</v>
      </c>
      <c r="B54" s="3"/>
      <c r="C54" s="10" t="s">
        <v>18</v>
      </c>
      <c r="D54" s="32">
        <v>312980</v>
      </c>
      <c r="E54" s="36">
        <v>161988230</v>
      </c>
      <c r="F54" s="23">
        <v>97868907</v>
      </c>
      <c r="G54" s="23">
        <v>19422074</v>
      </c>
      <c r="H54" s="23">
        <v>49468842</v>
      </c>
      <c r="I54" s="46">
        <v>0</v>
      </c>
      <c r="J54" s="41">
        <v>34133250</v>
      </c>
      <c r="K54" s="50">
        <v>15370438</v>
      </c>
      <c r="L54" s="54">
        <v>0</v>
      </c>
      <c r="M54" s="50">
        <v>0</v>
      </c>
      <c r="N54" s="59">
        <v>9954358</v>
      </c>
      <c r="O54" s="41">
        <f t="shared" si="2"/>
        <v>388206099</v>
      </c>
      <c r="P54" s="15">
        <f t="shared" si="3"/>
        <v>1240.3543325452106</v>
      </c>
    </row>
    <row r="55" spans="1:16" ht="12.75" customHeight="1">
      <c r="A55" s="8">
        <v>51</v>
      </c>
      <c r="B55" s="3"/>
      <c r="C55" s="10" t="s">
        <v>19</v>
      </c>
      <c r="D55" s="32">
        <v>318404</v>
      </c>
      <c r="E55" s="36">
        <v>246579379</v>
      </c>
      <c r="F55" s="23">
        <v>132046013</v>
      </c>
      <c r="G55" s="23">
        <v>41120025</v>
      </c>
      <c r="H55" s="23">
        <v>37537284</v>
      </c>
      <c r="I55" s="46">
        <v>0</v>
      </c>
      <c r="J55" s="41">
        <v>195169222</v>
      </c>
      <c r="K55" s="50">
        <v>74791652</v>
      </c>
      <c r="L55" s="54">
        <v>0</v>
      </c>
      <c r="M55" s="50">
        <v>0</v>
      </c>
      <c r="N55" s="59">
        <v>0</v>
      </c>
      <c r="O55" s="41">
        <f t="shared" si="2"/>
        <v>727243575</v>
      </c>
      <c r="P55" s="15">
        <f t="shared" si="3"/>
        <v>2284.027760329644</v>
      </c>
    </row>
    <row r="56" spans="1:16" ht="12.75" customHeight="1">
      <c r="A56" s="8">
        <v>52</v>
      </c>
      <c r="B56" s="3"/>
      <c r="C56" s="10" t="s">
        <v>20</v>
      </c>
      <c r="D56" s="32">
        <v>330440</v>
      </c>
      <c r="E56" s="36">
        <v>120923040</v>
      </c>
      <c r="F56" s="23">
        <v>238007346</v>
      </c>
      <c r="G56" s="23">
        <v>19577080</v>
      </c>
      <c r="H56" s="23">
        <v>26472816</v>
      </c>
      <c r="I56" s="46">
        <v>0</v>
      </c>
      <c r="J56" s="41">
        <v>37759557</v>
      </c>
      <c r="K56" s="50">
        <v>29983421</v>
      </c>
      <c r="L56" s="54">
        <v>0</v>
      </c>
      <c r="M56" s="50">
        <v>0</v>
      </c>
      <c r="N56" s="59">
        <v>58029</v>
      </c>
      <c r="O56" s="41">
        <f t="shared" si="2"/>
        <v>472781289</v>
      </c>
      <c r="P56" s="15">
        <f t="shared" si="3"/>
        <v>1430.7628888754389</v>
      </c>
    </row>
    <row r="57" spans="1:16" ht="12.75" customHeight="1">
      <c r="A57" s="8">
        <v>53</v>
      </c>
      <c r="B57" s="3"/>
      <c r="C57" s="13" t="s">
        <v>22</v>
      </c>
      <c r="D57" s="32">
        <v>333032</v>
      </c>
      <c r="E57" s="37">
        <v>315222641</v>
      </c>
      <c r="F57" s="24">
        <v>193683095</v>
      </c>
      <c r="G57" s="24">
        <v>69697324</v>
      </c>
      <c r="H57" s="24">
        <v>105615136</v>
      </c>
      <c r="I57" s="47">
        <v>0</v>
      </c>
      <c r="J57" s="42">
        <v>197752015</v>
      </c>
      <c r="K57" s="51">
        <v>63407368</v>
      </c>
      <c r="L57" s="55">
        <v>0</v>
      </c>
      <c r="M57" s="51">
        <v>0</v>
      </c>
      <c r="N57" s="60">
        <v>0</v>
      </c>
      <c r="O57" s="41">
        <f t="shared" si="2"/>
        <v>945377579</v>
      </c>
      <c r="P57" s="15">
        <f t="shared" si="3"/>
        <v>2838.6989208244254</v>
      </c>
    </row>
    <row r="58" spans="1:16" ht="12.75" customHeight="1">
      <c r="A58" s="8">
        <v>54</v>
      </c>
      <c r="B58" s="3"/>
      <c r="C58" s="10" t="s">
        <v>6</v>
      </c>
      <c r="D58" s="32">
        <v>389320</v>
      </c>
      <c r="E58" s="36">
        <v>309494103</v>
      </c>
      <c r="F58" s="23">
        <v>207710599</v>
      </c>
      <c r="G58" s="23">
        <v>77300737</v>
      </c>
      <c r="H58" s="23">
        <v>129096380</v>
      </c>
      <c r="I58" s="46">
        <v>700936</v>
      </c>
      <c r="J58" s="41">
        <v>197649720</v>
      </c>
      <c r="K58" s="50">
        <v>84223334</v>
      </c>
      <c r="L58" s="54">
        <v>0</v>
      </c>
      <c r="M58" s="50">
        <v>127727</v>
      </c>
      <c r="N58" s="59">
        <v>0</v>
      </c>
      <c r="O58" s="41">
        <f t="shared" si="2"/>
        <v>1006303536</v>
      </c>
      <c r="P58" s="15">
        <f t="shared" si="3"/>
        <v>2584.7722593239496</v>
      </c>
    </row>
    <row r="59" spans="1:16" ht="12.75" customHeight="1">
      <c r="A59" s="8">
        <v>55</v>
      </c>
      <c r="B59" s="3"/>
      <c r="C59" s="10" t="s">
        <v>5</v>
      </c>
      <c r="D59" s="32">
        <v>423759</v>
      </c>
      <c r="E59" s="36">
        <v>226720022</v>
      </c>
      <c r="F59" s="23">
        <v>180173337</v>
      </c>
      <c r="G59" s="23">
        <v>12811036</v>
      </c>
      <c r="H59" s="23">
        <v>869634</v>
      </c>
      <c r="I59" s="46">
        <v>0</v>
      </c>
      <c r="J59" s="41">
        <v>63215218</v>
      </c>
      <c r="K59" s="50">
        <v>9882396</v>
      </c>
      <c r="L59" s="54">
        <v>0</v>
      </c>
      <c r="M59" s="50">
        <v>0</v>
      </c>
      <c r="N59" s="59">
        <v>2184247</v>
      </c>
      <c r="O59" s="41">
        <f t="shared" si="2"/>
        <v>495855890</v>
      </c>
      <c r="P59" s="15">
        <f t="shared" si="3"/>
        <v>1170.1365398728994</v>
      </c>
    </row>
    <row r="60" spans="1:16" ht="12.75" customHeight="1">
      <c r="A60" s="8">
        <v>56</v>
      </c>
      <c r="B60" s="3"/>
      <c r="C60" s="10" t="s">
        <v>17</v>
      </c>
      <c r="D60" s="32">
        <v>439786</v>
      </c>
      <c r="E60" s="36">
        <v>193365415</v>
      </c>
      <c r="F60" s="23">
        <v>204259208</v>
      </c>
      <c r="G60" s="23">
        <v>17128820</v>
      </c>
      <c r="H60" s="23">
        <v>19940364</v>
      </c>
      <c r="I60" s="46">
        <v>0</v>
      </c>
      <c r="J60" s="41">
        <v>164211145</v>
      </c>
      <c r="K60" s="50">
        <v>26882409</v>
      </c>
      <c r="L60" s="54">
        <v>0</v>
      </c>
      <c r="M60" s="50">
        <v>0</v>
      </c>
      <c r="N60" s="59">
        <v>1721</v>
      </c>
      <c r="O60" s="41">
        <f t="shared" si="2"/>
        <v>625789082</v>
      </c>
      <c r="P60" s="15">
        <f t="shared" si="3"/>
        <v>1422.9399798993147</v>
      </c>
    </row>
    <row r="61" spans="1:16" ht="12.75" customHeight="1">
      <c r="A61" s="8">
        <v>57</v>
      </c>
      <c r="B61" s="3"/>
      <c r="C61" s="10" t="s">
        <v>16</v>
      </c>
      <c r="D61" s="32">
        <v>507105</v>
      </c>
      <c r="E61" s="36">
        <v>205788779</v>
      </c>
      <c r="F61" s="23">
        <v>221215171</v>
      </c>
      <c r="G61" s="23">
        <v>37436724</v>
      </c>
      <c r="H61" s="23">
        <v>30194132</v>
      </c>
      <c r="I61" s="46">
        <v>0</v>
      </c>
      <c r="J61" s="41">
        <v>74234228</v>
      </c>
      <c r="K61" s="50">
        <v>58021669</v>
      </c>
      <c r="L61" s="54">
        <v>-190018</v>
      </c>
      <c r="M61" s="50">
        <v>0</v>
      </c>
      <c r="N61" s="59">
        <v>36761556</v>
      </c>
      <c r="O61" s="41">
        <f t="shared" si="2"/>
        <v>663462241</v>
      </c>
      <c r="P61" s="15">
        <f t="shared" si="3"/>
        <v>1308.3330690882558</v>
      </c>
    </row>
    <row r="62" spans="1:16" ht="12.75" customHeight="1">
      <c r="A62" s="8">
        <v>58</v>
      </c>
      <c r="B62" s="3"/>
      <c r="C62" s="14" t="s">
        <v>15</v>
      </c>
      <c r="D62" s="32">
        <v>555657</v>
      </c>
      <c r="E62" s="36">
        <v>257358622</v>
      </c>
      <c r="F62" s="23">
        <v>206798867</v>
      </c>
      <c r="G62" s="23">
        <v>32994632</v>
      </c>
      <c r="H62" s="23">
        <v>6528523</v>
      </c>
      <c r="I62" s="46">
        <v>0</v>
      </c>
      <c r="J62" s="41">
        <v>87600821</v>
      </c>
      <c r="K62" s="50">
        <v>72165302</v>
      </c>
      <c r="L62" s="54">
        <v>0</v>
      </c>
      <c r="M62" s="50">
        <v>0</v>
      </c>
      <c r="N62" s="59">
        <v>8864911</v>
      </c>
      <c r="O62" s="41">
        <f t="shared" si="2"/>
        <v>672311678</v>
      </c>
      <c r="P62" s="15">
        <f t="shared" si="3"/>
        <v>1209.9400853404168</v>
      </c>
    </row>
    <row r="63" spans="1:16" ht="12.75" customHeight="1">
      <c r="A63" s="8">
        <v>59</v>
      </c>
      <c r="B63" s="12"/>
      <c r="C63" s="10" t="s">
        <v>14</v>
      </c>
      <c r="D63" s="32">
        <v>584343</v>
      </c>
      <c r="E63" s="36">
        <v>288686086</v>
      </c>
      <c r="F63" s="23">
        <v>290335645</v>
      </c>
      <c r="G63" s="23">
        <v>28534758</v>
      </c>
      <c r="H63" s="23">
        <v>17818232</v>
      </c>
      <c r="I63" s="46">
        <v>0</v>
      </c>
      <c r="J63" s="41">
        <v>106889208</v>
      </c>
      <c r="K63" s="50">
        <v>58257277</v>
      </c>
      <c r="L63" s="54">
        <v>0</v>
      </c>
      <c r="M63" s="50">
        <v>0</v>
      </c>
      <c r="N63" s="59">
        <v>0</v>
      </c>
      <c r="O63" s="41">
        <f t="shared" si="2"/>
        <v>790521206</v>
      </c>
      <c r="P63" s="15">
        <f t="shared" si="3"/>
        <v>1352.8376415906412</v>
      </c>
    </row>
    <row r="64" spans="1:16" ht="12.75" customHeight="1">
      <c r="A64" s="8">
        <v>60</v>
      </c>
      <c r="B64" s="3"/>
      <c r="C64" s="10" t="s">
        <v>1</v>
      </c>
      <c r="D64" s="32">
        <v>615124</v>
      </c>
      <c r="E64" s="36">
        <v>467967790</v>
      </c>
      <c r="F64" s="23">
        <v>228120409</v>
      </c>
      <c r="G64" s="23">
        <v>41187985</v>
      </c>
      <c r="H64" s="23">
        <v>278625827</v>
      </c>
      <c r="I64" s="46">
        <v>0</v>
      </c>
      <c r="J64" s="41">
        <v>385109121</v>
      </c>
      <c r="K64" s="50">
        <v>118254211</v>
      </c>
      <c r="L64" s="54">
        <v>0</v>
      </c>
      <c r="M64" s="50">
        <v>0</v>
      </c>
      <c r="N64" s="59">
        <v>0</v>
      </c>
      <c r="O64" s="41">
        <f t="shared" si="2"/>
        <v>1519265343</v>
      </c>
      <c r="P64" s="15">
        <f t="shared" si="3"/>
        <v>2469.8521647667785</v>
      </c>
    </row>
    <row r="65" spans="1:16" ht="12.75" customHeight="1">
      <c r="A65" s="8">
        <v>61</v>
      </c>
      <c r="B65" s="3"/>
      <c r="C65" s="10" t="s">
        <v>12</v>
      </c>
      <c r="D65" s="32">
        <v>931113</v>
      </c>
      <c r="E65" s="36">
        <v>586194109</v>
      </c>
      <c r="F65" s="23">
        <v>549318699</v>
      </c>
      <c r="G65" s="23">
        <v>23063274</v>
      </c>
      <c r="H65" s="23">
        <v>157777568</v>
      </c>
      <c r="I65" s="46">
        <v>0</v>
      </c>
      <c r="J65" s="41">
        <v>240851367</v>
      </c>
      <c r="K65" s="50">
        <v>171364568</v>
      </c>
      <c r="L65" s="54">
        <v>0</v>
      </c>
      <c r="M65" s="50">
        <v>0</v>
      </c>
      <c r="N65" s="59">
        <v>32043551</v>
      </c>
      <c r="O65" s="41">
        <f t="shared" si="2"/>
        <v>1760613136</v>
      </c>
      <c r="P65" s="15">
        <f t="shared" si="3"/>
        <v>1890.8694605273474</v>
      </c>
    </row>
    <row r="66" spans="1:16" ht="12.75" customHeight="1">
      <c r="A66" s="8">
        <v>62</v>
      </c>
      <c r="B66" s="3"/>
      <c r="C66" s="10" t="s">
        <v>13</v>
      </c>
      <c r="D66" s="32">
        <v>1108882</v>
      </c>
      <c r="E66" s="36">
        <v>724264067</v>
      </c>
      <c r="F66" s="23">
        <v>711188041</v>
      </c>
      <c r="G66" s="23">
        <v>257169119</v>
      </c>
      <c r="H66" s="23">
        <v>0</v>
      </c>
      <c r="I66" s="46">
        <v>0</v>
      </c>
      <c r="J66" s="41">
        <v>378017002</v>
      </c>
      <c r="K66" s="50">
        <v>151725682</v>
      </c>
      <c r="L66" s="54">
        <v>0</v>
      </c>
      <c r="M66" s="50">
        <v>0</v>
      </c>
      <c r="N66" s="59">
        <v>47085172</v>
      </c>
      <c r="O66" s="41">
        <f t="shared" si="2"/>
        <v>2269449083</v>
      </c>
      <c r="P66" s="15">
        <f t="shared" si="3"/>
        <v>2046.6100838502202</v>
      </c>
    </row>
    <row r="67" spans="1:16" ht="12.75" customHeight="1">
      <c r="A67" s="8">
        <v>63</v>
      </c>
      <c r="B67" s="3"/>
      <c r="C67" s="10" t="s">
        <v>11</v>
      </c>
      <c r="D67" s="32">
        <v>1196892</v>
      </c>
      <c r="E67" s="37">
        <v>969825151</v>
      </c>
      <c r="F67" s="24">
        <v>1531029170</v>
      </c>
      <c r="G67" s="24">
        <v>87734983</v>
      </c>
      <c r="H67" s="24">
        <v>70049430</v>
      </c>
      <c r="I67" s="47">
        <v>0</v>
      </c>
      <c r="J67" s="42">
        <v>347644000</v>
      </c>
      <c r="K67" s="51">
        <v>136717000</v>
      </c>
      <c r="L67" s="55">
        <v>0</v>
      </c>
      <c r="M67" s="51">
        <v>0</v>
      </c>
      <c r="N67" s="60">
        <v>9064000</v>
      </c>
      <c r="O67" s="41">
        <f t="shared" si="2"/>
        <v>3152063734</v>
      </c>
      <c r="P67" s="15">
        <f t="shared" si="3"/>
        <v>2633.5406486132415</v>
      </c>
    </row>
    <row r="68" spans="1:16" ht="12.75" customHeight="1">
      <c r="A68" s="8">
        <v>64</v>
      </c>
      <c r="B68" s="3"/>
      <c r="C68" s="10" t="s">
        <v>4</v>
      </c>
      <c r="D68" s="32">
        <v>1287344</v>
      </c>
      <c r="E68" s="36">
        <v>855283840</v>
      </c>
      <c r="F68" s="23">
        <v>1287557701</v>
      </c>
      <c r="G68" s="23">
        <v>178381716</v>
      </c>
      <c r="H68" s="23">
        <v>323099579</v>
      </c>
      <c r="I68" s="46">
        <v>0</v>
      </c>
      <c r="J68" s="41">
        <v>489479206</v>
      </c>
      <c r="K68" s="50">
        <v>158204408</v>
      </c>
      <c r="L68" s="54">
        <v>0</v>
      </c>
      <c r="M68" s="50">
        <v>0</v>
      </c>
      <c r="N68" s="59">
        <v>7615966</v>
      </c>
      <c r="O68" s="41">
        <f t="shared" si="2"/>
        <v>3299622416</v>
      </c>
      <c r="P68" s="15">
        <f t="shared" si="3"/>
        <v>2563.1240880448427</v>
      </c>
    </row>
    <row r="69" spans="1:16" ht="12.75" customHeight="1">
      <c r="A69" s="8">
        <v>65</v>
      </c>
      <c r="B69" s="3"/>
      <c r="C69" s="13" t="s">
        <v>10</v>
      </c>
      <c r="D69" s="32">
        <v>1744922</v>
      </c>
      <c r="E69" s="36">
        <v>1430475000</v>
      </c>
      <c r="F69" s="23">
        <v>980968000</v>
      </c>
      <c r="G69" s="23">
        <v>140443000</v>
      </c>
      <c r="H69" s="23">
        <v>122746000</v>
      </c>
      <c r="I69" s="46">
        <v>0</v>
      </c>
      <c r="J69" s="41">
        <v>611711000</v>
      </c>
      <c r="K69" s="50">
        <v>123837000</v>
      </c>
      <c r="L69" s="54">
        <v>0</v>
      </c>
      <c r="M69" s="50">
        <v>0</v>
      </c>
      <c r="N69" s="59">
        <v>50512000</v>
      </c>
      <c r="O69" s="41">
        <f>SUM(E69:N69)</f>
        <v>3460692000</v>
      </c>
      <c r="P69" s="15">
        <f>(O69/D69)</f>
        <v>1983.2932360300347</v>
      </c>
    </row>
    <row r="70" spans="1:16" ht="12.75" customHeight="1">
      <c r="A70" s="8">
        <v>66</v>
      </c>
      <c r="B70" s="3"/>
      <c r="C70" s="10" t="s">
        <v>65</v>
      </c>
      <c r="D70" s="32">
        <v>2472344</v>
      </c>
      <c r="E70" s="36">
        <v>2109101795</v>
      </c>
      <c r="F70" s="23">
        <v>1824994554</v>
      </c>
      <c r="G70" s="23">
        <v>335262639</v>
      </c>
      <c r="H70" s="23">
        <v>1049492761</v>
      </c>
      <c r="I70" s="46">
        <v>45077</v>
      </c>
      <c r="J70" s="41">
        <v>3799097000</v>
      </c>
      <c r="K70" s="50">
        <v>505669000</v>
      </c>
      <c r="L70" s="54">
        <v>50025000</v>
      </c>
      <c r="M70" s="50">
        <v>0</v>
      </c>
      <c r="N70" s="59">
        <v>9947000</v>
      </c>
      <c r="O70" s="41">
        <f>SUM(E70:N70)</f>
        <v>9683634826</v>
      </c>
      <c r="P70" s="15">
        <f>(O70/D70)</f>
        <v>3916.7829501072665</v>
      </c>
    </row>
    <row r="71" spans="1:16">
      <c r="A71" s="4"/>
      <c r="B71" s="5"/>
      <c r="C71" s="85" t="s">
        <v>76</v>
      </c>
      <c r="D71" s="33">
        <f t="shared" ref="D71:N71" si="4">SUM(D5:D70)</f>
        <v>17849965</v>
      </c>
      <c r="E71" s="38">
        <f t="shared" si="4"/>
        <v>12232011627</v>
      </c>
      <c r="F71" s="16">
        <f t="shared" si="4"/>
        <v>11634484644</v>
      </c>
      <c r="G71" s="16">
        <f t="shared" si="4"/>
        <v>1676914060</v>
      </c>
      <c r="H71" s="16">
        <f t="shared" si="4"/>
        <v>3013164417</v>
      </c>
      <c r="I71" s="17">
        <f t="shared" si="4"/>
        <v>773580</v>
      </c>
      <c r="J71" s="43">
        <f t="shared" si="4"/>
        <v>8119046488</v>
      </c>
      <c r="K71" s="19">
        <f t="shared" si="4"/>
        <v>2177175087</v>
      </c>
      <c r="L71" s="56">
        <f t="shared" si="4"/>
        <v>49884807</v>
      </c>
      <c r="M71" s="19">
        <f t="shared" si="4"/>
        <v>-5369</v>
      </c>
      <c r="N71" s="61">
        <f t="shared" si="4"/>
        <v>229329573</v>
      </c>
      <c r="O71" s="43">
        <f>SUM(E71:N71)</f>
        <v>39132778914</v>
      </c>
      <c r="P71" s="20">
        <f>(O71/D71)</f>
        <v>2192.316842862157</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conditionalFormatting sqref="R102 R113 R192 R360:S360">
    <cfRule type="expression" dxfId="0" priority="1" stopIfTrue="1">
      <formula>NOT(ISERROR(SEARCH("County",R102)))</formula>
    </cfRule>
  </conditionalFormatting>
  <printOptions horizontalCentered="1"/>
  <pageMargins left="0.5" right="0.5" top="0.5" bottom="0.5" header="0.3" footer="0.3"/>
  <pageSetup paperSize="5" scale="72" fitToHeight="0" orientation="landscape" r:id="rId1"/>
  <headerFooter>
    <oddHeader>&amp;C&amp;11Office of Economic and Demographic Research</oddHeader>
    <oddFooter>&amp;L&amp;11FY 2008-09 County Revenues by Fund Type&amp;R&amp;11Page &amp;P of &amp;N</oddFooter>
  </headerFooter>
  <ignoredErrors>
    <ignoredError sqref="O5:O70"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sqref="A1:P1"/>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107</v>
      </c>
      <c r="B2" s="155"/>
      <c r="C2" s="155"/>
      <c r="D2" s="155"/>
      <c r="E2" s="155"/>
      <c r="F2" s="155"/>
      <c r="G2" s="155"/>
      <c r="H2" s="155"/>
      <c r="I2" s="155"/>
      <c r="J2" s="155"/>
      <c r="K2" s="155"/>
      <c r="L2" s="155"/>
      <c r="M2" s="155"/>
      <c r="N2" s="155"/>
      <c r="O2" s="155"/>
      <c r="P2" s="156"/>
    </row>
    <row r="3" spans="1:16" ht="15.75">
      <c r="A3" s="28"/>
      <c r="B3" s="29"/>
      <c r="C3" s="30"/>
      <c r="D3" s="68">
        <v>2008</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8158</v>
      </c>
      <c r="E5" s="35">
        <v>4438048</v>
      </c>
      <c r="F5" s="22">
        <v>12249954</v>
      </c>
      <c r="G5" s="22">
        <v>354164</v>
      </c>
      <c r="H5" s="22">
        <v>624575</v>
      </c>
      <c r="I5" s="45">
        <v>0</v>
      </c>
      <c r="J5" s="40">
        <v>351940</v>
      </c>
      <c r="K5" s="49">
        <v>0</v>
      </c>
      <c r="L5" s="53">
        <v>0</v>
      </c>
      <c r="M5" s="49">
        <v>0</v>
      </c>
      <c r="N5" s="58">
        <v>0</v>
      </c>
      <c r="O5" s="57">
        <f t="shared" ref="O5:O36" si="0">SUM(E5:N5)</f>
        <v>18018681</v>
      </c>
      <c r="P5" s="18">
        <f t="shared" ref="P5:P36" si="1">(O5/D5)</f>
        <v>2208.7130424123561</v>
      </c>
    </row>
    <row r="6" spans="1:16" ht="12.75" customHeight="1">
      <c r="A6" s="8">
        <v>2</v>
      </c>
      <c r="B6" s="3"/>
      <c r="C6" s="10" t="s">
        <v>64</v>
      </c>
      <c r="D6" s="32">
        <v>8287</v>
      </c>
      <c r="E6" s="36">
        <v>4429989</v>
      </c>
      <c r="F6" s="23">
        <v>7165765</v>
      </c>
      <c r="G6" s="23">
        <v>551093</v>
      </c>
      <c r="H6" s="23">
        <v>797231</v>
      </c>
      <c r="I6" s="46">
        <v>0</v>
      </c>
      <c r="J6" s="41">
        <v>0</v>
      </c>
      <c r="K6" s="50">
        <v>0</v>
      </c>
      <c r="L6" s="54">
        <v>0</v>
      </c>
      <c r="M6" s="50">
        <v>0</v>
      </c>
      <c r="N6" s="59">
        <v>0</v>
      </c>
      <c r="O6" s="41">
        <f t="shared" si="0"/>
        <v>12944078</v>
      </c>
      <c r="P6" s="15">
        <f t="shared" si="1"/>
        <v>1561.9739350790394</v>
      </c>
    </row>
    <row r="7" spans="1:16" ht="12.75" customHeight="1">
      <c r="A7" s="8">
        <v>3</v>
      </c>
      <c r="B7" s="3"/>
      <c r="C7" s="10" t="s">
        <v>62</v>
      </c>
      <c r="D7" s="32">
        <v>11323</v>
      </c>
      <c r="E7" s="36">
        <v>11167555</v>
      </c>
      <c r="F7" s="23">
        <v>20443314</v>
      </c>
      <c r="G7" s="23">
        <v>0</v>
      </c>
      <c r="H7" s="23">
        <v>1401582</v>
      </c>
      <c r="I7" s="46">
        <v>0</v>
      </c>
      <c r="J7" s="41">
        <v>979951</v>
      </c>
      <c r="K7" s="50">
        <v>0</v>
      </c>
      <c r="L7" s="54">
        <v>0</v>
      </c>
      <c r="M7" s="50">
        <v>0</v>
      </c>
      <c r="N7" s="59">
        <v>0</v>
      </c>
      <c r="O7" s="41">
        <f t="shared" si="0"/>
        <v>33992402</v>
      </c>
      <c r="P7" s="15">
        <f t="shared" si="1"/>
        <v>3002.0667667579264</v>
      </c>
    </row>
    <row r="8" spans="1:16" ht="12.75" customHeight="1">
      <c r="A8" s="8">
        <v>4</v>
      </c>
      <c r="B8" s="3"/>
      <c r="C8" s="10" t="s">
        <v>61</v>
      </c>
      <c r="D8" s="32">
        <v>12331</v>
      </c>
      <c r="E8" s="36">
        <v>18932470</v>
      </c>
      <c r="F8" s="23">
        <v>15889277</v>
      </c>
      <c r="G8" s="23">
        <v>159608</v>
      </c>
      <c r="H8" s="23">
        <v>220993</v>
      </c>
      <c r="I8" s="46">
        <v>0</v>
      </c>
      <c r="J8" s="41">
        <v>6463564</v>
      </c>
      <c r="K8" s="50">
        <v>0</v>
      </c>
      <c r="L8" s="54">
        <v>0</v>
      </c>
      <c r="M8" s="50">
        <v>0</v>
      </c>
      <c r="N8" s="59">
        <v>0</v>
      </c>
      <c r="O8" s="41">
        <f t="shared" si="0"/>
        <v>41665912</v>
      </c>
      <c r="P8" s="15">
        <f t="shared" si="1"/>
        <v>3378.9564512205011</v>
      </c>
    </row>
    <row r="9" spans="1:16" ht="12.75" customHeight="1">
      <c r="A9" s="8">
        <v>5</v>
      </c>
      <c r="B9" s="3"/>
      <c r="C9" s="13" t="s">
        <v>57</v>
      </c>
      <c r="D9" s="32">
        <v>14310</v>
      </c>
      <c r="E9" s="36">
        <v>7755874</v>
      </c>
      <c r="F9" s="23">
        <v>10565117</v>
      </c>
      <c r="G9" s="23">
        <v>0</v>
      </c>
      <c r="H9" s="23">
        <v>0</v>
      </c>
      <c r="I9" s="46">
        <v>0</v>
      </c>
      <c r="J9" s="41">
        <v>0</v>
      </c>
      <c r="K9" s="50">
        <v>0</v>
      </c>
      <c r="L9" s="54">
        <v>0</v>
      </c>
      <c r="M9" s="50">
        <v>0</v>
      </c>
      <c r="N9" s="59">
        <v>0</v>
      </c>
      <c r="O9" s="41">
        <f t="shared" si="0"/>
        <v>18320991</v>
      </c>
      <c r="P9" s="15">
        <f t="shared" si="1"/>
        <v>1280.2928721174005</v>
      </c>
    </row>
    <row r="10" spans="1:16" ht="12.75" customHeight="1">
      <c r="A10" s="8">
        <v>6</v>
      </c>
      <c r="B10" s="3"/>
      <c r="C10" s="10" t="s">
        <v>55</v>
      </c>
      <c r="D10" s="32">
        <v>14553</v>
      </c>
      <c r="E10" s="36">
        <v>9891079</v>
      </c>
      <c r="F10" s="23">
        <v>10159974</v>
      </c>
      <c r="G10" s="23">
        <v>592340</v>
      </c>
      <c r="H10" s="23">
        <v>466165</v>
      </c>
      <c r="I10" s="46">
        <v>0</v>
      </c>
      <c r="J10" s="41">
        <v>0</v>
      </c>
      <c r="K10" s="50">
        <v>0</v>
      </c>
      <c r="L10" s="54">
        <v>0</v>
      </c>
      <c r="M10" s="50">
        <v>0</v>
      </c>
      <c r="N10" s="59">
        <v>0</v>
      </c>
      <c r="O10" s="41">
        <f t="shared" si="0"/>
        <v>21109558</v>
      </c>
      <c r="P10" s="15">
        <f t="shared" si="1"/>
        <v>1450.529650243936</v>
      </c>
    </row>
    <row r="11" spans="1:16" ht="12.75" customHeight="1">
      <c r="A11" s="8">
        <v>7</v>
      </c>
      <c r="B11" s="3"/>
      <c r="C11" s="10" t="s">
        <v>56</v>
      </c>
      <c r="D11" s="32">
        <v>14779</v>
      </c>
      <c r="E11" s="36">
        <v>9977932</v>
      </c>
      <c r="F11" s="23">
        <v>22145784</v>
      </c>
      <c r="G11" s="23">
        <v>0</v>
      </c>
      <c r="H11" s="23">
        <v>0</v>
      </c>
      <c r="I11" s="46">
        <v>0</v>
      </c>
      <c r="J11" s="41">
        <v>1639872</v>
      </c>
      <c r="K11" s="50">
        <v>0</v>
      </c>
      <c r="L11" s="54">
        <v>0</v>
      </c>
      <c r="M11" s="50">
        <v>0</v>
      </c>
      <c r="N11" s="59">
        <v>0</v>
      </c>
      <c r="O11" s="41">
        <f t="shared" si="0"/>
        <v>33763588</v>
      </c>
      <c r="P11" s="15">
        <f t="shared" si="1"/>
        <v>2284.5651261925705</v>
      </c>
    </row>
    <row r="12" spans="1:16" ht="12.75" customHeight="1">
      <c r="A12" s="8">
        <v>8</v>
      </c>
      <c r="B12" s="3"/>
      <c r="C12" s="13" t="s">
        <v>59</v>
      </c>
      <c r="D12" s="32">
        <v>15963</v>
      </c>
      <c r="E12" s="36">
        <v>10060349</v>
      </c>
      <c r="F12" s="23">
        <v>23371734</v>
      </c>
      <c r="G12" s="23">
        <v>240326</v>
      </c>
      <c r="H12" s="23">
        <v>0</v>
      </c>
      <c r="I12" s="46">
        <v>0</v>
      </c>
      <c r="J12" s="41">
        <v>0</v>
      </c>
      <c r="K12" s="50">
        <v>0</v>
      </c>
      <c r="L12" s="54">
        <v>0</v>
      </c>
      <c r="M12" s="50">
        <v>0</v>
      </c>
      <c r="N12" s="59">
        <v>0</v>
      </c>
      <c r="O12" s="41">
        <f t="shared" si="0"/>
        <v>33672409</v>
      </c>
      <c r="P12" s="15">
        <f t="shared" si="1"/>
        <v>2109.4035582284032</v>
      </c>
    </row>
    <row r="13" spans="1:16" ht="12.75" customHeight="1">
      <c r="A13" s="8">
        <v>9</v>
      </c>
      <c r="B13" s="3"/>
      <c r="C13" s="10" t="s">
        <v>58</v>
      </c>
      <c r="D13" s="32">
        <v>15974</v>
      </c>
      <c r="E13" s="36">
        <v>5587415</v>
      </c>
      <c r="F13" s="23">
        <v>8778203</v>
      </c>
      <c r="G13" s="23">
        <v>0</v>
      </c>
      <c r="H13" s="23">
        <v>0</v>
      </c>
      <c r="I13" s="46">
        <v>0</v>
      </c>
      <c r="J13" s="41">
        <v>0</v>
      </c>
      <c r="K13" s="50">
        <v>0</v>
      </c>
      <c r="L13" s="54">
        <v>0</v>
      </c>
      <c r="M13" s="50">
        <v>0</v>
      </c>
      <c r="N13" s="59">
        <v>0</v>
      </c>
      <c r="O13" s="41">
        <f t="shared" si="0"/>
        <v>14365618</v>
      </c>
      <c r="P13" s="15">
        <f t="shared" si="1"/>
        <v>899.31250782521602</v>
      </c>
    </row>
    <row r="14" spans="1:16" ht="12.75" customHeight="1">
      <c r="A14" s="8">
        <v>10</v>
      </c>
      <c r="B14" s="3"/>
      <c r="C14" s="10" t="s">
        <v>54</v>
      </c>
      <c r="D14" s="32">
        <v>16923</v>
      </c>
      <c r="E14" s="36">
        <v>21424868</v>
      </c>
      <c r="F14" s="23">
        <v>17693146</v>
      </c>
      <c r="G14" s="23">
        <v>1018613</v>
      </c>
      <c r="H14" s="23">
        <v>106</v>
      </c>
      <c r="I14" s="46">
        <v>0</v>
      </c>
      <c r="J14" s="41">
        <v>-1496025</v>
      </c>
      <c r="K14" s="50">
        <v>0</v>
      </c>
      <c r="L14" s="54">
        <v>0</v>
      </c>
      <c r="M14" s="50">
        <v>0</v>
      </c>
      <c r="N14" s="59">
        <v>457180</v>
      </c>
      <c r="O14" s="41">
        <f t="shared" si="0"/>
        <v>39097888</v>
      </c>
      <c r="P14" s="15">
        <f t="shared" si="1"/>
        <v>2310.3402470011229</v>
      </c>
    </row>
    <row r="15" spans="1:16" ht="12.75" customHeight="1">
      <c r="A15" s="8">
        <v>11</v>
      </c>
      <c r="B15" s="3"/>
      <c r="C15" s="10" t="s">
        <v>60</v>
      </c>
      <c r="D15" s="32">
        <v>17256</v>
      </c>
      <c r="E15" s="36">
        <v>10579488</v>
      </c>
      <c r="F15" s="23">
        <v>14916422</v>
      </c>
      <c r="G15" s="23">
        <v>0</v>
      </c>
      <c r="H15" s="23">
        <v>1853066</v>
      </c>
      <c r="I15" s="46">
        <v>0</v>
      </c>
      <c r="J15" s="41">
        <v>0</v>
      </c>
      <c r="K15" s="50">
        <v>0</v>
      </c>
      <c r="L15" s="54">
        <v>0</v>
      </c>
      <c r="M15" s="50">
        <v>0</v>
      </c>
      <c r="N15" s="59">
        <v>0</v>
      </c>
      <c r="O15" s="41">
        <f t="shared" si="0"/>
        <v>27348976</v>
      </c>
      <c r="P15" s="15">
        <f t="shared" si="1"/>
        <v>1584.8966156699119</v>
      </c>
    </row>
    <row r="16" spans="1:16" ht="12.75" customHeight="1">
      <c r="A16" s="8">
        <v>12</v>
      </c>
      <c r="B16" s="3"/>
      <c r="C16" s="10" t="s">
        <v>53</v>
      </c>
      <c r="D16" s="32">
        <v>19757</v>
      </c>
      <c r="E16" s="36">
        <v>11792027</v>
      </c>
      <c r="F16" s="23">
        <v>8023810</v>
      </c>
      <c r="G16" s="23">
        <v>307298</v>
      </c>
      <c r="H16" s="23">
        <v>0</v>
      </c>
      <c r="I16" s="46">
        <v>0</v>
      </c>
      <c r="J16" s="41">
        <v>0</v>
      </c>
      <c r="K16" s="50">
        <v>0</v>
      </c>
      <c r="L16" s="54">
        <v>0</v>
      </c>
      <c r="M16" s="50">
        <v>0</v>
      </c>
      <c r="N16" s="59">
        <v>3197726</v>
      </c>
      <c r="O16" s="41">
        <f t="shared" si="0"/>
        <v>23320861</v>
      </c>
      <c r="P16" s="15">
        <f t="shared" si="1"/>
        <v>1180.384724401478</v>
      </c>
    </row>
    <row r="17" spans="1:16" ht="12.75" customHeight="1">
      <c r="A17" s="8">
        <v>13</v>
      </c>
      <c r="B17" s="3"/>
      <c r="C17" s="10" t="s">
        <v>2</v>
      </c>
      <c r="D17" s="32">
        <v>20152</v>
      </c>
      <c r="E17" s="36">
        <v>10895713</v>
      </c>
      <c r="F17" s="23">
        <v>16537276</v>
      </c>
      <c r="G17" s="23">
        <v>0</v>
      </c>
      <c r="H17" s="23">
        <v>6979725</v>
      </c>
      <c r="I17" s="46">
        <v>0</v>
      </c>
      <c r="J17" s="41">
        <v>3181570</v>
      </c>
      <c r="K17" s="50">
        <v>0</v>
      </c>
      <c r="L17" s="54">
        <v>0</v>
      </c>
      <c r="M17" s="50">
        <v>0</v>
      </c>
      <c r="N17" s="59">
        <v>0</v>
      </c>
      <c r="O17" s="41">
        <f t="shared" si="0"/>
        <v>37594284</v>
      </c>
      <c r="P17" s="15">
        <f t="shared" si="1"/>
        <v>1865.5361254466059</v>
      </c>
    </row>
    <row r="18" spans="1:16" ht="12.75" customHeight="1">
      <c r="A18" s="8">
        <v>14</v>
      </c>
      <c r="B18" s="3"/>
      <c r="C18" s="10" t="s">
        <v>52</v>
      </c>
      <c r="D18" s="32">
        <v>23199</v>
      </c>
      <c r="E18" s="36">
        <v>14725342</v>
      </c>
      <c r="F18" s="23">
        <v>16933819</v>
      </c>
      <c r="G18" s="23">
        <v>1062492</v>
      </c>
      <c r="H18" s="23">
        <v>2579223</v>
      </c>
      <c r="I18" s="46">
        <v>0</v>
      </c>
      <c r="J18" s="41">
        <v>165702</v>
      </c>
      <c r="K18" s="50">
        <v>0</v>
      </c>
      <c r="L18" s="54">
        <v>0</v>
      </c>
      <c r="M18" s="50">
        <v>0</v>
      </c>
      <c r="N18" s="59">
        <v>0</v>
      </c>
      <c r="O18" s="41">
        <f t="shared" si="0"/>
        <v>35466578</v>
      </c>
      <c r="P18" s="15">
        <f t="shared" si="1"/>
        <v>1528.7977067977067</v>
      </c>
    </row>
    <row r="19" spans="1:16" ht="12.75" customHeight="1">
      <c r="A19" s="8">
        <v>15</v>
      </c>
      <c r="B19" s="3"/>
      <c r="C19" s="10" t="s">
        <v>49</v>
      </c>
      <c r="D19" s="32">
        <v>24779</v>
      </c>
      <c r="E19" s="36">
        <v>14356745</v>
      </c>
      <c r="F19" s="23">
        <v>15104841</v>
      </c>
      <c r="G19" s="23">
        <v>2109995</v>
      </c>
      <c r="H19" s="23">
        <v>0</v>
      </c>
      <c r="I19" s="46">
        <v>0</v>
      </c>
      <c r="J19" s="41">
        <v>0</v>
      </c>
      <c r="K19" s="50">
        <v>0</v>
      </c>
      <c r="L19" s="54">
        <v>0</v>
      </c>
      <c r="M19" s="50">
        <v>0</v>
      </c>
      <c r="N19" s="59">
        <v>593136</v>
      </c>
      <c r="O19" s="41">
        <f t="shared" si="0"/>
        <v>32164717</v>
      </c>
      <c r="P19" s="15">
        <f t="shared" si="1"/>
        <v>1298.0635618870817</v>
      </c>
    </row>
    <row r="20" spans="1:16" ht="12.75" customHeight="1">
      <c r="A20" s="8">
        <v>16</v>
      </c>
      <c r="B20" s="3"/>
      <c r="C20" s="13" t="s">
        <v>50</v>
      </c>
      <c r="D20" s="32">
        <v>25890</v>
      </c>
      <c r="E20" s="36">
        <v>11546189</v>
      </c>
      <c r="F20" s="23">
        <v>23885685</v>
      </c>
      <c r="G20" s="23">
        <v>0</v>
      </c>
      <c r="H20" s="23">
        <v>0</v>
      </c>
      <c r="I20" s="46">
        <v>0</v>
      </c>
      <c r="J20" s="41">
        <v>0</v>
      </c>
      <c r="K20" s="50">
        <v>0</v>
      </c>
      <c r="L20" s="54">
        <v>0</v>
      </c>
      <c r="M20" s="50">
        <v>0</v>
      </c>
      <c r="N20" s="59">
        <v>0</v>
      </c>
      <c r="O20" s="41">
        <f t="shared" si="0"/>
        <v>35431874</v>
      </c>
      <c r="P20" s="15">
        <f t="shared" si="1"/>
        <v>1368.5544225569718</v>
      </c>
    </row>
    <row r="21" spans="1:16" ht="12.75" customHeight="1">
      <c r="A21" s="8">
        <v>17</v>
      </c>
      <c r="B21" s="3"/>
      <c r="C21" s="10" t="s">
        <v>48</v>
      </c>
      <c r="D21" s="32">
        <v>27909</v>
      </c>
      <c r="E21" s="36">
        <v>20088150</v>
      </c>
      <c r="F21" s="23">
        <v>23106540</v>
      </c>
      <c r="G21" s="23">
        <v>589166</v>
      </c>
      <c r="H21" s="23">
        <v>0</v>
      </c>
      <c r="I21" s="46">
        <v>0</v>
      </c>
      <c r="J21" s="41">
        <v>6970093</v>
      </c>
      <c r="K21" s="50">
        <v>0</v>
      </c>
      <c r="L21" s="54">
        <v>0</v>
      </c>
      <c r="M21" s="50">
        <v>0</v>
      </c>
      <c r="N21" s="59">
        <v>0</v>
      </c>
      <c r="O21" s="41">
        <f t="shared" si="0"/>
        <v>50753949</v>
      </c>
      <c r="P21" s="15">
        <f t="shared" si="1"/>
        <v>1818.5513275287542</v>
      </c>
    </row>
    <row r="22" spans="1:16" ht="12.75" customHeight="1">
      <c r="A22" s="8">
        <v>18</v>
      </c>
      <c r="B22" s="3"/>
      <c r="C22" s="13" t="s">
        <v>47</v>
      </c>
      <c r="D22" s="32">
        <v>29059</v>
      </c>
      <c r="E22" s="37">
        <v>9992375</v>
      </c>
      <c r="F22" s="24">
        <v>24415929</v>
      </c>
      <c r="G22" s="24">
        <v>59964</v>
      </c>
      <c r="H22" s="24">
        <v>1459628</v>
      </c>
      <c r="I22" s="47">
        <v>0</v>
      </c>
      <c r="J22" s="42">
        <v>0</v>
      </c>
      <c r="K22" s="51">
        <v>0</v>
      </c>
      <c r="L22" s="55">
        <v>0</v>
      </c>
      <c r="M22" s="51">
        <v>0</v>
      </c>
      <c r="N22" s="60">
        <v>0</v>
      </c>
      <c r="O22" s="41">
        <f t="shared" si="0"/>
        <v>35927896</v>
      </c>
      <c r="P22" s="15">
        <f t="shared" si="1"/>
        <v>1236.3775766543929</v>
      </c>
    </row>
    <row r="23" spans="1:16" ht="12.75" customHeight="1">
      <c r="A23" s="8">
        <v>19</v>
      </c>
      <c r="B23" s="3"/>
      <c r="C23" s="10" t="s">
        <v>51</v>
      </c>
      <c r="D23" s="32">
        <v>30717</v>
      </c>
      <c r="E23" s="36">
        <v>35418080</v>
      </c>
      <c r="F23" s="23">
        <v>7970451</v>
      </c>
      <c r="G23" s="23">
        <v>0</v>
      </c>
      <c r="H23" s="23">
        <v>7905564</v>
      </c>
      <c r="I23" s="46">
        <v>0</v>
      </c>
      <c r="J23" s="41">
        <v>3150578</v>
      </c>
      <c r="K23" s="50">
        <v>0</v>
      </c>
      <c r="L23" s="54">
        <v>0</v>
      </c>
      <c r="M23" s="50">
        <v>0</v>
      </c>
      <c r="N23" s="59">
        <v>0</v>
      </c>
      <c r="O23" s="41">
        <f t="shared" si="0"/>
        <v>54444673</v>
      </c>
      <c r="P23" s="15">
        <f t="shared" si="1"/>
        <v>1772.4606244099359</v>
      </c>
    </row>
    <row r="24" spans="1:16" ht="12.75" customHeight="1">
      <c r="A24" s="8">
        <v>20</v>
      </c>
      <c r="B24" s="3"/>
      <c r="C24" s="14" t="s">
        <v>85</v>
      </c>
      <c r="D24" s="32">
        <v>34487</v>
      </c>
      <c r="E24" s="36">
        <v>22859551</v>
      </c>
      <c r="F24" s="23">
        <v>28364208</v>
      </c>
      <c r="G24" s="23">
        <v>1850560</v>
      </c>
      <c r="H24" s="23">
        <v>1164703</v>
      </c>
      <c r="I24" s="46">
        <v>0</v>
      </c>
      <c r="J24" s="41">
        <v>11869937</v>
      </c>
      <c r="K24" s="50">
        <v>0</v>
      </c>
      <c r="L24" s="54">
        <v>0</v>
      </c>
      <c r="M24" s="50">
        <v>0</v>
      </c>
      <c r="N24" s="59">
        <v>0</v>
      </c>
      <c r="O24" s="41">
        <f t="shared" si="0"/>
        <v>66108959</v>
      </c>
      <c r="P24" s="15">
        <f t="shared" si="1"/>
        <v>1916.9240293443906</v>
      </c>
    </row>
    <row r="25" spans="1:16" ht="12.75" customHeight="1">
      <c r="A25" s="8">
        <v>21</v>
      </c>
      <c r="B25" s="3"/>
      <c r="C25" s="10" t="s">
        <v>3</v>
      </c>
      <c r="D25" s="32">
        <v>40003</v>
      </c>
      <c r="E25" s="37">
        <v>27677776</v>
      </c>
      <c r="F25" s="24">
        <v>40208686</v>
      </c>
      <c r="G25" s="24">
        <v>826404</v>
      </c>
      <c r="H25" s="24">
        <v>4862297</v>
      </c>
      <c r="I25" s="47">
        <v>0</v>
      </c>
      <c r="J25" s="42">
        <v>1156737</v>
      </c>
      <c r="K25" s="51">
        <v>0</v>
      </c>
      <c r="L25" s="55">
        <v>0</v>
      </c>
      <c r="M25" s="51">
        <v>0</v>
      </c>
      <c r="N25" s="60">
        <v>0</v>
      </c>
      <c r="O25" s="41">
        <f t="shared" si="0"/>
        <v>74731900</v>
      </c>
      <c r="P25" s="15">
        <f t="shared" si="1"/>
        <v>1868.1573881958852</v>
      </c>
    </row>
    <row r="26" spans="1:16" ht="12.75" customHeight="1">
      <c r="A26" s="8">
        <v>22</v>
      </c>
      <c r="B26" s="3"/>
      <c r="C26" s="10" t="s">
        <v>45</v>
      </c>
      <c r="D26" s="32">
        <v>40817</v>
      </c>
      <c r="E26" s="36">
        <v>25067217</v>
      </c>
      <c r="F26" s="23">
        <v>34962862</v>
      </c>
      <c r="G26" s="23">
        <v>1348253</v>
      </c>
      <c r="H26" s="23">
        <v>3535870</v>
      </c>
      <c r="I26" s="46">
        <v>0</v>
      </c>
      <c r="J26" s="41">
        <v>2778189</v>
      </c>
      <c r="K26" s="50">
        <v>0</v>
      </c>
      <c r="L26" s="54">
        <v>0</v>
      </c>
      <c r="M26" s="50">
        <v>0</v>
      </c>
      <c r="N26" s="59">
        <v>0</v>
      </c>
      <c r="O26" s="41">
        <f t="shared" si="0"/>
        <v>67692391</v>
      </c>
      <c r="P26" s="15">
        <f t="shared" si="1"/>
        <v>1658.4362153024474</v>
      </c>
    </row>
    <row r="27" spans="1:16" ht="12.75" customHeight="1">
      <c r="A27" s="8">
        <v>23</v>
      </c>
      <c r="B27" s="3"/>
      <c r="C27" s="10" t="s">
        <v>44</v>
      </c>
      <c r="D27" s="32">
        <v>40927</v>
      </c>
      <c r="E27" s="36">
        <v>17087987</v>
      </c>
      <c r="F27" s="23">
        <v>34459945</v>
      </c>
      <c r="G27" s="23">
        <v>722619</v>
      </c>
      <c r="H27" s="23">
        <v>2565170</v>
      </c>
      <c r="I27" s="46">
        <v>0</v>
      </c>
      <c r="J27" s="41">
        <v>3158744</v>
      </c>
      <c r="K27" s="50">
        <v>0</v>
      </c>
      <c r="L27" s="54">
        <v>0</v>
      </c>
      <c r="M27" s="50">
        <v>0</v>
      </c>
      <c r="N27" s="59">
        <v>0</v>
      </c>
      <c r="O27" s="41">
        <f t="shared" si="0"/>
        <v>57994465</v>
      </c>
      <c r="P27" s="15">
        <f t="shared" si="1"/>
        <v>1417.0221369755907</v>
      </c>
    </row>
    <row r="28" spans="1:16" ht="12.75" customHeight="1">
      <c r="A28" s="8">
        <v>24</v>
      </c>
      <c r="B28" s="79"/>
      <c r="C28" s="10" t="s">
        <v>46</v>
      </c>
      <c r="D28" s="32">
        <v>41216</v>
      </c>
      <c r="E28" s="36">
        <v>43336521</v>
      </c>
      <c r="F28" s="23">
        <v>18264139</v>
      </c>
      <c r="G28" s="23">
        <v>0</v>
      </c>
      <c r="H28" s="23">
        <v>4706423</v>
      </c>
      <c r="I28" s="46">
        <v>0</v>
      </c>
      <c r="J28" s="41">
        <v>8096494</v>
      </c>
      <c r="K28" s="50">
        <v>0</v>
      </c>
      <c r="L28" s="54">
        <v>0</v>
      </c>
      <c r="M28" s="50">
        <v>0</v>
      </c>
      <c r="N28" s="59">
        <v>156920</v>
      </c>
      <c r="O28" s="41">
        <f t="shared" si="0"/>
        <v>74560497</v>
      </c>
      <c r="P28" s="15">
        <f t="shared" si="1"/>
        <v>1809.0182696040372</v>
      </c>
    </row>
    <row r="29" spans="1:16" ht="12.75" customHeight="1">
      <c r="A29" s="8">
        <v>25</v>
      </c>
      <c r="B29" s="3"/>
      <c r="C29" s="10" t="s">
        <v>39</v>
      </c>
      <c r="D29" s="32">
        <v>50611</v>
      </c>
      <c r="E29" s="36">
        <v>17155449</v>
      </c>
      <c r="F29" s="23">
        <v>43384327</v>
      </c>
      <c r="G29" s="23">
        <v>2650966</v>
      </c>
      <c r="H29" s="23">
        <v>6741722</v>
      </c>
      <c r="I29" s="46">
        <v>0</v>
      </c>
      <c r="J29" s="41">
        <v>0</v>
      </c>
      <c r="K29" s="50">
        <v>0</v>
      </c>
      <c r="L29" s="54">
        <v>0</v>
      </c>
      <c r="M29" s="50">
        <v>-1431658</v>
      </c>
      <c r="N29" s="59">
        <v>0</v>
      </c>
      <c r="O29" s="41">
        <f t="shared" si="0"/>
        <v>68500806</v>
      </c>
      <c r="P29" s="15">
        <f t="shared" si="1"/>
        <v>1353.4766355140187</v>
      </c>
    </row>
    <row r="30" spans="1:16" ht="12.75" customHeight="1">
      <c r="A30" s="8">
        <v>26</v>
      </c>
      <c r="B30" s="3"/>
      <c r="C30" s="10" t="s">
        <v>40</v>
      </c>
      <c r="D30" s="32">
        <v>52639</v>
      </c>
      <c r="E30" s="36">
        <v>23787653</v>
      </c>
      <c r="F30" s="23">
        <v>27402985</v>
      </c>
      <c r="G30" s="23">
        <v>230930</v>
      </c>
      <c r="H30" s="23">
        <v>6404743</v>
      </c>
      <c r="I30" s="46">
        <v>0</v>
      </c>
      <c r="J30" s="41">
        <v>1620713</v>
      </c>
      <c r="K30" s="50">
        <v>0</v>
      </c>
      <c r="L30" s="54">
        <v>0</v>
      </c>
      <c r="M30" s="50">
        <v>0</v>
      </c>
      <c r="N30" s="59">
        <v>0</v>
      </c>
      <c r="O30" s="41">
        <f t="shared" si="0"/>
        <v>59447024</v>
      </c>
      <c r="P30" s="15">
        <f t="shared" si="1"/>
        <v>1129.3342198749976</v>
      </c>
    </row>
    <row r="31" spans="1:16" ht="12.75" customHeight="1">
      <c r="A31" s="8">
        <v>27</v>
      </c>
      <c r="B31" s="3"/>
      <c r="C31" s="10" t="s">
        <v>43</v>
      </c>
      <c r="D31" s="32">
        <v>57784</v>
      </c>
      <c r="E31" s="36">
        <v>48205401</v>
      </c>
      <c r="F31" s="23">
        <v>74465012</v>
      </c>
      <c r="G31" s="23">
        <v>517863</v>
      </c>
      <c r="H31" s="23">
        <v>15451167</v>
      </c>
      <c r="I31" s="46">
        <v>0</v>
      </c>
      <c r="J31" s="41">
        <v>0</v>
      </c>
      <c r="K31" s="50">
        <v>0</v>
      </c>
      <c r="L31" s="54">
        <v>0</v>
      </c>
      <c r="M31" s="50">
        <v>0</v>
      </c>
      <c r="N31" s="59">
        <v>0</v>
      </c>
      <c r="O31" s="41">
        <f t="shared" si="0"/>
        <v>138639443</v>
      </c>
      <c r="P31" s="15">
        <f t="shared" si="1"/>
        <v>2399.2704381835802</v>
      </c>
    </row>
    <row r="32" spans="1:16" ht="12.75" customHeight="1">
      <c r="A32" s="8">
        <v>28</v>
      </c>
      <c r="B32" s="3"/>
      <c r="C32" s="13" t="s">
        <v>37</v>
      </c>
      <c r="D32" s="32">
        <v>66121</v>
      </c>
      <c r="E32" s="36">
        <v>30134843</v>
      </c>
      <c r="F32" s="23">
        <v>41087531</v>
      </c>
      <c r="G32" s="23">
        <v>2841582</v>
      </c>
      <c r="H32" s="23">
        <v>4755975</v>
      </c>
      <c r="I32" s="46">
        <v>0</v>
      </c>
      <c r="J32" s="41">
        <v>3093134</v>
      </c>
      <c r="K32" s="50">
        <v>0</v>
      </c>
      <c r="L32" s="54">
        <v>0</v>
      </c>
      <c r="M32" s="50">
        <v>0</v>
      </c>
      <c r="N32" s="59">
        <v>0</v>
      </c>
      <c r="O32" s="41">
        <f t="shared" si="0"/>
        <v>81913065</v>
      </c>
      <c r="P32" s="15">
        <f t="shared" si="1"/>
        <v>1238.835846402807</v>
      </c>
    </row>
    <row r="33" spans="1:16" ht="12.75" customHeight="1">
      <c r="A33" s="8">
        <v>29</v>
      </c>
      <c r="B33" s="3"/>
      <c r="C33" s="10" t="s">
        <v>38</v>
      </c>
      <c r="D33" s="32">
        <v>71915</v>
      </c>
      <c r="E33" s="36">
        <v>55586038</v>
      </c>
      <c r="F33" s="23">
        <v>38182723</v>
      </c>
      <c r="G33" s="23">
        <v>9120907</v>
      </c>
      <c r="H33" s="23">
        <v>9094398</v>
      </c>
      <c r="I33" s="46">
        <v>0</v>
      </c>
      <c r="J33" s="41">
        <v>10713601</v>
      </c>
      <c r="K33" s="50">
        <v>0</v>
      </c>
      <c r="L33" s="54">
        <v>0</v>
      </c>
      <c r="M33" s="50">
        <v>0</v>
      </c>
      <c r="N33" s="59">
        <v>0</v>
      </c>
      <c r="O33" s="41">
        <f t="shared" si="0"/>
        <v>122697667</v>
      </c>
      <c r="P33" s="15">
        <f t="shared" si="1"/>
        <v>1706.1484669401377</v>
      </c>
    </row>
    <row r="34" spans="1:16" ht="12.75" customHeight="1">
      <c r="A34" s="8">
        <v>30</v>
      </c>
      <c r="B34" s="79"/>
      <c r="C34" s="10" t="s">
        <v>36</v>
      </c>
      <c r="D34" s="32">
        <v>74989</v>
      </c>
      <c r="E34" s="36">
        <v>48159391</v>
      </c>
      <c r="F34" s="23">
        <v>53905186</v>
      </c>
      <c r="G34" s="23">
        <v>202698</v>
      </c>
      <c r="H34" s="23">
        <v>10056496</v>
      </c>
      <c r="I34" s="46">
        <v>0</v>
      </c>
      <c r="J34" s="41">
        <v>20557686</v>
      </c>
      <c r="K34" s="50">
        <v>8543836</v>
      </c>
      <c r="L34" s="54">
        <v>0</v>
      </c>
      <c r="M34" s="50">
        <v>0</v>
      </c>
      <c r="N34" s="59">
        <v>0</v>
      </c>
      <c r="O34" s="41">
        <f t="shared" si="0"/>
        <v>141425293</v>
      </c>
      <c r="P34" s="15">
        <f t="shared" si="1"/>
        <v>1885.947178919575</v>
      </c>
    </row>
    <row r="35" spans="1:16" ht="12.75" customHeight="1">
      <c r="A35" s="8">
        <v>31</v>
      </c>
      <c r="B35" s="3"/>
      <c r="C35" s="10" t="s">
        <v>34</v>
      </c>
      <c r="D35" s="32">
        <v>76081</v>
      </c>
      <c r="E35" s="36">
        <v>85301919</v>
      </c>
      <c r="F35" s="23">
        <v>145610049</v>
      </c>
      <c r="G35" s="23">
        <v>7953610</v>
      </c>
      <c r="H35" s="23">
        <v>81064468</v>
      </c>
      <c r="I35" s="46">
        <v>0</v>
      </c>
      <c r="J35" s="41">
        <v>39970682</v>
      </c>
      <c r="K35" s="50">
        <v>21822606</v>
      </c>
      <c r="L35" s="54">
        <v>54903</v>
      </c>
      <c r="M35" s="50">
        <v>0</v>
      </c>
      <c r="N35" s="59">
        <v>0</v>
      </c>
      <c r="O35" s="41">
        <f t="shared" si="0"/>
        <v>381778237</v>
      </c>
      <c r="P35" s="15">
        <f t="shared" si="1"/>
        <v>5018.0496707456523</v>
      </c>
    </row>
    <row r="36" spans="1:16" ht="12.75" customHeight="1">
      <c r="A36" s="8">
        <v>32</v>
      </c>
      <c r="B36" s="3"/>
      <c r="C36" s="10" t="s">
        <v>41</v>
      </c>
      <c r="D36" s="32">
        <v>93034</v>
      </c>
      <c r="E36" s="36">
        <v>48715783</v>
      </c>
      <c r="F36" s="23">
        <v>58900344</v>
      </c>
      <c r="G36" s="23">
        <v>5936122</v>
      </c>
      <c r="H36" s="23">
        <v>5434249</v>
      </c>
      <c r="I36" s="46">
        <v>0</v>
      </c>
      <c r="J36" s="41">
        <v>0</v>
      </c>
      <c r="K36" s="50">
        <v>7422094</v>
      </c>
      <c r="L36" s="54">
        <v>0</v>
      </c>
      <c r="M36" s="50">
        <v>0</v>
      </c>
      <c r="N36" s="59">
        <v>97897</v>
      </c>
      <c r="O36" s="41">
        <f t="shared" si="0"/>
        <v>126506489</v>
      </c>
      <c r="P36" s="15">
        <f t="shared" si="1"/>
        <v>1359.7877012705032</v>
      </c>
    </row>
    <row r="37" spans="1:16" ht="12.75" customHeight="1">
      <c r="A37" s="8">
        <v>33</v>
      </c>
      <c r="B37" s="3"/>
      <c r="C37" s="10" t="s">
        <v>42</v>
      </c>
      <c r="D37" s="32">
        <v>95512</v>
      </c>
      <c r="E37" s="36">
        <v>63868851</v>
      </c>
      <c r="F37" s="23">
        <v>22263889</v>
      </c>
      <c r="G37" s="23">
        <v>6766120</v>
      </c>
      <c r="H37" s="23">
        <v>149005</v>
      </c>
      <c r="I37" s="46">
        <v>0</v>
      </c>
      <c r="J37" s="41">
        <v>7873186</v>
      </c>
      <c r="K37" s="50">
        <v>7814566</v>
      </c>
      <c r="L37" s="54">
        <v>0</v>
      </c>
      <c r="M37" s="50">
        <v>0</v>
      </c>
      <c r="N37" s="59">
        <v>0</v>
      </c>
      <c r="O37" s="41">
        <f t="shared" ref="O37:O68" si="2">SUM(E37:N37)</f>
        <v>108735617</v>
      </c>
      <c r="P37" s="15">
        <f t="shared" ref="P37:P68" si="3">(O37/D37)</f>
        <v>1138.4497968841611</v>
      </c>
    </row>
    <row r="38" spans="1:16" ht="12.75" customHeight="1">
      <c r="A38" s="8">
        <v>34</v>
      </c>
      <c r="B38" s="3"/>
      <c r="C38" s="10" t="s">
        <v>35</v>
      </c>
      <c r="D38" s="32">
        <v>100207</v>
      </c>
      <c r="E38" s="36">
        <v>68312724</v>
      </c>
      <c r="F38" s="23">
        <v>38296380</v>
      </c>
      <c r="G38" s="23">
        <v>0</v>
      </c>
      <c r="H38" s="23">
        <v>430246</v>
      </c>
      <c r="I38" s="46">
        <v>0</v>
      </c>
      <c r="J38" s="41">
        <v>12311184</v>
      </c>
      <c r="K38" s="50">
        <v>2760233</v>
      </c>
      <c r="L38" s="54">
        <v>0</v>
      </c>
      <c r="M38" s="50">
        <v>0</v>
      </c>
      <c r="N38" s="59">
        <v>409563</v>
      </c>
      <c r="O38" s="41">
        <f t="shared" si="2"/>
        <v>122520330</v>
      </c>
      <c r="P38" s="15">
        <f t="shared" si="3"/>
        <v>1222.6723681978306</v>
      </c>
    </row>
    <row r="39" spans="1:16" ht="12.75" customHeight="1">
      <c r="A39" s="8">
        <v>35</v>
      </c>
      <c r="B39" s="3"/>
      <c r="C39" s="10" t="s">
        <v>33</v>
      </c>
      <c r="D39" s="32">
        <v>141667</v>
      </c>
      <c r="E39" s="36">
        <v>110676019</v>
      </c>
      <c r="F39" s="23">
        <v>90829881</v>
      </c>
      <c r="G39" s="23">
        <v>8908083</v>
      </c>
      <c r="H39" s="23">
        <v>21745129</v>
      </c>
      <c r="I39" s="46">
        <v>0</v>
      </c>
      <c r="J39" s="41">
        <v>61335887</v>
      </c>
      <c r="K39" s="50">
        <v>27923512</v>
      </c>
      <c r="L39" s="54">
        <v>0</v>
      </c>
      <c r="M39" s="50">
        <v>0</v>
      </c>
      <c r="N39" s="59">
        <v>0</v>
      </c>
      <c r="O39" s="41">
        <f t="shared" si="2"/>
        <v>321418511</v>
      </c>
      <c r="P39" s="15">
        <f t="shared" si="3"/>
        <v>2268.8312098089182</v>
      </c>
    </row>
    <row r="40" spans="1:16" ht="12.75" customHeight="1">
      <c r="A40" s="8">
        <v>36</v>
      </c>
      <c r="B40" s="3"/>
      <c r="C40" s="13" t="s">
        <v>31</v>
      </c>
      <c r="D40" s="32">
        <v>142043</v>
      </c>
      <c r="E40" s="36">
        <v>101082432</v>
      </c>
      <c r="F40" s="23">
        <v>65727754</v>
      </c>
      <c r="G40" s="23">
        <v>5405636</v>
      </c>
      <c r="H40" s="23">
        <v>15018956</v>
      </c>
      <c r="I40" s="46">
        <v>0</v>
      </c>
      <c r="J40" s="41">
        <v>37405273</v>
      </c>
      <c r="K40" s="50">
        <v>14831003</v>
      </c>
      <c r="L40" s="54">
        <v>0</v>
      </c>
      <c r="M40" s="50">
        <v>0</v>
      </c>
      <c r="N40" s="59">
        <v>5389821</v>
      </c>
      <c r="O40" s="41">
        <f t="shared" si="2"/>
        <v>244860875</v>
      </c>
      <c r="P40" s="15">
        <f t="shared" si="3"/>
        <v>1723.8503481340158</v>
      </c>
    </row>
    <row r="41" spans="1:16" ht="12.75" customHeight="1">
      <c r="A41" s="8">
        <v>37</v>
      </c>
      <c r="B41" s="3"/>
      <c r="C41" s="10" t="s">
        <v>30</v>
      </c>
      <c r="D41" s="32">
        <v>143868</v>
      </c>
      <c r="E41" s="36">
        <v>140243687</v>
      </c>
      <c r="F41" s="23">
        <v>96479592</v>
      </c>
      <c r="G41" s="23">
        <v>10898415</v>
      </c>
      <c r="H41" s="23">
        <v>35569561</v>
      </c>
      <c r="I41" s="46">
        <v>1114</v>
      </c>
      <c r="J41" s="41">
        <v>56519858</v>
      </c>
      <c r="K41" s="50">
        <v>27688377</v>
      </c>
      <c r="L41" s="54">
        <v>0</v>
      </c>
      <c r="M41" s="50">
        <v>160007</v>
      </c>
      <c r="N41" s="59">
        <v>0</v>
      </c>
      <c r="O41" s="41">
        <f t="shared" si="2"/>
        <v>367560611</v>
      </c>
      <c r="P41" s="15">
        <f t="shared" si="3"/>
        <v>2554.8461853921649</v>
      </c>
    </row>
    <row r="42" spans="1:16" ht="12.75" customHeight="1">
      <c r="A42" s="8">
        <v>38</v>
      </c>
      <c r="B42" s="3"/>
      <c r="C42" s="10" t="s">
        <v>32</v>
      </c>
      <c r="D42" s="32">
        <v>144136</v>
      </c>
      <c r="E42" s="36">
        <v>109930402</v>
      </c>
      <c r="F42" s="23">
        <v>52663501</v>
      </c>
      <c r="G42" s="23">
        <v>2447190</v>
      </c>
      <c r="H42" s="23">
        <v>2913170</v>
      </c>
      <c r="I42" s="46">
        <v>97303</v>
      </c>
      <c r="J42" s="41">
        <v>7585412</v>
      </c>
      <c r="K42" s="50">
        <v>4127050</v>
      </c>
      <c r="L42" s="54">
        <v>0</v>
      </c>
      <c r="M42" s="50">
        <v>0</v>
      </c>
      <c r="N42" s="59">
        <v>0</v>
      </c>
      <c r="O42" s="41">
        <f t="shared" si="2"/>
        <v>179764028</v>
      </c>
      <c r="P42" s="15">
        <f t="shared" si="3"/>
        <v>1247.1834101126713</v>
      </c>
    </row>
    <row r="43" spans="1:16" ht="12.75" customHeight="1">
      <c r="A43" s="8">
        <v>39</v>
      </c>
      <c r="B43" s="3"/>
      <c r="C43" s="10" t="s">
        <v>29</v>
      </c>
      <c r="D43" s="32">
        <v>164907</v>
      </c>
      <c r="E43" s="36">
        <v>94147815</v>
      </c>
      <c r="F43" s="23">
        <v>79276256</v>
      </c>
      <c r="G43" s="23">
        <v>4573333</v>
      </c>
      <c r="H43" s="23">
        <v>4991749</v>
      </c>
      <c r="I43" s="46">
        <v>0</v>
      </c>
      <c r="J43" s="41">
        <v>45158980</v>
      </c>
      <c r="K43" s="50">
        <v>12080655</v>
      </c>
      <c r="L43" s="54">
        <v>0</v>
      </c>
      <c r="M43" s="50">
        <v>0</v>
      </c>
      <c r="N43" s="59">
        <v>12998976</v>
      </c>
      <c r="O43" s="41">
        <f t="shared" si="2"/>
        <v>253227764</v>
      </c>
      <c r="P43" s="15">
        <f t="shared" si="3"/>
        <v>1535.5792295051151</v>
      </c>
    </row>
    <row r="44" spans="1:16" ht="12.75" customHeight="1">
      <c r="A44" s="8">
        <v>40</v>
      </c>
      <c r="B44" s="3"/>
      <c r="C44" s="13" t="s">
        <v>28</v>
      </c>
      <c r="D44" s="32">
        <v>165781</v>
      </c>
      <c r="E44" s="36">
        <v>205291322</v>
      </c>
      <c r="F44" s="23">
        <v>209940644</v>
      </c>
      <c r="G44" s="23">
        <v>11413386</v>
      </c>
      <c r="H44" s="23">
        <v>128440425</v>
      </c>
      <c r="I44" s="46">
        <v>0</v>
      </c>
      <c r="J44" s="41">
        <v>90954296</v>
      </c>
      <c r="K44" s="50">
        <v>27915160</v>
      </c>
      <c r="L44" s="54">
        <v>0</v>
      </c>
      <c r="M44" s="50">
        <v>0</v>
      </c>
      <c r="N44" s="59">
        <v>143214</v>
      </c>
      <c r="O44" s="41">
        <f t="shared" si="2"/>
        <v>674098447</v>
      </c>
      <c r="P44" s="15">
        <f t="shared" si="3"/>
        <v>4066.1984606197334</v>
      </c>
    </row>
    <row r="45" spans="1:16" ht="12.75" customHeight="1">
      <c r="A45" s="8">
        <v>41</v>
      </c>
      <c r="B45" s="3"/>
      <c r="C45" s="13" t="s">
        <v>26</v>
      </c>
      <c r="D45" s="32">
        <v>169307</v>
      </c>
      <c r="E45" s="36">
        <v>129779515</v>
      </c>
      <c r="F45" s="23">
        <v>49557024</v>
      </c>
      <c r="G45" s="23">
        <v>0</v>
      </c>
      <c r="H45" s="23">
        <v>0</v>
      </c>
      <c r="I45" s="46">
        <v>0</v>
      </c>
      <c r="J45" s="41">
        <v>46961720</v>
      </c>
      <c r="K45" s="50">
        <v>8931478</v>
      </c>
      <c r="L45" s="54">
        <v>0</v>
      </c>
      <c r="M45" s="50">
        <v>0</v>
      </c>
      <c r="N45" s="59">
        <v>4022662</v>
      </c>
      <c r="O45" s="41">
        <f t="shared" si="2"/>
        <v>239252399</v>
      </c>
      <c r="P45" s="15">
        <f t="shared" si="3"/>
        <v>1413.1276261465857</v>
      </c>
    </row>
    <row r="46" spans="1:16" ht="12.75" customHeight="1">
      <c r="A46" s="8">
        <v>42</v>
      </c>
      <c r="B46" s="3"/>
      <c r="C46" s="10" t="s">
        <v>108</v>
      </c>
      <c r="D46" s="32">
        <v>181180</v>
      </c>
      <c r="E46" s="36">
        <v>143979292</v>
      </c>
      <c r="F46" s="23">
        <v>102607875</v>
      </c>
      <c r="G46" s="23">
        <v>17509852</v>
      </c>
      <c r="H46" s="23">
        <v>14862733</v>
      </c>
      <c r="I46" s="46">
        <v>0</v>
      </c>
      <c r="J46" s="41">
        <v>74489229</v>
      </c>
      <c r="K46" s="50">
        <v>22098164</v>
      </c>
      <c r="L46" s="54">
        <v>0</v>
      </c>
      <c r="M46" s="50">
        <v>0</v>
      </c>
      <c r="N46" s="59">
        <v>278749</v>
      </c>
      <c r="O46" s="41">
        <f t="shared" si="2"/>
        <v>375825894</v>
      </c>
      <c r="P46" s="15">
        <f t="shared" si="3"/>
        <v>2074.3232917540568</v>
      </c>
    </row>
    <row r="47" spans="1:16" ht="12.75" customHeight="1">
      <c r="A47" s="8">
        <v>43</v>
      </c>
      <c r="B47" s="3"/>
      <c r="C47" s="13" t="s">
        <v>27</v>
      </c>
      <c r="D47" s="32">
        <v>185168</v>
      </c>
      <c r="E47" s="36">
        <v>57731828</v>
      </c>
      <c r="F47" s="23">
        <v>131801254</v>
      </c>
      <c r="G47" s="23">
        <v>2147650</v>
      </c>
      <c r="H47" s="23">
        <v>32756754</v>
      </c>
      <c r="I47" s="46">
        <v>0</v>
      </c>
      <c r="J47" s="41">
        <v>21316537</v>
      </c>
      <c r="K47" s="50">
        <v>0</v>
      </c>
      <c r="L47" s="54">
        <v>0</v>
      </c>
      <c r="M47" s="50">
        <v>0</v>
      </c>
      <c r="N47" s="59">
        <v>472631</v>
      </c>
      <c r="O47" s="41">
        <f t="shared" si="2"/>
        <v>246226654</v>
      </c>
      <c r="P47" s="15">
        <f t="shared" si="3"/>
        <v>1329.7473321524237</v>
      </c>
    </row>
    <row r="48" spans="1:16" ht="12.75" customHeight="1">
      <c r="A48" s="8">
        <v>44</v>
      </c>
      <c r="B48" s="3"/>
      <c r="C48" s="10" t="s">
        <v>24</v>
      </c>
      <c r="D48" s="32">
        <v>197597</v>
      </c>
      <c r="E48" s="36">
        <v>90829868</v>
      </c>
      <c r="F48" s="23">
        <v>78793332</v>
      </c>
      <c r="G48" s="23">
        <v>4963454</v>
      </c>
      <c r="H48" s="23">
        <v>9828038</v>
      </c>
      <c r="I48" s="46">
        <v>0</v>
      </c>
      <c r="J48" s="41">
        <v>70092593</v>
      </c>
      <c r="K48" s="50">
        <v>21453257</v>
      </c>
      <c r="L48" s="54">
        <v>0</v>
      </c>
      <c r="M48" s="50">
        <v>0</v>
      </c>
      <c r="N48" s="59">
        <v>0</v>
      </c>
      <c r="O48" s="41">
        <f t="shared" si="2"/>
        <v>275960542</v>
      </c>
      <c r="P48" s="15">
        <f t="shared" si="3"/>
        <v>1396.582650546314</v>
      </c>
    </row>
    <row r="49" spans="1:16" ht="12.75" customHeight="1">
      <c r="A49" s="8">
        <v>45</v>
      </c>
      <c r="B49" s="3"/>
      <c r="C49" s="13" t="s">
        <v>0</v>
      </c>
      <c r="D49" s="32">
        <v>252388</v>
      </c>
      <c r="E49" s="36">
        <v>118371904</v>
      </c>
      <c r="F49" s="23">
        <v>198284225</v>
      </c>
      <c r="G49" s="23">
        <v>22017888</v>
      </c>
      <c r="H49" s="23">
        <v>34651097</v>
      </c>
      <c r="I49" s="46">
        <v>0</v>
      </c>
      <c r="J49" s="41">
        <v>15350446</v>
      </c>
      <c r="K49" s="50">
        <v>27560784</v>
      </c>
      <c r="L49" s="54">
        <v>0</v>
      </c>
      <c r="M49" s="50">
        <v>441000</v>
      </c>
      <c r="N49" s="59">
        <v>140391</v>
      </c>
      <c r="O49" s="41">
        <f t="shared" si="2"/>
        <v>416817735</v>
      </c>
      <c r="P49" s="15">
        <f t="shared" si="3"/>
        <v>1651.4958516252755</v>
      </c>
    </row>
    <row r="50" spans="1:16" ht="12.75" customHeight="1">
      <c r="A50" s="8">
        <v>46</v>
      </c>
      <c r="B50" s="3"/>
      <c r="C50" s="10" t="s">
        <v>25</v>
      </c>
      <c r="D50" s="32">
        <v>273709</v>
      </c>
      <c r="E50" s="36">
        <v>230575742</v>
      </c>
      <c r="F50" s="23">
        <v>229190681</v>
      </c>
      <c r="G50" s="23">
        <v>43050357</v>
      </c>
      <c r="H50" s="23">
        <v>47109592</v>
      </c>
      <c r="I50" s="46">
        <v>0</v>
      </c>
      <c r="J50" s="41">
        <v>31192966</v>
      </c>
      <c r="K50" s="50">
        <v>31432898</v>
      </c>
      <c r="L50" s="54">
        <v>0</v>
      </c>
      <c r="M50" s="50">
        <v>0</v>
      </c>
      <c r="N50" s="59">
        <v>0</v>
      </c>
      <c r="O50" s="41">
        <f t="shared" si="2"/>
        <v>612552236</v>
      </c>
      <c r="P50" s="15">
        <f t="shared" si="3"/>
        <v>2237.9689231994562</v>
      </c>
    </row>
    <row r="51" spans="1:16" ht="12.75" customHeight="1">
      <c r="A51" s="8">
        <v>47</v>
      </c>
      <c r="B51" s="3"/>
      <c r="C51" s="10" t="s">
        <v>21</v>
      </c>
      <c r="D51" s="32">
        <v>274892</v>
      </c>
      <c r="E51" s="37">
        <v>148787899</v>
      </c>
      <c r="F51" s="24">
        <v>146685799</v>
      </c>
      <c r="G51" s="24">
        <v>9401532</v>
      </c>
      <c r="H51" s="24">
        <v>64617676</v>
      </c>
      <c r="I51" s="47">
        <v>0</v>
      </c>
      <c r="J51" s="42">
        <v>11022314</v>
      </c>
      <c r="K51" s="51">
        <v>9225929</v>
      </c>
      <c r="L51" s="55">
        <v>0</v>
      </c>
      <c r="M51" s="51">
        <v>0</v>
      </c>
      <c r="N51" s="60">
        <v>47381</v>
      </c>
      <c r="O51" s="41">
        <f t="shared" si="2"/>
        <v>389788530</v>
      </c>
      <c r="P51" s="15">
        <f t="shared" si="3"/>
        <v>1417.9697117413384</v>
      </c>
    </row>
    <row r="52" spans="1:16" ht="12.75" customHeight="1">
      <c r="A52" s="8">
        <v>48</v>
      </c>
      <c r="B52" s="3"/>
      <c r="C52" s="10" t="s">
        <v>109</v>
      </c>
      <c r="D52" s="32">
        <v>276585</v>
      </c>
      <c r="E52" s="36">
        <v>196537081</v>
      </c>
      <c r="F52" s="23">
        <v>160292685</v>
      </c>
      <c r="G52" s="23">
        <v>23473607</v>
      </c>
      <c r="H52" s="23">
        <v>23838306</v>
      </c>
      <c r="I52" s="46">
        <v>0</v>
      </c>
      <c r="J52" s="41">
        <v>29039144</v>
      </c>
      <c r="K52" s="50">
        <v>25527111</v>
      </c>
      <c r="L52" s="54">
        <v>0</v>
      </c>
      <c r="M52" s="50">
        <v>0</v>
      </c>
      <c r="N52" s="59">
        <v>0</v>
      </c>
      <c r="O52" s="41">
        <f t="shared" si="2"/>
        <v>458707934</v>
      </c>
      <c r="P52" s="15">
        <f t="shared" si="3"/>
        <v>1658.4700327205019</v>
      </c>
    </row>
    <row r="53" spans="1:16" ht="12.75" customHeight="1">
      <c r="A53" s="8">
        <v>49</v>
      </c>
      <c r="B53" s="3"/>
      <c r="C53" s="10" t="s">
        <v>23</v>
      </c>
      <c r="D53" s="32">
        <v>288379</v>
      </c>
      <c r="E53" s="36">
        <v>159297671</v>
      </c>
      <c r="F53" s="23">
        <v>114708944</v>
      </c>
      <c r="G53" s="23">
        <v>10322460</v>
      </c>
      <c r="H53" s="23">
        <v>14383662</v>
      </c>
      <c r="I53" s="46">
        <v>0</v>
      </c>
      <c r="J53" s="41">
        <v>22492817</v>
      </c>
      <c r="K53" s="50">
        <v>26008363</v>
      </c>
      <c r="L53" s="54">
        <v>0</v>
      </c>
      <c r="M53" s="50">
        <v>0</v>
      </c>
      <c r="N53" s="59">
        <v>0</v>
      </c>
      <c r="O53" s="41">
        <f t="shared" si="2"/>
        <v>347213917</v>
      </c>
      <c r="P53" s="15">
        <f t="shared" si="3"/>
        <v>1204.0194223573837</v>
      </c>
    </row>
    <row r="54" spans="1:16" ht="12.75" customHeight="1">
      <c r="A54" s="8">
        <v>50</v>
      </c>
      <c r="B54" s="3"/>
      <c r="C54" s="10" t="s">
        <v>18</v>
      </c>
      <c r="D54" s="32">
        <v>313480</v>
      </c>
      <c r="E54" s="36">
        <v>192682869</v>
      </c>
      <c r="F54" s="23">
        <v>95245413</v>
      </c>
      <c r="G54" s="23">
        <v>10705410</v>
      </c>
      <c r="H54" s="23">
        <v>43160412</v>
      </c>
      <c r="I54" s="46">
        <v>0</v>
      </c>
      <c r="J54" s="41">
        <v>35681230</v>
      </c>
      <c r="K54" s="50">
        <v>22121220</v>
      </c>
      <c r="L54" s="54">
        <v>0</v>
      </c>
      <c r="M54" s="50">
        <v>0</v>
      </c>
      <c r="N54" s="59">
        <v>8112350</v>
      </c>
      <c r="O54" s="41">
        <f t="shared" si="2"/>
        <v>407708904</v>
      </c>
      <c r="P54" s="15">
        <f t="shared" si="3"/>
        <v>1300.5898430521884</v>
      </c>
    </row>
    <row r="55" spans="1:16" ht="12.75" customHeight="1">
      <c r="A55" s="8">
        <v>51</v>
      </c>
      <c r="B55" s="3"/>
      <c r="C55" s="10" t="s">
        <v>19</v>
      </c>
      <c r="D55" s="32">
        <v>317699</v>
      </c>
      <c r="E55" s="36">
        <v>263454636</v>
      </c>
      <c r="F55" s="23">
        <v>203832675</v>
      </c>
      <c r="G55" s="23">
        <v>25785518</v>
      </c>
      <c r="H55" s="23">
        <v>80174430</v>
      </c>
      <c r="I55" s="46">
        <v>1149330</v>
      </c>
      <c r="J55" s="41">
        <v>233355130</v>
      </c>
      <c r="K55" s="50">
        <v>83829128</v>
      </c>
      <c r="L55" s="54">
        <v>0</v>
      </c>
      <c r="M55" s="50">
        <v>0</v>
      </c>
      <c r="N55" s="59">
        <v>0</v>
      </c>
      <c r="O55" s="41">
        <f t="shared" si="2"/>
        <v>891580847</v>
      </c>
      <c r="P55" s="15">
        <f t="shared" si="3"/>
        <v>2806.369698991813</v>
      </c>
    </row>
    <row r="56" spans="1:16" ht="12.75" customHeight="1">
      <c r="A56" s="8">
        <v>52</v>
      </c>
      <c r="B56" s="3"/>
      <c r="C56" s="10" t="s">
        <v>20</v>
      </c>
      <c r="D56" s="32">
        <v>329418</v>
      </c>
      <c r="E56" s="36">
        <v>122575287</v>
      </c>
      <c r="F56" s="23">
        <v>273149586</v>
      </c>
      <c r="G56" s="23">
        <v>9100752</v>
      </c>
      <c r="H56" s="23">
        <v>8108275</v>
      </c>
      <c r="I56" s="46">
        <v>0</v>
      </c>
      <c r="J56" s="41">
        <v>43454067</v>
      </c>
      <c r="K56" s="50">
        <v>27137293</v>
      </c>
      <c r="L56" s="54">
        <v>0</v>
      </c>
      <c r="M56" s="50">
        <v>0</v>
      </c>
      <c r="N56" s="59">
        <v>35447</v>
      </c>
      <c r="O56" s="41">
        <f t="shared" si="2"/>
        <v>483560707</v>
      </c>
      <c r="P56" s="15">
        <f t="shared" si="3"/>
        <v>1467.9243605388897</v>
      </c>
    </row>
    <row r="57" spans="1:16" ht="12.75" customHeight="1">
      <c r="A57" s="8">
        <v>53</v>
      </c>
      <c r="B57" s="3"/>
      <c r="C57" s="13" t="s">
        <v>22</v>
      </c>
      <c r="D57" s="32">
        <v>332854</v>
      </c>
      <c r="E57" s="37">
        <v>349493816</v>
      </c>
      <c r="F57" s="24">
        <v>174987468</v>
      </c>
      <c r="G57" s="24">
        <v>64516931</v>
      </c>
      <c r="H57" s="24">
        <v>211640468</v>
      </c>
      <c r="I57" s="47">
        <v>0</v>
      </c>
      <c r="J57" s="42">
        <v>225547234</v>
      </c>
      <c r="K57" s="51">
        <v>89931186</v>
      </c>
      <c r="L57" s="55">
        <v>0</v>
      </c>
      <c r="M57" s="51">
        <v>0</v>
      </c>
      <c r="N57" s="60">
        <v>0</v>
      </c>
      <c r="O57" s="41">
        <f t="shared" si="2"/>
        <v>1116117103</v>
      </c>
      <c r="P57" s="15">
        <f t="shared" si="3"/>
        <v>3353.1731720213666</v>
      </c>
    </row>
    <row r="58" spans="1:16" ht="12.75" customHeight="1">
      <c r="A58" s="8">
        <v>54</v>
      </c>
      <c r="B58" s="3"/>
      <c r="C58" s="10" t="s">
        <v>6</v>
      </c>
      <c r="D58" s="32">
        <v>393608</v>
      </c>
      <c r="E58" s="36">
        <v>272483861</v>
      </c>
      <c r="F58" s="23">
        <v>248424788</v>
      </c>
      <c r="G58" s="23">
        <v>75217817</v>
      </c>
      <c r="H58" s="23">
        <v>265801461</v>
      </c>
      <c r="I58" s="46">
        <v>37561</v>
      </c>
      <c r="J58" s="41">
        <v>192492155</v>
      </c>
      <c r="K58" s="50">
        <v>99469500</v>
      </c>
      <c r="L58" s="54">
        <v>0</v>
      </c>
      <c r="M58" s="50">
        <v>176953</v>
      </c>
      <c r="N58" s="59">
        <v>0</v>
      </c>
      <c r="O58" s="41">
        <f t="shared" si="2"/>
        <v>1154104096</v>
      </c>
      <c r="P58" s="15">
        <f t="shared" si="3"/>
        <v>2932.1154448080324</v>
      </c>
    </row>
    <row r="59" spans="1:16" ht="12.75" customHeight="1">
      <c r="A59" s="8">
        <v>55</v>
      </c>
      <c r="B59" s="3"/>
      <c r="C59" s="10" t="s">
        <v>5</v>
      </c>
      <c r="D59" s="32">
        <v>426413</v>
      </c>
      <c r="E59" s="36">
        <v>245493112</v>
      </c>
      <c r="F59" s="23">
        <v>177438825</v>
      </c>
      <c r="G59" s="23">
        <v>13251919</v>
      </c>
      <c r="H59" s="23">
        <v>3748584</v>
      </c>
      <c r="I59" s="46">
        <v>0</v>
      </c>
      <c r="J59" s="41">
        <v>71819305</v>
      </c>
      <c r="K59" s="50">
        <v>9992561</v>
      </c>
      <c r="L59" s="54">
        <v>0</v>
      </c>
      <c r="M59" s="50">
        <v>0</v>
      </c>
      <c r="N59" s="59">
        <v>2242927</v>
      </c>
      <c r="O59" s="41">
        <f t="shared" si="2"/>
        <v>523987233</v>
      </c>
      <c r="P59" s="15">
        <f t="shared" si="3"/>
        <v>1228.8256525950194</v>
      </c>
    </row>
    <row r="60" spans="1:16" ht="12.75" customHeight="1">
      <c r="A60" s="8">
        <v>56</v>
      </c>
      <c r="B60" s="3"/>
      <c r="C60" s="10" t="s">
        <v>17</v>
      </c>
      <c r="D60" s="32">
        <v>438668</v>
      </c>
      <c r="E60" s="36">
        <v>218266345</v>
      </c>
      <c r="F60" s="23">
        <v>213354413</v>
      </c>
      <c r="G60" s="23">
        <v>19823705</v>
      </c>
      <c r="H60" s="23">
        <v>27129849</v>
      </c>
      <c r="I60" s="46">
        <v>0</v>
      </c>
      <c r="J60" s="41">
        <v>170105543</v>
      </c>
      <c r="K60" s="50">
        <v>32436093</v>
      </c>
      <c r="L60" s="54">
        <v>0</v>
      </c>
      <c r="M60" s="50">
        <v>0</v>
      </c>
      <c r="N60" s="59">
        <v>1499</v>
      </c>
      <c r="O60" s="41">
        <f t="shared" si="2"/>
        <v>681117447</v>
      </c>
      <c r="P60" s="15">
        <f t="shared" si="3"/>
        <v>1552.694627827879</v>
      </c>
    </row>
    <row r="61" spans="1:16" ht="12.75" customHeight="1">
      <c r="A61" s="8">
        <v>57</v>
      </c>
      <c r="B61" s="3"/>
      <c r="C61" s="10" t="s">
        <v>16</v>
      </c>
      <c r="D61" s="32">
        <v>510750</v>
      </c>
      <c r="E61" s="36">
        <v>204969956</v>
      </c>
      <c r="F61" s="23">
        <v>219344974</v>
      </c>
      <c r="G61" s="23">
        <v>76920389</v>
      </c>
      <c r="H61" s="23">
        <v>27898471</v>
      </c>
      <c r="I61" s="46">
        <v>0</v>
      </c>
      <c r="J61" s="41">
        <v>80093944</v>
      </c>
      <c r="K61" s="50">
        <v>61354196</v>
      </c>
      <c r="L61" s="54">
        <v>-610983</v>
      </c>
      <c r="M61" s="50">
        <v>0</v>
      </c>
      <c r="N61" s="59">
        <v>36739082</v>
      </c>
      <c r="O61" s="41">
        <f t="shared" si="2"/>
        <v>706710029</v>
      </c>
      <c r="P61" s="15">
        <f t="shared" si="3"/>
        <v>1383.6711287322564</v>
      </c>
    </row>
    <row r="62" spans="1:16" ht="12.75" customHeight="1">
      <c r="A62" s="8">
        <v>58</v>
      </c>
      <c r="B62" s="3"/>
      <c r="C62" s="14" t="s">
        <v>15</v>
      </c>
      <c r="D62" s="32">
        <v>556213</v>
      </c>
      <c r="E62" s="36">
        <v>279753682</v>
      </c>
      <c r="F62" s="23">
        <v>238454025</v>
      </c>
      <c r="G62" s="23">
        <v>34495916</v>
      </c>
      <c r="H62" s="23">
        <v>8800444</v>
      </c>
      <c r="I62" s="46">
        <v>0</v>
      </c>
      <c r="J62" s="41">
        <v>96067427</v>
      </c>
      <c r="K62" s="50">
        <v>73566533</v>
      </c>
      <c r="L62" s="54">
        <v>0</v>
      </c>
      <c r="M62" s="50">
        <v>0</v>
      </c>
      <c r="N62" s="59">
        <v>7416893</v>
      </c>
      <c r="O62" s="41">
        <f t="shared" si="2"/>
        <v>738554920</v>
      </c>
      <c r="P62" s="15">
        <f t="shared" si="3"/>
        <v>1327.8275049306651</v>
      </c>
    </row>
    <row r="63" spans="1:16" ht="12.75" customHeight="1">
      <c r="A63" s="8">
        <v>59</v>
      </c>
      <c r="B63" s="12"/>
      <c r="C63" s="10" t="s">
        <v>14</v>
      </c>
      <c r="D63" s="32">
        <v>585733</v>
      </c>
      <c r="E63" s="36">
        <v>292484242</v>
      </c>
      <c r="F63" s="23">
        <v>336468177</v>
      </c>
      <c r="G63" s="23">
        <v>28488385</v>
      </c>
      <c r="H63" s="23">
        <v>59353322</v>
      </c>
      <c r="I63" s="46">
        <v>0</v>
      </c>
      <c r="J63" s="41">
        <v>116381663</v>
      </c>
      <c r="K63" s="50">
        <v>53505792</v>
      </c>
      <c r="L63" s="54">
        <v>0</v>
      </c>
      <c r="M63" s="50">
        <v>0</v>
      </c>
      <c r="N63" s="59">
        <v>0</v>
      </c>
      <c r="O63" s="41">
        <f t="shared" si="2"/>
        <v>886681581</v>
      </c>
      <c r="P63" s="15">
        <f t="shared" si="3"/>
        <v>1513.7982340076451</v>
      </c>
    </row>
    <row r="64" spans="1:16" ht="12.75" customHeight="1">
      <c r="A64" s="8">
        <v>60</v>
      </c>
      <c r="B64" s="3"/>
      <c r="C64" s="10" t="s">
        <v>1</v>
      </c>
      <c r="D64" s="32">
        <v>623725</v>
      </c>
      <c r="E64" s="36">
        <v>519491347</v>
      </c>
      <c r="F64" s="23">
        <v>316859879</v>
      </c>
      <c r="G64" s="23">
        <v>51313699</v>
      </c>
      <c r="H64" s="23">
        <v>94491087</v>
      </c>
      <c r="I64" s="46">
        <v>0</v>
      </c>
      <c r="J64" s="41">
        <v>530997266</v>
      </c>
      <c r="K64" s="50">
        <v>117723402</v>
      </c>
      <c r="L64" s="54">
        <v>0</v>
      </c>
      <c r="M64" s="50">
        <v>0</v>
      </c>
      <c r="N64" s="59">
        <v>0</v>
      </c>
      <c r="O64" s="41">
        <f t="shared" si="2"/>
        <v>1630876680</v>
      </c>
      <c r="P64" s="15">
        <f t="shared" si="3"/>
        <v>2614.7367509719829</v>
      </c>
    </row>
    <row r="65" spans="1:16" ht="12.75" customHeight="1">
      <c r="A65" s="8">
        <v>61</v>
      </c>
      <c r="B65" s="3"/>
      <c r="C65" s="10" t="s">
        <v>12</v>
      </c>
      <c r="D65" s="32">
        <v>938461</v>
      </c>
      <c r="E65" s="36">
        <v>591720889</v>
      </c>
      <c r="F65" s="23">
        <v>615979224</v>
      </c>
      <c r="G65" s="23">
        <v>23106590</v>
      </c>
      <c r="H65" s="23">
        <v>184249690</v>
      </c>
      <c r="I65" s="46">
        <v>0</v>
      </c>
      <c r="J65" s="41">
        <v>244804886</v>
      </c>
      <c r="K65" s="50">
        <v>145477253</v>
      </c>
      <c r="L65" s="54">
        <v>0</v>
      </c>
      <c r="M65" s="50">
        <v>0</v>
      </c>
      <c r="N65" s="59">
        <v>29564172</v>
      </c>
      <c r="O65" s="41">
        <f t="shared" si="2"/>
        <v>1834902704</v>
      </c>
      <c r="P65" s="15">
        <f t="shared" si="3"/>
        <v>1955.2253146374755</v>
      </c>
    </row>
    <row r="66" spans="1:16" ht="12.75" customHeight="1">
      <c r="A66" s="8">
        <v>62</v>
      </c>
      <c r="B66" s="3"/>
      <c r="C66" s="10" t="s">
        <v>13</v>
      </c>
      <c r="D66" s="32">
        <v>1114979</v>
      </c>
      <c r="E66" s="36">
        <v>729127773</v>
      </c>
      <c r="F66" s="23">
        <v>832943959</v>
      </c>
      <c r="G66" s="23">
        <v>245804535</v>
      </c>
      <c r="H66" s="23">
        <v>1881</v>
      </c>
      <c r="I66" s="46">
        <v>0</v>
      </c>
      <c r="J66" s="41">
        <v>456336807</v>
      </c>
      <c r="K66" s="50">
        <v>157703191</v>
      </c>
      <c r="L66" s="54">
        <v>0</v>
      </c>
      <c r="M66" s="50">
        <v>0</v>
      </c>
      <c r="N66" s="59">
        <v>43886216</v>
      </c>
      <c r="O66" s="41">
        <f t="shared" si="2"/>
        <v>2465804362</v>
      </c>
      <c r="P66" s="15">
        <f t="shared" si="3"/>
        <v>2211.5253847830318</v>
      </c>
    </row>
    <row r="67" spans="1:16" ht="12.75" customHeight="1">
      <c r="A67" s="8">
        <v>63</v>
      </c>
      <c r="B67" s="3"/>
      <c r="C67" s="10" t="s">
        <v>11</v>
      </c>
      <c r="D67" s="32">
        <v>1200541</v>
      </c>
      <c r="E67" s="37">
        <v>979329000</v>
      </c>
      <c r="F67" s="24">
        <v>1848324601</v>
      </c>
      <c r="G67" s="24">
        <v>89426950</v>
      </c>
      <c r="H67" s="24">
        <v>140276299</v>
      </c>
      <c r="I67" s="47">
        <v>0</v>
      </c>
      <c r="J67" s="42">
        <v>358159000</v>
      </c>
      <c r="K67" s="51">
        <v>184709000</v>
      </c>
      <c r="L67" s="55">
        <v>0</v>
      </c>
      <c r="M67" s="51">
        <v>0</v>
      </c>
      <c r="N67" s="60">
        <v>9360000</v>
      </c>
      <c r="O67" s="41">
        <f t="shared" si="2"/>
        <v>3609584850</v>
      </c>
      <c r="P67" s="15">
        <f t="shared" si="3"/>
        <v>3006.6318851251226</v>
      </c>
    </row>
    <row r="68" spans="1:16" ht="12.75" customHeight="1">
      <c r="A68" s="8">
        <v>64</v>
      </c>
      <c r="B68" s="3"/>
      <c r="C68" s="10" t="s">
        <v>4</v>
      </c>
      <c r="D68" s="32">
        <v>1294654</v>
      </c>
      <c r="E68" s="36">
        <v>838441123</v>
      </c>
      <c r="F68" s="23">
        <v>1253556279</v>
      </c>
      <c r="G68" s="23">
        <v>212743912</v>
      </c>
      <c r="H68" s="23">
        <v>525272030</v>
      </c>
      <c r="I68" s="46">
        <v>0</v>
      </c>
      <c r="J68" s="41">
        <v>468413294</v>
      </c>
      <c r="K68" s="50">
        <v>162448323</v>
      </c>
      <c r="L68" s="54">
        <v>0</v>
      </c>
      <c r="M68" s="50">
        <v>0</v>
      </c>
      <c r="N68" s="59">
        <v>5910378</v>
      </c>
      <c r="O68" s="41">
        <f t="shared" si="2"/>
        <v>3466785339</v>
      </c>
      <c r="P68" s="15">
        <f t="shared" si="3"/>
        <v>2677.769766285046</v>
      </c>
    </row>
    <row r="69" spans="1:16" ht="12.75" customHeight="1">
      <c r="A69" s="8">
        <v>65</v>
      </c>
      <c r="B69" s="3"/>
      <c r="C69" s="13" t="s">
        <v>10</v>
      </c>
      <c r="D69" s="32">
        <v>1758494</v>
      </c>
      <c r="E69" s="36">
        <v>1505582000</v>
      </c>
      <c r="F69" s="23">
        <v>1014432000</v>
      </c>
      <c r="G69" s="23">
        <v>153077000</v>
      </c>
      <c r="H69" s="23">
        <v>193084000</v>
      </c>
      <c r="I69" s="46">
        <v>0</v>
      </c>
      <c r="J69" s="41">
        <v>631930000</v>
      </c>
      <c r="K69" s="50">
        <v>124379000</v>
      </c>
      <c r="L69" s="54">
        <v>0</v>
      </c>
      <c r="M69" s="50">
        <v>0</v>
      </c>
      <c r="N69" s="59">
        <v>48845000</v>
      </c>
      <c r="O69" s="41">
        <f>SUM(E69:N69)</f>
        <v>3671329000</v>
      </c>
      <c r="P69" s="15">
        <f>(O69/D69)</f>
        <v>2087.7688522110398</v>
      </c>
    </row>
    <row r="70" spans="1:16" ht="12.75" customHeight="1">
      <c r="A70" s="8">
        <v>66</v>
      </c>
      <c r="B70" s="3"/>
      <c r="C70" s="10" t="s">
        <v>65</v>
      </c>
      <c r="D70" s="32">
        <v>2477289</v>
      </c>
      <c r="E70" s="36">
        <v>2130506912</v>
      </c>
      <c r="F70" s="23">
        <v>1913283243</v>
      </c>
      <c r="G70" s="23">
        <v>219726621</v>
      </c>
      <c r="H70" s="23">
        <v>406522313</v>
      </c>
      <c r="I70" s="46">
        <v>106837</v>
      </c>
      <c r="J70" s="41">
        <v>4056216000</v>
      </c>
      <c r="K70" s="50">
        <v>464313000</v>
      </c>
      <c r="L70" s="54">
        <v>850000</v>
      </c>
      <c r="M70" s="50">
        <v>0</v>
      </c>
      <c r="N70" s="59">
        <v>9570000</v>
      </c>
      <c r="O70" s="41">
        <f>SUM(E70:N70)</f>
        <v>9201094926</v>
      </c>
      <c r="P70" s="15">
        <f>(O70/D70)</f>
        <v>3714.1790586403122</v>
      </c>
    </row>
    <row r="71" spans="1:16">
      <c r="A71" s="4"/>
      <c r="B71" s="5"/>
      <c r="C71" s="85" t="s">
        <v>76</v>
      </c>
      <c r="D71" s="33">
        <f t="shared" ref="D71:N71" si="4">SUM(D5:D70)</f>
        <v>17902248</v>
      </c>
      <c r="E71" s="38">
        <f t="shared" si="4"/>
        <v>12641436119</v>
      </c>
      <c r="F71" s="16">
        <f t="shared" si="4"/>
        <v>12782034283</v>
      </c>
      <c r="G71" s="16">
        <f t="shared" si="4"/>
        <v>1578052585</v>
      </c>
      <c r="H71" s="16">
        <f t="shared" si="4"/>
        <v>2911144654</v>
      </c>
      <c r="I71" s="17">
        <f t="shared" si="4"/>
        <v>1392145</v>
      </c>
      <c r="J71" s="43">
        <f t="shared" si="4"/>
        <v>8777379955</v>
      </c>
      <c r="K71" s="19">
        <f t="shared" si="4"/>
        <v>2245263747</v>
      </c>
      <c r="L71" s="56">
        <f t="shared" si="4"/>
        <v>293920</v>
      </c>
      <c r="M71" s="19">
        <f t="shared" si="4"/>
        <v>-653698</v>
      </c>
      <c r="N71" s="61">
        <f t="shared" si="4"/>
        <v>230090211</v>
      </c>
      <c r="O71" s="43">
        <f>SUM(E71:N71)</f>
        <v>41166433921</v>
      </c>
      <c r="P71" s="20">
        <f>(O71/D71)</f>
        <v>2299.5119898350194</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2007-08 County Revenues by Fund Type&amp;R&amp;11Page &amp;P of &amp;N</oddFooter>
  </headerFooter>
  <ignoredErrors>
    <ignoredError sqref="O5:O70"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sqref="A1:P1"/>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121</v>
      </c>
      <c r="B2" s="155"/>
      <c r="C2" s="155"/>
      <c r="D2" s="155"/>
      <c r="E2" s="155"/>
      <c r="F2" s="155"/>
      <c r="G2" s="155"/>
      <c r="H2" s="155"/>
      <c r="I2" s="155"/>
      <c r="J2" s="155"/>
      <c r="K2" s="155"/>
      <c r="L2" s="155"/>
      <c r="M2" s="155"/>
      <c r="N2" s="155"/>
      <c r="O2" s="155"/>
      <c r="P2" s="156"/>
    </row>
    <row r="3" spans="1:16" ht="15.75">
      <c r="A3" s="28"/>
      <c r="B3" s="29"/>
      <c r="C3" s="30"/>
      <c r="D3" s="68">
        <v>2007</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7772</v>
      </c>
      <c r="E5" s="35">
        <v>4308453</v>
      </c>
      <c r="F5" s="22">
        <v>13147335</v>
      </c>
      <c r="G5" s="22">
        <v>358996</v>
      </c>
      <c r="H5" s="22">
        <v>659774</v>
      </c>
      <c r="I5" s="45">
        <v>0</v>
      </c>
      <c r="J5" s="40">
        <v>449528</v>
      </c>
      <c r="K5" s="49">
        <v>0</v>
      </c>
      <c r="L5" s="53">
        <v>0</v>
      </c>
      <c r="M5" s="49">
        <v>0</v>
      </c>
      <c r="N5" s="58">
        <v>0</v>
      </c>
      <c r="O5" s="57">
        <f t="shared" ref="O5:O36" si="0">SUM(E5:N5)</f>
        <v>18924086</v>
      </c>
      <c r="P5" s="18">
        <f t="shared" ref="P5:P36" si="1">(O5/D5)</f>
        <v>2434.9055584148223</v>
      </c>
    </row>
    <row r="6" spans="1:16" ht="12.75" customHeight="1">
      <c r="A6" s="8">
        <v>2</v>
      </c>
      <c r="B6" s="3"/>
      <c r="C6" s="10" t="s">
        <v>64</v>
      </c>
      <c r="D6" s="32">
        <v>8215</v>
      </c>
      <c r="E6" s="36">
        <v>3927760</v>
      </c>
      <c r="F6" s="23">
        <v>8013525</v>
      </c>
      <c r="G6" s="23">
        <v>488439</v>
      </c>
      <c r="H6" s="23">
        <v>632672</v>
      </c>
      <c r="I6" s="46">
        <v>0</v>
      </c>
      <c r="J6" s="41">
        <v>0</v>
      </c>
      <c r="K6" s="50">
        <v>0</v>
      </c>
      <c r="L6" s="54">
        <v>0</v>
      </c>
      <c r="M6" s="50">
        <v>0</v>
      </c>
      <c r="N6" s="59">
        <v>0</v>
      </c>
      <c r="O6" s="41">
        <f t="shared" si="0"/>
        <v>13062396</v>
      </c>
      <c r="P6" s="15">
        <f t="shared" si="1"/>
        <v>1590.0664637857578</v>
      </c>
    </row>
    <row r="7" spans="1:16" ht="12.75" customHeight="1">
      <c r="A7" s="8">
        <v>3</v>
      </c>
      <c r="B7" s="3"/>
      <c r="C7" s="14" t="s">
        <v>62</v>
      </c>
      <c r="D7" s="32">
        <v>11055</v>
      </c>
      <c r="E7" s="36">
        <v>12125479</v>
      </c>
      <c r="F7" s="23">
        <v>15256003</v>
      </c>
      <c r="G7" s="23">
        <v>0</v>
      </c>
      <c r="H7" s="23">
        <v>2402391</v>
      </c>
      <c r="I7" s="46">
        <v>0</v>
      </c>
      <c r="J7" s="41">
        <v>910859</v>
      </c>
      <c r="K7" s="50">
        <v>0</v>
      </c>
      <c r="L7" s="54">
        <v>0</v>
      </c>
      <c r="M7" s="50">
        <v>0</v>
      </c>
      <c r="N7" s="59">
        <v>0</v>
      </c>
      <c r="O7" s="41">
        <f t="shared" si="0"/>
        <v>30694732</v>
      </c>
      <c r="P7" s="15">
        <f t="shared" si="1"/>
        <v>2776.5474445952059</v>
      </c>
    </row>
    <row r="8" spans="1:16" ht="12.75" customHeight="1">
      <c r="A8" s="8">
        <v>4</v>
      </c>
      <c r="B8" s="3"/>
      <c r="C8" s="10" t="s">
        <v>61</v>
      </c>
      <c r="D8" s="32">
        <v>12249</v>
      </c>
      <c r="E8" s="36">
        <v>18594466</v>
      </c>
      <c r="F8" s="23">
        <v>19718255</v>
      </c>
      <c r="G8" s="23">
        <v>170876</v>
      </c>
      <c r="H8" s="23">
        <v>164408</v>
      </c>
      <c r="I8" s="46">
        <v>0</v>
      </c>
      <c r="J8" s="41">
        <v>5891350</v>
      </c>
      <c r="K8" s="50">
        <v>0</v>
      </c>
      <c r="L8" s="54">
        <v>0</v>
      </c>
      <c r="M8" s="50">
        <v>0</v>
      </c>
      <c r="N8" s="59">
        <v>0</v>
      </c>
      <c r="O8" s="41">
        <f t="shared" si="0"/>
        <v>44539355</v>
      </c>
      <c r="P8" s="15">
        <f t="shared" si="1"/>
        <v>3636.1625438811329</v>
      </c>
    </row>
    <row r="9" spans="1:16" ht="12.75" customHeight="1">
      <c r="A9" s="8">
        <v>5</v>
      </c>
      <c r="B9" s="3"/>
      <c r="C9" s="10" t="s">
        <v>57</v>
      </c>
      <c r="D9" s="32">
        <v>14477</v>
      </c>
      <c r="E9" s="36">
        <v>6953836</v>
      </c>
      <c r="F9" s="23">
        <v>18673319</v>
      </c>
      <c r="G9" s="23">
        <v>0</v>
      </c>
      <c r="H9" s="23">
        <v>0</v>
      </c>
      <c r="I9" s="46">
        <v>0</v>
      </c>
      <c r="J9" s="41">
        <v>0</v>
      </c>
      <c r="K9" s="50">
        <v>0</v>
      </c>
      <c r="L9" s="54">
        <v>0</v>
      </c>
      <c r="M9" s="50">
        <v>0</v>
      </c>
      <c r="N9" s="59">
        <v>0</v>
      </c>
      <c r="O9" s="41">
        <f t="shared" si="0"/>
        <v>25627155</v>
      </c>
      <c r="P9" s="15">
        <f t="shared" si="1"/>
        <v>1770.1979001174277</v>
      </c>
    </row>
    <row r="10" spans="1:16" ht="12.75" customHeight="1">
      <c r="A10" s="8">
        <v>6</v>
      </c>
      <c r="B10" s="3"/>
      <c r="C10" s="10" t="s">
        <v>55</v>
      </c>
      <c r="D10" s="32">
        <v>14494</v>
      </c>
      <c r="E10" s="36">
        <v>9119762</v>
      </c>
      <c r="F10" s="23">
        <v>10240957</v>
      </c>
      <c r="G10" s="23">
        <v>597890</v>
      </c>
      <c r="H10" s="23">
        <v>5377372</v>
      </c>
      <c r="I10" s="46">
        <v>0</v>
      </c>
      <c r="J10" s="41">
        <v>0</v>
      </c>
      <c r="K10" s="50">
        <v>0</v>
      </c>
      <c r="L10" s="54">
        <v>0</v>
      </c>
      <c r="M10" s="50">
        <v>0</v>
      </c>
      <c r="N10" s="59">
        <v>0</v>
      </c>
      <c r="O10" s="41">
        <f t="shared" si="0"/>
        <v>25335981</v>
      </c>
      <c r="P10" s="15">
        <f t="shared" si="1"/>
        <v>1748.0323582171934</v>
      </c>
    </row>
    <row r="11" spans="1:16" ht="12.75" customHeight="1">
      <c r="A11" s="8">
        <v>7</v>
      </c>
      <c r="B11" s="3"/>
      <c r="C11" s="10" t="s">
        <v>56</v>
      </c>
      <c r="D11" s="32">
        <v>14705</v>
      </c>
      <c r="E11" s="36">
        <v>10618720</v>
      </c>
      <c r="F11" s="23">
        <v>16246484</v>
      </c>
      <c r="G11" s="23">
        <v>3723</v>
      </c>
      <c r="H11" s="23">
        <v>0</v>
      </c>
      <c r="I11" s="46">
        <v>0</v>
      </c>
      <c r="J11" s="41">
        <v>1672410</v>
      </c>
      <c r="K11" s="50">
        <v>0</v>
      </c>
      <c r="L11" s="54">
        <v>0</v>
      </c>
      <c r="M11" s="50">
        <v>0</v>
      </c>
      <c r="N11" s="59">
        <v>0</v>
      </c>
      <c r="O11" s="41">
        <f t="shared" si="0"/>
        <v>28541337</v>
      </c>
      <c r="P11" s="15">
        <f t="shared" si="1"/>
        <v>1940.9273716422986</v>
      </c>
    </row>
    <row r="12" spans="1:16" ht="12.75" customHeight="1">
      <c r="A12" s="8">
        <v>8</v>
      </c>
      <c r="B12" s="3"/>
      <c r="C12" s="10" t="s">
        <v>58</v>
      </c>
      <c r="D12" s="32">
        <v>15722</v>
      </c>
      <c r="E12" s="36">
        <v>8082786</v>
      </c>
      <c r="F12" s="23">
        <v>6564193</v>
      </c>
      <c r="G12" s="23">
        <v>0</v>
      </c>
      <c r="H12" s="23">
        <v>0</v>
      </c>
      <c r="I12" s="46">
        <v>0</v>
      </c>
      <c r="J12" s="41">
        <v>0</v>
      </c>
      <c r="K12" s="50">
        <v>0</v>
      </c>
      <c r="L12" s="54">
        <v>0</v>
      </c>
      <c r="M12" s="50">
        <v>0</v>
      </c>
      <c r="N12" s="59">
        <v>0</v>
      </c>
      <c r="O12" s="41">
        <f t="shared" si="0"/>
        <v>14646979</v>
      </c>
      <c r="P12" s="15">
        <f t="shared" si="1"/>
        <v>931.62313954967567</v>
      </c>
    </row>
    <row r="13" spans="1:16" ht="12.75" customHeight="1">
      <c r="A13" s="8">
        <v>9</v>
      </c>
      <c r="B13" s="3"/>
      <c r="C13" s="10" t="s">
        <v>59</v>
      </c>
      <c r="D13" s="32">
        <v>15808</v>
      </c>
      <c r="E13" s="36">
        <v>9854782</v>
      </c>
      <c r="F13" s="23">
        <v>21113355</v>
      </c>
      <c r="G13" s="23">
        <v>256384</v>
      </c>
      <c r="H13" s="23">
        <v>0</v>
      </c>
      <c r="I13" s="46">
        <v>0</v>
      </c>
      <c r="J13" s="41">
        <v>0</v>
      </c>
      <c r="K13" s="50">
        <v>0</v>
      </c>
      <c r="L13" s="54">
        <v>0</v>
      </c>
      <c r="M13" s="50">
        <v>0</v>
      </c>
      <c r="N13" s="59">
        <v>0</v>
      </c>
      <c r="O13" s="41">
        <f t="shared" si="0"/>
        <v>31224521</v>
      </c>
      <c r="P13" s="15">
        <f t="shared" si="1"/>
        <v>1975.235387145749</v>
      </c>
    </row>
    <row r="14" spans="1:16" ht="12.75" customHeight="1">
      <c r="A14" s="8">
        <v>10</v>
      </c>
      <c r="B14" s="3"/>
      <c r="C14" s="10" t="s">
        <v>54</v>
      </c>
      <c r="D14" s="32">
        <v>16815</v>
      </c>
      <c r="E14" s="36">
        <v>23117619</v>
      </c>
      <c r="F14" s="23">
        <v>22532772</v>
      </c>
      <c r="G14" s="23">
        <v>1000266</v>
      </c>
      <c r="H14" s="23">
        <v>10573</v>
      </c>
      <c r="I14" s="46">
        <v>0</v>
      </c>
      <c r="J14" s="41">
        <v>153206</v>
      </c>
      <c r="K14" s="50">
        <v>0</v>
      </c>
      <c r="L14" s="55">
        <v>0</v>
      </c>
      <c r="M14" s="51">
        <v>0</v>
      </c>
      <c r="N14" s="59">
        <v>0</v>
      </c>
      <c r="O14" s="41">
        <f t="shared" si="0"/>
        <v>46814436</v>
      </c>
      <c r="P14" s="15">
        <f t="shared" si="1"/>
        <v>2784.0877787689565</v>
      </c>
    </row>
    <row r="15" spans="1:16" ht="12.75" customHeight="1">
      <c r="A15" s="8">
        <v>11</v>
      </c>
      <c r="B15" s="3"/>
      <c r="C15" s="10" t="s">
        <v>60</v>
      </c>
      <c r="D15" s="32">
        <v>17106</v>
      </c>
      <c r="E15" s="36">
        <v>10532305</v>
      </c>
      <c r="F15" s="23">
        <v>16618289</v>
      </c>
      <c r="G15" s="23">
        <v>0</v>
      </c>
      <c r="H15" s="23">
        <v>2076680</v>
      </c>
      <c r="I15" s="46">
        <v>0</v>
      </c>
      <c r="J15" s="41">
        <v>0</v>
      </c>
      <c r="K15" s="50">
        <v>0</v>
      </c>
      <c r="L15" s="54">
        <v>0</v>
      </c>
      <c r="M15" s="50">
        <v>0</v>
      </c>
      <c r="N15" s="59">
        <v>0</v>
      </c>
      <c r="O15" s="41">
        <f t="shared" si="0"/>
        <v>29227274</v>
      </c>
      <c r="P15" s="15">
        <f t="shared" si="1"/>
        <v>1708.5978019408394</v>
      </c>
    </row>
    <row r="16" spans="1:16" ht="12.75" customHeight="1">
      <c r="A16" s="8">
        <v>12</v>
      </c>
      <c r="B16" s="3"/>
      <c r="C16" s="13" t="s">
        <v>53</v>
      </c>
      <c r="D16" s="32">
        <v>19464</v>
      </c>
      <c r="E16" s="36">
        <v>10764860</v>
      </c>
      <c r="F16" s="23">
        <v>6176929</v>
      </c>
      <c r="G16" s="23">
        <v>328751</v>
      </c>
      <c r="H16" s="23">
        <v>0</v>
      </c>
      <c r="I16" s="46">
        <v>0</v>
      </c>
      <c r="J16" s="41">
        <v>0</v>
      </c>
      <c r="K16" s="50">
        <v>0</v>
      </c>
      <c r="L16" s="54">
        <v>0</v>
      </c>
      <c r="M16" s="50">
        <v>0</v>
      </c>
      <c r="N16" s="59">
        <v>96168</v>
      </c>
      <c r="O16" s="41">
        <f t="shared" si="0"/>
        <v>17366708</v>
      </c>
      <c r="P16" s="15">
        <f t="shared" si="1"/>
        <v>892.24763666255649</v>
      </c>
    </row>
    <row r="17" spans="1:16" ht="12.75" customHeight="1">
      <c r="A17" s="8">
        <v>13</v>
      </c>
      <c r="B17" s="3"/>
      <c r="C17" s="10" t="s">
        <v>2</v>
      </c>
      <c r="D17" s="32">
        <v>19944</v>
      </c>
      <c r="E17" s="36">
        <v>10448049</v>
      </c>
      <c r="F17" s="23">
        <v>16942450</v>
      </c>
      <c r="G17" s="23">
        <v>0</v>
      </c>
      <c r="H17" s="23">
        <v>5134240</v>
      </c>
      <c r="I17" s="46">
        <v>0</v>
      </c>
      <c r="J17" s="41">
        <v>2875980</v>
      </c>
      <c r="K17" s="50">
        <v>0</v>
      </c>
      <c r="L17" s="54">
        <v>0</v>
      </c>
      <c r="M17" s="50">
        <v>0</v>
      </c>
      <c r="N17" s="59">
        <v>0</v>
      </c>
      <c r="O17" s="41">
        <f t="shared" si="0"/>
        <v>35400719</v>
      </c>
      <c r="P17" s="15">
        <f t="shared" si="1"/>
        <v>1775.005966706779</v>
      </c>
    </row>
    <row r="18" spans="1:16" ht="12.75" customHeight="1">
      <c r="A18" s="8">
        <v>14</v>
      </c>
      <c r="B18" s="3"/>
      <c r="C18" s="10" t="s">
        <v>52</v>
      </c>
      <c r="D18" s="32">
        <v>22516</v>
      </c>
      <c r="E18" s="36">
        <v>14839414</v>
      </c>
      <c r="F18" s="23">
        <v>17367212</v>
      </c>
      <c r="G18" s="23">
        <v>1228928</v>
      </c>
      <c r="H18" s="23">
        <v>1842740</v>
      </c>
      <c r="I18" s="46">
        <v>0</v>
      </c>
      <c r="J18" s="41">
        <v>130913</v>
      </c>
      <c r="K18" s="50">
        <v>0</v>
      </c>
      <c r="L18" s="54">
        <v>0</v>
      </c>
      <c r="M18" s="50">
        <v>0</v>
      </c>
      <c r="N18" s="59">
        <v>0</v>
      </c>
      <c r="O18" s="41">
        <f t="shared" si="0"/>
        <v>35409207</v>
      </c>
      <c r="P18" s="15">
        <f t="shared" si="1"/>
        <v>1572.6242227749156</v>
      </c>
    </row>
    <row r="19" spans="1:16" ht="12.75" customHeight="1">
      <c r="A19" s="8">
        <v>15</v>
      </c>
      <c r="B19" s="3"/>
      <c r="C19" s="10" t="s">
        <v>49</v>
      </c>
      <c r="D19" s="32">
        <v>23719</v>
      </c>
      <c r="E19" s="36">
        <v>14387491</v>
      </c>
      <c r="F19" s="23">
        <v>13836720</v>
      </c>
      <c r="G19" s="23">
        <v>1731925</v>
      </c>
      <c r="H19" s="23">
        <v>0</v>
      </c>
      <c r="I19" s="46">
        <v>0</v>
      </c>
      <c r="J19" s="41">
        <v>0</v>
      </c>
      <c r="K19" s="50">
        <v>0</v>
      </c>
      <c r="L19" s="54">
        <v>0</v>
      </c>
      <c r="M19" s="50">
        <v>0</v>
      </c>
      <c r="N19" s="59">
        <v>2208268</v>
      </c>
      <c r="O19" s="41">
        <f t="shared" si="0"/>
        <v>32164404</v>
      </c>
      <c r="P19" s="15">
        <f t="shared" si="1"/>
        <v>1356.0607108225474</v>
      </c>
    </row>
    <row r="20" spans="1:16" ht="12.75" customHeight="1">
      <c r="A20" s="8">
        <v>16</v>
      </c>
      <c r="B20" s="3"/>
      <c r="C20" s="10" t="s">
        <v>50</v>
      </c>
      <c r="D20" s="32">
        <v>25623</v>
      </c>
      <c r="E20" s="36">
        <v>12721303</v>
      </c>
      <c r="F20" s="23">
        <v>21009553</v>
      </c>
      <c r="G20" s="23">
        <v>0</v>
      </c>
      <c r="H20" s="23">
        <v>0</v>
      </c>
      <c r="I20" s="46">
        <v>0</v>
      </c>
      <c r="J20" s="41">
        <v>0</v>
      </c>
      <c r="K20" s="50">
        <v>0</v>
      </c>
      <c r="L20" s="54">
        <v>0</v>
      </c>
      <c r="M20" s="50">
        <v>0</v>
      </c>
      <c r="N20" s="59">
        <v>0</v>
      </c>
      <c r="O20" s="41">
        <f t="shared" si="0"/>
        <v>33730856</v>
      </c>
      <c r="P20" s="15">
        <f t="shared" si="1"/>
        <v>1316.4288334699293</v>
      </c>
    </row>
    <row r="21" spans="1:16" ht="12.75" customHeight="1">
      <c r="A21" s="8">
        <v>17</v>
      </c>
      <c r="B21" s="3"/>
      <c r="C21" s="10" t="s">
        <v>48</v>
      </c>
      <c r="D21" s="32">
        <v>27520</v>
      </c>
      <c r="E21" s="36">
        <v>19817940</v>
      </c>
      <c r="F21" s="23">
        <v>31642595</v>
      </c>
      <c r="G21" s="23">
        <v>995076</v>
      </c>
      <c r="H21" s="23">
        <v>0</v>
      </c>
      <c r="I21" s="46">
        <v>0</v>
      </c>
      <c r="J21" s="41">
        <v>5911525</v>
      </c>
      <c r="K21" s="50">
        <v>0</v>
      </c>
      <c r="L21" s="54">
        <v>0</v>
      </c>
      <c r="M21" s="50">
        <v>0</v>
      </c>
      <c r="N21" s="59">
        <v>0</v>
      </c>
      <c r="O21" s="41">
        <f t="shared" si="0"/>
        <v>58367136</v>
      </c>
      <c r="P21" s="15">
        <f t="shared" si="1"/>
        <v>2120.8988372093022</v>
      </c>
    </row>
    <row r="22" spans="1:16" ht="12.75" customHeight="1">
      <c r="A22" s="8">
        <v>18</v>
      </c>
      <c r="B22" s="3"/>
      <c r="C22" s="10" t="s">
        <v>47</v>
      </c>
      <c r="D22" s="32">
        <v>29055</v>
      </c>
      <c r="E22" s="36">
        <v>9011430</v>
      </c>
      <c r="F22" s="23">
        <v>25945363</v>
      </c>
      <c r="G22" s="23">
        <v>97619</v>
      </c>
      <c r="H22" s="23">
        <v>3392512</v>
      </c>
      <c r="I22" s="46">
        <v>0</v>
      </c>
      <c r="J22" s="41">
        <v>0</v>
      </c>
      <c r="K22" s="50">
        <v>0</v>
      </c>
      <c r="L22" s="54">
        <v>0</v>
      </c>
      <c r="M22" s="50">
        <v>0</v>
      </c>
      <c r="N22" s="59">
        <v>0</v>
      </c>
      <c r="O22" s="41">
        <f t="shared" si="0"/>
        <v>38446924</v>
      </c>
      <c r="P22" s="15">
        <f t="shared" si="1"/>
        <v>1323.2463947685424</v>
      </c>
    </row>
    <row r="23" spans="1:16" ht="12.75" customHeight="1">
      <c r="A23" s="8">
        <v>19</v>
      </c>
      <c r="B23" s="3"/>
      <c r="C23" s="10" t="s">
        <v>51</v>
      </c>
      <c r="D23" s="32">
        <v>29417</v>
      </c>
      <c r="E23" s="36">
        <v>33824788</v>
      </c>
      <c r="F23" s="23">
        <v>8557739</v>
      </c>
      <c r="G23" s="23">
        <v>0</v>
      </c>
      <c r="H23" s="23">
        <v>2853011</v>
      </c>
      <c r="I23" s="46">
        <v>0</v>
      </c>
      <c r="J23" s="41">
        <v>4703944</v>
      </c>
      <c r="K23" s="50">
        <v>0</v>
      </c>
      <c r="L23" s="54">
        <v>0</v>
      </c>
      <c r="M23" s="50">
        <v>0</v>
      </c>
      <c r="N23" s="59">
        <v>0</v>
      </c>
      <c r="O23" s="41">
        <f t="shared" si="0"/>
        <v>49939482</v>
      </c>
      <c r="P23" s="15">
        <f t="shared" si="1"/>
        <v>1697.6402080429684</v>
      </c>
    </row>
    <row r="24" spans="1:16" ht="12.75" customHeight="1">
      <c r="A24" s="8">
        <v>20</v>
      </c>
      <c r="B24" s="3"/>
      <c r="C24" s="10" t="s">
        <v>85</v>
      </c>
      <c r="D24" s="32">
        <v>33983</v>
      </c>
      <c r="E24" s="36">
        <v>23692422</v>
      </c>
      <c r="F24" s="23">
        <v>29964600</v>
      </c>
      <c r="G24" s="23">
        <v>1927735</v>
      </c>
      <c r="H24" s="23">
        <v>539808</v>
      </c>
      <c r="I24" s="46">
        <v>0</v>
      </c>
      <c r="J24" s="41">
        <v>17137822</v>
      </c>
      <c r="K24" s="50">
        <v>0</v>
      </c>
      <c r="L24" s="54">
        <v>0</v>
      </c>
      <c r="M24" s="50">
        <v>0</v>
      </c>
      <c r="N24" s="59">
        <v>0</v>
      </c>
      <c r="O24" s="41">
        <f t="shared" si="0"/>
        <v>73262387</v>
      </c>
      <c r="P24" s="15">
        <f t="shared" si="1"/>
        <v>2155.8540152429155</v>
      </c>
    </row>
    <row r="25" spans="1:16" ht="12.75" customHeight="1">
      <c r="A25" s="8">
        <v>21</v>
      </c>
      <c r="B25" s="3"/>
      <c r="C25" s="10" t="s">
        <v>3</v>
      </c>
      <c r="D25" s="32">
        <v>39030</v>
      </c>
      <c r="E25" s="36">
        <v>26875469</v>
      </c>
      <c r="F25" s="23">
        <v>45185126</v>
      </c>
      <c r="G25" s="23">
        <v>1793689</v>
      </c>
      <c r="H25" s="23">
        <v>3243169</v>
      </c>
      <c r="I25" s="46">
        <v>0</v>
      </c>
      <c r="J25" s="41">
        <v>2094312</v>
      </c>
      <c r="K25" s="50">
        <v>0</v>
      </c>
      <c r="L25" s="54">
        <v>0</v>
      </c>
      <c r="M25" s="50">
        <v>0</v>
      </c>
      <c r="N25" s="59">
        <v>0</v>
      </c>
      <c r="O25" s="41">
        <f t="shared" si="0"/>
        <v>79191765</v>
      </c>
      <c r="P25" s="15">
        <f t="shared" si="1"/>
        <v>2028.9973097617217</v>
      </c>
    </row>
    <row r="26" spans="1:16" ht="12.75" customHeight="1">
      <c r="A26" s="8">
        <v>22</v>
      </c>
      <c r="B26" s="3"/>
      <c r="C26" s="10" t="s">
        <v>44</v>
      </c>
      <c r="D26" s="32">
        <v>39608</v>
      </c>
      <c r="E26" s="36">
        <v>15003993</v>
      </c>
      <c r="F26" s="23">
        <v>33325102</v>
      </c>
      <c r="G26" s="23">
        <v>379040</v>
      </c>
      <c r="H26" s="23">
        <v>2340823</v>
      </c>
      <c r="I26" s="46">
        <v>0</v>
      </c>
      <c r="J26" s="41">
        <v>3322027</v>
      </c>
      <c r="K26" s="50">
        <v>0</v>
      </c>
      <c r="L26" s="54">
        <v>0</v>
      </c>
      <c r="M26" s="50">
        <v>0</v>
      </c>
      <c r="N26" s="59">
        <v>0</v>
      </c>
      <c r="O26" s="41">
        <f t="shared" si="0"/>
        <v>54370985</v>
      </c>
      <c r="P26" s="15">
        <f t="shared" si="1"/>
        <v>1372.727353059988</v>
      </c>
    </row>
    <row r="27" spans="1:16" ht="12.75" customHeight="1">
      <c r="A27" s="8">
        <v>23</v>
      </c>
      <c r="B27" s="3"/>
      <c r="C27" s="10" t="s">
        <v>46</v>
      </c>
      <c r="D27" s="32">
        <v>39651</v>
      </c>
      <c r="E27" s="36">
        <v>45929898</v>
      </c>
      <c r="F27" s="23">
        <v>20655340</v>
      </c>
      <c r="G27" s="23">
        <v>19941</v>
      </c>
      <c r="H27" s="23">
        <v>2769243</v>
      </c>
      <c r="I27" s="46">
        <v>0</v>
      </c>
      <c r="J27" s="41">
        <v>4179746</v>
      </c>
      <c r="K27" s="50">
        <v>0</v>
      </c>
      <c r="L27" s="54">
        <v>0</v>
      </c>
      <c r="M27" s="50">
        <v>0</v>
      </c>
      <c r="N27" s="59">
        <v>158670</v>
      </c>
      <c r="O27" s="41">
        <f t="shared" si="0"/>
        <v>73712838</v>
      </c>
      <c r="P27" s="15">
        <f t="shared" si="1"/>
        <v>1859.0410834531285</v>
      </c>
    </row>
    <row r="28" spans="1:16" ht="12.75" customHeight="1">
      <c r="A28" s="8">
        <v>24</v>
      </c>
      <c r="B28" s="79"/>
      <c r="C28" s="13" t="s">
        <v>45</v>
      </c>
      <c r="D28" s="32">
        <v>40045</v>
      </c>
      <c r="E28" s="36">
        <v>26766978</v>
      </c>
      <c r="F28" s="23">
        <v>32764669</v>
      </c>
      <c r="G28" s="23">
        <v>1438033</v>
      </c>
      <c r="H28" s="23">
        <v>2649565</v>
      </c>
      <c r="I28" s="46">
        <v>0</v>
      </c>
      <c r="J28" s="41">
        <v>2273792</v>
      </c>
      <c r="K28" s="50">
        <v>0</v>
      </c>
      <c r="L28" s="54">
        <v>0</v>
      </c>
      <c r="M28" s="50">
        <v>0</v>
      </c>
      <c r="N28" s="59">
        <v>0</v>
      </c>
      <c r="O28" s="41">
        <f t="shared" si="0"/>
        <v>65893037</v>
      </c>
      <c r="P28" s="15">
        <f t="shared" si="1"/>
        <v>1645.4747658883755</v>
      </c>
    </row>
    <row r="29" spans="1:16" ht="12.75" customHeight="1">
      <c r="A29" s="8">
        <v>25</v>
      </c>
      <c r="B29" s="3"/>
      <c r="C29" s="13" t="s">
        <v>39</v>
      </c>
      <c r="D29" s="32">
        <v>49398</v>
      </c>
      <c r="E29" s="36">
        <v>17371978</v>
      </c>
      <c r="F29" s="23">
        <v>40118603</v>
      </c>
      <c r="G29" s="23">
        <v>2887321</v>
      </c>
      <c r="H29" s="23">
        <v>9384695</v>
      </c>
      <c r="I29" s="46">
        <v>0</v>
      </c>
      <c r="J29" s="41">
        <v>0</v>
      </c>
      <c r="K29" s="50">
        <v>2739057</v>
      </c>
      <c r="L29" s="55">
        <v>0</v>
      </c>
      <c r="M29" s="51">
        <v>1609816</v>
      </c>
      <c r="N29" s="59">
        <v>0</v>
      </c>
      <c r="O29" s="41">
        <f t="shared" si="0"/>
        <v>74111470</v>
      </c>
      <c r="P29" s="15">
        <f t="shared" si="1"/>
        <v>1500.2929268391433</v>
      </c>
    </row>
    <row r="30" spans="1:16" ht="12.75" customHeight="1">
      <c r="A30" s="8">
        <v>26</v>
      </c>
      <c r="B30" s="3"/>
      <c r="C30" s="10" t="s">
        <v>40</v>
      </c>
      <c r="D30" s="32">
        <v>50416</v>
      </c>
      <c r="E30" s="36">
        <v>22158488</v>
      </c>
      <c r="F30" s="23">
        <v>29287144</v>
      </c>
      <c r="G30" s="23">
        <v>242279</v>
      </c>
      <c r="H30" s="23">
        <v>0</v>
      </c>
      <c r="I30" s="46">
        <v>0</v>
      </c>
      <c r="J30" s="41">
        <v>1790249</v>
      </c>
      <c r="K30" s="50">
        <v>0</v>
      </c>
      <c r="L30" s="54">
        <v>0</v>
      </c>
      <c r="M30" s="50">
        <v>0</v>
      </c>
      <c r="N30" s="59">
        <v>0</v>
      </c>
      <c r="O30" s="41">
        <f t="shared" si="0"/>
        <v>53478160</v>
      </c>
      <c r="P30" s="15">
        <f t="shared" si="1"/>
        <v>1060.737860996509</v>
      </c>
    </row>
    <row r="31" spans="1:16" ht="12.75" customHeight="1">
      <c r="A31" s="8">
        <v>27</v>
      </c>
      <c r="B31" s="3"/>
      <c r="C31" s="13" t="s">
        <v>43</v>
      </c>
      <c r="D31" s="32">
        <v>57093</v>
      </c>
      <c r="E31" s="36">
        <v>51764189</v>
      </c>
      <c r="F31" s="23">
        <v>85144163</v>
      </c>
      <c r="G31" s="23">
        <v>568221</v>
      </c>
      <c r="H31" s="23">
        <v>18238099</v>
      </c>
      <c r="I31" s="46">
        <v>0</v>
      </c>
      <c r="J31" s="41">
        <v>0</v>
      </c>
      <c r="K31" s="50">
        <v>0</v>
      </c>
      <c r="L31" s="54">
        <v>0</v>
      </c>
      <c r="M31" s="50">
        <v>0</v>
      </c>
      <c r="N31" s="59">
        <v>0</v>
      </c>
      <c r="O31" s="41">
        <f t="shared" si="0"/>
        <v>155714672</v>
      </c>
      <c r="P31" s="15">
        <f t="shared" si="1"/>
        <v>2727.3864046380468</v>
      </c>
    </row>
    <row r="32" spans="1:16" ht="12.75" customHeight="1">
      <c r="A32" s="8">
        <v>28</v>
      </c>
      <c r="B32" s="3"/>
      <c r="C32" s="10" t="s">
        <v>37</v>
      </c>
      <c r="D32" s="32">
        <v>65373</v>
      </c>
      <c r="E32" s="36">
        <v>26637871</v>
      </c>
      <c r="F32" s="23">
        <v>42856167</v>
      </c>
      <c r="G32" s="23">
        <v>6714131</v>
      </c>
      <c r="H32" s="23">
        <v>7969897</v>
      </c>
      <c r="I32" s="46">
        <v>0</v>
      </c>
      <c r="J32" s="41">
        <v>2984017</v>
      </c>
      <c r="K32" s="50">
        <v>0</v>
      </c>
      <c r="L32" s="54">
        <v>0</v>
      </c>
      <c r="M32" s="50">
        <v>0</v>
      </c>
      <c r="N32" s="59">
        <v>0</v>
      </c>
      <c r="O32" s="41">
        <f t="shared" si="0"/>
        <v>87162083</v>
      </c>
      <c r="P32" s="15">
        <f t="shared" si="1"/>
        <v>1333.3040093004756</v>
      </c>
    </row>
    <row r="33" spans="1:16" ht="12.75" customHeight="1">
      <c r="A33" s="8">
        <v>29</v>
      </c>
      <c r="B33" s="3"/>
      <c r="C33" s="10" t="s">
        <v>38</v>
      </c>
      <c r="D33" s="32">
        <v>69569</v>
      </c>
      <c r="E33" s="36">
        <v>72219541</v>
      </c>
      <c r="F33" s="23">
        <v>41922735</v>
      </c>
      <c r="G33" s="23">
        <v>37897907</v>
      </c>
      <c r="H33" s="23">
        <v>9606486</v>
      </c>
      <c r="I33" s="46">
        <v>0</v>
      </c>
      <c r="J33" s="41">
        <v>20633021</v>
      </c>
      <c r="K33" s="50">
        <v>0</v>
      </c>
      <c r="L33" s="54">
        <v>0</v>
      </c>
      <c r="M33" s="50">
        <v>0</v>
      </c>
      <c r="N33" s="59">
        <v>0</v>
      </c>
      <c r="O33" s="41">
        <f t="shared" si="0"/>
        <v>182279690</v>
      </c>
      <c r="P33" s="15">
        <f t="shared" si="1"/>
        <v>2620.1280742859608</v>
      </c>
    </row>
    <row r="34" spans="1:16" ht="12.75" customHeight="1">
      <c r="A34" s="8">
        <v>30</v>
      </c>
      <c r="B34" s="79"/>
      <c r="C34" s="13" t="s">
        <v>36</v>
      </c>
      <c r="D34" s="32">
        <v>74799</v>
      </c>
      <c r="E34" s="36">
        <v>49673922</v>
      </c>
      <c r="F34" s="23">
        <v>42341379</v>
      </c>
      <c r="G34" s="23">
        <v>240614</v>
      </c>
      <c r="H34" s="23">
        <v>21354772</v>
      </c>
      <c r="I34" s="46">
        <v>0</v>
      </c>
      <c r="J34" s="41">
        <v>7975432</v>
      </c>
      <c r="K34" s="50">
        <v>7587662</v>
      </c>
      <c r="L34" s="54">
        <v>0</v>
      </c>
      <c r="M34" s="50">
        <v>0</v>
      </c>
      <c r="N34" s="59">
        <v>68466</v>
      </c>
      <c r="O34" s="41">
        <f t="shared" si="0"/>
        <v>129242247</v>
      </c>
      <c r="P34" s="15">
        <f t="shared" si="1"/>
        <v>1727.8606264789637</v>
      </c>
    </row>
    <row r="35" spans="1:16" ht="12.75" customHeight="1">
      <c r="A35" s="8">
        <v>31</v>
      </c>
      <c r="B35" s="3"/>
      <c r="C35" s="13" t="s">
        <v>34</v>
      </c>
      <c r="D35" s="32">
        <v>78987</v>
      </c>
      <c r="E35" s="36">
        <v>88997704</v>
      </c>
      <c r="F35" s="23">
        <v>161830827</v>
      </c>
      <c r="G35" s="23">
        <v>1977643</v>
      </c>
      <c r="H35" s="23">
        <v>22986293</v>
      </c>
      <c r="I35" s="46">
        <v>0</v>
      </c>
      <c r="J35" s="41">
        <v>36071061</v>
      </c>
      <c r="K35" s="50">
        <v>26106601</v>
      </c>
      <c r="L35" s="54">
        <v>64218</v>
      </c>
      <c r="M35" s="50">
        <v>0</v>
      </c>
      <c r="N35" s="59">
        <v>496</v>
      </c>
      <c r="O35" s="41">
        <f t="shared" si="0"/>
        <v>338034843</v>
      </c>
      <c r="P35" s="15">
        <f t="shared" si="1"/>
        <v>4279.6263055945919</v>
      </c>
    </row>
    <row r="36" spans="1:16" ht="12.75" customHeight="1">
      <c r="A36" s="8">
        <v>32</v>
      </c>
      <c r="B36" s="3"/>
      <c r="C36" s="10" t="s">
        <v>41</v>
      </c>
      <c r="D36" s="32">
        <v>89771</v>
      </c>
      <c r="E36" s="36">
        <v>46427245</v>
      </c>
      <c r="F36" s="23">
        <v>78742760</v>
      </c>
      <c r="G36" s="23">
        <v>5997887</v>
      </c>
      <c r="H36" s="23">
        <v>10330697</v>
      </c>
      <c r="I36" s="46">
        <v>0</v>
      </c>
      <c r="J36" s="41">
        <v>0</v>
      </c>
      <c r="K36" s="50">
        <v>7223522</v>
      </c>
      <c r="L36" s="54">
        <v>0</v>
      </c>
      <c r="M36" s="50">
        <v>0</v>
      </c>
      <c r="N36" s="59">
        <v>177060</v>
      </c>
      <c r="O36" s="41">
        <f t="shared" si="0"/>
        <v>148899171</v>
      </c>
      <c r="P36" s="15">
        <f t="shared" si="1"/>
        <v>1658.655590335409</v>
      </c>
    </row>
    <row r="37" spans="1:16" ht="12.75" customHeight="1">
      <c r="A37" s="8">
        <v>33</v>
      </c>
      <c r="B37" s="3"/>
      <c r="C37" s="13" t="s">
        <v>42</v>
      </c>
      <c r="D37" s="32">
        <v>93568</v>
      </c>
      <c r="E37" s="36">
        <v>69225236</v>
      </c>
      <c r="F37" s="23">
        <v>18335405</v>
      </c>
      <c r="G37" s="23">
        <v>6624901</v>
      </c>
      <c r="H37" s="23">
        <v>852295</v>
      </c>
      <c r="I37" s="46">
        <v>0</v>
      </c>
      <c r="J37" s="41">
        <v>6966162</v>
      </c>
      <c r="K37" s="50">
        <v>9983311</v>
      </c>
      <c r="L37" s="54">
        <v>0</v>
      </c>
      <c r="M37" s="50">
        <v>0</v>
      </c>
      <c r="N37" s="59">
        <v>0</v>
      </c>
      <c r="O37" s="41">
        <f t="shared" ref="O37:O68" si="2">SUM(E37:N37)</f>
        <v>111987310</v>
      </c>
      <c r="P37" s="15">
        <f t="shared" ref="P37:P68" si="3">(O37/D37)</f>
        <v>1196.8548007865936</v>
      </c>
    </row>
    <row r="38" spans="1:16" ht="12.75" customHeight="1">
      <c r="A38" s="8">
        <v>34</v>
      </c>
      <c r="B38" s="3"/>
      <c r="C38" s="10" t="s">
        <v>35</v>
      </c>
      <c r="D38" s="32">
        <v>98727</v>
      </c>
      <c r="E38" s="36">
        <v>70044902</v>
      </c>
      <c r="F38" s="23">
        <v>39069315</v>
      </c>
      <c r="G38" s="23">
        <v>0</v>
      </c>
      <c r="H38" s="23">
        <v>778875</v>
      </c>
      <c r="I38" s="46">
        <v>0</v>
      </c>
      <c r="J38" s="41">
        <v>11653144</v>
      </c>
      <c r="K38" s="50">
        <v>2729001</v>
      </c>
      <c r="L38" s="54">
        <v>0</v>
      </c>
      <c r="M38" s="50">
        <v>0</v>
      </c>
      <c r="N38" s="59">
        <v>433097</v>
      </c>
      <c r="O38" s="41">
        <f t="shared" si="2"/>
        <v>124708334</v>
      </c>
      <c r="P38" s="15">
        <f t="shared" si="3"/>
        <v>1263.1634102119988</v>
      </c>
    </row>
    <row r="39" spans="1:16" ht="12.75" customHeight="1">
      <c r="A39" s="8">
        <v>35</v>
      </c>
      <c r="B39" s="3"/>
      <c r="C39" s="10" t="s">
        <v>33</v>
      </c>
      <c r="D39" s="32">
        <v>139757</v>
      </c>
      <c r="E39" s="36">
        <v>110751388</v>
      </c>
      <c r="F39" s="23">
        <v>107268558</v>
      </c>
      <c r="G39" s="23">
        <v>8642288</v>
      </c>
      <c r="H39" s="23">
        <v>26713091</v>
      </c>
      <c r="I39" s="46">
        <v>0</v>
      </c>
      <c r="J39" s="41">
        <v>65484874</v>
      </c>
      <c r="K39" s="50">
        <v>24895489</v>
      </c>
      <c r="L39" s="54">
        <v>0</v>
      </c>
      <c r="M39" s="50">
        <v>0</v>
      </c>
      <c r="N39" s="59">
        <v>0</v>
      </c>
      <c r="O39" s="41">
        <f t="shared" si="2"/>
        <v>343755688</v>
      </c>
      <c r="P39" s="15">
        <f t="shared" si="3"/>
        <v>2459.6670506665141</v>
      </c>
    </row>
    <row r="40" spans="1:16" ht="12.75" customHeight="1">
      <c r="A40" s="8">
        <v>36</v>
      </c>
      <c r="B40" s="3"/>
      <c r="C40" s="10" t="s">
        <v>31</v>
      </c>
      <c r="D40" s="32">
        <v>140124</v>
      </c>
      <c r="E40" s="36">
        <v>92084733</v>
      </c>
      <c r="F40" s="23">
        <v>61799990</v>
      </c>
      <c r="G40" s="23">
        <v>2300997</v>
      </c>
      <c r="H40" s="23">
        <v>15000533</v>
      </c>
      <c r="I40" s="46">
        <v>0</v>
      </c>
      <c r="J40" s="41">
        <v>28895829</v>
      </c>
      <c r="K40" s="50">
        <v>12990129</v>
      </c>
      <c r="L40" s="54">
        <v>0</v>
      </c>
      <c r="M40" s="50">
        <v>0</v>
      </c>
      <c r="N40" s="59">
        <v>5763883</v>
      </c>
      <c r="O40" s="41">
        <f t="shared" si="2"/>
        <v>218836094</v>
      </c>
      <c r="P40" s="15">
        <f t="shared" si="3"/>
        <v>1561.7317090576917</v>
      </c>
    </row>
    <row r="41" spans="1:16" ht="12.75" customHeight="1">
      <c r="A41" s="8">
        <v>37</v>
      </c>
      <c r="B41" s="3"/>
      <c r="C41" s="10" t="s">
        <v>32</v>
      </c>
      <c r="D41" s="32">
        <v>142144</v>
      </c>
      <c r="E41" s="36">
        <v>113174705</v>
      </c>
      <c r="F41" s="23">
        <v>68114925</v>
      </c>
      <c r="G41" s="23">
        <v>2878262</v>
      </c>
      <c r="H41" s="23">
        <v>6277165</v>
      </c>
      <c r="I41" s="46">
        <v>26201</v>
      </c>
      <c r="J41" s="41">
        <v>7237490</v>
      </c>
      <c r="K41" s="50">
        <v>7192622</v>
      </c>
      <c r="L41" s="54">
        <v>0</v>
      </c>
      <c r="M41" s="50">
        <v>0</v>
      </c>
      <c r="N41" s="59">
        <v>0</v>
      </c>
      <c r="O41" s="41">
        <f t="shared" si="2"/>
        <v>204901370</v>
      </c>
      <c r="P41" s="15">
        <f t="shared" si="3"/>
        <v>1441.5055858847365</v>
      </c>
    </row>
    <row r="42" spans="1:16" ht="12.75" customHeight="1">
      <c r="A42" s="8">
        <v>38</v>
      </c>
      <c r="B42" s="3"/>
      <c r="C42" s="13" t="s">
        <v>30</v>
      </c>
      <c r="D42" s="32">
        <v>143737</v>
      </c>
      <c r="E42" s="36">
        <v>141333257</v>
      </c>
      <c r="F42" s="23">
        <v>119993222</v>
      </c>
      <c r="G42" s="23">
        <v>12429500</v>
      </c>
      <c r="H42" s="23">
        <v>28762955</v>
      </c>
      <c r="I42" s="46">
        <v>1981</v>
      </c>
      <c r="J42" s="41">
        <v>67809883</v>
      </c>
      <c r="K42" s="50">
        <v>25333017</v>
      </c>
      <c r="L42" s="54">
        <v>0</v>
      </c>
      <c r="M42" s="50">
        <v>198112</v>
      </c>
      <c r="N42" s="59">
        <v>0</v>
      </c>
      <c r="O42" s="41">
        <f t="shared" si="2"/>
        <v>395861927</v>
      </c>
      <c r="P42" s="15">
        <f t="shared" si="3"/>
        <v>2754.0711646966333</v>
      </c>
    </row>
    <row r="43" spans="1:16" ht="12.75" customHeight="1">
      <c r="A43" s="8">
        <v>39</v>
      </c>
      <c r="B43" s="3"/>
      <c r="C43" s="10" t="s">
        <v>29</v>
      </c>
      <c r="D43" s="32">
        <v>162193</v>
      </c>
      <c r="E43" s="36">
        <v>102601476</v>
      </c>
      <c r="F43" s="23">
        <v>80134148</v>
      </c>
      <c r="G43" s="23">
        <v>4572640</v>
      </c>
      <c r="H43" s="23">
        <v>4809497</v>
      </c>
      <c r="I43" s="46">
        <v>0</v>
      </c>
      <c r="J43" s="41">
        <v>51542670</v>
      </c>
      <c r="K43" s="50">
        <v>12882020</v>
      </c>
      <c r="L43" s="54">
        <v>0</v>
      </c>
      <c r="M43" s="50">
        <v>0</v>
      </c>
      <c r="N43" s="59">
        <v>14233625</v>
      </c>
      <c r="O43" s="41">
        <f t="shared" si="2"/>
        <v>270776076</v>
      </c>
      <c r="P43" s="15">
        <f t="shared" si="3"/>
        <v>1669.4683247735722</v>
      </c>
    </row>
    <row r="44" spans="1:16" ht="12.75" customHeight="1">
      <c r="A44" s="8">
        <v>40</v>
      </c>
      <c r="B44" s="3"/>
      <c r="C44" s="13" t="s">
        <v>28</v>
      </c>
      <c r="D44" s="32">
        <v>164584</v>
      </c>
      <c r="E44" s="36">
        <v>210945611</v>
      </c>
      <c r="F44" s="23">
        <v>167825938</v>
      </c>
      <c r="G44" s="23">
        <v>1597613</v>
      </c>
      <c r="H44" s="23">
        <v>113406663</v>
      </c>
      <c r="I44" s="46">
        <v>0</v>
      </c>
      <c r="J44" s="41">
        <v>103840510</v>
      </c>
      <c r="K44" s="50">
        <v>24732577</v>
      </c>
      <c r="L44" s="54">
        <v>0</v>
      </c>
      <c r="M44" s="50">
        <v>0</v>
      </c>
      <c r="N44" s="59">
        <v>31152</v>
      </c>
      <c r="O44" s="41">
        <f t="shared" si="2"/>
        <v>622380064</v>
      </c>
      <c r="P44" s="15">
        <f t="shared" si="3"/>
        <v>3781.5344383415154</v>
      </c>
    </row>
    <row r="45" spans="1:16" ht="12.75" customHeight="1">
      <c r="A45" s="8">
        <v>41</v>
      </c>
      <c r="B45" s="3"/>
      <c r="C45" s="10" t="s">
        <v>26</v>
      </c>
      <c r="D45" s="32">
        <v>167631</v>
      </c>
      <c r="E45" s="36">
        <v>114869223</v>
      </c>
      <c r="F45" s="23">
        <v>52359577</v>
      </c>
      <c r="G45" s="23">
        <v>0</v>
      </c>
      <c r="H45" s="23">
        <v>0</v>
      </c>
      <c r="I45" s="46">
        <v>0</v>
      </c>
      <c r="J45" s="41">
        <v>33648029</v>
      </c>
      <c r="K45" s="50">
        <v>8160398</v>
      </c>
      <c r="L45" s="54">
        <v>0</v>
      </c>
      <c r="M45" s="50">
        <v>0</v>
      </c>
      <c r="N45" s="59">
        <v>3534939</v>
      </c>
      <c r="O45" s="41">
        <f t="shared" si="2"/>
        <v>212572166</v>
      </c>
      <c r="P45" s="15">
        <f t="shared" si="3"/>
        <v>1268.0957937374351</v>
      </c>
    </row>
    <row r="46" spans="1:16" ht="12.75" customHeight="1">
      <c r="A46" s="8">
        <v>42</v>
      </c>
      <c r="B46" s="3"/>
      <c r="C46" s="10" t="s">
        <v>108</v>
      </c>
      <c r="D46" s="32">
        <v>173935</v>
      </c>
      <c r="E46" s="36">
        <v>149727209</v>
      </c>
      <c r="F46" s="23">
        <v>136180071</v>
      </c>
      <c r="G46" s="23">
        <v>18868531</v>
      </c>
      <c r="H46" s="23">
        <v>89779292</v>
      </c>
      <c r="I46" s="46">
        <v>0</v>
      </c>
      <c r="J46" s="41">
        <v>79073055</v>
      </c>
      <c r="K46" s="50">
        <v>21735905</v>
      </c>
      <c r="L46" s="54">
        <v>0</v>
      </c>
      <c r="M46" s="50">
        <v>0</v>
      </c>
      <c r="N46" s="59">
        <v>91971</v>
      </c>
      <c r="O46" s="41">
        <f t="shared" si="2"/>
        <v>495456034</v>
      </c>
      <c r="P46" s="15">
        <f t="shared" si="3"/>
        <v>2848.5125707879379</v>
      </c>
    </row>
    <row r="47" spans="1:16" ht="12.75" customHeight="1">
      <c r="A47" s="8">
        <v>43</v>
      </c>
      <c r="B47" s="3"/>
      <c r="C47" s="10" t="s">
        <v>27</v>
      </c>
      <c r="D47" s="32">
        <v>184644</v>
      </c>
      <c r="E47" s="36">
        <v>64983562</v>
      </c>
      <c r="F47" s="23">
        <v>145405466</v>
      </c>
      <c r="G47" s="23">
        <v>2248913</v>
      </c>
      <c r="H47" s="23">
        <v>23243995</v>
      </c>
      <c r="I47" s="46">
        <v>0</v>
      </c>
      <c r="J47" s="41">
        <v>22025463</v>
      </c>
      <c r="K47" s="50">
        <v>0</v>
      </c>
      <c r="L47" s="54">
        <v>0</v>
      </c>
      <c r="M47" s="50">
        <v>0</v>
      </c>
      <c r="N47" s="59">
        <v>1624799</v>
      </c>
      <c r="O47" s="41">
        <f t="shared" si="2"/>
        <v>259532198</v>
      </c>
      <c r="P47" s="15">
        <f t="shared" si="3"/>
        <v>1405.5815406945258</v>
      </c>
    </row>
    <row r="48" spans="1:16" ht="12.75" customHeight="1">
      <c r="A48" s="8">
        <v>44</v>
      </c>
      <c r="B48" s="3"/>
      <c r="C48" s="13" t="s">
        <v>24</v>
      </c>
      <c r="D48" s="32">
        <v>196540</v>
      </c>
      <c r="E48" s="36">
        <v>88500304</v>
      </c>
      <c r="F48" s="23">
        <v>82472022</v>
      </c>
      <c r="G48" s="23">
        <v>4973844</v>
      </c>
      <c r="H48" s="23">
        <v>15180349</v>
      </c>
      <c r="I48" s="46">
        <v>0</v>
      </c>
      <c r="J48" s="41">
        <v>69679712</v>
      </c>
      <c r="K48" s="50">
        <v>20783217</v>
      </c>
      <c r="L48" s="54">
        <v>0</v>
      </c>
      <c r="M48" s="50">
        <v>0</v>
      </c>
      <c r="N48" s="59">
        <v>0</v>
      </c>
      <c r="O48" s="41">
        <f t="shared" si="2"/>
        <v>281589448</v>
      </c>
      <c r="P48" s="15">
        <f t="shared" si="3"/>
        <v>1432.7335300702148</v>
      </c>
    </row>
    <row r="49" spans="1:16" ht="12.75" customHeight="1">
      <c r="A49" s="8">
        <v>45</v>
      </c>
      <c r="B49" s="3"/>
      <c r="C49" s="10" t="s">
        <v>0</v>
      </c>
      <c r="D49" s="32">
        <v>247561</v>
      </c>
      <c r="E49" s="36">
        <v>121367853</v>
      </c>
      <c r="F49" s="23">
        <v>201922279</v>
      </c>
      <c r="G49" s="23">
        <v>64143418</v>
      </c>
      <c r="H49" s="23">
        <v>46648606</v>
      </c>
      <c r="I49" s="46">
        <v>0</v>
      </c>
      <c r="J49" s="41">
        <v>15626478</v>
      </c>
      <c r="K49" s="50">
        <v>26631576</v>
      </c>
      <c r="L49" s="54">
        <v>0</v>
      </c>
      <c r="M49" s="50">
        <v>0</v>
      </c>
      <c r="N49" s="59">
        <v>150357</v>
      </c>
      <c r="O49" s="41">
        <f t="shared" si="2"/>
        <v>476490567</v>
      </c>
      <c r="P49" s="15">
        <f t="shared" si="3"/>
        <v>1924.7400317497506</v>
      </c>
    </row>
    <row r="50" spans="1:16" ht="12.75" customHeight="1">
      <c r="A50" s="8">
        <v>46</v>
      </c>
      <c r="B50" s="3"/>
      <c r="C50" s="10" t="s">
        <v>25</v>
      </c>
      <c r="D50" s="32">
        <v>266123</v>
      </c>
      <c r="E50" s="36">
        <v>221810777</v>
      </c>
      <c r="F50" s="23">
        <v>202419183</v>
      </c>
      <c r="G50" s="23">
        <v>30783618</v>
      </c>
      <c r="H50" s="23">
        <v>105637709</v>
      </c>
      <c r="I50" s="46">
        <v>0</v>
      </c>
      <c r="J50" s="41">
        <v>32301181</v>
      </c>
      <c r="K50" s="50">
        <v>27510795</v>
      </c>
      <c r="L50" s="54">
        <v>0</v>
      </c>
      <c r="M50" s="50">
        <v>0</v>
      </c>
      <c r="N50" s="59">
        <v>0</v>
      </c>
      <c r="O50" s="41">
        <f t="shared" si="2"/>
        <v>620463263</v>
      </c>
      <c r="P50" s="15">
        <f t="shared" si="3"/>
        <v>2331.4905626345712</v>
      </c>
    </row>
    <row r="51" spans="1:16" ht="12.75" customHeight="1">
      <c r="A51" s="8">
        <v>47</v>
      </c>
      <c r="B51" s="3"/>
      <c r="C51" s="10" t="s">
        <v>109</v>
      </c>
      <c r="D51" s="32">
        <v>271961</v>
      </c>
      <c r="E51" s="36">
        <v>187685565</v>
      </c>
      <c r="F51" s="23">
        <v>160548640</v>
      </c>
      <c r="G51" s="23">
        <v>24794023</v>
      </c>
      <c r="H51" s="23">
        <v>69305829</v>
      </c>
      <c r="I51" s="46">
        <v>0</v>
      </c>
      <c r="J51" s="41">
        <v>30581719</v>
      </c>
      <c r="K51" s="50">
        <v>22667357</v>
      </c>
      <c r="L51" s="54">
        <v>0</v>
      </c>
      <c r="M51" s="50">
        <v>0</v>
      </c>
      <c r="N51" s="59">
        <v>0</v>
      </c>
      <c r="O51" s="41">
        <f t="shared" si="2"/>
        <v>495583133</v>
      </c>
      <c r="P51" s="15">
        <f t="shared" si="3"/>
        <v>1822.2580921529191</v>
      </c>
    </row>
    <row r="52" spans="1:16" ht="12.75" customHeight="1">
      <c r="A52" s="8">
        <v>48</v>
      </c>
      <c r="B52" s="3"/>
      <c r="C52" s="10" t="s">
        <v>21</v>
      </c>
      <c r="D52" s="32">
        <v>272896</v>
      </c>
      <c r="E52" s="36">
        <v>145707985</v>
      </c>
      <c r="F52" s="23">
        <v>144339749</v>
      </c>
      <c r="G52" s="23">
        <v>9392385</v>
      </c>
      <c r="H52" s="23">
        <v>26012936</v>
      </c>
      <c r="I52" s="46">
        <v>0</v>
      </c>
      <c r="J52" s="41">
        <v>11754182</v>
      </c>
      <c r="K52" s="50">
        <v>8788506</v>
      </c>
      <c r="L52" s="54">
        <v>0</v>
      </c>
      <c r="M52" s="50">
        <v>0</v>
      </c>
      <c r="N52" s="59">
        <v>88790</v>
      </c>
      <c r="O52" s="41">
        <f t="shared" si="2"/>
        <v>346084533</v>
      </c>
      <c r="P52" s="15">
        <f t="shared" si="3"/>
        <v>1268.1920328623357</v>
      </c>
    </row>
    <row r="53" spans="1:16" ht="12.75" customHeight="1">
      <c r="A53" s="8">
        <v>49</v>
      </c>
      <c r="B53" s="3"/>
      <c r="C53" s="10" t="s">
        <v>23</v>
      </c>
      <c r="D53" s="32">
        <v>286499</v>
      </c>
      <c r="E53" s="36">
        <v>159560614</v>
      </c>
      <c r="F53" s="23">
        <v>120699185</v>
      </c>
      <c r="G53" s="23">
        <v>5579167</v>
      </c>
      <c r="H53" s="23">
        <v>144835311</v>
      </c>
      <c r="I53" s="46">
        <v>0</v>
      </c>
      <c r="J53" s="41">
        <v>26367474</v>
      </c>
      <c r="K53" s="50">
        <v>26720321</v>
      </c>
      <c r="L53" s="54">
        <v>0</v>
      </c>
      <c r="M53" s="50">
        <v>0</v>
      </c>
      <c r="N53" s="59">
        <v>0</v>
      </c>
      <c r="O53" s="41">
        <f t="shared" si="2"/>
        <v>483762072</v>
      </c>
      <c r="P53" s="15">
        <f t="shared" si="3"/>
        <v>1688.5297051647649</v>
      </c>
    </row>
    <row r="54" spans="1:16" ht="12.75" customHeight="1">
      <c r="A54" s="8">
        <v>50</v>
      </c>
      <c r="B54" s="3"/>
      <c r="C54" s="10" t="s">
        <v>18</v>
      </c>
      <c r="D54" s="32">
        <v>311775</v>
      </c>
      <c r="E54" s="36">
        <v>187384197</v>
      </c>
      <c r="F54" s="23">
        <v>132823113</v>
      </c>
      <c r="G54" s="23">
        <v>14695583</v>
      </c>
      <c r="H54" s="23">
        <v>50273198</v>
      </c>
      <c r="I54" s="46">
        <v>0</v>
      </c>
      <c r="J54" s="41">
        <v>32829413</v>
      </c>
      <c r="K54" s="50">
        <v>20422186</v>
      </c>
      <c r="L54" s="54">
        <v>0</v>
      </c>
      <c r="M54" s="50">
        <v>0</v>
      </c>
      <c r="N54" s="59">
        <v>13365886</v>
      </c>
      <c r="O54" s="41">
        <f t="shared" si="2"/>
        <v>451793576</v>
      </c>
      <c r="P54" s="15">
        <f t="shared" si="3"/>
        <v>1449.1013583513752</v>
      </c>
    </row>
    <row r="55" spans="1:16" ht="12.75" customHeight="1">
      <c r="A55" s="8">
        <v>51</v>
      </c>
      <c r="B55" s="3"/>
      <c r="C55" s="10" t="s">
        <v>19</v>
      </c>
      <c r="D55" s="32">
        <v>315890</v>
      </c>
      <c r="E55" s="36">
        <v>279905114</v>
      </c>
      <c r="F55" s="23">
        <v>192705958</v>
      </c>
      <c r="G55" s="23">
        <v>30433948</v>
      </c>
      <c r="H55" s="23">
        <v>67960702</v>
      </c>
      <c r="I55" s="46">
        <v>3082351</v>
      </c>
      <c r="J55" s="41">
        <v>218896096</v>
      </c>
      <c r="K55" s="50">
        <v>78832894</v>
      </c>
      <c r="L55" s="54">
        <v>0</v>
      </c>
      <c r="M55" s="50">
        <v>0</v>
      </c>
      <c r="N55" s="59">
        <v>0</v>
      </c>
      <c r="O55" s="41">
        <f t="shared" si="2"/>
        <v>871817063</v>
      </c>
      <c r="P55" s="15">
        <f t="shared" si="3"/>
        <v>2759.8754724745954</v>
      </c>
    </row>
    <row r="56" spans="1:16" ht="12.75" customHeight="1">
      <c r="A56" s="8">
        <v>52</v>
      </c>
      <c r="B56" s="3"/>
      <c r="C56" s="13" t="s">
        <v>20</v>
      </c>
      <c r="D56" s="32">
        <v>325023</v>
      </c>
      <c r="E56" s="36">
        <v>124027615</v>
      </c>
      <c r="F56" s="23">
        <v>268096254</v>
      </c>
      <c r="G56" s="23">
        <v>8172694</v>
      </c>
      <c r="H56" s="23">
        <v>7096995</v>
      </c>
      <c r="I56" s="46">
        <v>0</v>
      </c>
      <c r="J56" s="41">
        <v>38173638</v>
      </c>
      <c r="K56" s="50">
        <v>26147751</v>
      </c>
      <c r="L56" s="54">
        <v>0</v>
      </c>
      <c r="M56" s="50">
        <v>0</v>
      </c>
      <c r="N56" s="59">
        <v>42130</v>
      </c>
      <c r="O56" s="41">
        <f t="shared" si="2"/>
        <v>471757077</v>
      </c>
      <c r="P56" s="15">
        <f t="shared" si="3"/>
        <v>1451.4575183910063</v>
      </c>
    </row>
    <row r="57" spans="1:16" ht="12.75" customHeight="1">
      <c r="A57" s="8">
        <v>53</v>
      </c>
      <c r="B57" s="3"/>
      <c r="C57" s="10" t="s">
        <v>22</v>
      </c>
      <c r="D57" s="32">
        <v>333858</v>
      </c>
      <c r="E57" s="36">
        <v>381480947</v>
      </c>
      <c r="F57" s="23">
        <v>193191715</v>
      </c>
      <c r="G57" s="23">
        <v>62630729</v>
      </c>
      <c r="H57" s="23">
        <v>235994457</v>
      </c>
      <c r="I57" s="46">
        <v>0</v>
      </c>
      <c r="J57" s="41">
        <v>206362863</v>
      </c>
      <c r="K57" s="50">
        <v>67075960</v>
      </c>
      <c r="L57" s="54">
        <v>0</v>
      </c>
      <c r="M57" s="50">
        <v>0</v>
      </c>
      <c r="N57" s="59">
        <v>0</v>
      </c>
      <c r="O57" s="41">
        <f t="shared" si="2"/>
        <v>1146736671</v>
      </c>
      <c r="P57" s="15">
        <f t="shared" si="3"/>
        <v>3434.8036320831011</v>
      </c>
    </row>
    <row r="58" spans="1:16" ht="12.75" customHeight="1">
      <c r="A58" s="8">
        <v>54</v>
      </c>
      <c r="B58" s="3"/>
      <c r="C58" s="10" t="s">
        <v>6</v>
      </c>
      <c r="D58" s="32">
        <v>387461</v>
      </c>
      <c r="E58" s="36">
        <v>313867456</v>
      </c>
      <c r="F58" s="23">
        <v>248586664</v>
      </c>
      <c r="G58" s="23">
        <v>47136858</v>
      </c>
      <c r="H58" s="23">
        <v>129671382</v>
      </c>
      <c r="I58" s="46">
        <v>69961</v>
      </c>
      <c r="J58" s="41">
        <v>218141381</v>
      </c>
      <c r="K58" s="50">
        <v>102712973</v>
      </c>
      <c r="L58" s="54">
        <v>0</v>
      </c>
      <c r="M58" s="50">
        <v>311852</v>
      </c>
      <c r="N58" s="59">
        <v>0</v>
      </c>
      <c r="O58" s="41">
        <f t="shared" si="2"/>
        <v>1060498527</v>
      </c>
      <c r="P58" s="15">
        <f t="shared" si="3"/>
        <v>2737.0458626803729</v>
      </c>
    </row>
    <row r="59" spans="1:16" ht="12.75" customHeight="1">
      <c r="A59" s="8">
        <v>55</v>
      </c>
      <c r="B59" s="3"/>
      <c r="C59" s="14" t="s">
        <v>5</v>
      </c>
      <c r="D59" s="32">
        <v>425698</v>
      </c>
      <c r="E59" s="36">
        <v>249915996</v>
      </c>
      <c r="F59" s="23">
        <v>197705854</v>
      </c>
      <c r="G59" s="23">
        <v>12655619</v>
      </c>
      <c r="H59" s="23">
        <v>7046846</v>
      </c>
      <c r="I59" s="46">
        <v>0</v>
      </c>
      <c r="J59" s="41">
        <v>81017811</v>
      </c>
      <c r="K59" s="50">
        <v>9288630</v>
      </c>
      <c r="L59" s="54">
        <v>0</v>
      </c>
      <c r="M59" s="50">
        <v>0</v>
      </c>
      <c r="N59" s="59">
        <v>2226869</v>
      </c>
      <c r="O59" s="41">
        <f t="shared" si="2"/>
        <v>559857625</v>
      </c>
      <c r="P59" s="15">
        <f t="shared" si="3"/>
        <v>1315.1521148795625</v>
      </c>
    </row>
    <row r="60" spans="1:16" ht="12.75" customHeight="1">
      <c r="A60" s="8">
        <v>56</v>
      </c>
      <c r="B60" s="3"/>
      <c r="C60" s="10" t="s">
        <v>17</v>
      </c>
      <c r="D60" s="32">
        <v>434425</v>
      </c>
      <c r="E60" s="36">
        <v>212380026</v>
      </c>
      <c r="F60" s="23">
        <v>226040114</v>
      </c>
      <c r="G60" s="23">
        <v>21661031</v>
      </c>
      <c r="H60" s="23">
        <v>32705241</v>
      </c>
      <c r="I60" s="46">
        <v>0</v>
      </c>
      <c r="J60" s="41">
        <v>166100534</v>
      </c>
      <c r="K60" s="50">
        <v>32432998</v>
      </c>
      <c r="L60" s="54">
        <v>0</v>
      </c>
      <c r="M60" s="50">
        <v>0</v>
      </c>
      <c r="N60" s="59">
        <v>3387</v>
      </c>
      <c r="O60" s="41">
        <f t="shared" si="2"/>
        <v>691323331</v>
      </c>
      <c r="P60" s="15">
        <f t="shared" si="3"/>
        <v>1591.3525487713644</v>
      </c>
    </row>
    <row r="61" spans="1:16" ht="12.75" customHeight="1">
      <c r="A61" s="8">
        <v>57</v>
      </c>
      <c r="B61" s="3"/>
      <c r="C61" s="10" t="s">
        <v>16</v>
      </c>
      <c r="D61" s="32">
        <v>508014</v>
      </c>
      <c r="E61" s="36">
        <v>211928373</v>
      </c>
      <c r="F61" s="23">
        <v>233087945</v>
      </c>
      <c r="G61" s="23">
        <v>27534231</v>
      </c>
      <c r="H61" s="23">
        <v>56855917</v>
      </c>
      <c r="I61" s="46">
        <v>0</v>
      </c>
      <c r="J61" s="41">
        <v>85013903</v>
      </c>
      <c r="K61" s="50">
        <v>58580073</v>
      </c>
      <c r="L61" s="54">
        <v>209975</v>
      </c>
      <c r="M61" s="50">
        <v>0</v>
      </c>
      <c r="N61" s="59">
        <v>38172702</v>
      </c>
      <c r="O61" s="41">
        <f t="shared" si="2"/>
        <v>711383119</v>
      </c>
      <c r="P61" s="15">
        <f t="shared" si="3"/>
        <v>1400.3218789245966</v>
      </c>
    </row>
    <row r="62" spans="1:16" ht="12.75" customHeight="1">
      <c r="A62" s="8">
        <v>58</v>
      </c>
      <c r="B62" s="3"/>
      <c r="C62" s="13" t="s">
        <v>15</v>
      </c>
      <c r="D62" s="32">
        <v>552109</v>
      </c>
      <c r="E62" s="36">
        <v>288476730</v>
      </c>
      <c r="F62" s="23">
        <v>305354075</v>
      </c>
      <c r="G62" s="23">
        <v>29612877</v>
      </c>
      <c r="H62" s="23">
        <v>104840880</v>
      </c>
      <c r="I62" s="46">
        <v>0</v>
      </c>
      <c r="J62" s="41">
        <v>96850311</v>
      </c>
      <c r="K62" s="50">
        <v>71841512</v>
      </c>
      <c r="L62" s="54">
        <v>0</v>
      </c>
      <c r="M62" s="50">
        <v>0</v>
      </c>
      <c r="N62" s="59">
        <v>7694526</v>
      </c>
      <c r="O62" s="41">
        <f t="shared" si="2"/>
        <v>904670911</v>
      </c>
      <c r="P62" s="15">
        <f t="shared" si="3"/>
        <v>1638.573019095867</v>
      </c>
    </row>
    <row r="63" spans="1:16" ht="12.75" customHeight="1">
      <c r="A63" s="8">
        <v>59</v>
      </c>
      <c r="B63" s="12"/>
      <c r="C63" s="10" t="s">
        <v>14</v>
      </c>
      <c r="D63" s="32">
        <v>581058</v>
      </c>
      <c r="E63" s="36">
        <v>326004404</v>
      </c>
      <c r="F63" s="23">
        <v>311363476</v>
      </c>
      <c r="G63" s="23">
        <v>28048132</v>
      </c>
      <c r="H63" s="23">
        <v>74004825</v>
      </c>
      <c r="I63" s="46">
        <v>0</v>
      </c>
      <c r="J63" s="41">
        <v>121438180</v>
      </c>
      <c r="K63" s="50">
        <v>52872732</v>
      </c>
      <c r="L63" s="54">
        <v>0</v>
      </c>
      <c r="M63" s="50">
        <v>0</v>
      </c>
      <c r="N63" s="59">
        <v>0</v>
      </c>
      <c r="O63" s="41">
        <f t="shared" si="2"/>
        <v>913731749</v>
      </c>
      <c r="P63" s="15">
        <f t="shared" si="3"/>
        <v>1572.531053698598</v>
      </c>
    </row>
    <row r="64" spans="1:16" ht="12.75" customHeight="1">
      <c r="A64" s="8">
        <v>60</v>
      </c>
      <c r="B64" s="3"/>
      <c r="C64" s="10" t="s">
        <v>1</v>
      </c>
      <c r="D64" s="32">
        <v>615741</v>
      </c>
      <c r="E64" s="36">
        <v>698095282</v>
      </c>
      <c r="F64" s="23">
        <v>364853004</v>
      </c>
      <c r="G64" s="23">
        <v>52370791</v>
      </c>
      <c r="H64" s="23">
        <v>266074192</v>
      </c>
      <c r="I64" s="46">
        <v>0</v>
      </c>
      <c r="J64" s="41">
        <v>560570526</v>
      </c>
      <c r="K64" s="50">
        <v>109604012</v>
      </c>
      <c r="L64" s="54">
        <v>0</v>
      </c>
      <c r="M64" s="50">
        <v>0</v>
      </c>
      <c r="N64" s="59">
        <v>0</v>
      </c>
      <c r="O64" s="41">
        <f t="shared" si="2"/>
        <v>2051567807</v>
      </c>
      <c r="P64" s="15">
        <f t="shared" si="3"/>
        <v>3331.8681182510177</v>
      </c>
    </row>
    <row r="65" spans="1:16" ht="12.75" customHeight="1">
      <c r="A65" s="8">
        <v>61</v>
      </c>
      <c r="B65" s="3"/>
      <c r="C65" s="10" t="s">
        <v>12</v>
      </c>
      <c r="D65" s="32">
        <v>944199</v>
      </c>
      <c r="E65" s="36">
        <v>614851273</v>
      </c>
      <c r="F65" s="23">
        <v>621171278</v>
      </c>
      <c r="G65" s="23">
        <v>29865798</v>
      </c>
      <c r="H65" s="23">
        <v>203902123</v>
      </c>
      <c r="I65" s="46">
        <v>0</v>
      </c>
      <c r="J65" s="41">
        <v>256041298</v>
      </c>
      <c r="K65" s="50">
        <v>143700030</v>
      </c>
      <c r="L65" s="54">
        <v>0</v>
      </c>
      <c r="M65" s="50">
        <v>0</v>
      </c>
      <c r="N65" s="59">
        <v>33214034</v>
      </c>
      <c r="O65" s="41">
        <f t="shared" si="2"/>
        <v>1902745834</v>
      </c>
      <c r="P65" s="15">
        <f t="shared" si="3"/>
        <v>2015.1957733486267</v>
      </c>
    </row>
    <row r="66" spans="1:16" ht="12.75" customHeight="1">
      <c r="A66" s="8">
        <v>62</v>
      </c>
      <c r="B66" s="3"/>
      <c r="C66" s="10" t="s">
        <v>13</v>
      </c>
      <c r="D66" s="32">
        <v>1105603</v>
      </c>
      <c r="E66" s="36">
        <v>755297878</v>
      </c>
      <c r="F66" s="23">
        <v>842127548</v>
      </c>
      <c r="G66" s="23">
        <v>249657402</v>
      </c>
      <c r="H66" s="23">
        <v>20119917</v>
      </c>
      <c r="I66" s="46">
        <v>0</v>
      </c>
      <c r="J66" s="41">
        <v>487611555</v>
      </c>
      <c r="K66" s="50">
        <v>146112802</v>
      </c>
      <c r="L66" s="54">
        <v>0</v>
      </c>
      <c r="M66" s="50">
        <v>0</v>
      </c>
      <c r="N66" s="59">
        <v>42806630</v>
      </c>
      <c r="O66" s="41">
        <f t="shared" si="2"/>
        <v>2543733732</v>
      </c>
      <c r="P66" s="15">
        <f t="shared" si="3"/>
        <v>2300.7659458232297</v>
      </c>
    </row>
    <row r="67" spans="1:16" ht="12.75" customHeight="1">
      <c r="A67" s="8">
        <v>63</v>
      </c>
      <c r="B67" s="3"/>
      <c r="C67" s="10" t="s">
        <v>11</v>
      </c>
      <c r="D67" s="32">
        <v>1192861</v>
      </c>
      <c r="E67" s="36">
        <v>1015370587</v>
      </c>
      <c r="F67" s="23">
        <v>1460594700</v>
      </c>
      <c r="G67" s="23">
        <v>106935005</v>
      </c>
      <c r="H67" s="23">
        <v>170977313</v>
      </c>
      <c r="I67" s="46">
        <v>0</v>
      </c>
      <c r="J67" s="41">
        <v>374974000</v>
      </c>
      <c r="K67" s="50">
        <v>163124000</v>
      </c>
      <c r="L67" s="54">
        <v>0</v>
      </c>
      <c r="M67" s="50">
        <v>0</v>
      </c>
      <c r="N67" s="59">
        <v>10014000</v>
      </c>
      <c r="O67" s="41">
        <f t="shared" si="2"/>
        <v>3301989605</v>
      </c>
      <c r="P67" s="15">
        <f t="shared" si="3"/>
        <v>2768.126047376853</v>
      </c>
    </row>
    <row r="68" spans="1:16" ht="12.75" customHeight="1">
      <c r="A68" s="8">
        <v>64</v>
      </c>
      <c r="B68" s="3"/>
      <c r="C68" s="10" t="s">
        <v>4</v>
      </c>
      <c r="D68" s="32">
        <v>1295033</v>
      </c>
      <c r="E68" s="36">
        <v>903567338</v>
      </c>
      <c r="F68" s="23">
        <v>1201653935</v>
      </c>
      <c r="G68" s="23">
        <v>144530958</v>
      </c>
      <c r="H68" s="23">
        <v>363880191</v>
      </c>
      <c r="I68" s="46">
        <v>0</v>
      </c>
      <c r="J68" s="41">
        <v>484989732</v>
      </c>
      <c r="K68" s="50">
        <v>152981093</v>
      </c>
      <c r="L68" s="54">
        <v>0</v>
      </c>
      <c r="M68" s="50">
        <v>0</v>
      </c>
      <c r="N68" s="59">
        <v>5868253</v>
      </c>
      <c r="O68" s="41">
        <f t="shared" si="2"/>
        <v>3257471500</v>
      </c>
      <c r="P68" s="15">
        <f t="shared" si="3"/>
        <v>2515.3579097984375</v>
      </c>
    </row>
    <row r="69" spans="1:16" ht="12.75" customHeight="1">
      <c r="A69" s="8">
        <v>65</v>
      </c>
      <c r="B69" s="3"/>
      <c r="C69" s="10" t="s">
        <v>10</v>
      </c>
      <c r="D69" s="32">
        <v>1765707</v>
      </c>
      <c r="E69" s="36">
        <v>1555208000</v>
      </c>
      <c r="F69" s="23">
        <v>978276000</v>
      </c>
      <c r="G69" s="23">
        <v>331707000</v>
      </c>
      <c r="H69" s="23">
        <v>305518000</v>
      </c>
      <c r="I69" s="46">
        <v>0</v>
      </c>
      <c r="J69" s="41">
        <v>615429000</v>
      </c>
      <c r="K69" s="50">
        <v>124429000</v>
      </c>
      <c r="L69" s="54">
        <v>0</v>
      </c>
      <c r="M69" s="50">
        <v>0</v>
      </c>
      <c r="N69" s="59">
        <v>49326000</v>
      </c>
      <c r="O69" s="41">
        <f>SUM(E69:N69)</f>
        <v>3959893000</v>
      </c>
      <c r="P69" s="15">
        <f>(O69/D69)</f>
        <v>2242.6671016199175</v>
      </c>
    </row>
    <row r="70" spans="1:16" ht="12.75" customHeight="1">
      <c r="A70" s="8">
        <v>66</v>
      </c>
      <c r="B70" s="3"/>
      <c r="C70" s="10" t="s">
        <v>65</v>
      </c>
      <c r="D70" s="32">
        <v>2462292</v>
      </c>
      <c r="E70" s="36">
        <v>2233118002</v>
      </c>
      <c r="F70" s="23">
        <v>1984412370</v>
      </c>
      <c r="G70" s="23">
        <v>312802872</v>
      </c>
      <c r="H70" s="23">
        <v>510242493</v>
      </c>
      <c r="I70" s="46">
        <v>145554</v>
      </c>
      <c r="J70" s="41">
        <v>3926590000</v>
      </c>
      <c r="K70" s="50">
        <v>462559452</v>
      </c>
      <c r="L70" s="54">
        <v>59610000</v>
      </c>
      <c r="M70" s="50">
        <v>0</v>
      </c>
      <c r="N70" s="59">
        <v>13387000</v>
      </c>
      <c r="O70" s="41">
        <f>SUM(E70:N70)</f>
        <v>9502867743</v>
      </c>
      <c r="P70" s="15">
        <f>(O70/D70)</f>
        <v>3859.3585744501465</v>
      </c>
    </row>
    <row r="71" spans="1:16">
      <c r="A71" s="4"/>
      <c r="B71" s="5"/>
      <c r="C71" s="85" t="s">
        <v>76</v>
      </c>
      <c r="D71" s="33">
        <f t="shared" ref="D71:N71" si="4">SUM(D5:D70)</f>
        <v>17782770</v>
      </c>
      <c r="E71" s="38">
        <f t="shared" si="4"/>
        <v>13271824559</v>
      </c>
      <c r="F71" s="16">
        <f t="shared" si="4"/>
        <v>12664673339</v>
      </c>
      <c r="G71" s="16">
        <f t="shared" si="4"/>
        <v>1779624942</v>
      </c>
      <c r="H71" s="16">
        <f t="shared" si="4"/>
        <v>3460369693</v>
      </c>
      <c r="I71" s="17">
        <f t="shared" si="4"/>
        <v>3326048</v>
      </c>
      <c r="J71" s="43">
        <f t="shared" si="4"/>
        <v>8756679290</v>
      </c>
      <c r="K71" s="19">
        <f t="shared" si="4"/>
        <v>2150111181</v>
      </c>
      <c r="L71" s="56">
        <f t="shared" si="4"/>
        <v>59884193</v>
      </c>
      <c r="M71" s="19">
        <f t="shared" si="4"/>
        <v>2119780</v>
      </c>
      <c r="N71" s="61">
        <f t="shared" si="4"/>
        <v>244783158</v>
      </c>
      <c r="O71" s="43">
        <f>SUM(E71:N71)</f>
        <v>42393396183</v>
      </c>
      <c r="P71" s="20">
        <f>(O71/D71)</f>
        <v>2383.9590897818507</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2006-07 County Revenues by Fund Type&amp;R&amp;11Page &amp;P of &amp;N</oddFooter>
  </headerFooter>
  <ignoredErrors>
    <ignoredError sqref="O5:O70"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125</v>
      </c>
      <c r="B2" s="155"/>
      <c r="C2" s="155"/>
      <c r="D2" s="155"/>
      <c r="E2" s="155"/>
      <c r="F2" s="155"/>
      <c r="G2" s="155"/>
      <c r="H2" s="155"/>
      <c r="I2" s="155"/>
      <c r="J2" s="155"/>
      <c r="K2" s="155"/>
      <c r="L2" s="155"/>
      <c r="M2" s="155"/>
      <c r="N2" s="155"/>
      <c r="O2" s="155"/>
      <c r="P2" s="156"/>
    </row>
    <row r="3" spans="1:16" ht="15.75">
      <c r="A3" s="28"/>
      <c r="B3" s="29"/>
      <c r="C3" s="30"/>
      <c r="D3" s="68">
        <v>2006</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7772</v>
      </c>
      <c r="E5" s="35">
        <v>3548608</v>
      </c>
      <c r="F5" s="22">
        <v>9525092</v>
      </c>
      <c r="G5" s="22">
        <v>351044</v>
      </c>
      <c r="H5" s="22">
        <v>649263</v>
      </c>
      <c r="I5" s="45">
        <v>0</v>
      </c>
      <c r="J5" s="40">
        <v>216725</v>
      </c>
      <c r="K5" s="49">
        <v>0</v>
      </c>
      <c r="L5" s="53">
        <v>0</v>
      </c>
      <c r="M5" s="49">
        <v>0</v>
      </c>
      <c r="N5" s="58">
        <v>0</v>
      </c>
      <c r="O5" s="57">
        <f t="shared" ref="O5:O36" si="0">SUM(E5:N5)</f>
        <v>14290732</v>
      </c>
      <c r="P5" s="18">
        <f t="shared" ref="P5:P36" si="1">(O5/D5)</f>
        <v>1838.7457539886773</v>
      </c>
    </row>
    <row r="6" spans="1:16" ht="12.75" customHeight="1">
      <c r="A6" s="8">
        <v>2</v>
      </c>
      <c r="B6" s="3"/>
      <c r="C6" s="10" t="s">
        <v>64</v>
      </c>
      <c r="D6" s="32">
        <v>8060</v>
      </c>
      <c r="E6" s="36">
        <v>4016408</v>
      </c>
      <c r="F6" s="23">
        <v>5668481</v>
      </c>
      <c r="G6" s="23">
        <v>760967</v>
      </c>
      <c r="H6" s="23">
        <v>18</v>
      </c>
      <c r="I6" s="46">
        <v>0</v>
      </c>
      <c r="J6" s="41">
        <v>0</v>
      </c>
      <c r="K6" s="50">
        <v>0</v>
      </c>
      <c r="L6" s="54">
        <v>0</v>
      </c>
      <c r="M6" s="50">
        <v>0</v>
      </c>
      <c r="N6" s="59">
        <v>0</v>
      </c>
      <c r="O6" s="41">
        <f t="shared" si="0"/>
        <v>10445874</v>
      </c>
      <c r="P6" s="15">
        <f t="shared" si="1"/>
        <v>1296.0141439205956</v>
      </c>
    </row>
    <row r="7" spans="1:16" ht="12.75" customHeight="1">
      <c r="A7" s="8">
        <v>3</v>
      </c>
      <c r="B7" s="3"/>
      <c r="C7" s="10" t="s">
        <v>62</v>
      </c>
      <c r="D7" s="32">
        <v>10796</v>
      </c>
      <c r="E7" s="36">
        <v>9366791</v>
      </c>
      <c r="F7" s="23">
        <v>10294936</v>
      </c>
      <c r="G7" s="23">
        <v>0</v>
      </c>
      <c r="H7" s="23">
        <v>1792287</v>
      </c>
      <c r="I7" s="46">
        <v>0</v>
      </c>
      <c r="J7" s="41">
        <v>903538</v>
      </c>
      <c r="K7" s="50">
        <v>0</v>
      </c>
      <c r="L7" s="54">
        <v>0</v>
      </c>
      <c r="M7" s="50">
        <v>0</v>
      </c>
      <c r="N7" s="59">
        <v>0</v>
      </c>
      <c r="O7" s="41">
        <f t="shared" si="0"/>
        <v>22357552</v>
      </c>
      <c r="P7" s="15">
        <f t="shared" si="1"/>
        <v>2070.9107076695072</v>
      </c>
    </row>
    <row r="8" spans="1:16" ht="12.75" customHeight="1">
      <c r="A8" s="8">
        <v>4</v>
      </c>
      <c r="B8" s="3"/>
      <c r="C8" s="10" t="s">
        <v>61</v>
      </c>
      <c r="D8" s="32">
        <v>11916</v>
      </c>
      <c r="E8" s="36">
        <v>16580520</v>
      </c>
      <c r="F8" s="23">
        <v>17656378</v>
      </c>
      <c r="G8" s="23">
        <v>164603</v>
      </c>
      <c r="H8" s="23">
        <v>153327</v>
      </c>
      <c r="I8" s="46">
        <v>0</v>
      </c>
      <c r="J8" s="41">
        <v>6433779</v>
      </c>
      <c r="K8" s="50">
        <v>0</v>
      </c>
      <c r="L8" s="54">
        <v>0</v>
      </c>
      <c r="M8" s="50">
        <v>0</v>
      </c>
      <c r="N8" s="59">
        <v>0</v>
      </c>
      <c r="O8" s="41">
        <f t="shared" si="0"/>
        <v>40988607</v>
      </c>
      <c r="P8" s="15">
        <f t="shared" si="1"/>
        <v>3439.7958207452166</v>
      </c>
    </row>
    <row r="9" spans="1:16" ht="12.75" customHeight="1">
      <c r="A9" s="8">
        <v>5</v>
      </c>
      <c r="B9" s="3"/>
      <c r="C9" s="10" t="s">
        <v>57</v>
      </c>
      <c r="D9" s="32">
        <v>14113</v>
      </c>
      <c r="E9" s="36">
        <v>7111640</v>
      </c>
      <c r="F9" s="23">
        <v>18395423</v>
      </c>
      <c r="G9" s="23">
        <v>0</v>
      </c>
      <c r="H9" s="23">
        <v>0</v>
      </c>
      <c r="I9" s="46">
        <v>0</v>
      </c>
      <c r="J9" s="41">
        <v>0</v>
      </c>
      <c r="K9" s="50">
        <v>0</v>
      </c>
      <c r="L9" s="54">
        <v>0</v>
      </c>
      <c r="M9" s="50">
        <v>0</v>
      </c>
      <c r="N9" s="59">
        <v>0</v>
      </c>
      <c r="O9" s="41">
        <f t="shared" si="0"/>
        <v>25507063</v>
      </c>
      <c r="P9" s="15">
        <f t="shared" si="1"/>
        <v>1807.3452136328208</v>
      </c>
    </row>
    <row r="10" spans="1:16" ht="12.75" customHeight="1">
      <c r="A10" s="8">
        <v>6</v>
      </c>
      <c r="B10" s="3"/>
      <c r="C10" s="13" t="s">
        <v>55</v>
      </c>
      <c r="D10" s="32">
        <v>14353</v>
      </c>
      <c r="E10" s="36">
        <v>8360562</v>
      </c>
      <c r="F10" s="23">
        <v>9714122</v>
      </c>
      <c r="G10" s="23">
        <v>583308</v>
      </c>
      <c r="H10" s="23">
        <v>3384166</v>
      </c>
      <c r="I10" s="46">
        <v>0</v>
      </c>
      <c r="J10" s="41">
        <v>0</v>
      </c>
      <c r="K10" s="50">
        <v>0</v>
      </c>
      <c r="L10" s="54">
        <v>0</v>
      </c>
      <c r="M10" s="50">
        <v>0</v>
      </c>
      <c r="N10" s="59">
        <v>0</v>
      </c>
      <c r="O10" s="41">
        <f t="shared" si="0"/>
        <v>22042158</v>
      </c>
      <c r="P10" s="15">
        <f t="shared" si="1"/>
        <v>1535.7178290252909</v>
      </c>
    </row>
    <row r="11" spans="1:16" ht="12.75" customHeight="1">
      <c r="A11" s="8">
        <v>7</v>
      </c>
      <c r="B11" s="3"/>
      <c r="C11" s="10" t="s">
        <v>56</v>
      </c>
      <c r="D11" s="32">
        <v>14517</v>
      </c>
      <c r="E11" s="36">
        <v>9615265</v>
      </c>
      <c r="F11" s="23">
        <v>20617217</v>
      </c>
      <c r="G11" s="23">
        <v>6714</v>
      </c>
      <c r="H11" s="23">
        <v>0</v>
      </c>
      <c r="I11" s="46">
        <v>0</v>
      </c>
      <c r="J11" s="41">
        <v>338269</v>
      </c>
      <c r="K11" s="50">
        <v>0</v>
      </c>
      <c r="L11" s="54">
        <v>0</v>
      </c>
      <c r="M11" s="50">
        <v>0</v>
      </c>
      <c r="N11" s="59">
        <v>0</v>
      </c>
      <c r="O11" s="41">
        <f t="shared" si="0"/>
        <v>30577465</v>
      </c>
      <c r="P11" s="15">
        <f t="shared" si="1"/>
        <v>2106.321209616312</v>
      </c>
    </row>
    <row r="12" spans="1:16" ht="12.75" customHeight="1">
      <c r="A12" s="8">
        <v>8</v>
      </c>
      <c r="B12" s="3"/>
      <c r="C12" s="10" t="s">
        <v>58</v>
      </c>
      <c r="D12" s="32">
        <v>15028</v>
      </c>
      <c r="E12" s="36">
        <v>7382769</v>
      </c>
      <c r="F12" s="23">
        <v>7898819</v>
      </c>
      <c r="G12" s="23">
        <v>0</v>
      </c>
      <c r="H12" s="23">
        <v>0</v>
      </c>
      <c r="I12" s="46">
        <v>0</v>
      </c>
      <c r="J12" s="41">
        <v>0</v>
      </c>
      <c r="K12" s="50">
        <v>0</v>
      </c>
      <c r="L12" s="54">
        <v>0</v>
      </c>
      <c r="M12" s="50">
        <v>0</v>
      </c>
      <c r="N12" s="59">
        <v>0</v>
      </c>
      <c r="O12" s="41">
        <f t="shared" si="0"/>
        <v>15281588</v>
      </c>
      <c r="P12" s="15">
        <f t="shared" si="1"/>
        <v>1016.8743678466861</v>
      </c>
    </row>
    <row r="13" spans="1:16" ht="12.75" customHeight="1">
      <c r="A13" s="8">
        <v>9</v>
      </c>
      <c r="B13" s="3"/>
      <c r="C13" s="10" t="s">
        <v>59</v>
      </c>
      <c r="D13" s="32">
        <v>15677</v>
      </c>
      <c r="E13" s="36">
        <v>8575036</v>
      </c>
      <c r="F13" s="23">
        <v>20208294</v>
      </c>
      <c r="G13" s="23">
        <v>715849</v>
      </c>
      <c r="H13" s="23">
        <v>0</v>
      </c>
      <c r="I13" s="46">
        <v>0</v>
      </c>
      <c r="J13" s="41">
        <v>0</v>
      </c>
      <c r="K13" s="50">
        <v>0</v>
      </c>
      <c r="L13" s="54">
        <v>0</v>
      </c>
      <c r="M13" s="50">
        <v>0</v>
      </c>
      <c r="N13" s="59">
        <v>0</v>
      </c>
      <c r="O13" s="41">
        <f t="shared" si="0"/>
        <v>29499179</v>
      </c>
      <c r="P13" s="15">
        <f t="shared" si="1"/>
        <v>1881.6852076290106</v>
      </c>
    </row>
    <row r="14" spans="1:16" ht="12.75" customHeight="1">
      <c r="A14" s="8">
        <v>10</v>
      </c>
      <c r="B14" s="3"/>
      <c r="C14" s="10" t="s">
        <v>54</v>
      </c>
      <c r="D14" s="32">
        <v>16509</v>
      </c>
      <c r="E14" s="36">
        <v>21820415</v>
      </c>
      <c r="F14" s="23">
        <v>7460237</v>
      </c>
      <c r="G14" s="23">
        <v>1170238</v>
      </c>
      <c r="H14" s="23">
        <v>15417221</v>
      </c>
      <c r="I14" s="46">
        <v>0</v>
      </c>
      <c r="J14" s="41">
        <v>121319</v>
      </c>
      <c r="K14" s="50">
        <v>0</v>
      </c>
      <c r="L14" s="54">
        <v>0</v>
      </c>
      <c r="M14" s="50">
        <v>0</v>
      </c>
      <c r="N14" s="59">
        <v>0</v>
      </c>
      <c r="O14" s="41">
        <f t="shared" si="0"/>
        <v>45989430</v>
      </c>
      <c r="P14" s="15">
        <f t="shared" si="1"/>
        <v>2785.7186988915137</v>
      </c>
    </row>
    <row r="15" spans="1:16" ht="12.75" customHeight="1">
      <c r="A15" s="8">
        <v>11</v>
      </c>
      <c r="B15" s="3"/>
      <c r="C15" s="10" t="s">
        <v>60</v>
      </c>
      <c r="D15" s="32">
        <v>16703</v>
      </c>
      <c r="E15" s="36">
        <v>8933250</v>
      </c>
      <c r="F15" s="23">
        <v>12823598</v>
      </c>
      <c r="G15" s="23">
        <v>0</v>
      </c>
      <c r="H15" s="23">
        <v>1102318</v>
      </c>
      <c r="I15" s="46">
        <v>0</v>
      </c>
      <c r="J15" s="41">
        <v>0</v>
      </c>
      <c r="K15" s="50">
        <v>0</v>
      </c>
      <c r="L15" s="54">
        <v>0</v>
      </c>
      <c r="M15" s="50">
        <v>0</v>
      </c>
      <c r="N15" s="59">
        <v>0</v>
      </c>
      <c r="O15" s="41">
        <f t="shared" si="0"/>
        <v>22859166</v>
      </c>
      <c r="P15" s="15">
        <f t="shared" si="1"/>
        <v>1368.5664850625635</v>
      </c>
    </row>
    <row r="16" spans="1:16" ht="12.75" customHeight="1">
      <c r="A16" s="8">
        <v>12</v>
      </c>
      <c r="B16" s="3"/>
      <c r="C16" s="10" t="s">
        <v>53</v>
      </c>
      <c r="D16" s="32">
        <v>19502</v>
      </c>
      <c r="E16" s="36">
        <v>9793606</v>
      </c>
      <c r="F16" s="23">
        <v>7005111</v>
      </c>
      <c r="G16" s="23">
        <v>357371</v>
      </c>
      <c r="H16" s="23">
        <v>0</v>
      </c>
      <c r="I16" s="46">
        <v>0</v>
      </c>
      <c r="J16" s="41">
        <v>0</v>
      </c>
      <c r="K16" s="50">
        <v>0</v>
      </c>
      <c r="L16" s="54">
        <v>0</v>
      </c>
      <c r="M16" s="50">
        <v>0</v>
      </c>
      <c r="N16" s="59">
        <v>117085</v>
      </c>
      <c r="O16" s="41">
        <f t="shared" si="0"/>
        <v>17273173</v>
      </c>
      <c r="P16" s="15">
        <f t="shared" si="1"/>
        <v>885.71290124089842</v>
      </c>
    </row>
    <row r="17" spans="1:16" ht="12.75" customHeight="1">
      <c r="A17" s="8">
        <v>13</v>
      </c>
      <c r="B17" s="3"/>
      <c r="C17" s="13" t="s">
        <v>2</v>
      </c>
      <c r="D17" s="32">
        <v>19814</v>
      </c>
      <c r="E17" s="36">
        <v>11055801</v>
      </c>
      <c r="F17" s="23">
        <v>14362329</v>
      </c>
      <c r="G17" s="23">
        <v>0</v>
      </c>
      <c r="H17" s="23">
        <v>10660464</v>
      </c>
      <c r="I17" s="46">
        <v>0</v>
      </c>
      <c r="J17" s="41">
        <v>2323381</v>
      </c>
      <c r="K17" s="50">
        <v>0</v>
      </c>
      <c r="L17" s="54">
        <v>0</v>
      </c>
      <c r="M17" s="50">
        <v>0</v>
      </c>
      <c r="N17" s="59">
        <v>0</v>
      </c>
      <c r="O17" s="41">
        <f t="shared" si="0"/>
        <v>38401975</v>
      </c>
      <c r="P17" s="15">
        <f t="shared" si="1"/>
        <v>1938.123296658928</v>
      </c>
    </row>
    <row r="18" spans="1:16" ht="12.75" customHeight="1">
      <c r="A18" s="8">
        <v>14</v>
      </c>
      <c r="B18" s="3"/>
      <c r="C18" s="10" t="s">
        <v>52</v>
      </c>
      <c r="D18" s="32">
        <v>21471</v>
      </c>
      <c r="E18" s="36">
        <v>13167687</v>
      </c>
      <c r="F18" s="23">
        <v>17107555</v>
      </c>
      <c r="G18" s="23">
        <v>755580</v>
      </c>
      <c r="H18" s="23">
        <v>1095394</v>
      </c>
      <c r="I18" s="46">
        <v>0</v>
      </c>
      <c r="J18" s="41">
        <v>96387</v>
      </c>
      <c r="K18" s="50">
        <v>0</v>
      </c>
      <c r="L18" s="54">
        <v>0</v>
      </c>
      <c r="M18" s="50">
        <v>0</v>
      </c>
      <c r="N18" s="59">
        <v>0</v>
      </c>
      <c r="O18" s="41">
        <f t="shared" si="0"/>
        <v>32222603</v>
      </c>
      <c r="P18" s="15">
        <f t="shared" si="1"/>
        <v>1500.7499883563876</v>
      </c>
    </row>
    <row r="19" spans="1:16" ht="12.75" customHeight="1">
      <c r="A19" s="8">
        <v>15</v>
      </c>
      <c r="B19" s="3"/>
      <c r="C19" s="10" t="s">
        <v>49</v>
      </c>
      <c r="D19" s="32">
        <v>23073</v>
      </c>
      <c r="E19" s="36">
        <v>17986797</v>
      </c>
      <c r="F19" s="23">
        <v>15256033</v>
      </c>
      <c r="G19" s="23">
        <v>0</v>
      </c>
      <c r="H19" s="23">
        <v>0</v>
      </c>
      <c r="I19" s="46">
        <v>0</v>
      </c>
      <c r="J19" s="41">
        <v>0</v>
      </c>
      <c r="K19" s="50">
        <v>0</v>
      </c>
      <c r="L19" s="54">
        <v>0</v>
      </c>
      <c r="M19" s="50">
        <v>0</v>
      </c>
      <c r="N19" s="59">
        <v>1063167</v>
      </c>
      <c r="O19" s="41">
        <f t="shared" si="0"/>
        <v>34305997</v>
      </c>
      <c r="P19" s="15">
        <f t="shared" si="1"/>
        <v>1486.8459671477485</v>
      </c>
    </row>
    <row r="20" spans="1:16" ht="12.75" customHeight="1">
      <c r="A20" s="8">
        <v>16</v>
      </c>
      <c r="B20" s="3"/>
      <c r="C20" s="10" t="s">
        <v>50</v>
      </c>
      <c r="D20" s="32">
        <v>25004</v>
      </c>
      <c r="E20" s="36">
        <v>8730732</v>
      </c>
      <c r="F20" s="23">
        <v>20091368</v>
      </c>
      <c r="G20" s="23">
        <v>0</v>
      </c>
      <c r="H20" s="23">
        <v>0</v>
      </c>
      <c r="I20" s="46">
        <v>0</v>
      </c>
      <c r="J20" s="41">
        <v>0</v>
      </c>
      <c r="K20" s="50">
        <v>0</v>
      </c>
      <c r="L20" s="54">
        <v>0</v>
      </c>
      <c r="M20" s="50">
        <v>0</v>
      </c>
      <c r="N20" s="59">
        <v>0</v>
      </c>
      <c r="O20" s="41">
        <f t="shared" si="0"/>
        <v>28822100</v>
      </c>
      <c r="P20" s="15">
        <f t="shared" si="1"/>
        <v>1152.6995680691089</v>
      </c>
    </row>
    <row r="21" spans="1:16" ht="12.75" customHeight="1">
      <c r="A21" s="8">
        <v>17</v>
      </c>
      <c r="B21" s="3"/>
      <c r="C21" s="10" t="s">
        <v>48</v>
      </c>
      <c r="D21" s="32">
        <v>27186</v>
      </c>
      <c r="E21" s="36">
        <v>23162382</v>
      </c>
      <c r="F21" s="23">
        <v>18624847</v>
      </c>
      <c r="G21" s="23">
        <v>2585451</v>
      </c>
      <c r="H21" s="23">
        <v>2000719</v>
      </c>
      <c r="I21" s="46">
        <v>0</v>
      </c>
      <c r="J21" s="41">
        <v>2981110</v>
      </c>
      <c r="K21" s="50">
        <v>0</v>
      </c>
      <c r="L21" s="54">
        <v>0</v>
      </c>
      <c r="M21" s="50">
        <v>0</v>
      </c>
      <c r="N21" s="59">
        <v>18304</v>
      </c>
      <c r="O21" s="41">
        <f t="shared" si="0"/>
        <v>49372813</v>
      </c>
      <c r="P21" s="15">
        <f t="shared" si="1"/>
        <v>1816.1117119105422</v>
      </c>
    </row>
    <row r="22" spans="1:16" ht="12.75" customHeight="1">
      <c r="A22" s="8">
        <v>18</v>
      </c>
      <c r="B22" s="3"/>
      <c r="C22" s="10" t="s">
        <v>51</v>
      </c>
      <c r="D22" s="32">
        <v>28393</v>
      </c>
      <c r="E22" s="36">
        <v>31118225</v>
      </c>
      <c r="F22" s="23">
        <v>8056871</v>
      </c>
      <c r="G22" s="23">
        <v>0</v>
      </c>
      <c r="H22" s="23">
        <v>3627505</v>
      </c>
      <c r="I22" s="46">
        <v>0</v>
      </c>
      <c r="J22" s="41">
        <v>2034820</v>
      </c>
      <c r="K22" s="50">
        <v>0</v>
      </c>
      <c r="L22" s="54">
        <v>0</v>
      </c>
      <c r="M22" s="50">
        <v>0</v>
      </c>
      <c r="N22" s="59">
        <v>0</v>
      </c>
      <c r="O22" s="41">
        <f t="shared" si="0"/>
        <v>44837421</v>
      </c>
      <c r="P22" s="15">
        <f t="shared" si="1"/>
        <v>1579.1716620293735</v>
      </c>
    </row>
    <row r="23" spans="1:16" ht="12.75" customHeight="1">
      <c r="A23" s="8">
        <v>19</v>
      </c>
      <c r="B23" s="3"/>
      <c r="C23" s="10" t="s">
        <v>47</v>
      </c>
      <c r="D23" s="32">
        <v>28551</v>
      </c>
      <c r="E23" s="36">
        <v>8255155</v>
      </c>
      <c r="F23" s="23">
        <v>27833078</v>
      </c>
      <c r="G23" s="23">
        <v>35905</v>
      </c>
      <c r="H23" s="23">
        <v>542595</v>
      </c>
      <c r="I23" s="46">
        <v>0</v>
      </c>
      <c r="J23" s="41">
        <v>0</v>
      </c>
      <c r="K23" s="50">
        <v>0</v>
      </c>
      <c r="L23" s="54">
        <v>0</v>
      </c>
      <c r="M23" s="50">
        <v>0</v>
      </c>
      <c r="N23" s="59">
        <v>0</v>
      </c>
      <c r="O23" s="41">
        <f t="shared" si="0"/>
        <v>36666733</v>
      </c>
      <c r="P23" s="15">
        <f t="shared" si="1"/>
        <v>1284.2538965360231</v>
      </c>
    </row>
    <row r="24" spans="1:16" ht="12.75" customHeight="1">
      <c r="A24" s="8">
        <v>20</v>
      </c>
      <c r="B24" s="3"/>
      <c r="C24" s="10" t="s">
        <v>85</v>
      </c>
      <c r="D24" s="32">
        <v>33164</v>
      </c>
      <c r="E24" s="36">
        <v>20643008</v>
      </c>
      <c r="F24" s="23">
        <v>47187282</v>
      </c>
      <c r="G24" s="23">
        <v>1804965</v>
      </c>
      <c r="H24" s="23">
        <v>241434</v>
      </c>
      <c r="I24" s="46">
        <v>0</v>
      </c>
      <c r="J24" s="41">
        <v>11988194</v>
      </c>
      <c r="K24" s="50">
        <v>0</v>
      </c>
      <c r="L24" s="54">
        <v>0</v>
      </c>
      <c r="M24" s="50">
        <v>0</v>
      </c>
      <c r="N24" s="59">
        <v>0</v>
      </c>
      <c r="O24" s="41">
        <f t="shared" si="0"/>
        <v>81864883</v>
      </c>
      <c r="P24" s="15">
        <f t="shared" si="1"/>
        <v>2468.4864009166567</v>
      </c>
    </row>
    <row r="25" spans="1:16" ht="12.75" customHeight="1">
      <c r="A25" s="8">
        <v>21</v>
      </c>
      <c r="B25" s="3"/>
      <c r="C25" s="10" t="s">
        <v>3</v>
      </c>
      <c r="D25" s="32">
        <v>38666</v>
      </c>
      <c r="E25" s="36">
        <v>27641601</v>
      </c>
      <c r="F25" s="23">
        <v>45235269</v>
      </c>
      <c r="G25" s="23">
        <v>5689724</v>
      </c>
      <c r="H25" s="23">
        <v>4254989</v>
      </c>
      <c r="I25" s="46">
        <v>0</v>
      </c>
      <c r="J25" s="41">
        <v>1083319</v>
      </c>
      <c r="K25" s="50">
        <v>0</v>
      </c>
      <c r="L25" s="54">
        <v>0</v>
      </c>
      <c r="M25" s="50">
        <v>0</v>
      </c>
      <c r="N25" s="59">
        <v>0</v>
      </c>
      <c r="O25" s="41">
        <f t="shared" si="0"/>
        <v>83904902</v>
      </c>
      <c r="P25" s="15">
        <f t="shared" si="1"/>
        <v>2169.9917757202711</v>
      </c>
    </row>
    <row r="26" spans="1:16" ht="12.75" customHeight="1">
      <c r="A26" s="8">
        <v>22</v>
      </c>
      <c r="B26" s="3"/>
      <c r="C26" s="13" t="s">
        <v>46</v>
      </c>
      <c r="D26" s="32">
        <v>38678</v>
      </c>
      <c r="E26" s="36">
        <v>42251299</v>
      </c>
      <c r="F26" s="23">
        <v>18649451</v>
      </c>
      <c r="G26" s="23">
        <v>2886865</v>
      </c>
      <c r="H26" s="23">
        <v>3534363</v>
      </c>
      <c r="I26" s="46">
        <v>0</v>
      </c>
      <c r="J26" s="41">
        <v>1947018</v>
      </c>
      <c r="K26" s="50">
        <v>0</v>
      </c>
      <c r="L26" s="54">
        <v>0</v>
      </c>
      <c r="M26" s="50">
        <v>0</v>
      </c>
      <c r="N26" s="59">
        <v>168745</v>
      </c>
      <c r="O26" s="41">
        <f t="shared" si="0"/>
        <v>69437741</v>
      </c>
      <c r="P26" s="15">
        <f t="shared" si="1"/>
        <v>1795.2774445421169</v>
      </c>
    </row>
    <row r="27" spans="1:16" ht="12.75" customHeight="1">
      <c r="A27" s="8">
        <v>23</v>
      </c>
      <c r="B27" s="3"/>
      <c r="C27" s="10" t="s">
        <v>44</v>
      </c>
      <c r="D27" s="32">
        <v>38799</v>
      </c>
      <c r="E27" s="36">
        <v>11842132</v>
      </c>
      <c r="F27" s="23">
        <v>31576871</v>
      </c>
      <c r="G27" s="23">
        <v>625234</v>
      </c>
      <c r="H27" s="23">
        <v>1162984</v>
      </c>
      <c r="I27" s="46">
        <v>0</v>
      </c>
      <c r="J27" s="41">
        <v>3568946</v>
      </c>
      <c r="K27" s="50">
        <v>0</v>
      </c>
      <c r="L27" s="54">
        <v>0</v>
      </c>
      <c r="M27" s="50">
        <v>0</v>
      </c>
      <c r="N27" s="59">
        <v>0</v>
      </c>
      <c r="O27" s="41">
        <f t="shared" si="0"/>
        <v>48776167</v>
      </c>
      <c r="P27" s="15">
        <f t="shared" si="1"/>
        <v>1257.1501069615197</v>
      </c>
    </row>
    <row r="28" spans="1:16" ht="12.75" customHeight="1">
      <c r="A28" s="8">
        <v>24</v>
      </c>
      <c r="B28" s="79"/>
      <c r="C28" s="10" t="s">
        <v>45</v>
      </c>
      <c r="D28" s="32">
        <v>38981</v>
      </c>
      <c r="E28" s="36">
        <v>23016042</v>
      </c>
      <c r="F28" s="23">
        <v>29161239</v>
      </c>
      <c r="G28" s="23">
        <v>1509508</v>
      </c>
      <c r="H28" s="23">
        <v>790775</v>
      </c>
      <c r="I28" s="46">
        <v>0</v>
      </c>
      <c r="J28" s="41">
        <v>2165125</v>
      </c>
      <c r="K28" s="50">
        <v>0</v>
      </c>
      <c r="L28" s="54">
        <v>0</v>
      </c>
      <c r="M28" s="50">
        <v>0</v>
      </c>
      <c r="N28" s="59">
        <v>0</v>
      </c>
      <c r="O28" s="41">
        <f t="shared" si="0"/>
        <v>56642689</v>
      </c>
      <c r="P28" s="15">
        <f t="shared" si="1"/>
        <v>1453.0845540134937</v>
      </c>
    </row>
    <row r="29" spans="1:16" ht="12.75" customHeight="1">
      <c r="A29" s="8">
        <v>25</v>
      </c>
      <c r="B29" s="3"/>
      <c r="C29" s="10" t="s">
        <v>39</v>
      </c>
      <c r="D29" s="32">
        <v>48195</v>
      </c>
      <c r="E29" s="36">
        <v>15568400</v>
      </c>
      <c r="F29" s="23">
        <v>38904354</v>
      </c>
      <c r="G29" s="23">
        <v>1485985</v>
      </c>
      <c r="H29" s="23">
        <v>1858129</v>
      </c>
      <c r="I29" s="46">
        <v>0</v>
      </c>
      <c r="J29" s="41">
        <v>0</v>
      </c>
      <c r="K29" s="50">
        <v>0</v>
      </c>
      <c r="L29" s="54">
        <v>0</v>
      </c>
      <c r="M29" s="50">
        <v>911658</v>
      </c>
      <c r="N29" s="59">
        <v>0</v>
      </c>
      <c r="O29" s="41">
        <f t="shared" si="0"/>
        <v>58728526</v>
      </c>
      <c r="P29" s="15">
        <f t="shared" si="1"/>
        <v>1218.5605560742815</v>
      </c>
    </row>
    <row r="30" spans="1:16" ht="12.75" customHeight="1">
      <c r="A30" s="8">
        <v>26</v>
      </c>
      <c r="B30" s="3"/>
      <c r="C30" s="13" t="s">
        <v>40</v>
      </c>
      <c r="D30" s="32">
        <v>50246</v>
      </c>
      <c r="E30" s="36">
        <v>24637929</v>
      </c>
      <c r="F30" s="23">
        <v>25916520</v>
      </c>
      <c r="G30" s="23">
        <v>235590</v>
      </c>
      <c r="H30" s="23">
        <v>0</v>
      </c>
      <c r="I30" s="46">
        <v>0</v>
      </c>
      <c r="J30" s="41">
        <v>1031753</v>
      </c>
      <c r="K30" s="50">
        <v>0</v>
      </c>
      <c r="L30" s="54">
        <v>0</v>
      </c>
      <c r="M30" s="50">
        <v>0</v>
      </c>
      <c r="N30" s="59">
        <v>0</v>
      </c>
      <c r="O30" s="41">
        <f t="shared" si="0"/>
        <v>51821792</v>
      </c>
      <c r="P30" s="15">
        <f t="shared" si="1"/>
        <v>1031.3615412172114</v>
      </c>
    </row>
    <row r="31" spans="1:16" ht="12.75" customHeight="1">
      <c r="A31" s="8">
        <v>27</v>
      </c>
      <c r="B31" s="3"/>
      <c r="C31" s="10" t="s">
        <v>43</v>
      </c>
      <c r="D31" s="32">
        <v>55786</v>
      </c>
      <c r="E31" s="36">
        <v>44642239</v>
      </c>
      <c r="F31" s="23">
        <v>92950946</v>
      </c>
      <c r="G31" s="23">
        <v>567222</v>
      </c>
      <c r="H31" s="23">
        <v>7989522</v>
      </c>
      <c r="I31" s="46">
        <v>0</v>
      </c>
      <c r="J31" s="41">
        <v>0</v>
      </c>
      <c r="K31" s="50">
        <v>0</v>
      </c>
      <c r="L31" s="54">
        <v>0</v>
      </c>
      <c r="M31" s="50">
        <v>0</v>
      </c>
      <c r="N31" s="59">
        <v>0</v>
      </c>
      <c r="O31" s="41">
        <f t="shared" si="0"/>
        <v>146149929</v>
      </c>
      <c r="P31" s="15">
        <f t="shared" si="1"/>
        <v>2619.831660273187</v>
      </c>
    </row>
    <row r="32" spans="1:16" ht="12.75" customHeight="1">
      <c r="A32" s="8">
        <v>28</v>
      </c>
      <c r="B32" s="3"/>
      <c r="C32" s="13" t="s">
        <v>37</v>
      </c>
      <c r="D32" s="32">
        <v>63538</v>
      </c>
      <c r="E32" s="36">
        <v>25200723</v>
      </c>
      <c r="F32" s="23">
        <v>38236067</v>
      </c>
      <c r="G32" s="23">
        <v>2413697</v>
      </c>
      <c r="H32" s="23">
        <v>5515465</v>
      </c>
      <c r="I32" s="46">
        <v>0</v>
      </c>
      <c r="J32" s="41">
        <v>2782156</v>
      </c>
      <c r="K32" s="50">
        <v>0</v>
      </c>
      <c r="L32" s="54">
        <v>0</v>
      </c>
      <c r="M32" s="50">
        <v>0</v>
      </c>
      <c r="N32" s="59">
        <v>0</v>
      </c>
      <c r="O32" s="41">
        <f t="shared" si="0"/>
        <v>74148108</v>
      </c>
      <c r="P32" s="15">
        <f t="shared" si="1"/>
        <v>1166.9883849035223</v>
      </c>
    </row>
    <row r="33" spans="1:16" ht="12.75" customHeight="1">
      <c r="A33" s="8">
        <v>29</v>
      </c>
      <c r="B33" s="3"/>
      <c r="C33" s="13" t="s">
        <v>38</v>
      </c>
      <c r="D33" s="32">
        <v>68188</v>
      </c>
      <c r="E33" s="36">
        <v>68522298</v>
      </c>
      <c r="F33" s="23">
        <v>42038630</v>
      </c>
      <c r="G33" s="23">
        <v>7470967</v>
      </c>
      <c r="H33" s="23">
        <v>14885697</v>
      </c>
      <c r="I33" s="46">
        <v>0</v>
      </c>
      <c r="J33" s="41">
        <v>10319702</v>
      </c>
      <c r="K33" s="50">
        <v>0</v>
      </c>
      <c r="L33" s="54">
        <v>0</v>
      </c>
      <c r="M33" s="50">
        <v>0</v>
      </c>
      <c r="N33" s="59">
        <v>0</v>
      </c>
      <c r="O33" s="41">
        <f t="shared" si="0"/>
        <v>143237294</v>
      </c>
      <c r="P33" s="15">
        <f t="shared" si="1"/>
        <v>2100.6231888308794</v>
      </c>
    </row>
    <row r="34" spans="1:16" ht="12.75" customHeight="1">
      <c r="A34" s="8">
        <v>30</v>
      </c>
      <c r="B34" s="79"/>
      <c r="C34" s="10" t="s">
        <v>36</v>
      </c>
      <c r="D34" s="32">
        <v>74416</v>
      </c>
      <c r="E34" s="36">
        <v>40101206</v>
      </c>
      <c r="F34" s="23">
        <v>41763716</v>
      </c>
      <c r="G34" s="23">
        <v>455854</v>
      </c>
      <c r="H34" s="23">
        <v>9358183</v>
      </c>
      <c r="I34" s="46">
        <v>0</v>
      </c>
      <c r="J34" s="41">
        <v>9087134</v>
      </c>
      <c r="K34" s="50">
        <v>6946078</v>
      </c>
      <c r="L34" s="54">
        <v>0</v>
      </c>
      <c r="M34" s="50">
        <v>0</v>
      </c>
      <c r="N34" s="59">
        <v>9211</v>
      </c>
      <c r="O34" s="41">
        <f t="shared" si="0"/>
        <v>107721382</v>
      </c>
      <c r="P34" s="15">
        <f t="shared" si="1"/>
        <v>1447.5567351107288</v>
      </c>
    </row>
    <row r="35" spans="1:16" ht="12.75" customHeight="1">
      <c r="A35" s="8">
        <v>31</v>
      </c>
      <c r="B35" s="3"/>
      <c r="C35" s="10" t="s">
        <v>34</v>
      </c>
      <c r="D35" s="32">
        <v>80510</v>
      </c>
      <c r="E35" s="36">
        <v>82977257</v>
      </c>
      <c r="F35" s="23">
        <v>165122821</v>
      </c>
      <c r="G35" s="23">
        <v>3081414</v>
      </c>
      <c r="H35" s="23">
        <v>17810329</v>
      </c>
      <c r="I35" s="46">
        <v>0</v>
      </c>
      <c r="J35" s="41">
        <v>34726748</v>
      </c>
      <c r="K35" s="50">
        <v>25789728</v>
      </c>
      <c r="L35" s="54">
        <v>94852</v>
      </c>
      <c r="M35" s="50">
        <v>0</v>
      </c>
      <c r="N35" s="59">
        <v>497</v>
      </c>
      <c r="O35" s="41">
        <f t="shared" si="0"/>
        <v>329603646</v>
      </c>
      <c r="P35" s="15">
        <f t="shared" si="1"/>
        <v>4093.9466650105578</v>
      </c>
    </row>
    <row r="36" spans="1:16" ht="12.75" customHeight="1">
      <c r="A36" s="8">
        <v>32</v>
      </c>
      <c r="B36" s="3"/>
      <c r="C36" s="10" t="s">
        <v>41</v>
      </c>
      <c r="D36" s="32">
        <v>82599</v>
      </c>
      <c r="E36" s="36">
        <v>41499728</v>
      </c>
      <c r="F36" s="23">
        <v>56473792</v>
      </c>
      <c r="G36" s="23">
        <v>5319223</v>
      </c>
      <c r="H36" s="23">
        <v>34035408</v>
      </c>
      <c r="I36" s="46">
        <v>0</v>
      </c>
      <c r="J36" s="41">
        <v>0</v>
      </c>
      <c r="K36" s="50">
        <v>6743123</v>
      </c>
      <c r="L36" s="54">
        <v>0</v>
      </c>
      <c r="M36" s="50">
        <v>0</v>
      </c>
      <c r="N36" s="59">
        <v>314575</v>
      </c>
      <c r="O36" s="41">
        <f t="shared" si="0"/>
        <v>144385849</v>
      </c>
      <c r="P36" s="15">
        <f t="shared" si="1"/>
        <v>1748.0338623954285</v>
      </c>
    </row>
    <row r="37" spans="1:16" ht="12.75" customHeight="1">
      <c r="A37" s="8">
        <v>33</v>
      </c>
      <c r="B37" s="3"/>
      <c r="C37" s="10" t="s">
        <v>42</v>
      </c>
      <c r="D37" s="32">
        <v>89075</v>
      </c>
      <c r="E37" s="36">
        <v>58179923</v>
      </c>
      <c r="F37" s="23">
        <v>19660912</v>
      </c>
      <c r="G37" s="23">
        <v>6027973</v>
      </c>
      <c r="H37" s="23">
        <v>3525358</v>
      </c>
      <c r="I37" s="46">
        <v>0</v>
      </c>
      <c r="J37" s="41">
        <v>6960131</v>
      </c>
      <c r="K37" s="50">
        <v>8816576</v>
      </c>
      <c r="L37" s="54">
        <v>0</v>
      </c>
      <c r="M37" s="50">
        <v>0</v>
      </c>
      <c r="N37" s="59">
        <v>0</v>
      </c>
      <c r="O37" s="41">
        <f t="shared" ref="O37:O68" si="2">SUM(E37:N37)</f>
        <v>103170873</v>
      </c>
      <c r="P37" s="15">
        <f t="shared" ref="P37:P68" si="3">(O37/D37)</f>
        <v>1158.24724108897</v>
      </c>
    </row>
    <row r="38" spans="1:16" ht="12.75" customHeight="1">
      <c r="A38" s="8">
        <v>34</v>
      </c>
      <c r="B38" s="3"/>
      <c r="C38" s="10" t="s">
        <v>35</v>
      </c>
      <c r="D38" s="32">
        <v>96672</v>
      </c>
      <c r="E38" s="36">
        <v>55820886</v>
      </c>
      <c r="F38" s="23">
        <v>33631825</v>
      </c>
      <c r="G38" s="23">
        <v>0</v>
      </c>
      <c r="H38" s="23">
        <v>740064</v>
      </c>
      <c r="I38" s="46">
        <v>0</v>
      </c>
      <c r="J38" s="41">
        <v>11393032</v>
      </c>
      <c r="K38" s="50">
        <v>2093680</v>
      </c>
      <c r="L38" s="54">
        <v>0</v>
      </c>
      <c r="M38" s="50">
        <v>0</v>
      </c>
      <c r="N38" s="59">
        <v>387915</v>
      </c>
      <c r="O38" s="41">
        <f t="shared" si="2"/>
        <v>104067402</v>
      </c>
      <c r="P38" s="15">
        <f t="shared" si="3"/>
        <v>1076.4999379344588</v>
      </c>
    </row>
    <row r="39" spans="1:16" ht="12.75" customHeight="1">
      <c r="A39" s="8">
        <v>35</v>
      </c>
      <c r="B39" s="3"/>
      <c r="C39" s="10" t="s">
        <v>33</v>
      </c>
      <c r="D39" s="32">
        <v>135262</v>
      </c>
      <c r="E39" s="36">
        <v>109226215</v>
      </c>
      <c r="F39" s="23">
        <v>151204374</v>
      </c>
      <c r="G39" s="23">
        <v>3872810</v>
      </c>
      <c r="H39" s="23">
        <v>24894338</v>
      </c>
      <c r="I39" s="46">
        <v>0</v>
      </c>
      <c r="J39" s="41">
        <v>84781548</v>
      </c>
      <c r="K39" s="50">
        <v>22537314</v>
      </c>
      <c r="L39" s="54">
        <v>0</v>
      </c>
      <c r="M39" s="50">
        <v>0</v>
      </c>
      <c r="N39" s="59">
        <v>922102</v>
      </c>
      <c r="O39" s="41">
        <f t="shared" si="2"/>
        <v>397438701</v>
      </c>
      <c r="P39" s="15">
        <f t="shared" si="3"/>
        <v>2938.2879226981709</v>
      </c>
    </row>
    <row r="40" spans="1:16" ht="12.75" customHeight="1">
      <c r="A40" s="8">
        <v>36</v>
      </c>
      <c r="B40" s="3"/>
      <c r="C40" s="10" t="s">
        <v>31</v>
      </c>
      <c r="D40" s="32">
        <v>136749</v>
      </c>
      <c r="E40" s="36">
        <v>83862715</v>
      </c>
      <c r="F40" s="23">
        <v>71117774</v>
      </c>
      <c r="G40" s="23">
        <v>2972845</v>
      </c>
      <c r="H40" s="23">
        <v>3133828</v>
      </c>
      <c r="I40" s="46">
        <v>0</v>
      </c>
      <c r="J40" s="41">
        <v>24208659</v>
      </c>
      <c r="K40" s="50">
        <v>10966267</v>
      </c>
      <c r="L40" s="54">
        <v>0</v>
      </c>
      <c r="M40" s="50">
        <v>0</v>
      </c>
      <c r="N40" s="59">
        <v>5329540</v>
      </c>
      <c r="O40" s="41">
        <f t="shared" si="2"/>
        <v>201591628</v>
      </c>
      <c r="P40" s="15">
        <f t="shared" si="3"/>
        <v>1474.1725935838654</v>
      </c>
    </row>
    <row r="41" spans="1:16" ht="12.75" customHeight="1">
      <c r="A41" s="8">
        <v>37</v>
      </c>
      <c r="B41" s="3"/>
      <c r="C41" s="10" t="s">
        <v>32</v>
      </c>
      <c r="D41" s="32">
        <v>141428</v>
      </c>
      <c r="E41" s="36">
        <v>99145747</v>
      </c>
      <c r="F41" s="23">
        <v>71597077</v>
      </c>
      <c r="G41" s="23">
        <v>2691034</v>
      </c>
      <c r="H41" s="23">
        <v>2333665</v>
      </c>
      <c r="I41" s="46">
        <v>0</v>
      </c>
      <c r="J41" s="41">
        <v>9740069</v>
      </c>
      <c r="K41" s="50">
        <v>9745849</v>
      </c>
      <c r="L41" s="54">
        <v>0</v>
      </c>
      <c r="M41" s="50">
        <v>0</v>
      </c>
      <c r="N41" s="59">
        <v>0</v>
      </c>
      <c r="O41" s="41">
        <f t="shared" si="2"/>
        <v>195253441</v>
      </c>
      <c r="P41" s="15">
        <f t="shared" si="3"/>
        <v>1380.5854639816725</v>
      </c>
    </row>
    <row r="42" spans="1:16" ht="12.75" customHeight="1">
      <c r="A42" s="8">
        <v>38</v>
      </c>
      <c r="B42" s="3"/>
      <c r="C42" s="10" t="s">
        <v>30</v>
      </c>
      <c r="D42" s="32">
        <v>142645</v>
      </c>
      <c r="E42" s="36">
        <v>143026827</v>
      </c>
      <c r="F42" s="23">
        <v>110810894</v>
      </c>
      <c r="G42" s="23">
        <v>15821490</v>
      </c>
      <c r="H42" s="23">
        <v>68644548</v>
      </c>
      <c r="I42" s="46">
        <v>1638</v>
      </c>
      <c r="J42" s="41">
        <v>61437059</v>
      </c>
      <c r="K42" s="50">
        <v>14953796</v>
      </c>
      <c r="L42" s="54">
        <v>0</v>
      </c>
      <c r="M42" s="50">
        <v>144568</v>
      </c>
      <c r="N42" s="59">
        <v>0</v>
      </c>
      <c r="O42" s="41">
        <f t="shared" si="2"/>
        <v>414840820</v>
      </c>
      <c r="P42" s="15">
        <f t="shared" si="3"/>
        <v>2908.204423569</v>
      </c>
    </row>
    <row r="43" spans="1:16" ht="12.75" customHeight="1">
      <c r="A43" s="8">
        <v>39</v>
      </c>
      <c r="B43" s="3"/>
      <c r="C43" s="13" t="s">
        <v>29</v>
      </c>
      <c r="D43" s="32">
        <v>157006</v>
      </c>
      <c r="E43" s="36">
        <v>86962705</v>
      </c>
      <c r="F43" s="23">
        <v>80460919</v>
      </c>
      <c r="G43" s="23">
        <v>4434247</v>
      </c>
      <c r="H43" s="23">
        <v>2941879</v>
      </c>
      <c r="I43" s="46">
        <v>0</v>
      </c>
      <c r="J43" s="41">
        <v>64785979</v>
      </c>
      <c r="K43" s="50">
        <v>11925957</v>
      </c>
      <c r="L43" s="54">
        <v>0</v>
      </c>
      <c r="M43" s="50">
        <v>0</v>
      </c>
      <c r="N43" s="59">
        <v>10092360</v>
      </c>
      <c r="O43" s="41">
        <f t="shared" si="2"/>
        <v>261604046</v>
      </c>
      <c r="P43" s="15">
        <f t="shared" si="3"/>
        <v>1666.2041323261531</v>
      </c>
    </row>
    <row r="44" spans="1:16" ht="12.75" customHeight="1">
      <c r="A44" s="8">
        <v>40</v>
      </c>
      <c r="B44" s="3"/>
      <c r="C44" s="10" t="s">
        <v>28</v>
      </c>
      <c r="D44" s="32">
        <v>160315</v>
      </c>
      <c r="E44" s="36">
        <v>185626013</v>
      </c>
      <c r="F44" s="23">
        <v>204727394</v>
      </c>
      <c r="G44" s="23">
        <v>128328</v>
      </c>
      <c r="H44" s="23">
        <v>83552198</v>
      </c>
      <c r="I44" s="46">
        <v>0</v>
      </c>
      <c r="J44" s="41">
        <v>100973067</v>
      </c>
      <c r="K44" s="50">
        <v>27689031</v>
      </c>
      <c r="L44" s="54">
        <v>0</v>
      </c>
      <c r="M44" s="50">
        <v>0</v>
      </c>
      <c r="N44" s="59">
        <v>30701</v>
      </c>
      <c r="O44" s="41">
        <f t="shared" si="2"/>
        <v>602726732</v>
      </c>
      <c r="P44" s="15">
        <f t="shared" si="3"/>
        <v>3759.6402831924647</v>
      </c>
    </row>
    <row r="45" spans="1:16" ht="12.75" customHeight="1">
      <c r="A45" s="8">
        <v>41</v>
      </c>
      <c r="B45" s="3"/>
      <c r="C45" s="10" t="s">
        <v>108</v>
      </c>
      <c r="D45" s="32">
        <v>165291</v>
      </c>
      <c r="E45" s="36">
        <v>142973744</v>
      </c>
      <c r="F45" s="23">
        <v>106451245</v>
      </c>
      <c r="G45" s="23">
        <v>9303603</v>
      </c>
      <c r="H45" s="23">
        <v>8114514</v>
      </c>
      <c r="I45" s="46">
        <v>0</v>
      </c>
      <c r="J45" s="41">
        <v>130945492</v>
      </c>
      <c r="K45" s="50">
        <v>16910526</v>
      </c>
      <c r="L45" s="54">
        <v>0</v>
      </c>
      <c r="M45" s="50">
        <v>0</v>
      </c>
      <c r="N45" s="59">
        <v>106162</v>
      </c>
      <c r="O45" s="41">
        <f t="shared" si="2"/>
        <v>414805286</v>
      </c>
      <c r="P45" s="15">
        <f t="shared" si="3"/>
        <v>2509.5455045949266</v>
      </c>
    </row>
    <row r="46" spans="1:16" ht="12.75" customHeight="1">
      <c r="A46" s="8">
        <v>42</v>
      </c>
      <c r="B46" s="3"/>
      <c r="C46" s="14" t="s">
        <v>26</v>
      </c>
      <c r="D46" s="32">
        <v>165515</v>
      </c>
      <c r="E46" s="36">
        <v>141872073</v>
      </c>
      <c r="F46" s="23">
        <v>44898333</v>
      </c>
      <c r="G46" s="23">
        <v>0</v>
      </c>
      <c r="H46" s="23">
        <v>0</v>
      </c>
      <c r="I46" s="46">
        <v>0</v>
      </c>
      <c r="J46" s="41">
        <v>39552351</v>
      </c>
      <c r="K46" s="50">
        <v>7087345</v>
      </c>
      <c r="L46" s="54">
        <v>0</v>
      </c>
      <c r="M46" s="50">
        <v>0</v>
      </c>
      <c r="N46" s="59">
        <v>3458201</v>
      </c>
      <c r="O46" s="41">
        <f t="shared" si="2"/>
        <v>236868303</v>
      </c>
      <c r="P46" s="15">
        <f t="shared" si="3"/>
        <v>1431.0987100866992</v>
      </c>
    </row>
    <row r="47" spans="1:16" ht="12.75" customHeight="1">
      <c r="A47" s="8">
        <v>43</v>
      </c>
      <c r="B47" s="3"/>
      <c r="C47" s="10" t="s">
        <v>27</v>
      </c>
      <c r="D47" s="32">
        <v>176901</v>
      </c>
      <c r="E47" s="36">
        <v>105629728</v>
      </c>
      <c r="F47" s="23">
        <v>82042355</v>
      </c>
      <c r="G47" s="23">
        <v>2845535</v>
      </c>
      <c r="H47" s="23">
        <v>24469115</v>
      </c>
      <c r="I47" s="46">
        <v>0</v>
      </c>
      <c r="J47" s="41">
        <v>13649358</v>
      </c>
      <c r="K47" s="50">
        <v>0</v>
      </c>
      <c r="L47" s="54">
        <v>0</v>
      </c>
      <c r="M47" s="50">
        <v>0</v>
      </c>
      <c r="N47" s="59">
        <v>705245</v>
      </c>
      <c r="O47" s="41">
        <f t="shared" si="2"/>
        <v>229341336</v>
      </c>
      <c r="P47" s="15">
        <f t="shared" si="3"/>
        <v>1296.4388895483914</v>
      </c>
    </row>
    <row r="48" spans="1:16" ht="12.75" customHeight="1">
      <c r="A48" s="8">
        <v>44</v>
      </c>
      <c r="B48" s="3"/>
      <c r="C48" s="10" t="s">
        <v>24</v>
      </c>
      <c r="D48" s="32">
        <v>192672</v>
      </c>
      <c r="E48" s="36">
        <v>80607232</v>
      </c>
      <c r="F48" s="23">
        <v>80454405</v>
      </c>
      <c r="G48" s="23">
        <v>5109932</v>
      </c>
      <c r="H48" s="23">
        <v>20436463</v>
      </c>
      <c r="I48" s="46">
        <v>0</v>
      </c>
      <c r="J48" s="41">
        <v>60822293</v>
      </c>
      <c r="K48" s="50">
        <v>18674963</v>
      </c>
      <c r="L48" s="54">
        <v>0</v>
      </c>
      <c r="M48" s="50">
        <v>0</v>
      </c>
      <c r="N48" s="59">
        <v>0</v>
      </c>
      <c r="O48" s="41">
        <f t="shared" si="2"/>
        <v>266105288</v>
      </c>
      <c r="P48" s="15">
        <f t="shared" si="3"/>
        <v>1381.1310828765986</v>
      </c>
    </row>
    <row r="49" spans="1:16" ht="12.75" customHeight="1">
      <c r="A49" s="8">
        <v>45</v>
      </c>
      <c r="B49" s="3"/>
      <c r="C49" s="10" t="s">
        <v>0</v>
      </c>
      <c r="D49" s="32">
        <v>243779</v>
      </c>
      <c r="E49" s="36">
        <v>108566250</v>
      </c>
      <c r="F49" s="23">
        <v>186285468</v>
      </c>
      <c r="G49" s="23">
        <v>18325076</v>
      </c>
      <c r="H49" s="23">
        <v>45506463</v>
      </c>
      <c r="I49" s="46">
        <v>0</v>
      </c>
      <c r="J49" s="41">
        <v>14450601</v>
      </c>
      <c r="K49" s="50">
        <v>23419378</v>
      </c>
      <c r="L49" s="54">
        <v>0</v>
      </c>
      <c r="M49" s="50">
        <v>0</v>
      </c>
      <c r="N49" s="59">
        <v>118815</v>
      </c>
      <c r="O49" s="41">
        <f t="shared" si="2"/>
        <v>396672051</v>
      </c>
      <c r="P49" s="15">
        <f t="shared" si="3"/>
        <v>1627.1789243536155</v>
      </c>
    </row>
    <row r="50" spans="1:16" ht="12.75" customHeight="1">
      <c r="A50" s="8">
        <v>46</v>
      </c>
      <c r="B50" s="3"/>
      <c r="C50" s="10" t="s">
        <v>25</v>
      </c>
      <c r="D50" s="32">
        <v>255903</v>
      </c>
      <c r="E50" s="36">
        <v>180355428</v>
      </c>
      <c r="F50" s="23">
        <v>205154217</v>
      </c>
      <c r="G50" s="23">
        <v>14813635</v>
      </c>
      <c r="H50" s="23">
        <v>38949157</v>
      </c>
      <c r="I50" s="46">
        <v>0</v>
      </c>
      <c r="J50" s="41">
        <v>32727156</v>
      </c>
      <c r="K50" s="50">
        <v>24018584</v>
      </c>
      <c r="L50" s="54">
        <v>0</v>
      </c>
      <c r="M50" s="50">
        <v>0</v>
      </c>
      <c r="N50" s="59">
        <v>0</v>
      </c>
      <c r="O50" s="41">
        <f t="shared" si="2"/>
        <v>496018177</v>
      </c>
      <c r="P50" s="15">
        <f t="shared" si="3"/>
        <v>1938.3054399518567</v>
      </c>
    </row>
    <row r="51" spans="1:16" ht="12.75" customHeight="1">
      <c r="A51" s="8">
        <v>47</v>
      </c>
      <c r="B51" s="3"/>
      <c r="C51" s="14" t="s">
        <v>109</v>
      </c>
      <c r="D51" s="32">
        <v>259315</v>
      </c>
      <c r="E51" s="36">
        <v>145321538</v>
      </c>
      <c r="F51" s="23">
        <v>156967734</v>
      </c>
      <c r="G51" s="23">
        <v>25068471</v>
      </c>
      <c r="H51" s="23">
        <v>16721365</v>
      </c>
      <c r="I51" s="46">
        <v>0</v>
      </c>
      <c r="J51" s="41">
        <v>33949211</v>
      </c>
      <c r="K51" s="50">
        <v>21748239</v>
      </c>
      <c r="L51" s="54">
        <v>0</v>
      </c>
      <c r="M51" s="50">
        <v>0</v>
      </c>
      <c r="N51" s="59">
        <v>0</v>
      </c>
      <c r="O51" s="41">
        <f t="shared" si="2"/>
        <v>399776558</v>
      </c>
      <c r="P51" s="15">
        <f t="shared" si="3"/>
        <v>1541.6638374178124</v>
      </c>
    </row>
    <row r="52" spans="1:16" ht="12.75" customHeight="1">
      <c r="A52" s="8">
        <v>48</v>
      </c>
      <c r="B52" s="3"/>
      <c r="C52" s="10" t="s">
        <v>21</v>
      </c>
      <c r="D52" s="32">
        <v>272497</v>
      </c>
      <c r="E52" s="36">
        <v>135562940</v>
      </c>
      <c r="F52" s="23">
        <v>133852905</v>
      </c>
      <c r="G52" s="23">
        <v>8931351</v>
      </c>
      <c r="H52" s="23">
        <v>48802005</v>
      </c>
      <c r="I52" s="46">
        <v>0</v>
      </c>
      <c r="J52" s="41">
        <v>11254333</v>
      </c>
      <c r="K52" s="50">
        <v>7644585</v>
      </c>
      <c r="L52" s="54">
        <v>0</v>
      </c>
      <c r="M52" s="50">
        <v>0</v>
      </c>
      <c r="N52" s="59">
        <v>22440</v>
      </c>
      <c r="O52" s="41">
        <f t="shared" si="2"/>
        <v>346070559</v>
      </c>
      <c r="P52" s="15">
        <f t="shared" si="3"/>
        <v>1269.9976843781767</v>
      </c>
    </row>
    <row r="53" spans="1:16" ht="12.75" customHeight="1">
      <c r="A53" s="8">
        <v>49</v>
      </c>
      <c r="B53" s="3"/>
      <c r="C53" s="13" t="s">
        <v>23</v>
      </c>
      <c r="D53" s="32">
        <v>276783</v>
      </c>
      <c r="E53" s="36">
        <v>131636158</v>
      </c>
      <c r="F53" s="23">
        <v>116709195</v>
      </c>
      <c r="G53" s="23">
        <v>393894</v>
      </c>
      <c r="H53" s="23">
        <v>11869417</v>
      </c>
      <c r="I53" s="46">
        <v>0</v>
      </c>
      <c r="J53" s="41">
        <v>25214467</v>
      </c>
      <c r="K53" s="50">
        <v>16177623</v>
      </c>
      <c r="L53" s="54">
        <v>0</v>
      </c>
      <c r="M53" s="50">
        <v>0</v>
      </c>
      <c r="N53" s="59">
        <v>0</v>
      </c>
      <c r="O53" s="41">
        <f t="shared" si="2"/>
        <v>302000754</v>
      </c>
      <c r="P53" s="15">
        <f t="shared" si="3"/>
        <v>1091.1101982419441</v>
      </c>
    </row>
    <row r="54" spans="1:16" ht="12.75" customHeight="1">
      <c r="A54" s="8">
        <v>50</v>
      </c>
      <c r="B54" s="3"/>
      <c r="C54" s="10" t="s">
        <v>19</v>
      </c>
      <c r="D54" s="32">
        <v>308325</v>
      </c>
      <c r="E54" s="36">
        <v>244502307</v>
      </c>
      <c r="F54" s="23">
        <v>141068743</v>
      </c>
      <c r="G54" s="23">
        <v>14063565</v>
      </c>
      <c r="H54" s="23">
        <v>119255932</v>
      </c>
      <c r="I54" s="46">
        <v>2441229</v>
      </c>
      <c r="J54" s="41">
        <v>198713330</v>
      </c>
      <c r="K54" s="50">
        <v>67627113</v>
      </c>
      <c r="L54" s="54">
        <v>0</v>
      </c>
      <c r="M54" s="50">
        <v>0</v>
      </c>
      <c r="N54" s="59">
        <v>0</v>
      </c>
      <c r="O54" s="41">
        <f t="shared" si="2"/>
        <v>787672219</v>
      </c>
      <c r="P54" s="15">
        <f t="shared" si="3"/>
        <v>2554.6816476120975</v>
      </c>
    </row>
    <row r="55" spans="1:16" ht="12.75" customHeight="1">
      <c r="A55" s="8">
        <v>51</v>
      </c>
      <c r="B55" s="3"/>
      <c r="C55" s="10" t="s">
        <v>18</v>
      </c>
      <c r="D55" s="32">
        <v>309647</v>
      </c>
      <c r="E55" s="36">
        <v>164100441</v>
      </c>
      <c r="F55" s="23">
        <v>135121664</v>
      </c>
      <c r="G55" s="23">
        <v>21451815</v>
      </c>
      <c r="H55" s="23">
        <v>57063989</v>
      </c>
      <c r="I55" s="46">
        <v>0</v>
      </c>
      <c r="J55" s="41">
        <v>34725022</v>
      </c>
      <c r="K55" s="50">
        <v>11588715</v>
      </c>
      <c r="L55" s="54">
        <v>0</v>
      </c>
      <c r="M55" s="50">
        <v>0</v>
      </c>
      <c r="N55" s="59">
        <v>8948590</v>
      </c>
      <c r="O55" s="41">
        <f t="shared" si="2"/>
        <v>433000236</v>
      </c>
      <c r="P55" s="15">
        <f t="shared" si="3"/>
        <v>1398.3672892035124</v>
      </c>
    </row>
    <row r="56" spans="1:16" ht="12.75" customHeight="1">
      <c r="A56" s="8">
        <v>52</v>
      </c>
      <c r="B56" s="3"/>
      <c r="C56" s="13" t="s">
        <v>20</v>
      </c>
      <c r="D56" s="32">
        <v>315074</v>
      </c>
      <c r="E56" s="36">
        <v>108570370</v>
      </c>
      <c r="F56" s="23">
        <v>251465916</v>
      </c>
      <c r="G56" s="23">
        <v>8074947</v>
      </c>
      <c r="H56" s="23">
        <v>12246394</v>
      </c>
      <c r="I56" s="46">
        <v>0</v>
      </c>
      <c r="J56" s="41">
        <v>36275887</v>
      </c>
      <c r="K56" s="50">
        <v>23386579</v>
      </c>
      <c r="L56" s="54">
        <v>0</v>
      </c>
      <c r="M56" s="50">
        <v>1846733</v>
      </c>
      <c r="N56" s="59">
        <v>291384</v>
      </c>
      <c r="O56" s="41">
        <f t="shared" si="2"/>
        <v>442158210</v>
      </c>
      <c r="P56" s="15">
        <f t="shared" si="3"/>
        <v>1403.3471819318636</v>
      </c>
    </row>
    <row r="57" spans="1:16" ht="12.75" customHeight="1">
      <c r="A57" s="8">
        <v>53</v>
      </c>
      <c r="B57" s="3"/>
      <c r="C57" s="10" t="s">
        <v>22</v>
      </c>
      <c r="D57" s="32">
        <v>326658</v>
      </c>
      <c r="E57" s="36">
        <v>372066787</v>
      </c>
      <c r="F57" s="23">
        <v>185454058</v>
      </c>
      <c r="G57" s="23">
        <v>51007393</v>
      </c>
      <c r="H57" s="23">
        <v>223445074</v>
      </c>
      <c r="I57" s="46">
        <v>0</v>
      </c>
      <c r="J57" s="41">
        <v>190572992</v>
      </c>
      <c r="K57" s="50">
        <v>63603008</v>
      </c>
      <c r="L57" s="54">
        <v>0</v>
      </c>
      <c r="M57" s="50">
        <v>0</v>
      </c>
      <c r="N57" s="59">
        <v>0</v>
      </c>
      <c r="O57" s="41">
        <f t="shared" si="2"/>
        <v>1086149312</v>
      </c>
      <c r="P57" s="15">
        <f t="shared" si="3"/>
        <v>3325.0350886860265</v>
      </c>
    </row>
    <row r="58" spans="1:16" ht="12.75" customHeight="1">
      <c r="A58" s="8">
        <v>54</v>
      </c>
      <c r="B58" s="3"/>
      <c r="C58" s="10" t="s">
        <v>6</v>
      </c>
      <c r="D58" s="32">
        <v>379386</v>
      </c>
      <c r="E58" s="36">
        <v>271564652</v>
      </c>
      <c r="F58" s="23">
        <v>307374942</v>
      </c>
      <c r="G58" s="23">
        <v>36779537</v>
      </c>
      <c r="H58" s="23">
        <v>213401865</v>
      </c>
      <c r="I58" s="46">
        <v>723868</v>
      </c>
      <c r="J58" s="41">
        <v>204118067</v>
      </c>
      <c r="K58" s="50">
        <v>80859734</v>
      </c>
      <c r="L58" s="54">
        <v>0</v>
      </c>
      <c r="M58" s="50">
        <v>301684</v>
      </c>
      <c r="N58" s="59">
        <v>0</v>
      </c>
      <c r="O58" s="41">
        <f t="shared" si="2"/>
        <v>1115124349</v>
      </c>
      <c r="P58" s="15">
        <f t="shared" si="3"/>
        <v>2939.2870295688294</v>
      </c>
    </row>
    <row r="59" spans="1:16" ht="12.75" customHeight="1">
      <c r="A59" s="8">
        <v>55</v>
      </c>
      <c r="B59" s="3"/>
      <c r="C59" s="13" t="s">
        <v>5</v>
      </c>
      <c r="D59" s="32">
        <v>420667</v>
      </c>
      <c r="E59" s="36">
        <v>223132725</v>
      </c>
      <c r="F59" s="23">
        <v>173008624</v>
      </c>
      <c r="G59" s="23">
        <v>56678736</v>
      </c>
      <c r="H59" s="23">
        <v>38395358</v>
      </c>
      <c r="I59" s="46">
        <v>0</v>
      </c>
      <c r="J59" s="41">
        <v>59910057</v>
      </c>
      <c r="K59" s="50">
        <v>7840997</v>
      </c>
      <c r="L59" s="54">
        <v>0</v>
      </c>
      <c r="M59" s="50">
        <v>0</v>
      </c>
      <c r="N59" s="59">
        <v>2067223</v>
      </c>
      <c r="O59" s="41">
        <f t="shared" si="2"/>
        <v>561033720</v>
      </c>
      <c r="P59" s="15">
        <f t="shared" si="3"/>
        <v>1333.676566024908</v>
      </c>
    </row>
    <row r="60" spans="1:16" ht="12.75" customHeight="1">
      <c r="A60" s="8">
        <v>56</v>
      </c>
      <c r="B60" s="3"/>
      <c r="C60" s="10" t="s">
        <v>17</v>
      </c>
      <c r="D60" s="32">
        <v>424355</v>
      </c>
      <c r="E60" s="36">
        <v>197550250</v>
      </c>
      <c r="F60" s="23">
        <v>249128129</v>
      </c>
      <c r="G60" s="23">
        <v>32533581</v>
      </c>
      <c r="H60" s="23">
        <v>37805086</v>
      </c>
      <c r="I60" s="46">
        <v>0</v>
      </c>
      <c r="J60" s="41">
        <v>142519643</v>
      </c>
      <c r="K60" s="50">
        <v>27084903</v>
      </c>
      <c r="L60" s="54">
        <v>0</v>
      </c>
      <c r="M60" s="50">
        <v>0</v>
      </c>
      <c r="N60" s="59">
        <v>29353</v>
      </c>
      <c r="O60" s="41">
        <f t="shared" si="2"/>
        <v>686650945</v>
      </c>
      <c r="P60" s="15">
        <f t="shared" si="3"/>
        <v>1618.1049946389226</v>
      </c>
    </row>
    <row r="61" spans="1:16" ht="12.75" customHeight="1">
      <c r="A61" s="8">
        <v>57</v>
      </c>
      <c r="B61" s="3"/>
      <c r="C61" s="10" t="s">
        <v>16</v>
      </c>
      <c r="D61" s="32">
        <v>503844</v>
      </c>
      <c r="E61" s="36">
        <v>207133788</v>
      </c>
      <c r="F61" s="23">
        <v>232122710</v>
      </c>
      <c r="G61" s="23">
        <v>29104010</v>
      </c>
      <c r="H61" s="23">
        <v>67065995</v>
      </c>
      <c r="I61" s="46">
        <v>0</v>
      </c>
      <c r="J61" s="41">
        <v>91367671</v>
      </c>
      <c r="K61" s="50">
        <v>51430348</v>
      </c>
      <c r="L61" s="54">
        <v>521542</v>
      </c>
      <c r="M61" s="50">
        <v>0</v>
      </c>
      <c r="N61" s="59">
        <v>41881602</v>
      </c>
      <c r="O61" s="41">
        <f t="shared" si="2"/>
        <v>720627666</v>
      </c>
      <c r="P61" s="15">
        <f t="shared" si="3"/>
        <v>1430.2594969871627</v>
      </c>
    </row>
    <row r="62" spans="1:16" ht="12.75" customHeight="1">
      <c r="A62" s="8">
        <v>58</v>
      </c>
      <c r="B62" s="3"/>
      <c r="C62" s="10" t="s">
        <v>15</v>
      </c>
      <c r="D62" s="32">
        <v>543050</v>
      </c>
      <c r="E62" s="36">
        <v>251164721</v>
      </c>
      <c r="F62" s="23">
        <v>300852013</v>
      </c>
      <c r="G62" s="23">
        <v>27810626</v>
      </c>
      <c r="H62" s="23">
        <v>15678581</v>
      </c>
      <c r="I62" s="46">
        <v>0</v>
      </c>
      <c r="J62" s="41">
        <v>102480388</v>
      </c>
      <c r="K62" s="50">
        <v>63008934</v>
      </c>
      <c r="L62" s="54">
        <v>0</v>
      </c>
      <c r="M62" s="50">
        <v>0</v>
      </c>
      <c r="N62" s="59">
        <v>8984420</v>
      </c>
      <c r="O62" s="41">
        <f t="shared" si="2"/>
        <v>769979683</v>
      </c>
      <c r="P62" s="15">
        <f t="shared" si="3"/>
        <v>1417.8799060859958</v>
      </c>
    </row>
    <row r="63" spans="1:16" ht="12.75" customHeight="1">
      <c r="A63" s="8">
        <v>59</v>
      </c>
      <c r="B63" s="12"/>
      <c r="C63" s="13" t="s">
        <v>14</v>
      </c>
      <c r="D63" s="32">
        <v>565049</v>
      </c>
      <c r="E63" s="36">
        <v>305183104</v>
      </c>
      <c r="F63" s="23">
        <v>258664330</v>
      </c>
      <c r="G63" s="23">
        <v>23479068</v>
      </c>
      <c r="H63" s="23">
        <v>127827328</v>
      </c>
      <c r="I63" s="46">
        <v>0</v>
      </c>
      <c r="J63" s="41">
        <v>123573232</v>
      </c>
      <c r="K63" s="50">
        <v>44350926</v>
      </c>
      <c r="L63" s="54">
        <v>0</v>
      </c>
      <c r="M63" s="50">
        <v>0</v>
      </c>
      <c r="N63" s="59">
        <v>51146</v>
      </c>
      <c r="O63" s="41">
        <f t="shared" si="2"/>
        <v>883129134</v>
      </c>
      <c r="P63" s="15">
        <f t="shared" si="3"/>
        <v>1562.924868462735</v>
      </c>
    </row>
    <row r="64" spans="1:16" ht="12.75" customHeight="1">
      <c r="A64" s="8">
        <v>60</v>
      </c>
      <c r="B64" s="3"/>
      <c r="C64" s="10" t="s">
        <v>1</v>
      </c>
      <c r="D64" s="32">
        <v>585608</v>
      </c>
      <c r="E64" s="36">
        <v>615247318</v>
      </c>
      <c r="F64" s="23">
        <v>321926397</v>
      </c>
      <c r="G64" s="23">
        <v>44077442</v>
      </c>
      <c r="H64" s="23">
        <v>234735173</v>
      </c>
      <c r="I64" s="46">
        <v>0</v>
      </c>
      <c r="J64" s="41">
        <v>796210169</v>
      </c>
      <c r="K64" s="50">
        <v>96423046</v>
      </c>
      <c r="L64" s="54">
        <v>0</v>
      </c>
      <c r="M64" s="50">
        <v>0</v>
      </c>
      <c r="N64" s="59">
        <v>0</v>
      </c>
      <c r="O64" s="41">
        <f t="shared" si="2"/>
        <v>2108619545</v>
      </c>
      <c r="P64" s="15">
        <f t="shared" si="3"/>
        <v>3600.7355517684186</v>
      </c>
    </row>
    <row r="65" spans="1:16" ht="12.75" customHeight="1">
      <c r="A65" s="8">
        <v>61</v>
      </c>
      <c r="B65" s="3"/>
      <c r="C65" s="10" t="s">
        <v>12</v>
      </c>
      <c r="D65" s="32">
        <v>948102</v>
      </c>
      <c r="E65" s="36">
        <v>573768460</v>
      </c>
      <c r="F65" s="23">
        <v>567036082</v>
      </c>
      <c r="G65" s="23">
        <v>30895215</v>
      </c>
      <c r="H65" s="23">
        <v>187884169</v>
      </c>
      <c r="I65" s="46">
        <v>0</v>
      </c>
      <c r="J65" s="41">
        <v>254239033</v>
      </c>
      <c r="K65" s="50">
        <v>130057560</v>
      </c>
      <c r="L65" s="54">
        <v>0</v>
      </c>
      <c r="M65" s="50">
        <v>0</v>
      </c>
      <c r="N65" s="59">
        <v>20032731</v>
      </c>
      <c r="O65" s="41">
        <f t="shared" si="2"/>
        <v>1763913250</v>
      </c>
      <c r="P65" s="15">
        <f t="shared" si="3"/>
        <v>1860.4678083159829</v>
      </c>
    </row>
    <row r="66" spans="1:16" ht="12.75" customHeight="1">
      <c r="A66" s="8">
        <v>62</v>
      </c>
      <c r="B66" s="3"/>
      <c r="C66" s="10" t="s">
        <v>13</v>
      </c>
      <c r="D66" s="32">
        <v>1079524</v>
      </c>
      <c r="E66" s="36">
        <v>655429744</v>
      </c>
      <c r="F66" s="23">
        <v>829340555</v>
      </c>
      <c r="G66" s="23">
        <v>289196284</v>
      </c>
      <c r="H66" s="23">
        <v>6202743</v>
      </c>
      <c r="I66" s="46">
        <v>0</v>
      </c>
      <c r="J66" s="41">
        <v>446669407</v>
      </c>
      <c r="K66" s="50">
        <v>119541943</v>
      </c>
      <c r="L66" s="54">
        <v>0</v>
      </c>
      <c r="M66" s="50">
        <v>0</v>
      </c>
      <c r="N66" s="59">
        <v>44544454</v>
      </c>
      <c r="O66" s="41">
        <f t="shared" si="2"/>
        <v>2390925130</v>
      </c>
      <c r="P66" s="15">
        <f t="shared" si="3"/>
        <v>2214.795715519062</v>
      </c>
    </row>
    <row r="67" spans="1:16" ht="12.75" customHeight="1">
      <c r="A67" s="8">
        <v>63</v>
      </c>
      <c r="B67" s="3"/>
      <c r="C67" s="13" t="s">
        <v>11</v>
      </c>
      <c r="D67" s="32">
        <v>1164425</v>
      </c>
      <c r="E67" s="36">
        <v>917609101</v>
      </c>
      <c r="F67" s="23">
        <v>1693046994</v>
      </c>
      <c r="G67" s="23">
        <v>0</v>
      </c>
      <c r="H67" s="23">
        <v>0</v>
      </c>
      <c r="I67" s="46">
        <v>0</v>
      </c>
      <c r="J67" s="41">
        <v>363189000</v>
      </c>
      <c r="K67" s="50">
        <v>141290000</v>
      </c>
      <c r="L67" s="54">
        <v>0</v>
      </c>
      <c r="M67" s="50">
        <v>0</v>
      </c>
      <c r="N67" s="59">
        <v>9309000</v>
      </c>
      <c r="O67" s="41">
        <f t="shared" si="2"/>
        <v>3124444095</v>
      </c>
      <c r="P67" s="15">
        <f t="shared" si="3"/>
        <v>2683.2506129634799</v>
      </c>
    </row>
    <row r="68" spans="1:16" ht="12.75" customHeight="1">
      <c r="A68" s="8">
        <v>64</v>
      </c>
      <c r="B68" s="3"/>
      <c r="C68" s="10" t="s">
        <v>4</v>
      </c>
      <c r="D68" s="32">
        <v>1287987</v>
      </c>
      <c r="E68" s="36">
        <v>831362763</v>
      </c>
      <c r="F68" s="23">
        <v>1104286496</v>
      </c>
      <c r="G68" s="23">
        <v>226198759</v>
      </c>
      <c r="H68" s="23">
        <v>390529806</v>
      </c>
      <c r="I68" s="46">
        <v>0</v>
      </c>
      <c r="J68" s="41">
        <v>510109762</v>
      </c>
      <c r="K68" s="50">
        <v>145938351</v>
      </c>
      <c r="L68" s="54">
        <v>0</v>
      </c>
      <c r="M68" s="50">
        <v>0</v>
      </c>
      <c r="N68" s="59">
        <v>7141239</v>
      </c>
      <c r="O68" s="41">
        <f t="shared" si="2"/>
        <v>3215567176</v>
      </c>
      <c r="P68" s="15">
        <f t="shared" si="3"/>
        <v>2496.5835648962297</v>
      </c>
    </row>
    <row r="69" spans="1:16" ht="12.75" customHeight="1">
      <c r="A69" s="8">
        <v>65</v>
      </c>
      <c r="B69" s="3"/>
      <c r="C69" s="10" t="s">
        <v>10</v>
      </c>
      <c r="D69" s="32">
        <v>1753162</v>
      </c>
      <c r="E69" s="36">
        <v>1491103000</v>
      </c>
      <c r="F69" s="23">
        <v>908573000</v>
      </c>
      <c r="G69" s="23">
        <v>315998000</v>
      </c>
      <c r="H69" s="23">
        <v>278256000</v>
      </c>
      <c r="I69" s="46">
        <v>0</v>
      </c>
      <c r="J69" s="41">
        <v>584464000</v>
      </c>
      <c r="K69" s="50">
        <v>74637000</v>
      </c>
      <c r="L69" s="54">
        <v>0</v>
      </c>
      <c r="M69" s="50">
        <v>0</v>
      </c>
      <c r="N69" s="59">
        <v>50318000</v>
      </c>
      <c r="O69" s="41">
        <f>SUM(E69:N69)</f>
        <v>3703349000</v>
      </c>
      <c r="P69" s="15">
        <f>(O69/D69)</f>
        <v>2112.3826548830057</v>
      </c>
    </row>
    <row r="70" spans="1:16" ht="12.75" customHeight="1">
      <c r="A70" s="8">
        <v>66</v>
      </c>
      <c r="B70" s="3"/>
      <c r="C70" s="10" t="s">
        <v>65</v>
      </c>
      <c r="D70" s="32">
        <v>2437022</v>
      </c>
      <c r="E70" s="36">
        <v>2059900421</v>
      </c>
      <c r="F70" s="23">
        <v>2023665799</v>
      </c>
      <c r="G70" s="23">
        <v>166154274</v>
      </c>
      <c r="H70" s="23">
        <v>556601615</v>
      </c>
      <c r="I70" s="46">
        <v>117095</v>
      </c>
      <c r="J70" s="41">
        <v>3702759000</v>
      </c>
      <c r="K70" s="50">
        <v>442656000</v>
      </c>
      <c r="L70" s="54">
        <v>35473000</v>
      </c>
      <c r="M70" s="50">
        <v>0</v>
      </c>
      <c r="N70" s="59">
        <v>13799000</v>
      </c>
      <c r="O70" s="41">
        <f>SUM(E70:N70)</f>
        <v>9001126204</v>
      </c>
      <c r="P70" s="15">
        <f>(O70/D70)</f>
        <v>3693.4940283674091</v>
      </c>
    </row>
    <row r="71" spans="1:16">
      <c r="A71" s="4"/>
      <c r="B71" s="5"/>
      <c r="C71" s="85" t="s">
        <v>76</v>
      </c>
      <c r="D71" s="33">
        <f t="shared" ref="D71:N71" si="4">SUM(D5:D70)</f>
        <v>17469897</v>
      </c>
      <c r="E71" s="38">
        <f t="shared" si="4"/>
        <v>12180891585</v>
      </c>
      <c r="F71" s="16">
        <f t="shared" si="4"/>
        <v>12479980225</v>
      </c>
      <c r="G71" s="16">
        <f t="shared" si="4"/>
        <v>1535276754</v>
      </c>
      <c r="H71" s="16">
        <f t="shared" si="4"/>
        <v>3112892040</v>
      </c>
      <c r="I71" s="17">
        <f t="shared" si="4"/>
        <v>3283830</v>
      </c>
      <c r="J71" s="43">
        <f t="shared" si="4"/>
        <v>8662890889</v>
      </c>
      <c r="K71" s="19">
        <f t="shared" si="4"/>
        <v>1875213799</v>
      </c>
      <c r="L71" s="56">
        <f t="shared" si="4"/>
        <v>36089394</v>
      </c>
      <c r="M71" s="19">
        <f t="shared" si="4"/>
        <v>3204643</v>
      </c>
      <c r="N71" s="61">
        <f t="shared" si="4"/>
        <v>230263207</v>
      </c>
      <c r="O71" s="43">
        <f>SUM(E71:N71)</f>
        <v>40119986366</v>
      </c>
      <c r="P71" s="20">
        <f>(O71/D71)</f>
        <v>2296.521059397202</v>
      </c>
    </row>
    <row r="72" spans="1:16">
      <c r="A72" s="4"/>
      <c r="B72" s="5"/>
      <c r="C72" s="5"/>
      <c r="D72" s="5"/>
      <c r="E72" s="5"/>
      <c r="F72" s="5"/>
      <c r="G72" s="5"/>
      <c r="H72" s="5"/>
      <c r="I72" s="5"/>
      <c r="J72" s="5"/>
      <c r="K72" s="5"/>
      <c r="L72" s="5"/>
      <c r="M72" s="5"/>
      <c r="N72" s="5"/>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2005-06 County Revenues by Fund Type&amp;R&amp;11Page &amp;P of &amp;N</oddFooter>
  </headerFooter>
  <ignoredErrors>
    <ignoredError sqref="O5:O7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B4B5D-B973-4579-A21B-E515E5F0B2EE}">
  <sheetPr>
    <pageSetUpPr fitToPage="1"/>
  </sheetPr>
  <dimension ref="A1:Q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7.7109375" customWidth="1"/>
    <col min="17" max="17" width="12.7109375" customWidth="1"/>
  </cols>
  <sheetData>
    <row r="1" spans="1:17" ht="27.75">
      <c r="A1" s="151" t="s">
        <v>103</v>
      </c>
      <c r="B1" s="152"/>
      <c r="C1" s="152"/>
      <c r="D1" s="152"/>
      <c r="E1" s="152"/>
      <c r="F1" s="152"/>
      <c r="G1" s="152"/>
      <c r="H1" s="152"/>
      <c r="I1" s="152"/>
      <c r="J1" s="152"/>
      <c r="K1" s="152"/>
      <c r="L1" s="152"/>
      <c r="M1" s="152"/>
      <c r="N1" s="152"/>
      <c r="O1" s="152"/>
      <c r="P1" s="152"/>
      <c r="Q1" s="153"/>
    </row>
    <row r="2" spans="1:17" ht="24" thickBot="1">
      <c r="A2" s="154" t="s">
        <v>139</v>
      </c>
      <c r="B2" s="155"/>
      <c r="C2" s="155"/>
      <c r="D2" s="155"/>
      <c r="E2" s="155"/>
      <c r="F2" s="155"/>
      <c r="G2" s="155"/>
      <c r="H2" s="155"/>
      <c r="I2" s="155"/>
      <c r="J2" s="155"/>
      <c r="K2" s="155"/>
      <c r="L2" s="155"/>
      <c r="M2" s="155"/>
      <c r="N2" s="155"/>
      <c r="O2" s="155"/>
      <c r="P2" s="155"/>
      <c r="Q2" s="156"/>
    </row>
    <row r="3" spans="1:17" ht="15.75">
      <c r="A3" s="28"/>
      <c r="B3" s="29"/>
      <c r="C3" s="30"/>
      <c r="D3" s="68">
        <v>2023</v>
      </c>
      <c r="E3" s="157" t="s">
        <v>84</v>
      </c>
      <c r="F3" s="158"/>
      <c r="G3" s="158"/>
      <c r="H3" s="158"/>
      <c r="I3" s="159"/>
      <c r="J3" s="157" t="s">
        <v>83</v>
      </c>
      <c r="K3" s="159"/>
      <c r="L3" s="157" t="s">
        <v>82</v>
      </c>
      <c r="M3" s="160"/>
      <c r="N3" s="159"/>
      <c r="O3" s="62" t="s">
        <v>81</v>
      </c>
      <c r="P3" s="64" t="s">
        <v>77</v>
      </c>
      <c r="Q3" s="65" t="s">
        <v>75</v>
      </c>
    </row>
    <row r="4" spans="1:17" ht="16.5" thickBot="1">
      <c r="A4" s="25" t="s">
        <v>7</v>
      </c>
      <c r="B4" s="26"/>
      <c r="C4" s="27" t="s">
        <v>8</v>
      </c>
      <c r="D4" s="69" t="s">
        <v>9</v>
      </c>
      <c r="E4" s="34" t="s">
        <v>66</v>
      </c>
      <c r="F4" s="21" t="s">
        <v>67</v>
      </c>
      <c r="G4" s="21" t="s">
        <v>68</v>
      </c>
      <c r="H4" s="21" t="s">
        <v>69</v>
      </c>
      <c r="I4" s="44" t="s">
        <v>70</v>
      </c>
      <c r="J4" s="39" t="s">
        <v>71</v>
      </c>
      <c r="K4" s="48" t="s">
        <v>72</v>
      </c>
      <c r="L4" s="52" t="s">
        <v>73</v>
      </c>
      <c r="M4" s="124" t="s">
        <v>74</v>
      </c>
      <c r="N4" s="48" t="s">
        <v>135</v>
      </c>
      <c r="O4" s="63" t="s">
        <v>80</v>
      </c>
      <c r="P4" s="66" t="s">
        <v>78</v>
      </c>
      <c r="Q4" s="67" t="s">
        <v>79</v>
      </c>
    </row>
    <row r="5" spans="1:17" ht="12.75" customHeight="1">
      <c r="A5" s="7">
        <v>1</v>
      </c>
      <c r="B5" s="2"/>
      <c r="C5" s="86" t="s">
        <v>63</v>
      </c>
      <c r="D5" s="31">
        <v>7977</v>
      </c>
      <c r="E5" s="35">
        <v>13612768</v>
      </c>
      <c r="F5" s="22">
        <v>13563904</v>
      </c>
      <c r="G5" s="22">
        <v>0</v>
      </c>
      <c r="H5" s="22">
        <v>14748</v>
      </c>
      <c r="I5" s="45">
        <v>0</v>
      </c>
      <c r="J5" s="40">
        <v>394664</v>
      </c>
      <c r="K5" s="49">
        <v>0</v>
      </c>
      <c r="L5" s="53">
        <v>0</v>
      </c>
      <c r="M5" s="125">
        <v>0</v>
      </c>
      <c r="N5" s="49">
        <v>8535415</v>
      </c>
      <c r="O5" s="58">
        <v>0</v>
      </c>
      <c r="P5" s="57">
        <f t="shared" ref="P5:P36" si="0">SUM(E5:O5)</f>
        <v>36121499</v>
      </c>
      <c r="Q5" s="132">
        <f t="shared" ref="Q5:Q36" si="1">(P5/D5)</f>
        <v>4528.2059671555726</v>
      </c>
    </row>
    <row r="6" spans="1:17" ht="12.75" customHeight="1">
      <c r="A6" s="8">
        <v>2</v>
      </c>
      <c r="B6" s="3"/>
      <c r="C6" s="127" t="s">
        <v>64</v>
      </c>
      <c r="D6" s="102">
        <v>8074</v>
      </c>
      <c r="E6" s="36">
        <v>6801840</v>
      </c>
      <c r="F6" s="23">
        <v>8596159</v>
      </c>
      <c r="G6" s="23">
        <v>1343672</v>
      </c>
      <c r="H6" s="23">
        <v>626333</v>
      </c>
      <c r="I6" s="46">
        <v>0</v>
      </c>
      <c r="J6" s="41">
        <v>0</v>
      </c>
      <c r="K6" s="50">
        <v>0</v>
      </c>
      <c r="L6" s="54">
        <v>0</v>
      </c>
      <c r="M6" s="126">
        <v>0</v>
      </c>
      <c r="N6" s="50">
        <v>8461362</v>
      </c>
      <c r="O6" s="59">
        <v>0</v>
      </c>
      <c r="P6" s="106">
        <f t="shared" si="0"/>
        <v>25829366</v>
      </c>
      <c r="Q6" s="110">
        <f t="shared" si="1"/>
        <v>3199.0792667822639</v>
      </c>
    </row>
    <row r="7" spans="1:17" ht="12.75" customHeight="1">
      <c r="A7" s="8">
        <v>3</v>
      </c>
      <c r="B7" s="3"/>
      <c r="C7" s="13" t="s">
        <v>62</v>
      </c>
      <c r="D7" s="32">
        <v>12591</v>
      </c>
      <c r="E7" s="36">
        <v>21734950</v>
      </c>
      <c r="F7" s="23">
        <v>7230211</v>
      </c>
      <c r="G7" s="23">
        <v>0</v>
      </c>
      <c r="H7" s="23">
        <v>2698847</v>
      </c>
      <c r="I7" s="46">
        <v>0</v>
      </c>
      <c r="J7" s="41">
        <v>789816</v>
      </c>
      <c r="K7" s="50">
        <v>0</v>
      </c>
      <c r="L7" s="54">
        <v>0</v>
      </c>
      <c r="M7" s="126">
        <v>0</v>
      </c>
      <c r="N7" s="50">
        <v>22429928</v>
      </c>
      <c r="O7" s="59">
        <v>0</v>
      </c>
      <c r="P7" s="41">
        <f t="shared" si="0"/>
        <v>54883752</v>
      </c>
      <c r="Q7" s="15">
        <f t="shared" si="1"/>
        <v>4358.9668811055517</v>
      </c>
    </row>
    <row r="8" spans="1:17" ht="12.75" customHeight="1">
      <c r="A8" s="8">
        <v>4</v>
      </c>
      <c r="B8" s="3"/>
      <c r="C8" s="10" t="s">
        <v>61</v>
      </c>
      <c r="D8" s="32">
        <v>12971</v>
      </c>
      <c r="E8" s="36">
        <v>25665745</v>
      </c>
      <c r="F8" s="23">
        <v>17681939</v>
      </c>
      <c r="G8" s="23">
        <v>0</v>
      </c>
      <c r="H8" s="23">
        <v>0</v>
      </c>
      <c r="I8" s="46">
        <v>0</v>
      </c>
      <c r="J8" s="41">
        <v>11436091</v>
      </c>
      <c r="K8" s="50">
        <v>0</v>
      </c>
      <c r="L8" s="54">
        <v>0</v>
      </c>
      <c r="M8" s="126">
        <v>0</v>
      </c>
      <c r="N8" s="50">
        <v>42200830</v>
      </c>
      <c r="O8" s="59">
        <v>0</v>
      </c>
      <c r="P8" s="41">
        <f t="shared" si="0"/>
        <v>96984605</v>
      </c>
      <c r="Q8" s="15">
        <f t="shared" si="1"/>
        <v>7477.0337676354948</v>
      </c>
    </row>
    <row r="9" spans="1:17" ht="12.75" customHeight="1">
      <c r="A9" s="8">
        <v>5</v>
      </c>
      <c r="B9" s="3"/>
      <c r="C9" s="10" t="s">
        <v>56</v>
      </c>
      <c r="D9" s="32">
        <v>13671</v>
      </c>
      <c r="E9" s="36">
        <v>20182683</v>
      </c>
      <c r="F9" s="23">
        <v>9822686</v>
      </c>
      <c r="G9" s="23">
        <v>0</v>
      </c>
      <c r="H9" s="23">
        <v>0</v>
      </c>
      <c r="I9" s="46">
        <v>0</v>
      </c>
      <c r="J9" s="41">
        <v>715106</v>
      </c>
      <c r="K9" s="50">
        <v>0</v>
      </c>
      <c r="L9" s="54">
        <v>0</v>
      </c>
      <c r="M9" s="126">
        <v>0</v>
      </c>
      <c r="N9" s="50">
        <v>24917500</v>
      </c>
      <c r="O9" s="59">
        <v>0</v>
      </c>
      <c r="P9" s="41">
        <f t="shared" si="0"/>
        <v>55637975</v>
      </c>
      <c r="Q9" s="15">
        <f t="shared" si="1"/>
        <v>4069.7809231219371</v>
      </c>
    </row>
    <row r="10" spans="1:17" ht="12.75" customHeight="1">
      <c r="A10" s="8">
        <v>6</v>
      </c>
      <c r="B10" s="3"/>
      <c r="C10" s="10" t="s">
        <v>57</v>
      </c>
      <c r="D10" s="32">
        <v>13816</v>
      </c>
      <c r="E10" s="36">
        <v>16245742</v>
      </c>
      <c r="F10" s="23">
        <v>7228313</v>
      </c>
      <c r="G10" s="23">
        <v>0</v>
      </c>
      <c r="H10" s="23">
        <v>0</v>
      </c>
      <c r="I10" s="46">
        <v>0</v>
      </c>
      <c r="J10" s="41">
        <v>0</v>
      </c>
      <c r="K10" s="50">
        <v>0</v>
      </c>
      <c r="L10" s="54">
        <v>0</v>
      </c>
      <c r="M10" s="126">
        <v>0</v>
      </c>
      <c r="N10" s="50">
        <v>12319534</v>
      </c>
      <c r="O10" s="59">
        <v>0</v>
      </c>
      <c r="P10" s="41">
        <f t="shared" si="0"/>
        <v>35793589</v>
      </c>
      <c r="Q10" s="15">
        <f t="shared" si="1"/>
        <v>2590.7345830920672</v>
      </c>
    </row>
    <row r="11" spans="1:17" ht="12.75" customHeight="1">
      <c r="A11" s="8">
        <v>7</v>
      </c>
      <c r="B11" s="3"/>
      <c r="C11" s="114" t="s">
        <v>55</v>
      </c>
      <c r="D11" s="115">
        <v>15402</v>
      </c>
      <c r="E11" s="116">
        <v>0</v>
      </c>
      <c r="F11" s="117">
        <v>0</v>
      </c>
      <c r="G11" s="117">
        <v>0</v>
      </c>
      <c r="H11" s="117">
        <v>0</v>
      </c>
      <c r="I11" s="118">
        <v>0</v>
      </c>
      <c r="J11" s="119">
        <v>0</v>
      </c>
      <c r="K11" s="120">
        <v>0</v>
      </c>
      <c r="L11" s="121">
        <v>0</v>
      </c>
      <c r="M11" s="129">
        <v>0</v>
      </c>
      <c r="N11" s="120">
        <v>0</v>
      </c>
      <c r="O11" s="122">
        <v>0</v>
      </c>
      <c r="P11" s="119">
        <f t="shared" si="0"/>
        <v>0</v>
      </c>
      <c r="Q11" s="123">
        <f t="shared" si="1"/>
        <v>0</v>
      </c>
    </row>
    <row r="12" spans="1:17" ht="12.75" customHeight="1">
      <c r="A12" s="8">
        <v>8</v>
      </c>
      <c r="B12" s="3"/>
      <c r="C12" s="10" t="s">
        <v>58</v>
      </c>
      <c r="D12" s="32">
        <v>16137</v>
      </c>
      <c r="E12" s="36">
        <v>10528055</v>
      </c>
      <c r="F12" s="23">
        <v>6670380</v>
      </c>
      <c r="G12" s="23">
        <v>0</v>
      </c>
      <c r="H12" s="23">
        <v>0</v>
      </c>
      <c r="I12" s="46">
        <v>0</v>
      </c>
      <c r="J12" s="41">
        <v>0</v>
      </c>
      <c r="K12" s="50">
        <v>0</v>
      </c>
      <c r="L12" s="54">
        <v>0</v>
      </c>
      <c r="M12" s="126">
        <v>0</v>
      </c>
      <c r="N12" s="50">
        <v>8287885</v>
      </c>
      <c r="O12" s="59">
        <v>0</v>
      </c>
      <c r="P12" s="41">
        <f t="shared" si="0"/>
        <v>25486320</v>
      </c>
      <c r="Q12" s="15">
        <f t="shared" si="1"/>
        <v>1579.3716304145753</v>
      </c>
    </row>
    <row r="13" spans="1:17" ht="12.75" customHeight="1">
      <c r="A13" s="8">
        <v>9</v>
      </c>
      <c r="B13" s="3"/>
      <c r="C13" s="10" t="s">
        <v>54</v>
      </c>
      <c r="D13" s="32">
        <v>16323</v>
      </c>
      <c r="E13" s="36">
        <v>28066382</v>
      </c>
      <c r="F13" s="23">
        <v>32678075</v>
      </c>
      <c r="G13" s="23">
        <v>2075922</v>
      </c>
      <c r="H13" s="23">
        <v>1534063</v>
      </c>
      <c r="I13" s="46">
        <v>0</v>
      </c>
      <c r="J13" s="41">
        <v>5779601</v>
      </c>
      <c r="K13" s="50">
        <v>0</v>
      </c>
      <c r="L13" s="54">
        <v>0</v>
      </c>
      <c r="M13" s="126">
        <v>0</v>
      </c>
      <c r="N13" s="50">
        <v>48727432</v>
      </c>
      <c r="O13" s="59">
        <v>0</v>
      </c>
      <c r="P13" s="41">
        <f t="shared" si="0"/>
        <v>118861475</v>
      </c>
      <c r="Q13" s="15">
        <f t="shared" si="1"/>
        <v>7281.8400416590084</v>
      </c>
    </row>
    <row r="14" spans="1:17" ht="12.75" customHeight="1">
      <c r="A14" s="8">
        <v>10</v>
      </c>
      <c r="B14" s="3"/>
      <c r="C14" s="10" t="s">
        <v>59</v>
      </c>
      <c r="D14" s="32">
        <v>17271</v>
      </c>
      <c r="E14" s="36">
        <v>17737679</v>
      </c>
      <c r="F14" s="23">
        <v>32648697</v>
      </c>
      <c r="G14" s="23">
        <v>0</v>
      </c>
      <c r="H14" s="23">
        <v>0</v>
      </c>
      <c r="I14" s="46">
        <v>0</v>
      </c>
      <c r="J14" s="41">
        <v>0</v>
      </c>
      <c r="K14" s="50">
        <v>0</v>
      </c>
      <c r="L14" s="54">
        <v>0</v>
      </c>
      <c r="M14" s="126">
        <v>0</v>
      </c>
      <c r="N14" s="50">
        <v>23724011</v>
      </c>
      <c r="O14" s="59">
        <v>0</v>
      </c>
      <c r="P14" s="41">
        <f t="shared" si="0"/>
        <v>74110387</v>
      </c>
      <c r="Q14" s="15">
        <f t="shared" si="1"/>
        <v>4291.0304556771471</v>
      </c>
    </row>
    <row r="15" spans="1:17" ht="12.75" customHeight="1">
      <c r="A15" s="8">
        <v>11</v>
      </c>
      <c r="B15" s="3"/>
      <c r="C15" s="13" t="s">
        <v>2</v>
      </c>
      <c r="D15" s="32">
        <v>18698</v>
      </c>
      <c r="E15" s="36">
        <v>15732413</v>
      </c>
      <c r="F15" s="23">
        <v>33917717</v>
      </c>
      <c r="G15" s="23">
        <v>0</v>
      </c>
      <c r="H15" s="23">
        <v>1746000</v>
      </c>
      <c r="I15" s="46">
        <v>0</v>
      </c>
      <c r="J15" s="41">
        <v>5359970</v>
      </c>
      <c r="K15" s="50">
        <v>0</v>
      </c>
      <c r="L15" s="54">
        <v>0</v>
      </c>
      <c r="M15" s="126">
        <v>0</v>
      </c>
      <c r="N15" s="50">
        <v>22016837</v>
      </c>
      <c r="O15" s="59">
        <v>0</v>
      </c>
      <c r="P15" s="41">
        <f t="shared" si="0"/>
        <v>78772937</v>
      </c>
      <c r="Q15" s="15">
        <f t="shared" si="1"/>
        <v>4212.907102363889</v>
      </c>
    </row>
    <row r="16" spans="1:17" ht="12.75" customHeight="1">
      <c r="A16" s="8">
        <v>12</v>
      </c>
      <c r="B16" s="3"/>
      <c r="C16" s="13" t="s">
        <v>60</v>
      </c>
      <c r="D16" s="32">
        <v>19123</v>
      </c>
      <c r="E16" s="36">
        <v>23515523</v>
      </c>
      <c r="F16" s="23">
        <v>8195987</v>
      </c>
      <c r="G16" s="23">
        <v>0</v>
      </c>
      <c r="H16" s="23">
        <v>6824854</v>
      </c>
      <c r="I16" s="46">
        <v>0</v>
      </c>
      <c r="J16" s="41">
        <v>0</v>
      </c>
      <c r="K16" s="50">
        <v>0</v>
      </c>
      <c r="L16" s="54">
        <v>0</v>
      </c>
      <c r="M16" s="126">
        <v>0</v>
      </c>
      <c r="N16" s="50">
        <v>23704713</v>
      </c>
      <c r="O16" s="59">
        <v>0</v>
      </c>
      <c r="P16" s="41">
        <f t="shared" si="0"/>
        <v>62241077</v>
      </c>
      <c r="Q16" s="15">
        <f t="shared" si="1"/>
        <v>3254.7757674005124</v>
      </c>
    </row>
    <row r="17" spans="1:17" ht="12.75" customHeight="1">
      <c r="A17" s="8">
        <v>13</v>
      </c>
      <c r="B17" s="3"/>
      <c r="C17" s="10" t="s">
        <v>53</v>
      </c>
      <c r="D17" s="32">
        <v>19910</v>
      </c>
      <c r="E17" s="36">
        <v>17745548</v>
      </c>
      <c r="F17" s="23">
        <v>9468747</v>
      </c>
      <c r="G17" s="23">
        <v>228702</v>
      </c>
      <c r="H17" s="23">
        <v>0</v>
      </c>
      <c r="I17" s="46">
        <v>0</v>
      </c>
      <c r="J17" s="41">
        <v>0</v>
      </c>
      <c r="K17" s="50">
        <v>0</v>
      </c>
      <c r="L17" s="54">
        <v>0</v>
      </c>
      <c r="M17" s="126">
        <v>0</v>
      </c>
      <c r="N17" s="50">
        <v>15220705</v>
      </c>
      <c r="O17" s="59">
        <v>0</v>
      </c>
      <c r="P17" s="41">
        <f t="shared" si="0"/>
        <v>42663702</v>
      </c>
      <c r="Q17" s="15">
        <f t="shared" si="1"/>
        <v>2142.8278252134605</v>
      </c>
    </row>
    <row r="18" spans="1:17" ht="12.75" customHeight="1">
      <c r="A18" s="8">
        <v>14</v>
      </c>
      <c r="B18" s="3"/>
      <c r="C18" s="10" t="s">
        <v>52</v>
      </c>
      <c r="D18" s="32">
        <v>21686</v>
      </c>
      <c r="E18" s="36">
        <v>20887790</v>
      </c>
      <c r="F18" s="23">
        <v>29290767</v>
      </c>
      <c r="G18" s="23">
        <v>0</v>
      </c>
      <c r="H18" s="23">
        <v>1123801</v>
      </c>
      <c r="I18" s="46">
        <v>0</v>
      </c>
      <c r="J18" s="41">
        <v>368820</v>
      </c>
      <c r="K18" s="50">
        <v>0</v>
      </c>
      <c r="L18" s="54">
        <v>0</v>
      </c>
      <c r="M18" s="126">
        <v>0</v>
      </c>
      <c r="N18" s="50">
        <v>59647741</v>
      </c>
      <c r="O18" s="59">
        <v>0</v>
      </c>
      <c r="P18" s="41">
        <f t="shared" si="0"/>
        <v>111318919</v>
      </c>
      <c r="Q18" s="15">
        <f t="shared" si="1"/>
        <v>5133.2158535460667</v>
      </c>
    </row>
    <row r="19" spans="1:17" ht="12.75" customHeight="1">
      <c r="A19" s="8">
        <v>15</v>
      </c>
      <c r="B19" s="3"/>
      <c r="C19" s="10" t="s">
        <v>49</v>
      </c>
      <c r="D19" s="32">
        <v>25497</v>
      </c>
      <c r="E19" s="36">
        <v>25335414</v>
      </c>
      <c r="F19" s="23">
        <v>51975624</v>
      </c>
      <c r="G19" s="23">
        <v>521816</v>
      </c>
      <c r="H19" s="23">
        <v>0</v>
      </c>
      <c r="I19" s="46">
        <v>0</v>
      </c>
      <c r="J19" s="41">
        <v>0</v>
      </c>
      <c r="K19" s="50">
        <v>0</v>
      </c>
      <c r="L19" s="54">
        <v>0</v>
      </c>
      <c r="M19" s="126">
        <v>0</v>
      </c>
      <c r="N19" s="50">
        <v>34316588</v>
      </c>
      <c r="O19" s="59">
        <v>0</v>
      </c>
      <c r="P19" s="41">
        <f t="shared" si="0"/>
        <v>112149442</v>
      </c>
      <c r="Q19" s="15">
        <f t="shared" si="1"/>
        <v>4398.5348080166295</v>
      </c>
    </row>
    <row r="20" spans="1:17" ht="12.75" customHeight="1">
      <c r="A20" s="8">
        <v>16</v>
      </c>
      <c r="B20" s="3"/>
      <c r="C20" s="101" t="s">
        <v>48</v>
      </c>
      <c r="D20" s="102">
        <v>25645</v>
      </c>
      <c r="E20" s="36">
        <v>35129837</v>
      </c>
      <c r="F20" s="23">
        <v>21244685</v>
      </c>
      <c r="G20" s="23">
        <v>0</v>
      </c>
      <c r="H20" s="23">
        <v>0</v>
      </c>
      <c r="I20" s="46">
        <v>0</v>
      </c>
      <c r="J20" s="41">
        <v>4295338</v>
      </c>
      <c r="K20" s="50">
        <v>0</v>
      </c>
      <c r="L20" s="54">
        <v>0</v>
      </c>
      <c r="M20" s="126">
        <v>0</v>
      </c>
      <c r="N20" s="50">
        <v>23838892</v>
      </c>
      <c r="O20" s="59">
        <v>7867283</v>
      </c>
      <c r="P20" s="106">
        <f t="shared" si="0"/>
        <v>92376035</v>
      </c>
      <c r="Q20" s="110">
        <f t="shared" si="1"/>
        <v>3602.1070384090467</v>
      </c>
    </row>
    <row r="21" spans="1:17" ht="12.75" customHeight="1">
      <c r="A21" s="8">
        <v>17</v>
      </c>
      <c r="B21" s="3"/>
      <c r="C21" s="101" t="s">
        <v>47</v>
      </c>
      <c r="D21" s="102">
        <v>27389</v>
      </c>
      <c r="E21" s="103">
        <v>38505990</v>
      </c>
      <c r="F21" s="104">
        <v>18608659</v>
      </c>
      <c r="G21" s="104">
        <v>0</v>
      </c>
      <c r="H21" s="104">
        <v>0</v>
      </c>
      <c r="I21" s="105">
        <v>0</v>
      </c>
      <c r="J21" s="106">
        <v>0</v>
      </c>
      <c r="K21" s="107">
        <v>0</v>
      </c>
      <c r="L21" s="108">
        <v>0</v>
      </c>
      <c r="M21" s="128">
        <v>0</v>
      </c>
      <c r="N21" s="107">
        <v>37965707</v>
      </c>
      <c r="O21" s="109">
        <v>0</v>
      </c>
      <c r="P21" s="106">
        <f t="shared" si="0"/>
        <v>95080356</v>
      </c>
      <c r="Q21" s="110">
        <f t="shared" si="1"/>
        <v>3471.4796451130014</v>
      </c>
    </row>
    <row r="22" spans="1:17" ht="12.75" customHeight="1">
      <c r="A22" s="8">
        <v>18</v>
      </c>
      <c r="B22" s="3"/>
      <c r="C22" s="127" t="s">
        <v>50</v>
      </c>
      <c r="D22" s="102">
        <v>28339</v>
      </c>
      <c r="E22" s="103">
        <v>36895018</v>
      </c>
      <c r="F22" s="104">
        <v>16594765</v>
      </c>
      <c r="G22" s="104">
        <v>0</v>
      </c>
      <c r="H22" s="104">
        <v>0</v>
      </c>
      <c r="I22" s="105">
        <v>0</v>
      </c>
      <c r="J22" s="106">
        <v>0</v>
      </c>
      <c r="K22" s="107">
        <v>0</v>
      </c>
      <c r="L22" s="108">
        <v>0</v>
      </c>
      <c r="M22" s="128">
        <v>0</v>
      </c>
      <c r="N22" s="107">
        <v>32907565</v>
      </c>
      <c r="O22" s="109">
        <v>13513801</v>
      </c>
      <c r="P22" s="106">
        <f t="shared" si="0"/>
        <v>99911149</v>
      </c>
      <c r="Q22" s="110">
        <f t="shared" si="1"/>
        <v>3525.5707329122411</v>
      </c>
    </row>
    <row r="23" spans="1:17" ht="12.75" customHeight="1">
      <c r="A23" s="8">
        <v>19</v>
      </c>
      <c r="B23" s="3"/>
      <c r="C23" s="101" t="s">
        <v>85</v>
      </c>
      <c r="D23" s="102">
        <v>34974</v>
      </c>
      <c r="E23" s="103">
        <v>49989179</v>
      </c>
      <c r="F23" s="104">
        <v>42207103</v>
      </c>
      <c r="G23" s="104">
        <v>1796932</v>
      </c>
      <c r="H23" s="104">
        <v>2690934</v>
      </c>
      <c r="I23" s="105">
        <v>0</v>
      </c>
      <c r="J23" s="106">
        <v>16972465</v>
      </c>
      <c r="K23" s="107">
        <v>0</v>
      </c>
      <c r="L23" s="108">
        <v>0</v>
      </c>
      <c r="M23" s="128">
        <v>0</v>
      </c>
      <c r="N23" s="107">
        <v>30143629</v>
      </c>
      <c r="O23" s="109">
        <v>0</v>
      </c>
      <c r="P23" s="106">
        <f t="shared" si="0"/>
        <v>143800242</v>
      </c>
      <c r="Q23" s="110">
        <f t="shared" si="1"/>
        <v>4111.6326985760852</v>
      </c>
    </row>
    <row r="24" spans="1:17" ht="12.75" customHeight="1">
      <c r="A24" s="8">
        <v>20</v>
      </c>
      <c r="B24" s="3"/>
      <c r="C24" s="10" t="s">
        <v>51</v>
      </c>
      <c r="D24" s="32">
        <v>36168</v>
      </c>
      <c r="E24" s="36">
        <v>64383576</v>
      </c>
      <c r="F24" s="23">
        <v>31890471</v>
      </c>
      <c r="G24" s="23">
        <v>0</v>
      </c>
      <c r="H24" s="23">
        <v>5654711</v>
      </c>
      <c r="I24" s="46">
        <v>0</v>
      </c>
      <c r="J24" s="41">
        <v>35005818</v>
      </c>
      <c r="K24" s="50">
        <v>0</v>
      </c>
      <c r="L24" s="54">
        <v>0</v>
      </c>
      <c r="M24" s="126">
        <v>0</v>
      </c>
      <c r="N24" s="50">
        <v>44091206</v>
      </c>
      <c r="O24" s="59">
        <v>0</v>
      </c>
      <c r="P24" s="41">
        <f t="shared" si="0"/>
        <v>181025782</v>
      </c>
      <c r="Q24" s="15">
        <f t="shared" si="1"/>
        <v>5005.1366401238665</v>
      </c>
    </row>
    <row r="25" spans="1:17" ht="12.75" customHeight="1">
      <c r="A25" s="8">
        <v>21</v>
      </c>
      <c r="B25" s="3"/>
      <c r="C25" s="10" t="s">
        <v>3</v>
      </c>
      <c r="D25" s="32">
        <v>39591</v>
      </c>
      <c r="E25" s="36">
        <v>50066891</v>
      </c>
      <c r="F25" s="23">
        <v>36314221</v>
      </c>
      <c r="G25" s="23">
        <v>106068</v>
      </c>
      <c r="H25" s="23">
        <v>18659254</v>
      </c>
      <c r="I25" s="46">
        <v>0</v>
      </c>
      <c r="J25" s="41">
        <v>99902</v>
      </c>
      <c r="K25" s="50">
        <v>0</v>
      </c>
      <c r="L25" s="54">
        <v>0</v>
      </c>
      <c r="M25" s="126">
        <v>0</v>
      </c>
      <c r="N25" s="50">
        <v>52767978</v>
      </c>
      <c r="O25" s="59">
        <v>0</v>
      </c>
      <c r="P25" s="41">
        <f t="shared" si="0"/>
        <v>158014314</v>
      </c>
      <c r="Q25" s="15">
        <f t="shared" si="1"/>
        <v>3991.1675380768356</v>
      </c>
    </row>
    <row r="26" spans="1:17" ht="12.75" customHeight="1">
      <c r="A26" s="8">
        <v>22</v>
      </c>
      <c r="B26" s="3"/>
      <c r="C26" s="101" t="s">
        <v>46</v>
      </c>
      <c r="D26" s="102">
        <v>40895</v>
      </c>
      <c r="E26" s="103">
        <v>77366344</v>
      </c>
      <c r="F26" s="104">
        <v>37608570</v>
      </c>
      <c r="G26" s="104">
        <v>0</v>
      </c>
      <c r="H26" s="104">
        <v>6350488</v>
      </c>
      <c r="I26" s="105">
        <v>0</v>
      </c>
      <c r="J26" s="106">
        <v>3068144</v>
      </c>
      <c r="K26" s="107">
        <v>0</v>
      </c>
      <c r="L26" s="108">
        <v>0</v>
      </c>
      <c r="M26" s="128">
        <v>0</v>
      </c>
      <c r="N26" s="107">
        <v>142321940</v>
      </c>
      <c r="O26" s="109">
        <v>0</v>
      </c>
      <c r="P26" s="106">
        <f t="shared" si="0"/>
        <v>266715486</v>
      </c>
      <c r="Q26" s="110">
        <f t="shared" si="1"/>
        <v>6521.9583323144643</v>
      </c>
    </row>
    <row r="27" spans="1:17" ht="12.75" customHeight="1">
      <c r="A27" s="8">
        <v>23</v>
      </c>
      <c r="B27" s="3"/>
      <c r="C27" s="101" t="s">
        <v>39</v>
      </c>
      <c r="D27" s="102">
        <v>44421</v>
      </c>
      <c r="E27" s="36">
        <v>41631359</v>
      </c>
      <c r="F27" s="23">
        <v>34245718</v>
      </c>
      <c r="G27" s="23">
        <v>5171639</v>
      </c>
      <c r="H27" s="23">
        <v>5359485</v>
      </c>
      <c r="I27" s="46">
        <v>0</v>
      </c>
      <c r="J27" s="41">
        <v>0</v>
      </c>
      <c r="K27" s="50">
        <v>0</v>
      </c>
      <c r="L27" s="54">
        <v>0</v>
      </c>
      <c r="M27" s="126">
        <v>0</v>
      </c>
      <c r="N27" s="50">
        <v>45620124</v>
      </c>
      <c r="O27" s="59">
        <v>0</v>
      </c>
      <c r="P27" s="106">
        <f t="shared" si="0"/>
        <v>132028325</v>
      </c>
      <c r="Q27" s="110">
        <f t="shared" si="1"/>
        <v>2972.2051507170031</v>
      </c>
    </row>
    <row r="28" spans="1:17" ht="12.75" customHeight="1">
      <c r="A28" s="8">
        <v>24</v>
      </c>
      <c r="B28" s="79"/>
      <c r="C28" s="10" t="s">
        <v>45</v>
      </c>
      <c r="D28" s="32">
        <v>45283</v>
      </c>
      <c r="E28" s="36">
        <v>46649398</v>
      </c>
      <c r="F28" s="23">
        <v>29976171</v>
      </c>
      <c r="G28" s="23">
        <v>600076</v>
      </c>
      <c r="H28" s="23">
        <v>11058724</v>
      </c>
      <c r="I28" s="46">
        <v>0</v>
      </c>
      <c r="J28" s="41">
        <v>4407322</v>
      </c>
      <c r="K28" s="50">
        <v>0</v>
      </c>
      <c r="L28" s="54">
        <v>0</v>
      </c>
      <c r="M28" s="126">
        <v>0</v>
      </c>
      <c r="N28" s="50">
        <v>81024320</v>
      </c>
      <c r="O28" s="59">
        <v>0</v>
      </c>
      <c r="P28" s="41">
        <f t="shared" si="0"/>
        <v>173716011</v>
      </c>
      <c r="Q28" s="15">
        <f t="shared" si="1"/>
        <v>3836.2301746792396</v>
      </c>
    </row>
    <row r="29" spans="1:17" ht="12.75" customHeight="1">
      <c r="A29" s="8">
        <v>25</v>
      </c>
      <c r="B29" s="3"/>
      <c r="C29" s="101" t="s">
        <v>44</v>
      </c>
      <c r="D29" s="102">
        <v>45448</v>
      </c>
      <c r="E29" s="36">
        <v>33124367</v>
      </c>
      <c r="F29" s="23">
        <v>56465585</v>
      </c>
      <c r="G29" s="23">
        <v>0</v>
      </c>
      <c r="H29" s="23">
        <v>165489</v>
      </c>
      <c r="I29" s="46">
        <v>0</v>
      </c>
      <c r="J29" s="41">
        <v>6383186</v>
      </c>
      <c r="K29" s="50">
        <v>0</v>
      </c>
      <c r="L29" s="54">
        <v>0</v>
      </c>
      <c r="M29" s="126">
        <v>0</v>
      </c>
      <c r="N29" s="50">
        <v>54497950</v>
      </c>
      <c r="O29" s="59">
        <v>0</v>
      </c>
      <c r="P29" s="106">
        <f t="shared" si="0"/>
        <v>150636577</v>
      </c>
      <c r="Q29" s="110">
        <f t="shared" si="1"/>
        <v>3314.4819794050345</v>
      </c>
    </row>
    <row r="30" spans="1:17" ht="12.75" customHeight="1">
      <c r="A30" s="8">
        <v>26</v>
      </c>
      <c r="B30" s="3"/>
      <c r="C30" s="101" t="s">
        <v>40</v>
      </c>
      <c r="D30" s="102">
        <v>48982</v>
      </c>
      <c r="E30" s="36">
        <v>43170746</v>
      </c>
      <c r="F30" s="23">
        <v>40253793</v>
      </c>
      <c r="G30" s="23">
        <v>5419</v>
      </c>
      <c r="H30" s="23">
        <v>11592603</v>
      </c>
      <c r="I30" s="46">
        <v>0</v>
      </c>
      <c r="J30" s="41">
        <v>7237155</v>
      </c>
      <c r="K30" s="50">
        <v>0</v>
      </c>
      <c r="L30" s="54">
        <v>0</v>
      </c>
      <c r="M30" s="126">
        <v>0</v>
      </c>
      <c r="N30" s="50">
        <v>55347488</v>
      </c>
      <c r="O30" s="59">
        <v>0</v>
      </c>
      <c r="P30" s="41">
        <f t="shared" si="0"/>
        <v>157607204</v>
      </c>
      <c r="Q30" s="15">
        <f t="shared" si="1"/>
        <v>3217.655546935609</v>
      </c>
    </row>
    <row r="31" spans="1:17" ht="12.75" customHeight="1">
      <c r="A31" s="8">
        <v>27</v>
      </c>
      <c r="B31" s="3"/>
      <c r="C31" s="10" t="s">
        <v>37</v>
      </c>
      <c r="D31" s="32">
        <v>72191</v>
      </c>
      <c r="E31" s="36">
        <v>48154146</v>
      </c>
      <c r="F31" s="23">
        <v>66833357</v>
      </c>
      <c r="G31" s="23">
        <v>1245952</v>
      </c>
      <c r="H31" s="23">
        <v>21935591</v>
      </c>
      <c r="I31" s="46">
        <v>0</v>
      </c>
      <c r="J31" s="41">
        <v>19187165</v>
      </c>
      <c r="K31" s="50">
        <v>0</v>
      </c>
      <c r="L31" s="54">
        <v>0</v>
      </c>
      <c r="M31" s="126">
        <v>0</v>
      </c>
      <c r="N31" s="50">
        <v>89462001</v>
      </c>
      <c r="O31" s="59">
        <v>0</v>
      </c>
      <c r="P31" s="41">
        <f t="shared" si="0"/>
        <v>246818212</v>
      </c>
      <c r="Q31" s="15">
        <f t="shared" si="1"/>
        <v>3418.9609785153275</v>
      </c>
    </row>
    <row r="32" spans="1:17" ht="12.75" customHeight="1">
      <c r="A32" s="8">
        <v>28</v>
      </c>
      <c r="B32" s="3"/>
      <c r="C32" s="101" t="s">
        <v>36</v>
      </c>
      <c r="D32" s="102">
        <v>75906</v>
      </c>
      <c r="E32" s="36">
        <v>77985781</v>
      </c>
      <c r="F32" s="23">
        <v>33773710</v>
      </c>
      <c r="G32" s="23">
        <v>897764</v>
      </c>
      <c r="H32" s="23">
        <v>14260606</v>
      </c>
      <c r="I32" s="46">
        <v>0</v>
      </c>
      <c r="J32" s="41">
        <v>18218414</v>
      </c>
      <c r="K32" s="50">
        <v>12394271</v>
      </c>
      <c r="L32" s="54">
        <v>0</v>
      </c>
      <c r="M32" s="126">
        <v>0</v>
      </c>
      <c r="N32" s="50">
        <v>142265763</v>
      </c>
      <c r="O32" s="59">
        <v>13817</v>
      </c>
      <c r="P32" s="106">
        <f t="shared" si="0"/>
        <v>299810126</v>
      </c>
      <c r="Q32" s="110">
        <f t="shared" si="1"/>
        <v>3949.7553026111241</v>
      </c>
    </row>
    <row r="33" spans="1:17" ht="12.75" customHeight="1">
      <c r="A33" s="8">
        <v>29</v>
      </c>
      <c r="B33" s="3"/>
      <c r="C33" s="101" t="s">
        <v>43</v>
      </c>
      <c r="D33" s="32">
        <v>83342</v>
      </c>
      <c r="E33" s="36">
        <v>87432904</v>
      </c>
      <c r="F33" s="23">
        <v>240462594</v>
      </c>
      <c r="G33" s="23">
        <v>2876</v>
      </c>
      <c r="H33" s="23">
        <v>11536766</v>
      </c>
      <c r="I33" s="46">
        <v>0</v>
      </c>
      <c r="J33" s="41">
        <v>0</v>
      </c>
      <c r="K33" s="50">
        <v>252973</v>
      </c>
      <c r="L33" s="54">
        <v>0</v>
      </c>
      <c r="M33" s="126">
        <v>0</v>
      </c>
      <c r="N33" s="50">
        <v>413027164</v>
      </c>
      <c r="O33" s="59">
        <v>0</v>
      </c>
      <c r="P33" s="41">
        <f t="shared" si="0"/>
        <v>752715277</v>
      </c>
      <c r="Q33" s="15">
        <f t="shared" si="1"/>
        <v>9031.644033020566</v>
      </c>
    </row>
    <row r="34" spans="1:17" ht="12.75" customHeight="1">
      <c r="A34" s="8">
        <v>30</v>
      </c>
      <c r="B34" s="79"/>
      <c r="C34" s="10" t="s">
        <v>34</v>
      </c>
      <c r="D34" s="32">
        <v>84511</v>
      </c>
      <c r="E34" s="36">
        <v>131936005</v>
      </c>
      <c r="F34" s="23">
        <v>304758982</v>
      </c>
      <c r="G34" s="23">
        <v>18852968</v>
      </c>
      <c r="H34" s="23">
        <v>99612703</v>
      </c>
      <c r="I34" s="46">
        <v>0</v>
      </c>
      <c r="J34" s="41">
        <v>126450960</v>
      </c>
      <c r="K34" s="50">
        <v>40177908</v>
      </c>
      <c r="L34" s="54">
        <v>0</v>
      </c>
      <c r="M34" s="126">
        <v>0</v>
      </c>
      <c r="N34" s="50">
        <v>973607235</v>
      </c>
      <c r="O34" s="59">
        <v>13976127</v>
      </c>
      <c r="P34" s="41">
        <f t="shared" si="0"/>
        <v>1709372888</v>
      </c>
      <c r="Q34" s="15">
        <f t="shared" si="1"/>
        <v>20226.631894072962</v>
      </c>
    </row>
    <row r="35" spans="1:17" ht="12.75" customHeight="1">
      <c r="A35" s="8">
        <v>31</v>
      </c>
      <c r="B35" s="3"/>
      <c r="C35" s="10" t="s">
        <v>38</v>
      </c>
      <c r="D35" s="32">
        <v>100763</v>
      </c>
      <c r="E35" s="36">
        <v>142043565</v>
      </c>
      <c r="F35" s="23">
        <v>98791185</v>
      </c>
      <c r="G35" s="23">
        <v>3271267</v>
      </c>
      <c r="H35" s="23">
        <v>49560527</v>
      </c>
      <c r="I35" s="46">
        <v>0</v>
      </c>
      <c r="J35" s="41">
        <v>10792396</v>
      </c>
      <c r="K35" s="50">
        <v>0</v>
      </c>
      <c r="L35" s="54">
        <v>0</v>
      </c>
      <c r="M35" s="126">
        <v>0</v>
      </c>
      <c r="N35" s="50">
        <v>232505678</v>
      </c>
      <c r="O35" s="59">
        <v>0</v>
      </c>
      <c r="P35" s="41">
        <f t="shared" si="0"/>
        <v>536964618</v>
      </c>
      <c r="Q35" s="15">
        <f t="shared" si="1"/>
        <v>5328.9860166926355</v>
      </c>
    </row>
    <row r="36" spans="1:17" ht="12.75" customHeight="1">
      <c r="A36" s="8">
        <v>32</v>
      </c>
      <c r="B36" s="3"/>
      <c r="C36" s="10" t="s">
        <v>35</v>
      </c>
      <c r="D36" s="32">
        <v>104385</v>
      </c>
      <c r="E36" s="36">
        <v>103235205</v>
      </c>
      <c r="F36" s="23">
        <v>54157182</v>
      </c>
      <c r="G36" s="23">
        <v>0</v>
      </c>
      <c r="H36" s="23">
        <v>529958</v>
      </c>
      <c r="I36" s="46">
        <v>0</v>
      </c>
      <c r="J36" s="41">
        <v>14843479</v>
      </c>
      <c r="K36" s="50">
        <v>20516001</v>
      </c>
      <c r="L36" s="54">
        <v>0</v>
      </c>
      <c r="M36" s="126">
        <v>0</v>
      </c>
      <c r="N36" s="50">
        <v>83074378</v>
      </c>
      <c r="O36" s="59">
        <v>0</v>
      </c>
      <c r="P36" s="41">
        <f t="shared" si="0"/>
        <v>276356203</v>
      </c>
      <c r="Q36" s="110">
        <f t="shared" si="1"/>
        <v>2647.470450735259</v>
      </c>
    </row>
    <row r="37" spans="1:17" ht="12.75" customHeight="1">
      <c r="A37" s="8">
        <v>33</v>
      </c>
      <c r="B37" s="3"/>
      <c r="C37" s="10" t="s">
        <v>42</v>
      </c>
      <c r="D37" s="32">
        <v>130756</v>
      </c>
      <c r="E37" s="36">
        <v>141326689</v>
      </c>
      <c r="F37" s="23">
        <v>43596290</v>
      </c>
      <c r="G37" s="23">
        <v>11201288</v>
      </c>
      <c r="H37" s="23">
        <v>10638984</v>
      </c>
      <c r="I37" s="46">
        <v>0</v>
      </c>
      <c r="J37" s="41">
        <v>13873625</v>
      </c>
      <c r="K37" s="50">
        <v>8669536</v>
      </c>
      <c r="L37" s="54">
        <v>0</v>
      </c>
      <c r="M37" s="126">
        <v>0</v>
      </c>
      <c r="N37" s="50">
        <v>286037460</v>
      </c>
      <c r="O37" s="59">
        <v>0</v>
      </c>
      <c r="P37" s="41">
        <f t="shared" ref="P37:P68" si="2">SUM(E37:O37)</f>
        <v>515343872</v>
      </c>
      <c r="Q37" s="15">
        <f t="shared" ref="Q37:Q68" si="3">(P37/D37)</f>
        <v>3941.263666676864</v>
      </c>
    </row>
    <row r="38" spans="1:17" ht="12.75" customHeight="1">
      <c r="A38" s="8">
        <v>34</v>
      </c>
      <c r="B38" s="3"/>
      <c r="C38" s="10" t="s">
        <v>41</v>
      </c>
      <c r="D38" s="32">
        <v>155318</v>
      </c>
      <c r="E38" s="36">
        <v>157409578</v>
      </c>
      <c r="F38" s="23">
        <v>38367135</v>
      </c>
      <c r="G38" s="23">
        <v>20871639</v>
      </c>
      <c r="H38" s="23">
        <v>4973006</v>
      </c>
      <c r="I38" s="46">
        <v>0</v>
      </c>
      <c r="J38" s="41">
        <v>0</v>
      </c>
      <c r="K38" s="50">
        <v>13904259</v>
      </c>
      <c r="L38" s="54">
        <v>0</v>
      </c>
      <c r="M38" s="126">
        <v>0</v>
      </c>
      <c r="N38" s="50">
        <v>435447292</v>
      </c>
      <c r="O38" s="59">
        <v>0</v>
      </c>
      <c r="P38" s="41">
        <f t="shared" si="2"/>
        <v>670972909</v>
      </c>
      <c r="Q38" s="15">
        <f t="shared" si="3"/>
        <v>4319.9945209183743</v>
      </c>
    </row>
    <row r="39" spans="1:17" ht="12.75" customHeight="1">
      <c r="A39" s="8">
        <v>35</v>
      </c>
      <c r="B39" s="3"/>
      <c r="C39" s="10" t="s">
        <v>31</v>
      </c>
      <c r="D39" s="32">
        <v>162240</v>
      </c>
      <c r="E39" s="36">
        <v>130500073</v>
      </c>
      <c r="F39" s="23">
        <v>103642625</v>
      </c>
      <c r="G39" s="23">
        <v>4643644</v>
      </c>
      <c r="H39" s="23">
        <v>819966</v>
      </c>
      <c r="I39" s="46">
        <v>0</v>
      </c>
      <c r="J39" s="41">
        <v>84884047</v>
      </c>
      <c r="K39" s="50">
        <v>19850419</v>
      </c>
      <c r="L39" s="54">
        <v>0</v>
      </c>
      <c r="M39" s="126">
        <v>0</v>
      </c>
      <c r="N39" s="50">
        <v>216498387</v>
      </c>
      <c r="O39" s="59">
        <v>0</v>
      </c>
      <c r="P39" s="41">
        <f t="shared" si="2"/>
        <v>560839161</v>
      </c>
      <c r="Q39" s="15">
        <f t="shared" si="3"/>
        <v>3456.8488720414202</v>
      </c>
    </row>
    <row r="40" spans="1:17" ht="12.75" customHeight="1">
      <c r="A40" s="8">
        <v>36</v>
      </c>
      <c r="B40" s="3"/>
      <c r="C40" s="14" t="s">
        <v>30</v>
      </c>
      <c r="D40" s="32">
        <v>162847</v>
      </c>
      <c r="E40" s="36">
        <v>224804133</v>
      </c>
      <c r="F40" s="23">
        <v>190790322</v>
      </c>
      <c r="G40" s="23">
        <v>8641012</v>
      </c>
      <c r="H40" s="23">
        <v>50768112</v>
      </c>
      <c r="I40" s="46">
        <v>1489</v>
      </c>
      <c r="J40" s="41">
        <v>101103560</v>
      </c>
      <c r="K40" s="50">
        <v>51403378</v>
      </c>
      <c r="L40" s="54">
        <v>0</v>
      </c>
      <c r="M40" s="126">
        <v>0</v>
      </c>
      <c r="N40" s="50">
        <v>586739766</v>
      </c>
      <c r="O40" s="59">
        <v>0</v>
      </c>
      <c r="P40" s="41">
        <f t="shared" si="2"/>
        <v>1214251772</v>
      </c>
      <c r="Q40" s="15">
        <f t="shared" si="3"/>
        <v>7456.3963229288838</v>
      </c>
    </row>
    <row r="41" spans="1:17" ht="12.75" customHeight="1">
      <c r="A41" s="8">
        <v>37</v>
      </c>
      <c r="B41" s="3"/>
      <c r="C41" s="101" t="s">
        <v>33</v>
      </c>
      <c r="D41" s="102">
        <v>167781</v>
      </c>
      <c r="E41" s="36">
        <v>161121649</v>
      </c>
      <c r="F41" s="23">
        <v>130537302</v>
      </c>
      <c r="G41" s="23">
        <v>499119</v>
      </c>
      <c r="H41" s="23">
        <v>34907520</v>
      </c>
      <c r="I41" s="46">
        <v>0</v>
      </c>
      <c r="J41" s="41">
        <v>88554693</v>
      </c>
      <c r="K41" s="50">
        <v>43582874</v>
      </c>
      <c r="L41" s="54">
        <v>4043296</v>
      </c>
      <c r="M41" s="126">
        <v>0</v>
      </c>
      <c r="N41" s="50">
        <v>287407871</v>
      </c>
      <c r="O41" s="59">
        <v>0</v>
      </c>
      <c r="P41" s="41">
        <f t="shared" si="2"/>
        <v>750654324</v>
      </c>
      <c r="Q41" s="15">
        <f t="shared" si="3"/>
        <v>4474.0126951204247</v>
      </c>
    </row>
    <row r="42" spans="1:17" ht="12.75" customHeight="1">
      <c r="A42" s="8">
        <v>38</v>
      </c>
      <c r="B42" s="3"/>
      <c r="C42" s="13" t="s">
        <v>26</v>
      </c>
      <c r="D42" s="32">
        <v>187545</v>
      </c>
      <c r="E42" s="36">
        <v>220509979</v>
      </c>
      <c r="F42" s="23">
        <v>212589000</v>
      </c>
      <c r="G42" s="23">
        <v>0</v>
      </c>
      <c r="H42" s="23">
        <v>0</v>
      </c>
      <c r="I42" s="46">
        <v>0</v>
      </c>
      <c r="J42" s="41">
        <v>69599255</v>
      </c>
      <c r="K42" s="50">
        <v>15853254</v>
      </c>
      <c r="L42" s="54">
        <v>0</v>
      </c>
      <c r="M42" s="126">
        <v>0</v>
      </c>
      <c r="N42" s="50">
        <v>423399999</v>
      </c>
      <c r="O42" s="59">
        <v>30447786</v>
      </c>
      <c r="P42" s="41">
        <f t="shared" si="2"/>
        <v>972399273</v>
      </c>
      <c r="Q42" s="15">
        <f t="shared" si="3"/>
        <v>5184.8850835799412</v>
      </c>
    </row>
    <row r="43" spans="1:17" ht="12.75" customHeight="1">
      <c r="A43" s="8">
        <v>39</v>
      </c>
      <c r="B43" s="3"/>
      <c r="C43" s="10" t="s">
        <v>32</v>
      </c>
      <c r="D43" s="32">
        <v>202772</v>
      </c>
      <c r="E43" s="36">
        <v>135124230</v>
      </c>
      <c r="F43" s="23">
        <v>97284554</v>
      </c>
      <c r="G43" s="23">
        <v>4608978</v>
      </c>
      <c r="H43" s="23">
        <v>13735864</v>
      </c>
      <c r="I43" s="46">
        <v>0</v>
      </c>
      <c r="J43" s="41">
        <v>24679793</v>
      </c>
      <c r="K43" s="50">
        <v>3557313</v>
      </c>
      <c r="L43" s="54">
        <v>0</v>
      </c>
      <c r="M43" s="126">
        <v>0</v>
      </c>
      <c r="N43" s="50">
        <v>306430852</v>
      </c>
      <c r="O43" s="59">
        <v>0</v>
      </c>
      <c r="P43" s="41">
        <f t="shared" si="2"/>
        <v>585421584</v>
      </c>
      <c r="Q43" s="15">
        <f t="shared" si="3"/>
        <v>2887.0928136034563</v>
      </c>
    </row>
    <row r="44" spans="1:17" ht="12.75" customHeight="1">
      <c r="A44" s="8">
        <v>40</v>
      </c>
      <c r="B44" s="3"/>
      <c r="C44" s="10" t="s">
        <v>28</v>
      </c>
      <c r="D44" s="32">
        <v>204126</v>
      </c>
      <c r="E44" s="36">
        <v>255063598</v>
      </c>
      <c r="F44" s="23">
        <v>431975253</v>
      </c>
      <c r="G44" s="23">
        <v>12335637</v>
      </c>
      <c r="H44" s="23">
        <v>99210418</v>
      </c>
      <c r="I44" s="46">
        <v>0</v>
      </c>
      <c r="J44" s="41">
        <v>198762135</v>
      </c>
      <c r="K44" s="50">
        <v>51192639</v>
      </c>
      <c r="L44" s="54">
        <v>0</v>
      </c>
      <c r="M44" s="126">
        <v>0</v>
      </c>
      <c r="N44" s="50">
        <v>667723241</v>
      </c>
      <c r="O44" s="59">
        <v>1861</v>
      </c>
      <c r="P44" s="41">
        <f t="shared" si="2"/>
        <v>1716264782</v>
      </c>
      <c r="Q44" s="15">
        <f t="shared" si="3"/>
        <v>8407.8695609574479</v>
      </c>
    </row>
    <row r="45" spans="1:17" ht="12.75" customHeight="1">
      <c r="A45" s="8">
        <v>41</v>
      </c>
      <c r="B45" s="3"/>
      <c r="C45" s="13" t="s">
        <v>29</v>
      </c>
      <c r="D45" s="32">
        <v>204265</v>
      </c>
      <c r="E45" s="36">
        <v>164170162</v>
      </c>
      <c r="F45" s="23">
        <v>146830121</v>
      </c>
      <c r="G45" s="23">
        <v>2927033</v>
      </c>
      <c r="H45" s="23">
        <v>5264014</v>
      </c>
      <c r="I45" s="46">
        <v>0</v>
      </c>
      <c r="J45" s="41">
        <v>94544768</v>
      </c>
      <c r="K45" s="50">
        <v>45775734</v>
      </c>
      <c r="L45" s="54">
        <v>0</v>
      </c>
      <c r="M45" s="126">
        <v>0</v>
      </c>
      <c r="N45" s="50">
        <v>200059596</v>
      </c>
      <c r="O45" s="59">
        <v>0</v>
      </c>
      <c r="P45" s="41">
        <f t="shared" si="2"/>
        <v>659571428</v>
      </c>
      <c r="Q45" s="15">
        <f t="shared" si="3"/>
        <v>3228.9987418304654</v>
      </c>
    </row>
    <row r="46" spans="1:17" ht="12.75" customHeight="1">
      <c r="A46" s="8">
        <v>42</v>
      </c>
      <c r="B46" s="3"/>
      <c r="C46" s="10" t="s">
        <v>24</v>
      </c>
      <c r="D46" s="32">
        <v>219260</v>
      </c>
      <c r="E46" s="36">
        <v>166680640</v>
      </c>
      <c r="F46" s="23">
        <v>79079724</v>
      </c>
      <c r="G46" s="23">
        <v>8896042</v>
      </c>
      <c r="H46" s="23">
        <v>46956812</v>
      </c>
      <c r="I46" s="46">
        <v>0</v>
      </c>
      <c r="J46" s="41">
        <v>120977828</v>
      </c>
      <c r="K46" s="50">
        <v>21203911</v>
      </c>
      <c r="L46" s="54">
        <v>0</v>
      </c>
      <c r="M46" s="126">
        <v>0</v>
      </c>
      <c r="N46" s="50">
        <v>539535622</v>
      </c>
      <c r="O46" s="59">
        <v>0</v>
      </c>
      <c r="P46" s="41">
        <f t="shared" si="2"/>
        <v>983330579</v>
      </c>
      <c r="Q46" s="15">
        <f t="shared" si="3"/>
        <v>4484.7695840554588</v>
      </c>
    </row>
    <row r="47" spans="1:17" ht="12.75" customHeight="1">
      <c r="A47" s="8">
        <v>43</v>
      </c>
      <c r="B47" s="3"/>
      <c r="C47" s="13" t="s">
        <v>27</v>
      </c>
      <c r="D47" s="32">
        <v>231042</v>
      </c>
      <c r="E47" s="36">
        <v>170033707</v>
      </c>
      <c r="F47" s="23">
        <v>129804653</v>
      </c>
      <c r="G47" s="23">
        <v>8403000</v>
      </c>
      <c r="H47" s="23">
        <v>49273908</v>
      </c>
      <c r="I47" s="46">
        <v>0</v>
      </c>
      <c r="J47" s="41">
        <v>27808776</v>
      </c>
      <c r="K47" s="50">
        <v>21598707</v>
      </c>
      <c r="L47" s="54">
        <v>0</v>
      </c>
      <c r="M47" s="126">
        <v>0</v>
      </c>
      <c r="N47" s="50">
        <v>391461320</v>
      </c>
      <c r="O47" s="59">
        <v>473907</v>
      </c>
      <c r="P47" s="41">
        <f t="shared" si="2"/>
        <v>798857978</v>
      </c>
      <c r="Q47" s="15">
        <f t="shared" si="3"/>
        <v>3457.6309848425826</v>
      </c>
    </row>
    <row r="48" spans="1:17" ht="12.75" customHeight="1">
      <c r="A48" s="8">
        <v>44</v>
      </c>
      <c r="B48" s="3"/>
      <c r="C48" s="13" t="s">
        <v>0</v>
      </c>
      <c r="D48" s="32">
        <v>293040</v>
      </c>
      <c r="E48" s="36">
        <v>300328758</v>
      </c>
      <c r="F48" s="23">
        <v>209344202</v>
      </c>
      <c r="G48" s="23">
        <v>27121347</v>
      </c>
      <c r="H48" s="23">
        <v>61876622</v>
      </c>
      <c r="I48" s="46">
        <v>0</v>
      </c>
      <c r="J48" s="41">
        <v>21625192</v>
      </c>
      <c r="K48" s="50">
        <v>50482325</v>
      </c>
      <c r="L48" s="54">
        <v>4175772</v>
      </c>
      <c r="M48" s="126">
        <v>0</v>
      </c>
      <c r="N48" s="50">
        <v>518247671</v>
      </c>
      <c r="O48" s="59">
        <v>147125</v>
      </c>
      <c r="P48" s="41">
        <f t="shared" si="2"/>
        <v>1193349014</v>
      </c>
      <c r="Q48" s="15">
        <f t="shared" si="3"/>
        <v>4072.3075825825827</v>
      </c>
    </row>
    <row r="49" spans="1:17" ht="12.75" customHeight="1">
      <c r="A49" s="8">
        <v>45</v>
      </c>
      <c r="B49" s="3"/>
      <c r="C49" s="14" t="s">
        <v>21</v>
      </c>
      <c r="D49" s="32">
        <v>301724</v>
      </c>
      <c r="E49" s="36">
        <v>220526135</v>
      </c>
      <c r="F49" s="23">
        <v>255742931</v>
      </c>
      <c r="G49" s="23">
        <v>5715521</v>
      </c>
      <c r="H49" s="23">
        <v>47862925</v>
      </c>
      <c r="I49" s="46">
        <v>0</v>
      </c>
      <c r="J49" s="41">
        <v>16277631</v>
      </c>
      <c r="K49" s="50">
        <v>12048723</v>
      </c>
      <c r="L49" s="54">
        <v>0</v>
      </c>
      <c r="M49" s="126">
        <v>0</v>
      </c>
      <c r="N49" s="50">
        <v>435566571</v>
      </c>
      <c r="O49" s="59">
        <v>627719</v>
      </c>
      <c r="P49" s="41">
        <f t="shared" si="2"/>
        <v>994368156</v>
      </c>
      <c r="Q49" s="15">
        <f t="shared" si="3"/>
        <v>3295.6216807413398</v>
      </c>
    </row>
    <row r="50" spans="1:17" ht="12.75" customHeight="1">
      <c r="A50" s="8">
        <v>46</v>
      </c>
      <c r="B50" s="3"/>
      <c r="C50" s="10" t="s">
        <v>108</v>
      </c>
      <c r="D50" s="32">
        <v>315317</v>
      </c>
      <c r="E50" s="36">
        <v>323844179</v>
      </c>
      <c r="F50" s="23">
        <v>309191801</v>
      </c>
      <c r="G50" s="23">
        <v>22192447</v>
      </c>
      <c r="H50" s="23">
        <v>30385974</v>
      </c>
      <c r="I50" s="46">
        <v>0</v>
      </c>
      <c r="J50" s="41">
        <v>181308655</v>
      </c>
      <c r="K50" s="50">
        <v>36994525</v>
      </c>
      <c r="L50" s="54">
        <v>3742275</v>
      </c>
      <c r="M50" s="126">
        <v>0</v>
      </c>
      <c r="N50" s="50">
        <v>847738653</v>
      </c>
      <c r="O50" s="59">
        <v>184790</v>
      </c>
      <c r="P50" s="41">
        <f t="shared" si="2"/>
        <v>1755583299</v>
      </c>
      <c r="Q50" s="15">
        <f t="shared" si="3"/>
        <v>5567.6772866670681</v>
      </c>
    </row>
    <row r="51" spans="1:17" ht="12.75" customHeight="1">
      <c r="A51" s="8">
        <v>47</v>
      </c>
      <c r="B51" s="3"/>
      <c r="C51" s="10" t="s">
        <v>18</v>
      </c>
      <c r="D51" s="32">
        <v>333452</v>
      </c>
      <c r="E51" s="36">
        <v>257805912</v>
      </c>
      <c r="F51" s="23">
        <v>204655342</v>
      </c>
      <c r="G51" s="23">
        <v>12054231</v>
      </c>
      <c r="H51" s="23">
        <v>88094295</v>
      </c>
      <c r="I51" s="46">
        <v>0</v>
      </c>
      <c r="J51" s="41">
        <v>58234102</v>
      </c>
      <c r="K51" s="50">
        <v>60576155</v>
      </c>
      <c r="L51" s="54">
        <v>0</v>
      </c>
      <c r="M51" s="126">
        <v>0</v>
      </c>
      <c r="N51" s="50">
        <v>458610257</v>
      </c>
      <c r="O51" s="59">
        <v>6396668</v>
      </c>
      <c r="P51" s="41">
        <f t="shared" si="2"/>
        <v>1146426962</v>
      </c>
      <c r="Q51" s="15">
        <f t="shared" si="3"/>
        <v>3438.0569377301681</v>
      </c>
    </row>
    <row r="52" spans="1:17" ht="12.75" customHeight="1">
      <c r="A52" s="8">
        <v>48</v>
      </c>
      <c r="B52" s="3"/>
      <c r="C52" s="101" t="s">
        <v>109</v>
      </c>
      <c r="D52" s="102">
        <v>368628</v>
      </c>
      <c r="E52" s="36">
        <v>264768088</v>
      </c>
      <c r="F52" s="23">
        <v>210037911</v>
      </c>
      <c r="G52" s="23">
        <v>52707025</v>
      </c>
      <c r="H52" s="23">
        <v>70932050</v>
      </c>
      <c r="I52" s="46">
        <v>0</v>
      </c>
      <c r="J52" s="41">
        <v>49532356</v>
      </c>
      <c r="K52" s="50">
        <v>27895011</v>
      </c>
      <c r="L52" s="54">
        <v>0</v>
      </c>
      <c r="M52" s="126">
        <v>0</v>
      </c>
      <c r="N52" s="50">
        <v>888539759</v>
      </c>
      <c r="O52" s="59">
        <v>0</v>
      </c>
      <c r="P52" s="41">
        <f t="shared" si="2"/>
        <v>1564412200</v>
      </c>
      <c r="Q52" s="15">
        <f t="shared" si="3"/>
        <v>4243.8778389053459</v>
      </c>
    </row>
    <row r="53" spans="1:17" ht="12.75" customHeight="1">
      <c r="A53" s="8">
        <v>49</v>
      </c>
      <c r="B53" s="3"/>
      <c r="C53" s="10" t="s">
        <v>22</v>
      </c>
      <c r="D53" s="32">
        <v>399480</v>
      </c>
      <c r="E53" s="36">
        <v>562904847</v>
      </c>
      <c r="F53" s="23">
        <v>356970186</v>
      </c>
      <c r="G53" s="23">
        <v>41740207</v>
      </c>
      <c r="H53" s="23">
        <v>329867940</v>
      </c>
      <c r="I53" s="46">
        <v>270040</v>
      </c>
      <c r="J53" s="41">
        <v>429953539</v>
      </c>
      <c r="K53" s="50">
        <v>139743531</v>
      </c>
      <c r="L53" s="54">
        <v>0</v>
      </c>
      <c r="M53" s="126">
        <v>0</v>
      </c>
      <c r="N53" s="50">
        <v>1079365226</v>
      </c>
      <c r="O53" s="59">
        <v>68725</v>
      </c>
      <c r="P53" s="41">
        <f t="shared" si="2"/>
        <v>2940884241</v>
      </c>
      <c r="Q53" s="15">
        <f t="shared" si="3"/>
        <v>7361.7809176930004</v>
      </c>
    </row>
    <row r="54" spans="1:17" ht="12.75" customHeight="1">
      <c r="A54" s="8">
        <v>50</v>
      </c>
      <c r="B54" s="3"/>
      <c r="C54" s="101" t="s">
        <v>20</v>
      </c>
      <c r="D54" s="102">
        <v>403966</v>
      </c>
      <c r="E54" s="36">
        <v>302252369</v>
      </c>
      <c r="F54" s="23">
        <v>276058447</v>
      </c>
      <c r="G54" s="23">
        <v>5704338</v>
      </c>
      <c r="H54" s="23">
        <v>72117088</v>
      </c>
      <c r="I54" s="46">
        <v>0</v>
      </c>
      <c r="J54" s="41">
        <v>85690486</v>
      </c>
      <c r="K54" s="50">
        <v>50207901</v>
      </c>
      <c r="L54" s="54">
        <v>0</v>
      </c>
      <c r="M54" s="126">
        <v>0</v>
      </c>
      <c r="N54" s="50">
        <v>431760130</v>
      </c>
      <c r="O54" s="59">
        <v>818471</v>
      </c>
      <c r="P54" s="106">
        <f t="shared" si="2"/>
        <v>1224609230</v>
      </c>
      <c r="Q54" s="110">
        <f t="shared" si="3"/>
        <v>3031.4660887302398</v>
      </c>
    </row>
    <row r="55" spans="1:17" ht="12.75" customHeight="1">
      <c r="A55" s="8">
        <v>51</v>
      </c>
      <c r="B55" s="3"/>
      <c r="C55" s="13" t="s">
        <v>23</v>
      </c>
      <c r="D55" s="32">
        <v>414749</v>
      </c>
      <c r="E55" s="36">
        <v>223904074</v>
      </c>
      <c r="F55" s="23">
        <v>310034161</v>
      </c>
      <c r="G55" s="23">
        <v>60353704</v>
      </c>
      <c r="H55" s="23">
        <v>22331654</v>
      </c>
      <c r="I55" s="46">
        <v>0</v>
      </c>
      <c r="J55" s="41">
        <v>21109219</v>
      </c>
      <c r="K55" s="50">
        <v>37344706</v>
      </c>
      <c r="L55" s="54">
        <v>0</v>
      </c>
      <c r="M55" s="126">
        <v>0</v>
      </c>
      <c r="N55" s="50">
        <v>552143224</v>
      </c>
      <c r="O55" s="59">
        <v>0</v>
      </c>
      <c r="P55" s="41">
        <f t="shared" si="2"/>
        <v>1227220742</v>
      </c>
      <c r="Q55" s="15">
        <f t="shared" si="3"/>
        <v>2958.9480432743658</v>
      </c>
    </row>
    <row r="56" spans="1:17" ht="12.75" customHeight="1">
      <c r="A56" s="8">
        <v>52</v>
      </c>
      <c r="B56" s="3"/>
      <c r="C56" s="10" t="s">
        <v>25</v>
      </c>
      <c r="D56" s="32">
        <v>439225</v>
      </c>
      <c r="E56" s="36">
        <v>448446544</v>
      </c>
      <c r="F56" s="23">
        <v>461562079</v>
      </c>
      <c r="G56" s="23">
        <v>43226891</v>
      </c>
      <c r="H56" s="23">
        <v>109789566</v>
      </c>
      <c r="I56" s="46">
        <v>0</v>
      </c>
      <c r="J56" s="41">
        <v>60055454</v>
      </c>
      <c r="K56" s="50">
        <v>66411444</v>
      </c>
      <c r="L56" s="54">
        <v>0</v>
      </c>
      <c r="M56" s="126">
        <v>0</v>
      </c>
      <c r="N56" s="50">
        <v>660275087</v>
      </c>
      <c r="O56" s="59">
        <v>179317</v>
      </c>
      <c r="P56" s="41">
        <f t="shared" si="2"/>
        <v>1849946382</v>
      </c>
      <c r="Q56" s="15">
        <f t="shared" si="3"/>
        <v>4211.8421811144626</v>
      </c>
    </row>
    <row r="57" spans="1:17" ht="12.75" customHeight="1">
      <c r="A57" s="8">
        <v>53</v>
      </c>
      <c r="B57" s="3"/>
      <c r="C57" s="10" t="s">
        <v>19</v>
      </c>
      <c r="D57" s="32">
        <v>439566</v>
      </c>
      <c r="E57" s="36">
        <v>408834000</v>
      </c>
      <c r="F57" s="23">
        <v>410312000</v>
      </c>
      <c r="G57" s="23">
        <v>26522000</v>
      </c>
      <c r="H57" s="23">
        <v>231252000</v>
      </c>
      <c r="I57" s="46">
        <v>0</v>
      </c>
      <c r="J57" s="41">
        <v>415289000</v>
      </c>
      <c r="K57" s="50">
        <v>115533000</v>
      </c>
      <c r="L57" s="54">
        <v>0</v>
      </c>
      <c r="M57" s="126">
        <v>112550000</v>
      </c>
      <c r="N57" s="50">
        <v>1166716000</v>
      </c>
      <c r="O57" s="59">
        <v>0</v>
      </c>
      <c r="P57" s="41">
        <f t="shared" si="2"/>
        <v>2887008000</v>
      </c>
      <c r="Q57" s="15">
        <f t="shared" si="3"/>
        <v>6567.8601165695254</v>
      </c>
    </row>
    <row r="58" spans="1:17" ht="12.75" customHeight="1">
      <c r="A58" s="8">
        <v>54</v>
      </c>
      <c r="B58" s="3"/>
      <c r="C58" s="10" t="s">
        <v>6</v>
      </c>
      <c r="D58" s="32">
        <v>464223</v>
      </c>
      <c r="E58" s="36">
        <v>400395805</v>
      </c>
      <c r="F58" s="23">
        <v>418687729</v>
      </c>
      <c r="G58" s="23">
        <v>56754093</v>
      </c>
      <c r="H58" s="23">
        <v>154955783</v>
      </c>
      <c r="I58" s="46">
        <v>34081</v>
      </c>
      <c r="J58" s="41">
        <v>343230977</v>
      </c>
      <c r="K58" s="50">
        <v>154195570</v>
      </c>
      <c r="L58" s="54">
        <v>3236707</v>
      </c>
      <c r="M58" s="126">
        <v>0</v>
      </c>
      <c r="N58" s="50">
        <v>1616366831</v>
      </c>
      <c r="O58" s="59">
        <v>0</v>
      </c>
      <c r="P58" s="41">
        <f t="shared" si="2"/>
        <v>3147857576</v>
      </c>
      <c r="Q58" s="15">
        <f t="shared" si="3"/>
        <v>6780.9168783106397</v>
      </c>
    </row>
    <row r="59" spans="1:17" ht="12.75" customHeight="1">
      <c r="A59" s="8">
        <v>55</v>
      </c>
      <c r="B59" s="3"/>
      <c r="C59" s="10" t="s">
        <v>5</v>
      </c>
      <c r="D59" s="32">
        <v>486839</v>
      </c>
      <c r="E59" s="36">
        <v>363060653</v>
      </c>
      <c r="F59" s="23">
        <v>317154461</v>
      </c>
      <c r="G59" s="23">
        <v>66887629</v>
      </c>
      <c r="H59" s="23">
        <v>171542664</v>
      </c>
      <c r="I59" s="46">
        <v>0</v>
      </c>
      <c r="J59" s="41">
        <v>103232938</v>
      </c>
      <c r="K59" s="50">
        <v>57458931</v>
      </c>
      <c r="L59" s="54">
        <v>0</v>
      </c>
      <c r="M59" s="126">
        <v>0</v>
      </c>
      <c r="N59" s="50">
        <v>1036733031</v>
      </c>
      <c r="O59" s="59">
        <v>2742915</v>
      </c>
      <c r="P59" s="41">
        <f t="shared" si="2"/>
        <v>2118813222</v>
      </c>
      <c r="Q59" s="15">
        <f t="shared" si="3"/>
        <v>4352.184648312892</v>
      </c>
    </row>
    <row r="60" spans="1:17" ht="12.75" customHeight="1">
      <c r="A60" s="8">
        <v>56</v>
      </c>
      <c r="B60" s="3"/>
      <c r="C60" s="10" t="s">
        <v>16</v>
      </c>
      <c r="D60" s="32">
        <v>583505</v>
      </c>
      <c r="E60" s="36">
        <v>402831568</v>
      </c>
      <c r="F60" s="23">
        <v>402778612</v>
      </c>
      <c r="G60" s="23">
        <v>11151010</v>
      </c>
      <c r="H60" s="23">
        <v>23870665</v>
      </c>
      <c r="I60" s="46">
        <v>0</v>
      </c>
      <c r="J60" s="41">
        <v>131282706</v>
      </c>
      <c r="K60" s="50">
        <v>92645544</v>
      </c>
      <c r="L60" s="54">
        <v>478187</v>
      </c>
      <c r="M60" s="126">
        <v>0</v>
      </c>
      <c r="N60" s="50">
        <v>676697810</v>
      </c>
      <c r="O60" s="59">
        <v>20427961</v>
      </c>
      <c r="P60" s="41">
        <f t="shared" si="2"/>
        <v>1762164063</v>
      </c>
      <c r="Q60" s="110">
        <f t="shared" si="3"/>
        <v>3019.9639471812579</v>
      </c>
    </row>
    <row r="61" spans="1:17" ht="12.75" customHeight="1">
      <c r="A61" s="8">
        <v>57</v>
      </c>
      <c r="B61" s="3"/>
      <c r="C61" s="10" t="s">
        <v>17</v>
      </c>
      <c r="D61" s="32">
        <v>610743</v>
      </c>
      <c r="E61" s="36">
        <v>558123333</v>
      </c>
      <c r="F61" s="23">
        <v>403166379</v>
      </c>
      <c r="G61" s="23">
        <v>24800909</v>
      </c>
      <c r="H61" s="23">
        <v>201350588</v>
      </c>
      <c r="I61" s="46">
        <v>0</v>
      </c>
      <c r="J61" s="41">
        <v>351096826</v>
      </c>
      <c r="K61" s="50">
        <v>121871225</v>
      </c>
      <c r="L61" s="54">
        <v>0</v>
      </c>
      <c r="M61" s="126">
        <v>0</v>
      </c>
      <c r="N61" s="50">
        <v>1313567288</v>
      </c>
      <c r="O61" s="59">
        <v>0</v>
      </c>
      <c r="P61" s="41">
        <f t="shared" si="2"/>
        <v>2973976548</v>
      </c>
      <c r="Q61" s="15">
        <f t="shared" si="3"/>
        <v>4869.440252282875</v>
      </c>
    </row>
    <row r="62" spans="1:17" ht="12.75" customHeight="1">
      <c r="A62" s="8">
        <v>58</v>
      </c>
      <c r="B62" s="3"/>
      <c r="C62" s="10" t="s">
        <v>15</v>
      </c>
      <c r="D62" s="32">
        <v>640773</v>
      </c>
      <c r="E62" s="36">
        <v>361432409</v>
      </c>
      <c r="F62" s="23">
        <v>503977885</v>
      </c>
      <c r="G62" s="23">
        <v>11400439</v>
      </c>
      <c r="H62" s="23">
        <v>14198422</v>
      </c>
      <c r="I62" s="46">
        <v>0</v>
      </c>
      <c r="J62" s="41">
        <v>165433274</v>
      </c>
      <c r="K62" s="50">
        <v>79616430</v>
      </c>
      <c r="L62" s="54">
        <v>0</v>
      </c>
      <c r="M62" s="126">
        <v>0</v>
      </c>
      <c r="N62" s="50">
        <v>1101680516</v>
      </c>
      <c r="O62" s="59">
        <v>14655754</v>
      </c>
      <c r="P62" s="41">
        <f t="shared" si="2"/>
        <v>2252395129</v>
      </c>
      <c r="Q62" s="15">
        <f t="shared" si="3"/>
        <v>3515.1217810363419</v>
      </c>
    </row>
    <row r="63" spans="1:17" ht="12.75" customHeight="1">
      <c r="A63" s="8">
        <v>59</v>
      </c>
      <c r="B63" s="12"/>
      <c r="C63" s="10" t="s">
        <v>14</v>
      </c>
      <c r="D63" s="32">
        <v>797616</v>
      </c>
      <c r="E63" s="36">
        <v>526725059</v>
      </c>
      <c r="F63" s="23">
        <v>490241137</v>
      </c>
      <c r="G63" s="23">
        <v>13909975</v>
      </c>
      <c r="H63" s="23">
        <v>84292414</v>
      </c>
      <c r="I63" s="46">
        <v>0</v>
      </c>
      <c r="J63" s="41">
        <v>210198933</v>
      </c>
      <c r="K63" s="50">
        <v>122729052</v>
      </c>
      <c r="L63" s="54">
        <v>0</v>
      </c>
      <c r="M63" s="126">
        <v>0</v>
      </c>
      <c r="N63" s="50">
        <v>298179381</v>
      </c>
      <c r="O63" s="59">
        <v>0</v>
      </c>
      <c r="P63" s="41">
        <f t="shared" si="2"/>
        <v>1746275951</v>
      </c>
      <c r="Q63" s="15">
        <f t="shared" si="3"/>
        <v>2189.3692591422437</v>
      </c>
    </row>
    <row r="64" spans="1:17" ht="12.75" customHeight="1">
      <c r="A64" s="8">
        <v>60</v>
      </c>
      <c r="B64" s="3"/>
      <c r="C64" s="10" t="s">
        <v>1</v>
      </c>
      <c r="D64" s="32">
        <v>800989</v>
      </c>
      <c r="E64" s="36">
        <v>758168219</v>
      </c>
      <c r="F64" s="23">
        <v>417986092</v>
      </c>
      <c r="G64" s="23">
        <v>29544778</v>
      </c>
      <c r="H64" s="23">
        <v>143037832</v>
      </c>
      <c r="I64" s="46">
        <v>0</v>
      </c>
      <c r="J64" s="41">
        <v>645050067</v>
      </c>
      <c r="K64" s="50">
        <v>185873298</v>
      </c>
      <c r="L64" s="54">
        <v>0</v>
      </c>
      <c r="M64" s="126">
        <v>0</v>
      </c>
      <c r="N64" s="50">
        <v>1785060041</v>
      </c>
      <c r="O64" s="59">
        <v>0</v>
      </c>
      <c r="P64" s="41">
        <f t="shared" si="2"/>
        <v>3964720327</v>
      </c>
      <c r="Q64" s="15">
        <f t="shared" si="3"/>
        <v>4949.7812416899606</v>
      </c>
    </row>
    <row r="65" spans="1:17" ht="12.75" customHeight="1">
      <c r="A65" s="8">
        <v>61</v>
      </c>
      <c r="B65" s="3"/>
      <c r="C65" s="10" t="s">
        <v>12</v>
      </c>
      <c r="D65" s="32">
        <v>974689</v>
      </c>
      <c r="E65" s="36">
        <v>841488856</v>
      </c>
      <c r="F65" s="23">
        <v>533924783</v>
      </c>
      <c r="G65" s="23">
        <v>0</v>
      </c>
      <c r="H65" s="23">
        <v>176672334</v>
      </c>
      <c r="I65" s="46">
        <v>0</v>
      </c>
      <c r="J65" s="41">
        <v>420201133</v>
      </c>
      <c r="K65" s="50">
        <v>233407671</v>
      </c>
      <c r="L65" s="54">
        <v>0</v>
      </c>
      <c r="M65" s="126">
        <v>0</v>
      </c>
      <c r="N65" s="50">
        <v>6221197931</v>
      </c>
      <c r="O65" s="59">
        <v>11628747</v>
      </c>
      <c r="P65" s="41">
        <f t="shared" si="2"/>
        <v>8438521455</v>
      </c>
      <c r="Q65" s="15">
        <f t="shared" si="3"/>
        <v>8657.6553700718905</v>
      </c>
    </row>
    <row r="66" spans="1:17" ht="12.75" customHeight="1">
      <c r="A66" s="8">
        <v>62</v>
      </c>
      <c r="B66" s="3"/>
      <c r="C66" s="13" t="s">
        <v>13</v>
      </c>
      <c r="D66" s="32">
        <v>1492951</v>
      </c>
      <c r="E66" s="36">
        <v>1252654804</v>
      </c>
      <c r="F66" s="23">
        <v>1675153740</v>
      </c>
      <c r="G66" s="23">
        <v>360008114</v>
      </c>
      <c r="H66" s="23">
        <v>341279632</v>
      </c>
      <c r="I66" s="46">
        <v>0</v>
      </c>
      <c r="J66" s="41">
        <v>882794024</v>
      </c>
      <c r="K66" s="50">
        <v>247970893</v>
      </c>
      <c r="L66" s="54">
        <v>36624665</v>
      </c>
      <c r="M66" s="126">
        <v>0</v>
      </c>
      <c r="N66" s="50">
        <v>3655156898</v>
      </c>
      <c r="O66" s="59">
        <v>30311467</v>
      </c>
      <c r="P66" s="41">
        <f t="shared" si="2"/>
        <v>8481954237</v>
      </c>
      <c r="Q66" s="15">
        <f t="shared" si="3"/>
        <v>5681.3346432669259</v>
      </c>
    </row>
    <row r="67" spans="1:17" ht="12.75" customHeight="1">
      <c r="A67" s="8">
        <v>63</v>
      </c>
      <c r="B67" s="3"/>
      <c r="C67" s="13" t="s">
        <v>4</v>
      </c>
      <c r="D67" s="32">
        <v>1532718</v>
      </c>
      <c r="E67" s="36">
        <v>1861367034</v>
      </c>
      <c r="F67" s="23">
        <v>1089220772</v>
      </c>
      <c r="G67" s="23">
        <v>86716106</v>
      </c>
      <c r="H67" s="23">
        <v>591997900</v>
      </c>
      <c r="I67" s="46">
        <v>0</v>
      </c>
      <c r="J67" s="41">
        <v>436735028</v>
      </c>
      <c r="K67" s="50">
        <v>186279760</v>
      </c>
      <c r="L67" s="54">
        <v>0</v>
      </c>
      <c r="M67" s="126">
        <v>0</v>
      </c>
      <c r="N67" s="50">
        <v>0</v>
      </c>
      <c r="O67" s="59">
        <v>394764264</v>
      </c>
      <c r="P67" s="41">
        <f t="shared" si="2"/>
        <v>4647080864</v>
      </c>
      <c r="Q67" s="15">
        <f t="shared" si="3"/>
        <v>3031.9216346385961</v>
      </c>
    </row>
    <row r="68" spans="1:17" ht="12.75" customHeight="1">
      <c r="A68" s="8">
        <v>64</v>
      </c>
      <c r="B68" s="3"/>
      <c r="C68" s="10" t="s">
        <v>11</v>
      </c>
      <c r="D68" s="32">
        <v>1541531</v>
      </c>
      <c r="E68" s="36">
        <v>1561382588</v>
      </c>
      <c r="F68" s="23">
        <v>1593628503</v>
      </c>
      <c r="G68" s="23">
        <v>194952835</v>
      </c>
      <c r="H68" s="23">
        <v>122655253</v>
      </c>
      <c r="I68" s="46">
        <v>0</v>
      </c>
      <c r="J68" s="41">
        <v>666042666</v>
      </c>
      <c r="K68" s="50">
        <v>272932067</v>
      </c>
      <c r="L68" s="54">
        <v>0</v>
      </c>
      <c r="M68" s="126">
        <v>0</v>
      </c>
      <c r="N68" s="50">
        <v>6787884848</v>
      </c>
      <c r="O68" s="59">
        <v>9950180</v>
      </c>
      <c r="P68" s="41">
        <f t="shared" si="2"/>
        <v>11209428940</v>
      </c>
      <c r="Q68" s="15">
        <f t="shared" si="3"/>
        <v>7271.6208366876826</v>
      </c>
    </row>
    <row r="69" spans="1:17" ht="12.75" customHeight="1">
      <c r="A69" s="8">
        <v>65</v>
      </c>
      <c r="B69" s="3"/>
      <c r="C69" s="10" t="s">
        <v>10</v>
      </c>
      <c r="D69" s="32">
        <v>1973579</v>
      </c>
      <c r="E69" s="36">
        <v>1661164916</v>
      </c>
      <c r="F69" s="23">
        <v>1523189135</v>
      </c>
      <c r="G69" s="23">
        <v>166050807</v>
      </c>
      <c r="H69" s="23">
        <v>788656790</v>
      </c>
      <c r="I69" s="46">
        <v>0</v>
      </c>
      <c r="J69" s="41">
        <v>986341000</v>
      </c>
      <c r="K69" s="50">
        <v>169979183</v>
      </c>
      <c r="L69" s="54">
        <v>0</v>
      </c>
      <c r="M69" s="126">
        <v>0</v>
      </c>
      <c r="N69" s="50">
        <v>4586346204</v>
      </c>
      <c r="O69" s="59">
        <v>53919000</v>
      </c>
      <c r="P69" s="41">
        <f t="shared" ref="P69:P70" si="4">SUM(E69:O69)</f>
        <v>9935647035</v>
      </c>
      <c r="Q69" s="15">
        <f t="shared" ref="Q69:Q71" si="5">(P69/D69)</f>
        <v>5034.3295277260249</v>
      </c>
    </row>
    <row r="70" spans="1:17" ht="12.75" customHeight="1">
      <c r="A70" s="8">
        <v>66</v>
      </c>
      <c r="B70" s="3"/>
      <c r="C70" s="10" t="s">
        <v>65</v>
      </c>
      <c r="D70" s="32">
        <v>2768954</v>
      </c>
      <c r="E70" s="36">
        <v>3376860000</v>
      </c>
      <c r="F70" s="23">
        <v>3264128000</v>
      </c>
      <c r="G70" s="23">
        <v>372002000</v>
      </c>
      <c r="H70" s="23">
        <v>587448000</v>
      </c>
      <c r="I70" s="46">
        <v>107000</v>
      </c>
      <c r="J70" s="41">
        <v>6950865000</v>
      </c>
      <c r="K70" s="50">
        <v>678510000</v>
      </c>
      <c r="L70" s="54">
        <v>181072000</v>
      </c>
      <c r="M70" s="126">
        <v>0</v>
      </c>
      <c r="N70" s="50">
        <v>8937438000</v>
      </c>
      <c r="O70" s="59">
        <v>16184000</v>
      </c>
      <c r="P70" s="41">
        <f t="shared" si="4"/>
        <v>24364614000</v>
      </c>
      <c r="Q70" s="15">
        <f t="shared" si="5"/>
        <v>8799.2122657147793</v>
      </c>
    </row>
    <row r="71" spans="1:17">
      <c r="A71" s="4"/>
      <c r="B71" s="5"/>
      <c r="C71" s="85" t="s">
        <v>76</v>
      </c>
      <c r="D71" s="33">
        <f t="shared" ref="D71:O71" si="6">SUM(D5:D70)</f>
        <v>21583589</v>
      </c>
      <c r="E71" s="16">
        <f t="shared" si="6"/>
        <v>20537507431</v>
      </c>
      <c r="F71" s="16">
        <f t="shared" si="6"/>
        <v>18674799224</v>
      </c>
      <c r="G71" s="16">
        <f t="shared" si="6"/>
        <v>1810664871</v>
      </c>
      <c r="H71" s="16">
        <f t="shared" si="6"/>
        <v>5056553480</v>
      </c>
      <c r="I71" s="111">
        <f t="shared" si="6"/>
        <v>412610</v>
      </c>
      <c r="J71" s="38">
        <f t="shared" si="6"/>
        <v>14748174498</v>
      </c>
      <c r="K71" s="17">
        <f t="shared" si="6"/>
        <v>3570640122</v>
      </c>
      <c r="L71" s="56">
        <f t="shared" si="6"/>
        <v>233372902</v>
      </c>
      <c r="M71" s="111">
        <f>SUM(M5:M70)</f>
        <v>112550000</v>
      </c>
      <c r="N71" s="17">
        <f t="shared" si="6"/>
        <v>52284992262</v>
      </c>
      <c r="O71" s="38">
        <f t="shared" si="6"/>
        <v>629301685</v>
      </c>
      <c r="P71" s="56">
        <f t="shared" ref="P71" si="7">SUM(E71:O71)</f>
        <v>117658969085</v>
      </c>
      <c r="Q71" s="20">
        <f t="shared" si="5"/>
        <v>5451.3162331343501</v>
      </c>
    </row>
    <row r="72" spans="1:17">
      <c r="A72" s="4"/>
      <c r="B72" s="5"/>
      <c r="C72" s="5"/>
      <c r="D72" s="98"/>
      <c r="E72" s="72"/>
      <c r="F72" s="72"/>
      <c r="G72" s="72"/>
      <c r="H72" s="72"/>
      <c r="I72" s="72"/>
      <c r="J72" s="72"/>
      <c r="K72" s="72"/>
      <c r="L72" s="72"/>
      <c r="M72" s="72"/>
      <c r="N72" s="72"/>
      <c r="O72" s="72"/>
      <c r="P72" s="72"/>
      <c r="Q72" s="80"/>
    </row>
    <row r="73" spans="1:17" ht="12.75" customHeight="1">
      <c r="A73" s="148" t="s">
        <v>106</v>
      </c>
      <c r="B73" s="149"/>
      <c r="C73" s="149"/>
      <c r="D73" s="149"/>
      <c r="E73" s="149"/>
      <c r="F73" s="149"/>
      <c r="G73" s="149"/>
      <c r="H73" s="149"/>
      <c r="I73" s="149"/>
      <c r="J73" s="149"/>
      <c r="K73" s="149"/>
      <c r="L73" s="149"/>
      <c r="M73" s="149"/>
      <c r="N73" s="149"/>
      <c r="O73" s="149"/>
      <c r="P73" s="149"/>
      <c r="Q73" s="150"/>
    </row>
    <row r="74" spans="1:17">
      <c r="A74" s="4"/>
      <c r="B74" s="5"/>
      <c r="C74" s="5"/>
      <c r="D74" s="5"/>
      <c r="E74" s="5"/>
      <c r="F74" s="5"/>
      <c r="G74" s="5"/>
      <c r="H74" s="5"/>
      <c r="I74" s="5"/>
      <c r="J74" s="5"/>
      <c r="K74" s="5"/>
      <c r="L74" s="5"/>
      <c r="M74" s="5"/>
      <c r="N74" s="5"/>
      <c r="O74" s="5"/>
      <c r="P74" s="72"/>
      <c r="Q74" s="80"/>
    </row>
    <row r="75" spans="1:17">
      <c r="A75" s="70" t="s">
        <v>86</v>
      </c>
      <c r="B75" s="5"/>
      <c r="C75" s="5"/>
      <c r="D75" s="5"/>
      <c r="E75" s="5"/>
      <c r="F75" s="5"/>
      <c r="G75" s="5"/>
      <c r="H75" s="5"/>
      <c r="I75" s="5"/>
      <c r="J75" s="5"/>
      <c r="K75" s="5"/>
      <c r="L75" s="5"/>
      <c r="M75" s="5"/>
      <c r="N75" s="5"/>
      <c r="O75" s="5"/>
      <c r="P75" s="5"/>
      <c r="Q75" s="6"/>
    </row>
    <row r="76" spans="1:17">
      <c r="A76" s="70" t="s">
        <v>104</v>
      </c>
      <c r="B76" s="5"/>
      <c r="C76" s="5"/>
      <c r="D76" s="5"/>
      <c r="E76" s="5"/>
      <c r="F76" s="5"/>
      <c r="G76" s="5"/>
      <c r="H76" s="5"/>
      <c r="I76" s="5"/>
      <c r="J76" s="5"/>
      <c r="K76" s="5"/>
      <c r="L76" s="5"/>
      <c r="M76" s="5"/>
      <c r="N76" s="5"/>
      <c r="O76" s="5"/>
      <c r="P76" s="5"/>
      <c r="Q76" s="6"/>
    </row>
    <row r="77" spans="1:17" ht="13.5" thickBot="1">
      <c r="A77" s="11" t="s">
        <v>87</v>
      </c>
      <c r="B77" s="1"/>
      <c r="C77" s="1"/>
      <c r="D77" s="1"/>
      <c r="E77" s="1"/>
      <c r="F77" s="1"/>
      <c r="G77" s="1"/>
      <c r="H77" s="1"/>
      <c r="I77" s="1"/>
      <c r="J77" s="1"/>
      <c r="K77" s="1"/>
      <c r="L77" s="1"/>
      <c r="M77" s="1"/>
      <c r="N77" s="1"/>
      <c r="O77" s="1"/>
      <c r="P77" s="1"/>
      <c r="Q77" s="9"/>
    </row>
  </sheetData>
  <sortState xmlns:xlrd2="http://schemas.microsoft.com/office/spreadsheetml/2017/richdata2" ref="C5:Q70">
    <sortCondition ref="D5:D70"/>
  </sortState>
  <mergeCells count="6">
    <mergeCell ref="A73:Q73"/>
    <mergeCell ref="A1:Q1"/>
    <mergeCell ref="A2:Q2"/>
    <mergeCell ref="E3:I3"/>
    <mergeCell ref="J3:K3"/>
    <mergeCell ref="L3:N3"/>
  </mergeCells>
  <printOptions horizontalCentered="1"/>
  <pageMargins left="0.5" right="0.5" top="0.5" bottom="0.5" header="0.3" footer="0.3"/>
  <pageSetup paperSize="5" scale="67" fitToHeight="0" orientation="landscape" verticalDpi="0" r:id="rId1"/>
  <headerFooter>
    <oddHeader>&amp;C&amp;11Office of Economic and Demographic Research</oddHeader>
    <oddFooter>&amp;L&amp;11FY 2022-23 County Revenues by Fund Type&amp;R&amp;11Page &amp;P of &amp;N</oddFooter>
  </headerFooter>
  <ignoredErrors>
    <ignoredError sqref="P5:P7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7.7109375" customWidth="1"/>
    <col min="17" max="17" width="12.7109375" customWidth="1"/>
  </cols>
  <sheetData>
    <row r="1" spans="1:17" ht="27.75">
      <c r="A1" s="151" t="s">
        <v>103</v>
      </c>
      <c r="B1" s="152"/>
      <c r="C1" s="152"/>
      <c r="D1" s="152"/>
      <c r="E1" s="152"/>
      <c r="F1" s="152"/>
      <c r="G1" s="152"/>
      <c r="H1" s="152"/>
      <c r="I1" s="152"/>
      <c r="J1" s="152"/>
      <c r="K1" s="152"/>
      <c r="L1" s="152"/>
      <c r="M1" s="152"/>
      <c r="N1" s="152"/>
      <c r="O1" s="152"/>
      <c r="P1" s="152"/>
      <c r="Q1" s="153"/>
    </row>
    <row r="2" spans="1:17" ht="24" thickBot="1">
      <c r="A2" s="154" t="s">
        <v>138</v>
      </c>
      <c r="B2" s="155"/>
      <c r="C2" s="155"/>
      <c r="D2" s="155"/>
      <c r="E2" s="155"/>
      <c r="F2" s="155"/>
      <c r="G2" s="155"/>
      <c r="H2" s="155"/>
      <c r="I2" s="155"/>
      <c r="J2" s="155"/>
      <c r="K2" s="155"/>
      <c r="L2" s="155"/>
      <c r="M2" s="155"/>
      <c r="N2" s="155"/>
      <c r="O2" s="155"/>
      <c r="P2" s="155"/>
      <c r="Q2" s="156"/>
    </row>
    <row r="3" spans="1:17" ht="15.75">
      <c r="A3" s="28"/>
      <c r="B3" s="29"/>
      <c r="C3" s="30"/>
      <c r="D3" s="68">
        <v>2022</v>
      </c>
      <c r="E3" s="157" t="s">
        <v>84</v>
      </c>
      <c r="F3" s="158"/>
      <c r="G3" s="158"/>
      <c r="H3" s="158"/>
      <c r="I3" s="159"/>
      <c r="J3" s="157" t="s">
        <v>83</v>
      </c>
      <c r="K3" s="159"/>
      <c r="L3" s="157" t="s">
        <v>82</v>
      </c>
      <c r="M3" s="160"/>
      <c r="N3" s="159"/>
      <c r="O3" s="62" t="s">
        <v>81</v>
      </c>
      <c r="P3" s="64" t="s">
        <v>77</v>
      </c>
      <c r="Q3" s="65" t="s">
        <v>75</v>
      </c>
    </row>
    <row r="4" spans="1:17" ht="16.5" thickBot="1">
      <c r="A4" s="25" t="s">
        <v>7</v>
      </c>
      <c r="B4" s="26"/>
      <c r="C4" s="27" t="s">
        <v>8</v>
      </c>
      <c r="D4" s="69" t="s">
        <v>9</v>
      </c>
      <c r="E4" s="34" t="s">
        <v>66</v>
      </c>
      <c r="F4" s="21" t="s">
        <v>67</v>
      </c>
      <c r="G4" s="21" t="s">
        <v>68</v>
      </c>
      <c r="H4" s="21" t="s">
        <v>69</v>
      </c>
      <c r="I4" s="44" t="s">
        <v>70</v>
      </c>
      <c r="J4" s="39" t="s">
        <v>71</v>
      </c>
      <c r="K4" s="48" t="s">
        <v>72</v>
      </c>
      <c r="L4" s="52" t="s">
        <v>73</v>
      </c>
      <c r="M4" s="124" t="s">
        <v>74</v>
      </c>
      <c r="N4" s="48" t="s">
        <v>135</v>
      </c>
      <c r="O4" s="63" t="s">
        <v>80</v>
      </c>
      <c r="P4" s="66" t="s">
        <v>78</v>
      </c>
      <c r="Q4" s="67" t="s">
        <v>79</v>
      </c>
    </row>
    <row r="5" spans="1:17" ht="12.75" customHeight="1">
      <c r="A5" s="7">
        <v>1</v>
      </c>
      <c r="B5" s="2"/>
      <c r="C5" s="131" t="s">
        <v>64</v>
      </c>
      <c r="D5" s="31">
        <v>7808</v>
      </c>
      <c r="E5" s="35">
        <v>5640190</v>
      </c>
      <c r="F5" s="22">
        <v>7384909</v>
      </c>
      <c r="G5" s="22">
        <v>645054</v>
      </c>
      <c r="H5" s="22">
        <v>704378</v>
      </c>
      <c r="I5" s="45">
        <v>0</v>
      </c>
      <c r="J5" s="40">
        <v>0</v>
      </c>
      <c r="K5" s="49">
        <v>0</v>
      </c>
      <c r="L5" s="53">
        <v>0</v>
      </c>
      <c r="M5" s="125">
        <v>0</v>
      </c>
      <c r="N5" s="49">
        <v>8489640</v>
      </c>
      <c r="O5" s="58">
        <v>0</v>
      </c>
      <c r="P5" s="57">
        <f t="shared" ref="P5:P36" si="0">SUM(E5:O5)</f>
        <v>22864171</v>
      </c>
      <c r="Q5" s="18">
        <f t="shared" ref="Q5:Q36" si="1">(P5/D5)</f>
        <v>2928.3005891393441</v>
      </c>
    </row>
    <row r="6" spans="1:17" ht="12.75" customHeight="1">
      <c r="A6" s="8">
        <v>2</v>
      </c>
      <c r="B6" s="3"/>
      <c r="C6" s="13" t="s">
        <v>63</v>
      </c>
      <c r="D6" s="32">
        <v>7831</v>
      </c>
      <c r="E6" s="36">
        <v>9977189</v>
      </c>
      <c r="F6" s="23">
        <v>10221234</v>
      </c>
      <c r="G6" s="23">
        <v>0</v>
      </c>
      <c r="H6" s="23">
        <v>778</v>
      </c>
      <c r="I6" s="46">
        <v>0</v>
      </c>
      <c r="J6" s="41">
        <v>404398</v>
      </c>
      <c r="K6" s="50">
        <v>0</v>
      </c>
      <c r="L6" s="54">
        <v>0</v>
      </c>
      <c r="M6" s="126">
        <v>0</v>
      </c>
      <c r="N6" s="50">
        <v>9384445</v>
      </c>
      <c r="O6" s="59">
        <v>0</v>
      </c>
      <c r="P6" s="41">
        <f t="shared" si="0"/>
        <v>29988044</v>
      </c>
      <c r="Q6" s="15">
        <f t="shared" si="1"/>
        <v>3829.4016089899119</v>
      </c>
    </row>
    <row r="7" spans="1:17" ht="12.75" customHeight="1">
      <c r="A7" s="8">
        <v>3</v>
      </c>
      <c r="B7" s="3"/>
      <c r="C7" s="13" t="s">
        <v>62</v>
      </c>
      <c r="D7" s="32">
        <v>12273</v>
      </c>
      <c r="E7" s="36">
        <v>21809862</v>
      </c>
      <c r="F7" s="23">
        <v>6395163</v>
      </c>
      <c r="G7" s="23">
        <v>0</v>
      </c>
      <c r="H7" s="23">
        <v>3971249</v>
      </c>
      <c r="I7" s="46">
        <v>0</v>
      </c>
      <c r="J7" s="41">
        <v>791958</v>
      </c>
      <c r="K7" s="50">
        <v>0</v>
      </c>
      <c r="L7" s="54">
        <v>0</v>
      </c>
      <c r="M7" s="126">
        <v>0</v>
      </c>
      <c r="N7" s="50">
        <v>0</v>
      </c>
      <c r="O7" s="59">
        <v>0</v>
      </c>
      <c r="P7" s="41">
        <f t="shared" si="0"/>
        <v>32968232</v>
      </c>
      <c r="Q7" s="15">
        <f t="shared" si="1"/>
        <v>2686.2406909476085</v>
      </c>
    </row>
    <row r="8" spans="1:17" ht="12.75" customHeight="1">
      <c r="A8" s="8">
        <v>4</v>
      </c>
      <c r="B8" s="3"/>
      <c r="C8" s="10" t="s">
        <v>61</v>
      </c>
      <c r="D8" s="32">
        <v>12729</v>
      </c>
      <c r="E8" s="36">
        <v>31430276</v>
      </c>
      <c r="F8" s="23">
        <v>19774102</v>
      </c>
      <c r="G8" s="23">
        <v>0</v>
      </c>
      <c r="H8" s="23">
        <v>0</v>
      </c>
      <c r="I8" s="46">
        <v>0</v>
      </c>
      <c r="J8" s="41">
        <v>9776673</v>
      </c>
      <c r="K8" s="50">
        <v>0</v>
      </c>
      <c r="L8" s="54">
        <v>0</v>
      </c>
      <c r="M8" s="126">
        <v>0</v>
      </c>
      <c r="N8" s="50">
        <v>39438149</v>
      </c>
      <c r="O8" s="59">
        <v>0</v>
      </c>
      <c r="P8" s="41">
        <f t="shared" si="0"/>
        <v>100419200</v>
      </c>
      <c r="Q8" s="15">
        <f t="shared" si="1"/>
        <v>7889.0093487312433</v>
      </c>
    </row>
    <row r="9" spans="1:17" ht="12.75" customHeight="1">
      <c r="A9" s="8">
        <v>5</v>
      </c>
      <c r="B9" s="3"/>
      <c r="C9" s="10" t="s">
        <v>56</v>
      </c>
      <c r="D9" s="32">
        <v>13395</v>
      </c>
      <c r="E9" s="36">
        <v>19071516</v>
      </c>
      <c r="F9" s="23">
        <v>7025134</v>
      </c>
      <c r="G9" s="23">
        <v>0</v>
      </c>
      <c r="H9" s="23">
        <v>0</v>
      </c>
      <c r="I9" s="46">
        <v>0</v>
      </c>
      <c r="J9" s="41">
        <v>702911</v>
      </c>
      <c r="K9" s="50">
        <v>0</v>
      </c>
      <c r="L9" s="54">
        <v>0</v>
      </c>
      <c r="M9" s="126">
        <v>0</v>
      </c>
      <c r="N9" s="50">
        <v>23423036</v>
      </c>
      <c r="O9" s="59">
        <v>0</v>
      </c>
      <c r="P9" s="41">
        <f t="shared" si="0"/>
        <v>50222597</v>
      </c>
      <c r="Q9" s="15">
        <f t="shared" si="1"/>
        <v>3749.3540126913026</v>
      </c>
    </row>
    <row r="10" spans="1:17" ht="12.75" customHeight="1">
      <c r="A10" s="8">
        <v>6</v>
      </c>
      <c r="B10" s="3"/>
      <c r="C10" s="10" t="s">
        <v>57</v>
      </c>
      <c r="D10" s="32">
        <v>13740</v>
      </c>
      <c r="E10" s="36">
        <v>11029809</v>
      </c>
      <c r="F10" s="23">
        <v>10115688</v>
      </c>
      <c r="G10" s="23">
        <v>0</v>
      </c>
      <c r="H10" s="23">
        <v>0</v>
      </c>
      <c r="I10" s="46">
        <v>0</v>
      </c>
      <c r="J10" s="41">
        <v>0</v>
      </c>
      <c r="K10" s="50">
        <v>0</v>
      </c>
      <c r="L10" s="54">
        <v>0</v>
      </c>
      <c r="M10" s="126">
        <v>0</v>
      </c>
      <c r="N10" s="50">
        <v>0</v>
      </c>
      <c r="O10" s="59">
        <v>0</v>
      </c>
      <c r="P10" s="41">
        <f t="shared" si="0"/>
        <v>21145497</v>
      </c>
      <c r="Q10" s="15">
        <f t="shared" si="1"/>
        <v>1538.9735807860261</v>
      </c>
    </row>
    <row r="11" spans="1:17" ht="12.75" customHeight="1">
      <c r="A11" s="8">
        <v>7</v>
      </c>
      <c r="B11" s="3"/>
      <c r="C11" s="10" t="s">
        <v>55</v>
      </c>
      <c r="D11" s="32">
        <v>14923</v>
      </c>
      <c r="E11" s="36">
        <v>19634104</v>
      </c>
      <c r="F11" s="23">
        <v>15468622</v>
      </c>
      <c r="G11" s="23">
        <v>600432</v>
      </c>
      <c r="H11" s="23">
        <v>4335162</v>
      </c>
      <c r="I11" s="46">
        <v>0</v>
      </c>
      <c r="J11" s="41">
        <v>0</v>
      </c>
      <c r="K11" s="50">
        <v>0</v>
      </c>
      <c r="L11" s="54">
        <v>0</v>
      </c>
      <c r="M11" s="126">
        <v>0</v>
      </c>
      <c r="N11" s="50">
        <v>0</v>
      </c>
      <c r="O11" s="59">
        <v>0</v>
      </c>
      <c r="P11" s="41">
        <f t="shared" si="0"/>
        <v>40038320</v>
      </c>
      <c r="Q11" s="15">
        <f t="shared" si="1"/>
        <v>2682.9940360517321</v>
      </c>
    </row>
    <row r="12" spans="1:17" ht="12.75" customHeight="1">
      <c r="A12" s="8">
        <v>8</v>
      </c>
      <c r="B12" s="3"/>
      <c r="C12" s="10" t="s">
        <v>58</v>
      </c>
      <c r="D12" s="32">
        <v>15550</v>
      </c>
      <c r="E12" s="36">
        <v>11749226</v>
      </c>
      <c r="F12" s="23">
        <v>5223133</v>
      </c>
      <c r="G12" s="23">
        <v>0</v>
      </c>
      <c r="H12" s="23">
        <v>0</v>
      </c>
      <c r="I12" s="46">
        <v>0</v>
      </c>
      <c r="J12" s="41">
        <v>0</v>
      </c>
      <c r="K12" s="50">
        <v>0</v>
      </c>
      <c r="L12" s="54">
        <v>0</v>
      </c>
      <c r="M12" s="126">
        <v>0</v>
      </c>
      <c r="N12" s="50">
        <v>7564414</v>
      </c>
      <c r="O12" s="59">
        <v>0</v>
      </c>
      <c r="P12" s="41">
        <f t="shared" si="0"/>
        <v>24536773</v>
      </c>
      <c r="Q12" s="15">
        <f t="shared" si="1"/>
        <v>1577.9275241157557</v>
      </c>
    </row>
    <row r="13" spans="1:17" ht="12.75" customHeight="1">
      <c r="A13" s="8">
        <v>9</v>
      </c>
      <c r="B13" s="3"/>
      <c r="C13" s="10" t="s">
        <v>54</v>
      </c>
      <c r="D13" s="32">
        <v>15938</v>
      </c>
      <c r="E13" s="36">
        <v>22794857</v>
      </c>
      <c r="F13" s="23">
        <v>33278253</v>
      </c>
      <c r="G13" s="23">
        <v>1880621</v>
      </c>
      <c r="H13" s="23">
        <v>3440715</v>
      </c>
      <c r="I13" s="46">
        <v>0</v>
      </c>
      <c r="J13" s="41">
        <v>5044327</v>
      </c>
      <c r="K13" s="50">
        <v>0</v>
      </c>
      <c r="L13" s="54">
        <v>0</v>
      </c>
      <c r="M13" s="126">
        <v>0</v>
      </c>
      <c r="N13" s="50">
        <v>44151841</v>
      </c>
      <c r="O13" s="59">
        <v>0</v>
      </c>
      <c r="P13" s="41">
        <f t="shared" si="0"/>
        <v>110590614</v>
      </c>
      <c r="Q13" s="15">
        <f t="shared" si="1"/>
        <v>6938.8012297653404</v>
      </c>
    </row>
    <row r="14" spans="1:17" ht="12.75" customHeight="1">
      <c r="A14" s="8">
        <v>10</v>
      </c>
      <c r="B14" s="3"/>
      <c r="C14" s="13" t="s">
        <v>59</v>
      </c>
      <c r="D14" s="32">
        <v>16988</v>
      </c>
      <c r="E14" s="36">
        <v>13747348</v>
      </c>
      <c r="F14" s="23">
        <v>27583389</v>
      </c>
      <c r="G14" s="23">
        <v>0</v>
      </c>
      <c r="H14" s="23">
        <v>0</v>
      </c>
      <c r="I14" s="46">
        <v>0</v>
      </c>
      <c r="J14" s="41">
        <v>0</v>
      </c>
      <c r="K14" s="50">
        <v>0</v>
      </c>
      <c r="L14" s="54">
        <v>0</v>
      </c>
      <c r="M14" s="126">
        <v>0</v>
      </c>
      <c r="N14" s="50">
        <v>21529411</v>
      </c>
      <c r="O14" s="59">
        <v>0</v>
      </c>
      <c r="P14" s="41">
        <f t="shared" si="0"/>
        <v>62860148</v>
      </c>
      <c r="Q14" s="15">
        <f t="shared" si="1"/>
        <v>3700.2677183894516</v>
      </c>
    </row>
    <row r="15" spans="1:17" ht="12.75" customHeight="1">
      <c r="A15" s="8">
        <v>11</v>
      </c>
      <c r="B15" s="3"/>
      <c r="C15" s="10" t="s">
        <v>2</v>
      </c>
      <c r="D15" s="32">
        <v>18438</v>
      </c>
      <c r="E15" s="36">
        <v>14193080</v>
      </c>
      <c r="F15" s="23">
        <v>31144605</v>
      </c>
      <c r="G15" s="23">
        <v>0</v>
      </c>
      <c r="H15" s="23">
        <v>74281</v>
      </c>
      <c r="I15" s="46">
        <v>0</v>
      </c>
      <c r="J15" s="41">
        <v>4611084</v>
      </c>
      <c r="K15" s="50">
        <v>0</v>
      </c>
      <c r="L15" s="54">
        <v>0</v>
      </c>
      <c r="M15" s="126">
        <v>0</v>
      </c>
      <c r="N15" s="50">
        <v>20633487</v>
      </c>
      <c r="O15" s="59">
        <v>0</v>
      </c>
      <c r="P15" s="41">
        <f t="shared" si="0"/>
        <v>70656537</v>
      </c>
      <c r="Q15" s="15">
        <f t="shared" si="1"/>
        <v>3832.1150341685648</v>
      </c>
    </row>
    <row r="16" spans="1:17" ht="12.75" customHeight="1">
      <c r="A16" s="8">
        <v>12</v>
      </c>
      <c r="B16" s="3"/>
      <c r="C16" s="10" t="s">
        <v>60</v>
      </c>
      <c r="D16" s="32">
        <v>18841</v>
      </c>
      <c r="E16" s="36">
        <v>21101080</v>
      </c>
      <c r="F16" s="23">
        <v>11016029</v>
      </c>
      <c r="G16" s="23">
        <v>0</v>
      </c>
      <c r="H16" s="23">
        <v>4058167</v>
      </c>
      <c r="I16" s="46">
        <v>0</v>
      </c>
      <c r="J16" s="41">
        <v>0</v>
      </c>
      <c r="K16" s="50">
        <v>0</v>
      </c>
      <c r="L16" s="54">
        <v>0</v>
      </c>
      <c r="M16" s="126">
        <v>0</v>
      </c>
      <c r="N16" s="50">
        <v>22201323</v>
      </c>
      <c r="O16" s="59">
        <v>0</v>
      </c>
      <c r="P16" s="41">
        <f t="shared" si="0"/>
        <v>58376599</v>
      </c>
      <c r="Q16" s="15">
        <f t="shared" si="1"/>
        <v>3098.3811368823312</v>
      </c>
    </row>
    <row r="17" spans="1:17" ht="12.75" customHeight="1">
      <c r="A17" s="8">
        <v>13</v>
      </c>
      <c r="B17" s="3"/>
      <c r="C17" s="10" t="s">
        <v>53</v>
      </c>
      <c r="D17" s="32">
        <v>19784</v>
      </c>
      <c r="E17" s="36">
        <v>15804027</v>
      </c>
      <c r="F17" s="23">
        <v>13297427</v>
      </c>
      <c r="G17" s="23">
        <v>228705</v>
      </c>
      <c r="H17" s="23">
        <v>0</v>
      </c>
      <c r="I17" s="46">
        <v>0</v>
      </c>
      <c r="J17" s="41">
        <v>0</v>
      </c>
      <c r="K17" s="50">
        <v>0</v>
      </c>
      <c r="L17" s="54">
        <v>0</v>
      </c>
      <c r="M17" s="126">
        <v>0</v>
      </c>
      <c r="N17" s="50">
        <v>16764145</v>
      </c>
      <c r="O17" s="59">
        <v>1</v>
      </c>
      <c r="P17" s="41">
        <f t="shared" si="0"/>
        <v>46094305</v>
      </c>
      <c r="Q17" s="15">
        <f t="shared" si="1"/>
        <v>2329.8779316619489</v>
      </c>
    </row>
    <row r="18" spans="1:17" ht="12.75" customHeight="1">
      <c r="A18" s="8">
        <v>14</v>
      </c>
      <c r="B18" s="3"/>
      <c r="C18" s="10" t="s">
        <v>52</v>
      </c>
      <c r="D18" s="32">
        <v>21375</v>
      </c>
      <c r="E18" s="36">
        <v>19915985</v>
      </c>
      <c r="F18" s="23">
        <v>26492756</v>
      </c>
      <c r="G18" s="23">
        <v>0</v>
      </c>
      <c r="H18" s="23">
        <v>2048048</v>
      </c>
      <c r="I18" s="46">
        <v>0</v>
      </c>
      <c r="J18" s="41">
        <v>311075</v>
      </c>
      <c r="K18" s="50">
        <v>0</v>
      </c>
      <c r="L18" s="54">
        <v>0</v>
      </c>
      <c r="M18" s="126">
        <v>0</v>
      </c>
      <c r="N18" s="50">
        <v>53400239</v>
      </c>
      <c r="O18" s="59">
        <v>0</v>
      </c>
      <c r="P18" s="41">
        <f t="shared" si="0"/>
        <v>102168103</v>
      </c>
      <c r="Q18" s="15">
        <f t="shared" si="1"/>
        <v>4779.7942923976607</v>
      </c>
    </row>
    <row r="19" spans="1:17" ht="12.75" customHeight="1">
      <c r="A19" s="8">
        <v>15</v>
      </c>
      <c r="B19" s="3"/>
      <c r="C19" s="10" t="s">
        <v>49</v>
      </c>
      <c r="D19" s="32">
        <v>25461</v>
      </c>
      <c r="E19" s="36">
        <v>20174643</v>
      </c>
      <c r="F19" s="23">
        <v>43029525</v>
      </c>
      <c r="G19" s="23">
        <v>496363</v>
      </c>
      <c r="H19" s="23">
        <v>0</v>
      </c>
      <c r="I19" s="46">
        <v>0</v>
      </c>
      <c r="J19" s="41">
        <v>0</v>
      </c>
      <c r="K19" s="50">
        <v>0</v>
      </c>
      <c r="L19" s="54">
        <v>0</v>
      </c>
      <c r="M19" s="126">
        <v>0</v>
      </c>
      <c r="N19" s="50">
        <v>41450165</v>
      </c>
      <c r="O19" s="59">
        <v>0</v>
      </c>
      <c r="P19" s="41">
        <f t="shared" si="0"/>
        <v>105150696</v>
      </c>
      <c r="Q19" s="15">
        <f t="shared" si="1"/>
        <v>4129.8729822080832</v>
      </c>
    </row>
    <row r="20" spans="1:17" ht="12.75" customHeight="1">
      <c r="A20" s="8">
        <v>16</v>
      </c>
      <c r="B20" s="3"/>
      <c r="C20" s="10" t="s">
        <v>48</v>
      </c>
      <c r="D20" s="32">
        <v>25544</v>
      </c>
      <c r="E20" s="36">
        <v>34915327</v>
      </c>
      <c r="F20" s="23">
        <v>14288761</v>
      </c>
      <c r="G20" s="23">
        <v>0</v>
      </c>
      <c r="H20" s="23">
        <v>0</v>
      </c>
      <c r="I20" s="46">
        <v>0</v>
      </c>
      <c r="J20" s="41">
        <v>3926606</v>
      </c>
      <c r="K20" s="50">
        <v>0</v>
      </c>
      <c r="L20" s="54">
        <v>0</v>
      </c>
      <c r="M20" s="126">
        <v>0</v>
      </c>
      <c r="N20" s="50">
        <v>0</v>
      </c>
      <c r="O20" s="59">
        <v>11039927</v>
      </c>
      <c r="P20" s="41">
        <f t="shared" si="0"/>
        <v>64170621</v>
      </c>
      <c r="Q20" s="15">
        <f t="shared" si="1"/>
        <v>2512.1602333228939</v>
      </c>
    </row>
    <row r="21" spans="1:17" ht="12.75" customHeight="1">
      <c r="A21" s="8">
        <v>17</v>
      </c>
      <c r="B21" s="3"/>
      <c r="C21" s="10" t="s">
        <v>47</v>
      </c>
      <c r="D21" s="32">
        <v>27013</v>
      </c>
      <c r="E21" s="36">
        <v>31617818</v>
      </c>
      <c r="F21" s="23">
        <v>28708463</v>
      </c>
      <c r="G21" s="23">
        <v>0</v>
      </c>
      <c r="H21" s="23">
        <v>0</v>
      </c>
      <c r="I21" s="46">
        <v>0</v>
      </c>
      <c r="J21" s="41">
        <v>0</v>
      </c>
      <c r="K21" s="50">
        <v>0</v>
      </c>
      <c r="L21" s="54">
        <v>0</v>
      </c>
      <c r="M21" s="126">
        <v>0</v>
      </c>
      <c r="N21" s="50">
        <v>35352723</v>
      </c>
      <c r="O21" s="59">
        <v>0</v>
      </c>
      <c r="P21" s="41">
        <f t="shared" si="0"/>
        <v>95679004</v>
      </c>
      <c r="Q21" s="15">
        <f t="shared" si="1"/>
        <v>3541.9614259800837</v>
      </c>
    </row>
    <row r="22" spans="1:17" ht="12.75" customHeight="1">
      <c r="A22" s="8">
        <v>18</v>
      </c>
      <c r="B22" s="3"/>
      <c r="C22" s="101" t="s">
        <v>50</v>
      </c>
      <c r="D22" s="102">
        <v>27881</v>
      </c>
      <c r="E22" s="103">
        <v>31753020</v>
      </c>
      <c r="F22" s="104">
        <v>26842835</v>
      </c>
      <c r="G22" s="104">
        <v>0</v>
      </c>
      <c r="H22" s="104">
        <v>0</v>
      </c>
      <c r="I22" s="105">
        <v>0</v>
      </c>
      <c r="J22" s="106">
        <v>0</v>
      </c>
      <c r="K22" s="107">
        <v>0</v>
      </c>
      <c r="L22" s="108">
        <v>0</v>
      </c>
      <c r="M22" s="128">
        <v>0</v>
      </c>
      <c r="N22" s="107">
        <v>27194524</v>
      </c>
      <c r="O22" s="109">
        <v>12708484</v>
      </c>
      <c r="P22" s="106">
        <f t="shared" si="0"/>
        <v>98498863</v>
      </c>
      <c r="Q22" s="110">
        <f t="shared" si="1"/>
        <v>3532.8310677522327</v>
      </c>
    </row>
    <row r="23" spans="1:17" ht="12.75" customHeight="1">
      <c r="A23" s="8">
        <v>19</v>
      </c>
      <c r="B23" s="3"/>
      <c r="C23" s="13" t="s">
        <v>85</v>
      </c>
      <c r="D23" s="32">
        <v>34748</v>
      </c>
      <c r="E23" s="36">
        <v>40731630</v>
      </c>
      <c r="F23" s="23">
        <v>30671275</v>
      </c>
      <c r="G23" s="23">
        <v>1934963</v>
      </c>
      <c r="H23" s="23">
        <v>1691101</v>
      </c>
      <c r="I23" s="46">
        <v>0</v>
      </c>
      <c r="J23" s="41">
        <v>8383269</v>
      </c>
      <c r="K23" s="50">
        <v>0</v>
      </c>
      <c r="L23" s="54">
        <v>0</v>
      </c>
      <c r="M23" s="126">
        <v>0</v>
      </c>
      <c r="N23" s="50">
        <v>28691376</v>
      </c>
      <c r="O23" s="59">
        <v>0</v>
      </c>
      <c r="P23" s="41">
        <f t="shared" si="0"/>
        <v>112103614</v>
      </c>
      <c r="Q23" s="15">
        <f t="shared" si="1"/>
        <v>3226.188960515713</v>
      </c>
    </row>
    <row r="24" spans="1:17" ht="12.75" customHeight="1">
      <c r="A24" s="8">
        <v>20</v>
      </c>
      <c r="B24" s="3"/>
      <c r="C24" s="13" t="s">
        <v>51</v>
      </c>
      <c r="D24" s="32">
        <v>35169</v>
      </c>
      <c r="E24" s="36">
        <v>46619027</v>
      </c>
      <c r="F24" s="23">
        <v>40663369</v>
      </c>
      <c r="G24" s="23">
        <v>0</v>
      </c>
      <c r="H24" s="23">
        <v>240106</v>
      </c>
      <c r="I24" s="46">
        <v>0</v>
      </c>
      <c r="J24" s="41">
        <v>10069236</v>
      </c>
      <c r="K24" s="50">
        <v>0</v>
      </c>
      <c r="L24" s="54">
        <v>0</v>
      </c>
      <c r="M24" s="126">
        <v>0</v>
      </c>
      <c r="N24" s="50">
        <v>43772217</v>
      </c>
      <c r="O24" s="59">
        <v>0</v>
      </c>
      <c r="P24" s="41">
        <f t="shared" si="0"/>
        <v>141363955</v>
      </c>
      <c r="Q24" s="15">
        <f t="shared" si="1"/>
        <v>4019.5614035087719</v>
      </c>
    </row>
    <row r="25" spans="1:17" ht="12.75" customHeight="1">
      <c r="A25" s="8">
        <v>21</v>
      </c>
      <c r="B25" s="3"/>
      <c r="C25" s="10" t="s">
        <v>3</v>
      </c>
      <c r="D25" s="32">
        <v>39385</v>
      </c>
      <c r="E25" s="36">
        <v>42620690</v>
      </c>
      <c r="F25" s="23">
        <v>30562486</v>
      </c>
      <c r="G25" s="23">
        <v>97756</v>
      </c>
      <c r="H25" s="23">
        <v>20561570</v>
      </c>
      <c r="I25" s="46">
        <v>0</v>
      </c>
      <c r="J25" s="41">
        <v>72251</v>
      </c>
      <c r="K25" s="50">
        <v>0</v>
      </c>
      <c r="L25" s="54">
        <v>0</v>
      </c>
      <c r="M25" s="126">
        <v>0</v>
      </c>
      <c r="N25" s="50">
        <v>52041374</v>
      </c>
      <c r="O25" s="59">
        <v>0</v>
      </c>
      <c r="P25" s="41">
        <f t="shared" si="0"/>
        <v>145956127</v>
      </c>
      <c r="Q25" s="15">
        <f t="shared" si="1"/>
        <v>3705.8810968642883</v>
      </c>
    </row>
    <row r="26" spans="1:17" ht="12.75" customHeight="1">
      <c r="A26" s="8">
        <v>22</v>
      </c>
      <c r="B26" s="3"/>
      <c r="C26" s="10" t="s">
        <v>46</v>
      </c>
      <c r="D26" s="32">
        <v>40633</v>
      </c>
      <c r="E26" s="36">
        <v>57064282</v>
      </c>
      <c r="F26" s="23">
        <v>32034959</v>
      </c>
      <c r="G26" s="23">
        <v>0</v>
      </c>
      <c r="H26" s="23">
        <v>5653121</v>
      </c>
      <c r="I26" s="46">
        <v>0</v>
      </c>
      <c r="J26" s="41">
        <v>5226283</v>
      </c>
      <c r="K26" s="50">
        <v>0</v>
      </c>
      <c r="L26" s="54">
        <v>0</v>
      </c>
      <c r="M26" s="126">
        <v>0</v>
      </c>
      <c r="N26" s="50">
        <v>0</v>
      </c>
      <c r="O26" s="59">
        <v>0</v>
      </c>
      <c r="P26" s="41">
        <f t="shared" si="0"/>
        <v>99978645</v>
      </c>
      <c r="Q26" s="15">
        <f t="shared" si="1"/>
        <v>2460.5282652031601</v>
      </c>
    </row>
    <row r="27" spans="1:17" ht="12.75" customHeight="1">
      <c r="A27" s="8">
        <v>23</v>
      </c>
      <c r="B27" s="3"/>
      <c r="C27" s="101" t="s">
        <v>39</v>
      </c>
      <c r="D27" s="102">
        <v>43967</v>
      </c>
      <c r="E27" s="36">
        <v>32381661</v>
      </c>
      <c r="F27" s="23">
        <v>31792126</v>
      </c>
      <c r="G27" s="23">
        <v>5846727</v>
      </c>
      <c r="H27" s="23">
        <v>3340577</v>
      </c>
      <c r="I27" s="46">
        <v>0</v>
      </c>
      <c r="J27" s="41">
        <v>0</v>
      </c>
      <c r="K27" s="50">
        <v>0</v>
      </c>
      <c r="L27" s="54">
        <v>0</v>
      </c>
      <c r="M27" s="126">
        <v>0</v>
      </c>
      <c r="N27" s="50">
        <v>0</v>
      </c>
      <c r="O27" s="59">
        <v>0</v>
      </c>
      <c r="P27" s="106">
        <f t="shared" si="0"/>
        <v>73361091</v>
      </c>
      <c r="Q27" s="110">
        <f t="shared" si="1"/>
        <v>1668.5489344280938</v>
      </c>
    </row>
    <row r="28" spans="1:17" ht="12.75" customHeight="1">
      <c r="A28" s="8">
        <v>24</v>
      </c>
      <c r="B28" s="79"/>
      <c r="C28" s="10" t="s">
        <v>45</v>
      </c>
      <c r="D28" s="32">
        <v>44288</v>
      </c>
      <c r="E28" s="36">
        <v>49438963</v>
      </c>
      <c r="F28" s="23">
        <v>29515457</v>
      </c>
      <c r="G28" s="23">
        <v>600074</v>
      </c>
      <c r="H28" s="23">
        <v>10176705</v>
      </c>
      <c r="I28" s="46">
        <v>0</v>
      </c>
      <c r="J28" s="41">
        <v>3816578</v>
      </c>
      <c r="K28" s="50">
        <v>0</v>
      </c>
      <c r="L28" s="54">
        <v>0</v>
      </c>
      <c r="M28" s="126">
        <v>0</v>
      </c>
      <c r="N28" s="50">
        <v>73111639</v>
      </c>
      <c r="O28" s="59">
        <v>0</v>
      </c>
      <c r="P28" s="41">
        <f t="shared" si="0"/>
        <v>166659416</v>
      </c>
      <c r="Q28" s="15">
        <f t="shared" si="1"/>
        <v>3763.0829118497109</v>
      </c>
    </row>
    <row r="29" spans="1:17" ht="12.75" customHeight="1">
      <c r="A29" s="8">
        <v>25</v>
      </c>
      <c r="B29" s="3"/>
      <c r="C29" s="13" t="s">
        <v>44</v>
      </c>
      <c r="D29" s="32">
        <v>44688</v>
      </c>
      <c r="E29" s="36">
        <v>32452784</v>
      </c>
      <c r="F29" s="23">
        <v>52420909</v>
      </c>
      <c r="G29" s="23">
        <v>0</v>
      </c>
      <c r="H29" s="23">
        <v>285948</v>
      </c>
      <c r="I29" s="46">
        <v>0</v>
      </c>
      <c r="J29" s="41">
        <v>8239801</v>
      </c>
      <c r="K29" s="50">
        <v>0</v>
      </c>
      <c r="L29" s="54">
        <v>0</v>
      </c>
      <c r="M29" s="126">
        <v>0</v>
      </c>
      <c r="N29" s="50">
        <v>52736596</v>
      </c>
      <c r="O29" s="59">
        <v>0</v>
      </c>
      <c r="P29" s="41">
        <f t="shared" si="0"/>
        <v>146136038</v>
      </c>
      <c r="Q29" s="15">
        <f t="shared" si="1"/>
        <v>3270.140485141425</v>
      </c>
    </row>
    <row r="30" spans="1:17" ht="12.75" customHeight="1">
      <c r="A30" s="8">
        <v>26</v>
      </c>
      <c r="B30" s="3"/>
      <c r="C30" s="10" t="s">
        <v>40</v>
      </c>
      <c r="D30" s="32">
        <v>48395</v>
      </c>
      <c r="E30" s="36">
        <v>35998295</v>
      </c>
      <c r="F30" s="23">
        <v>36161842</v>
      </c>
      <c r="G30" s="23">
        <v>930</v>
      </c>
      <c r="H30" s="23">
        <v>12354548</v>
      </c>
      <c r="I30" s="46">
        <v>0</v>
      </c>
      <c r="J30" s="41">
        <v>4276033</v>
      </c>
      <c r="K30" s="50">
        <v>0</v>
      </c>
      <c r="L30" s="54">
        <v>0</v>
      </c>
      <c r="M30" s="126">
        <v>0</v>
      </c>
      <c r="N30" s="50">
        <v>45086709</v>
      </c>
      <c r="O30" s="59">
        <v>0</v>
      </c>
      <c r="P30" s="41">
        <f t="shared" si="0"/>
        <v>133878357</v>
      </c>
      <c r="Q30" s="110">
        <f t="shared" si="1"/>
        <v>2766.3675379687984</v>
      </c>
    </row>
    <row r="31" spans="1:17" ht="12.75" customHeight="1">
      <c r="A31" s="8">
        <v>27</v>
      </c>
      <c r="B31" s="3"/>
      <c r="C31" s="10" t="s">
        <v>37</v>
      </c>
      <c r="D31" s="32">
        <v>71525</v>
      </c>
      <c r="E31" s="36">
        <v>55624331</v>
      </c>
      <c r="F31" s="23">
        <v>69424744</v>
      </c>
      <c r="G31" s="23">
        <v>1363417</v>
      </c>
      <c r="H31" s="23">
        <v>14343751</v>
      </c>
      <c r="I31" s="46">
        <v>0</v>
      </c>
      <c r="J31" s="41">
        <v>4784249</v>
      </c>
      <c r="K31" s="50">
        <v>0</v>
      </c>
      <c r="L31" s="54">
        <v>0</v>
      </c>
      <c r="M31" s="126">
        <v>0</v>
      </c>
      <c r="N31" s="50">
        <v>88914090</v>
      </c>
      <c r="O31" s="59">
        <v>0</v>
      </c>
      <c r="P31" s="41">
        <f t="shared" si="0"/>
        <v>234454582</v>
      </c>
      <c r="Q31" s="15">
        <f t="shared" si="1"/>
        <v>3277.9389304439005</v>
      </c>
    </row>
    <row r="32" spans="1:17" ht="12.75" customHeight="1">
      <c r="A32" s="8">
        <v>28</v>
      </c>
      <c r="B32" s="3"/>
      <c r="C32" s="10" t="s">
        <v>36</v>
      </c>
      <c r="D32" s="32">
        <v>74249</v>
      </c>
      <c r="E32" s="36">
        <v>66018288</v>
      </c>
      <c r="F32" s="23">
        <v>25960098</v>
      </c>
      <c r="G32" s="23">
        <v>876529</v>
      </c>
      <c r="H32" s="23">
        <v>11703759</v>
      </c>
      <c r="I32" s="46">
        <v>0</v>
      </c>
      <c r="J32" s="41">
        <v>17136511</v>
      </c>
      <c r="K32" s="50">
        <v>11493473</v>
      </c>
      <c r="L32" s="54">
        <v>0</v>
      </c>
      <c r="M32" s="126">
        <v>0</v>
      </c>
      <c r="N32" s="50">
        <v>140857317</v>
      </c>
      <c r="O32" s="59">
        <v>12038</v>
      </c>
      <c r="P32" s="41">
        <f t="shared" si="0"/>
        <v>274058013</v>
      </c>
      <c r="Q32" s="15">
        <f t="shared" si="1"/>
        <v>3691.0667214373257</v>
      </c>
    </row>
    <row r="33" spans="1:17" ht="12.75" customHeight="1">
      <c r="A33" s="8">
        <v>29</v>
      </c>
      <c r="B33" s="3"/>
      <c r="C33" s="101" t="s">
        <v>43</v>
      </c>
      <c r="D33" s="102">
        <v>79544</v>
      </c>
      <c r="E33" s="36">
        <v>78764828</v>
      </c>
      <c r="F33" s="23">
        <v>224589833</v>
      </c>
      <c r="G33" s="23">
        <v>36</v>
      </c>
      <c r="H33" s="23">
        <v>9513091</v>
      </c>
      <c r="I33" s="46">
        <v>0</v>
      </c>
      <c r="J33" s="41">
        <v>0</v>
      </c>
      <c r="K33" s="50">
        <v>284019</v>
      </c>
      <c r="L33" s="54">
        <v>0</v>
      </c>
      <c r="M33" s="126">
        <v>0</v>
      </c>
      <c r="N33" s="50">
        <v>382072023</v>
      </c>
      <c r="O33" s="59">
        <v>0</v>
      </c>
      <c r="P33" s="41">
        <f t="shared" si="0"/>
        <v>695223830</v>
      </c>
      <c r="Q33" s="15">
        <f t="shared" si="1"/>
        <v>8740.1165392738603</v>
      </c>
    </row>
    <row r="34" spans="1:17" ht="12.75" customHeight="1">
      <c r="A34" s="8">
        <v>30</v>
      </c>
      <c r="B34" s="79"/>
      <c r="C34" s="101" t="s">
        <v>34</v>
      </c>
      <c r="D34" s="102">
        <v>83961</v>
      </c>
      <c r="E34" s="36">
        <v>122033027</v>
      </c>
      <c r="F34" s="23">
        <v>266984848</v>
      </c>
      <c r="G34" s="23">
        <v>18525080</v>
      </c>
      <c r="H34" s="23">
        <v>38459237</v>
      </c>
      <c r="I34" s="46">
        <v>0</v>
      </c>
      <c r="J34" s="41">
        <v>71053759</v>
      </c>
      <c r="K34" s="50">
        <v>33333841</v>
      </c>
      <c r="L34" s="54">
        <v>0</v>
      </c>
      <c r="M34" s="126">
        <v>0</v>
      </c>
      <c r="N34" s="50">
        <v>940744834</v>
      </c>
      <c r="O34" s="59">
        <v>10324978</v>
      </c>
      <c r="P34" s="41">
        <f t="shared" si="0"/>
        <v>1501459604</v>
      </c>
      <c r="Q34" s="15">
        <f t="shared" si="1"/>
        <v>17882.821833946713</v>
      </c>
    </row>
    <row r="35" spans="1:17" ht="12.75" customHeight="1">
      <c r="A35" s="8">
        <v>31</v>
      </c>
      <c r="B35" s="3"/>
      <c r="C35" s="10" t="s">
        <v>38</v>
      </c>
      <c r="D35" s="32">
        <v>95809</v>
      </c>
      <c r="E35" s="36">
        <v>111658513</v>
      </c>
      <c r="F35" s="23">
        <v>66322452</v>
      </c>
      <c r="G35" s="23">
        <v>3267516</v>
      </c>
      <c r="H35" s="23">
        <v>34166600</v>
      </c>
      <c r="I35" s="46">
        <v>0</v>
      </c>
      <c r="J35" s="41">
        <v>7752567</v>
      </c>
      <c r="K35" s="50">
        <v>0</v>
      </c>
      <c r="L35" s="54">
        <v>0</v>
      </c>
      <c r="M35" s="126">
        <v>0</v>
      </c>
      <c r="N35" s="50">
        <v>215990887</v>
      </c>
      <c r="O35" s="59">
        <v>0</v>
      </c>
      <c r="P35" s="41">
        <f t="shared" si="0"/>
        <v>439158535</v>
      </c>
      <c r="Q35" s="15">
        <f t="shared" si="1"/>
        <v>4583.6877015729215</v>
      </c>
    </row>
    <row r="36" spans="1:17" ht="12.75" customHeight="1">
      <c r="A36" s="8">
        <v>32</v>
      </c>
      <c r="B36" s="3"/>
      <c r="C36" s="127" t="s">
        <v>35</v>
      </c>
      <c r="D36" s="102">
        <v>103102</v>
      </c>
      <c r="E36" s="103">
        <v>96770309</v>
      </c>
      <c r="F36" s="104">
        <v>52165985</v>
      </c>
      <c r="G36" s="104">
        <v>0</v>
      </c>
      <c r="H36" s="104">
        <v>21756263</v>
      </c>
      <c r="I36" s="105">
        <v>0</v>
      </c>
      <c r="J36" s="106">
        <v>14272393</v>
      </c>
      <c r="K36" s="107">
        <v>20136033</v>
      </c>
      <c r="L36" s="108">
        <v>0</v>
      </c>
      <c r="M36" s="128">
        <v>0</v>
      </c>
      <c r="N36" s="107">
        <v>0</v>
      </c>
      <c r="O36" s="109">
        <v>0</v>
      </c>
      <c r="P36" s="106">
        <f t="shared" si="0"/>
        <v>205100983</v>
      </c>
      <c r="Q36" s="110">
        <f t="shared" si="1"/>
        <v>1989.3016915287774</v>
      </c>
    </row>
    <row r="37" spans="1:17" ht="12.75" customHeight="1">
      <c r="A37" s="8">
        <v>33</v>
      </c>
      <c r="B37" s="3"/>
      <c r="C37" s="13" t="s">
        <v>42</v>
      </c>
      <c r="D37" s="32">
        <v>124202</v>
      </c>
      <c r="E37" s="36">
        <v>122047471</v>
      </c>
      <c r="F37" s="23">
        <v>27554657</v>
      </c>
      <c r="G37" s="23">
        <v>9292329</v>
      </c>
      <c r="H37" s="23">
        <v>25752533</v>
      </c>
      <c r="I37" s="46">
        <v>0</v>
      </c>
      <c r="J37" s="41">
        <v>6597200</v>
      </c>
      <c r="K37" s="50">
        <v>10228624</v>
      </c>
      <c r="L37" s="54">
        <v>0</v>
      </c>
      <c r="M37" s="126">
        <v>0</v>
      </c>
      <c r="N37" s="50">
        <v>251292406</v>
      </c>
      <c r="O37" s="59">
        <v>0</v>
      </c>
      <c r="P37" s="41">
        <f t="shared" ref="P37:P68" si="2">SUM(E37:O37)</f>
        <v>452765220</v>
      </c>
      <c r="Q37" s="15">
        <f t="shared" ref="Q37:Q68" si="3">(P37/D37)</f>
        <v>3645.3939550087762</v>
      </c>
    </row>
    <row r="38" spans="1:17" ht="12.75" customHeight="1">
      <c r="A38" s="8">
        <v>34</v>
      </c>
      <c r="B38" s="3"/>
      <c r="C38" s="10" t="s">
        <v>41</v>
      </c>
      <c r="D38" s="32">
        <v>141420</v>
      </c>
      <c r="E38" s="36">
        <v>157677419</v>
      </c>
      <c r="F38" s="23">
        <v>36941256</v>
      </c>
      <c r="G38" s="23">
        <v>20178511</v>
      </c>
      <c r="H38" s="23">
        <v>12840116</v>
      </c>
      <c r="I38" s="46">
        <v>0</v>
      </c>
      <c r="J38" s="41">
        <v>0</v>
      </c>
      <c r="K38" s="50">
        <v>11386608</v>
      </c>
      <c r="L38" s="54">
        <v>0</v>
      </c>
      <c r="M38" s="126">
        <v>0</v>
      </c>
      <c r="N38" s="50">
        <v>435393313</v>
      </c>
      <c r="O38" s="59">
        <v>0</v>
      </c>
      <c r="P38" s="41">
        <f t="shared" si="2"/>
        <v>674417223</v>
      </c>
      <c r="Q38" s="15">
        <f t="shared" si="3"/>
        <v>4768.8956512515906</v>
      </c>
    </row>
    <row r="39" spans="1:17" ht="12.75" customHeight="1">
      <c r="A39" s="8">
        <v>35</v>
      </c>
      <c r="B39" s="3"/>
      <c r="C39" s="14" t="s">
        <v>31</v>
      </c>
      <c r="D39" s="32">
        <v>158009</v>
      </c>
      <c r="E39" s="36">
        <v>117029303</v>
      </c>
      <c r="F39" s="23">
        <v>83619639</v>
      </c>
      <c r="G39" s="23">
        <v>4567290</v>
      </c>
      <c r="H39" s="23">
        <v>3194586</v>
      </c>
      <c r="I39" s="46">
        <v>0</v>
      </c>
      <c r="J39" s="41">
        <v>66706246</v>
      </c>
      <c r="K39" s="50">
        <v>18747031</v>
      </c>
      <c r="L39" s="54">
        <v>0</v>
      </c>
      <c r="M39" s="126">
        <v>0</v>
      </c>
      <c r="N39" s="50">
        <v>189107188</v>
      </c>
      <c r="O39" s="59">
        <v>0</v>
      </c>
      <c r="P39" s="41">
        <f t="shared" si="2"/>
        <v>482971283</v>
      </c>
      <c r="Q39" s="15">
        <f t="shared" si="3"/>
        <v>3056.606161674335</v>
      </c>
    </row>
    <row r="40" spans="1:17" ht="12.75" customHeight="1">
      <c r="A40" s="8">
        <v>36</v>
      </c>
      <c r="B40" s="3"/>
      <c r="C40" s="10" t="s">
        <v>30</v>
      </c>
      <c r="D40" s="32">
        <v>161655</v>
      </c>
      <c r="E40" s="36">
        <v>193987495</v>
      </c>
      <c r="F40" s="23">
        <v>152456338</v>
      </c>
      <c r="G40" s="23">
        <v>27209570</v>
      </c>
      <c r="H40" s="23">
        <v>37130835</v>
      </c>
      <c r="I40" s="46">
        <v>-35</v>
      </c>
      <c r="J40" s="41">
        <v>95594476</v>
      </c>
      <c r="K40" s="50">
        <v>49411857</v>
      </c>
      <c r="L40" s="54">
        <v>0</v>
      </c>
      <c r="M40" s="126">
        <v>0</v>
      </c>
      <c r="N40" s="50">
        <v>508321609</v>
      </c>
      <c r="O40" s="59">
        <v>0</v>
      </c>
      <c r="P40" s="41">
        <f t="shared" si="2"/>
        <v>1064112145</v>
      </c>
      <c r="Q40" s="15">
        <f t="shared" si="3"/>
        <v>6582.6120132380684</v>
      </c>
    </row>
    <row r="41" spans="1:17" ht="12.75" customHeight="1">
      <c r="A41" s="8">
        <v>37</v>
      </c>
      <c r="B41" s="3"/>
      <c r="C41" s="10" t="s">
        <v>33</v>
      </c>
      <c r="D41" s="32">
        <v>165559</v>
      </c>
      <c r="E41" s="36">
        <v>142310065</v>
      </c>
      <c r="F41" s="23">
        <v>114760661</v>
      </c>
      <c r="G41" s="23">
        <v>462876</v>
      </c>
      <c r="H41" s="23">
        <v>32577317</v>
      </c>
      <c r="I41" s="46">
        <v>0</v>
      </c>
      <c r="J41" s="41">
        <v>78006388</v>
      </c>
      <c r="K41" s="50">
        <v>42075377</v>
      </c>
      <c r="L41" s="54">
        <v>-3280622</v>
      </c>
      <c r="M41" s="126">
        <v>0</v>
      </c>
      <c r="N41" s="50">
        <v>300673074</v>
      </c>
      <c r="O41" s="59">
        <v>0</v>
      </c>
      <c r="P41" s="41">
        <f t="shared" si="2"/>
        <v>707585136</v>
      </c>
      <c r="Q41" s="110">
        <f t="shared" si="3"/>
        <v>4273.9152567966703</v>
      </c>
    </row>
    <row r="42" spans="1:17" ht="12.75" customHeight="1">
      <c r="A42" s="8">
        <v>38</v>
      </c>
      <c r="B42" s="3"/>
      <c r="C42" s="13" t="s">
        <v>26</v>
      </c>
      <c r="D42" s="32">
        <v>184002</v>
      </c>
      <c r="E42" s="36">
        <v>190608355</v>
      </c>
      <c r="F42" s="23">
        <v>234069003</v>
      </c>
      <c r="G42" s="23">
        <v>0</v>
      </c>
      <c r="H42" s="23">
        <v>0</v>
      </c>
      <c r="I42" s="46">
        <v>0</v>
      </c>
      <c r="J42" s="41">
        <v>52222644</v>
      </c>
      <c r="K42" s="50">
        <v>13694744</v>
      </c>
      <c r="L42" s="54">
        <v>0</v>
      </c>
      <c r="M42" s="126">
        <v>0</v>
      </c>
      <c r="N42" s="50">
        <v>390176520</v>
      </c>
      <c r="O42" s="59">
        <v>26165365</v>
      </c>
      <c r="P42" s="41">
        <f t="shared" si="2"/>
        <v>906936631</v>
      </c>
      <c r="Q42" s="15">
        <f t="shared" si="3"/>
        <v>4928.949853805937</v>
      </c>
    </row>
    <row r="43" spans="1:17" ht="12.75" customHeight="1">
      <c r="A43" s="8">
        <v>39</v>
      </c>
      <c r="B43" s="3"/>
      <c r="C43" s="10" t="s">
        <v>28</v>
      </c>
      <c r="D43" s="32">
        <v>196742</v>
      </c>
      <c r="E43" s="36">
        <v>228394454</v>
      </c>
      <c r="F43" s="23">
        <v>384858882</v>
      </c>
      <c r="G43" s="23">
        <v>11164380</v>
      </c>
      <c r="H43" s="23">
        <v>87692251</v>
      </c>
      <c r="I43" s="46">
        <v>0</v>
      </c>
      <c r="J43" s="41">
        <v>165322830</v>
      </c>
      <c r="K43" s="50">
        <v>47191826</v>
      </c>
      <c r="L43" s="54">
        <v>0</v>
      </c>
      <c r="M43" s="126">
        <v>0</v>
      </c>
      <c r="N43" s="50">
        <v>0</v>
      </c>
      <c r="O43" s="59">
        <v>170078</v>
      </c>
      <c r="P43" s="41">
        <f t="shared" si="2"/>
        <v>924794701</v>
      </c>
      <c r="Q43" s="15">
        <f t="shared" si="3"/>
        <v>4700.5453893932154</v>
      </c>
    </row>
    <row r="44" spans="1:17" ht="12.75" customHeight="1">
      <c r="A44" s="8">
        <v>40</v>
      </c>
      <c r="B44" s="3"/>
      <c r="C44" s="101" t="s">
        <v>32</v>
      </c>
      <c r="D44" s="102">
        <v>196834</v>
      </c>
      <c r="E44" s="36">
        <v>127818350</v>
      </c>
      <c r="F44" s="23">
        <v>80777564</v>
      </c>
      <c r="G44" s="23">
        <v>4457044</v>
      </c>
      <c r="H44" s="23">
        <v>7436182</v>
      </c>
      <c r="I44" s="46">
        <v>0</v>
      </c>
      <c r="J44" s="41">
        <v>26751875</v>
      </c>
      <c r="K44" s="50">
        <v>2401631</v>
      </c>
      <c r="L44" s="54">
        <v>0</v>
      </c>
      <c r="M44" s="126">
        <v>0</v>
      </c>
      <c r="N44" s="50">
        <v>266096686</v>
      </c>
      <c r="O44" s="59">
        <v>0</v>
      </c>
      <c r="P44" s="106">
        <f t="shared" si="2"/>
        <v>515739332</v>
      </c>
      <c r="Q44" s="110">
        <f t="shared" si="3"/>
        <v>2620.1740146519401</v>
      </c>
    </row>
    <row r="45" spans="1:17" ht="12.75" customHeight="1">
      <c r="A45" s="8">
        <v>41</v>
      </c>
      <c r="B45" s="3"/>
      <c r="C45" s="14" t="s">
        <v>29</v>
      </c>
      <c r="D45" s="32">
        <v>199207</v>
      </c>
      <c r="E45" s="36">
        <v>122561351</v>
      </c>
      <c r="F45" s="23">
        <v>118552470</v>
      </c>
      <c r="G45" s="23">
        <v>2039007</v>
      </c>
      <c r="H45" s="23">
        <v>4953775</v>
      </c>
      <c r="I45" s="46">
        <v>0</v>
      </c>
      <c r="J45" s="41">
        <v>82498362</v>
      </c>
      <c r="K45" s="50">
        <v>39187335</v>
      </c>
      <c r="L45" s="54">
        <v>0</v>
      </c>
      <c r="M45" s="126">
        <v>0</v>
      </c>
      <c r="N45" s="50">
        <v>175933772</v>
      </c>
      <c r="O45" s="59">
        <v>0</v>
      </c>
      <c r="P45" s="41">
        <f t="shared" si="2"/>
        <v>545726072</v>
      </c>
      <c r="Q45" s="15">
        <f t="shared" si="3"/>
        <v>2739.492447554554</v>
      </c>
    </row>
    <row r="46" spans="1:17" ht="12.75" customHeight="1">
      <c r="A46" s="8">
        <v>42</v>
      </c>
      <c r="B46" s="3"/>
      <c r="C46" s="10" t="s">
        <v>24</v>
      </c>
      <c r="D46" s="32">
        <v>215751</v>
      </c>
      <c r="E46" s="36">
        <v>147540731</v>
      </c>
      <c r="F46" s="23">
        <v>64201637</v>
      </c>
      <c r="G46" s="23">
        <v>5794446</v>
      </c>
      <c r="H46" s="23">
        <v>60651162</v>
      </c>
      <c r="I46" s="46">
        <v>0</v>
      </c>
      <c r="J46" s="41">
        <v>104876786</v>
      </c>
      <c r="K46" s="50">
        <v>19542861</v>
      </c>
      <c r="L46" s="54">
        <v>0</v>
      </c>
      <c r="M46" s="126">
        <v>0</v>
      </c>
      <c r="N46" s="50">
        <v>542683504</v>
      </c>
      <c r="O46" s="59">
        <v>0</v>
      </c>
      <c r="P46" s="41">
        <f t="shared" si="2"/>
        <v>945291127</v>
      </c>
      <c r="Q46" s="15">
        <f t="shared" si="3"/>
        <v>4381.3985891143029</v>
      </c>
    </row>
    <row r="47" spans="1:17" ht="12.75" customHeight="1">
      <c r="A47" s="8">
        <v>43</v>
      </c>
      <c r="B47" s="3"/>
      <c r="C47" s="10" t="s">
        <v>27</v>
      </c>
      <c r="D47" s="32">
        <v>225553</v>
      </c>
      <c r="E47" s="36">
        <v>149671164</v>
      </c>
      <c r="F47" s="23">
        <v>108872219</v>
      </c>
      <c r="G47" s="23">
        <v>8406000</v>
      </c>
      <c r="H47" s="23">
        <v>39998064</v>
      </c>
      <c r="I47" s="46">
        <v>0</v>
      </c>
      <c r="J47" s="41">
        <v>25264348</v>
      </c>
      <c r="K47" s="50">
        <v>20035591</v>
      </c>
      <c r="L47" s="54">
        <v>0</v>
      </c>
      <c r="M47" s="126">
        <v>0</v>
      </c>
      <c r="N47" s="50">
        <v>381318817</v>
      </c>
      <c r="O47" s="59">
        <v>620990</v>
      </c>
      <c r="P47" s="41">
        <f t="shared" si="2"/>
        <v>734187193</v>
      </c>
      <c r="Q47" s="15">
        <f t="shared" si="3"/>
        <v>3255.053991744734</v>
      </c>
    </row>
    <row r="48" spans="1:17" ht="12.75" customHeight="1">
      <c r="A48" s="8">
        <v>44</v>
      </c>
      <c r="B48" s="3"/>
      <c r="C48" s="10" t="s">
        <v>0</v>
      </c>
      <c r="D48" s="32">
        <v>287872</v>
      </c>
      <c r="E48" s="36">
        <v>223947332</v>
      </c>
      <c r="F48" s="23">
        <v>139104135</v>
      </c>
      <c r="G48" s="23">
        <v>25150102</v>
      </c>
      <c r="H48" s="23">
        <v>8706146</v>
      </c>
      <c r="I48" s="46">
        <v>0</v>
      </c>
      <c r="J48" s="41">
        <v>21603033</v>
      </c>
      <c r="K48" s="50">
        <v>42187904</v>
      </c>
      <c r="L48" s="54">
        <v>4878963</v>
      </c>
      <c r="M48" s="126">
        <v>0</v>
      </c>
      <c r="N48" s="50">
        <v>514816445</v>
      </c>
      <c r="O48" s="59">
        <v>39530</v>
      </c>
      <c r="P48" s="41">
        <f t="shared" si="2"/>
        <v>980433590</v>
      </c>
      <c r="Q48" s="15">
        <f t="shared" si="3"/>
        <v>3405.7969861605156</v>
      </c>
    </row>
    <row r="49" spans="1:17" ht="12.75" customHeight="1">
      <c r="A49" s="8">
        <v>45</v>
      </c>
      <c r="B49" s="3"/>
      <c r="C49" s="10" t="s">
        <v>108</v>
      </c>
      <c r="D49" s="32">
        <v>296919</v>
      </c>
      <c r="E49" s="36">
        <v>276675818</v>
      </c>
      <c r="F49" s="23">
        <v>259367458</v>
      </c>
      <c r="G49" s="23">
        <v>71846616</v>
      </c>
      <c r="H49" s="23">
        <v>62051701</v>
      </c>
      <c r="I49" s="46">
        <v>0</v>
      </c>
      <c r="J49" s="41">
        <v>123304981</v>
      </c>
      <c r="K49" s="50">
        <v>36185243</v>
      </c>
      <c r="L49" s="54">
        <v>-8130621</v>
      </c>
      <c r="M49" s="126">
        <v>0</v>
      </c>
      <c r="N49" s="50">
        <v>547924317</v>
      </c>
      <c r="O49" s="59">
        <v>154817</v>
      </c>
      <c r="P49" s="41">
        <f t="shared" si="2"/>
        <v>1369380330</v>
      </c>
      <c r="Q49" s="15">
        <f t="shared" si="3"/>
        <v>4611.9659907247433</v>
      </c>
    </row>
    <row r="50" spans="1:17" ht="12.75" customHeight="1">
      <c r="A50" s="8">
        <v>46</v>
      </c>
      <c r="B50" s="3"/>
      <c r="C50" s="10" t="s">
        <v>21</v>
      </c>
      <c r="D50" s="32">
        <v>299130</v>
      </c>
      <c r="E50" s="36">
        <v>208705301</v>
      </c>
      <c r="F50" s="23">
        <v>247625947</v>
      </c>
      <c r="G50" s="23">
        <v>5084340</v>
      </c>
      <c r="H50" s="23">
        <v>31994823</v>
      </c>
      <c r="I50" s="46">
        <v>0</v>
      </c>
      <c r="J50" s="41">
        <v>14988409</v>
      </c>
      <c r="K50" s="50">
        <v>13296064</v>
      </c>
      <c r="L50" s="54">
        <v>0</v>
      </c>
      <c r="M50" s="126">
        <v>0</v>
      </c>
      <c r="N50" s="50">
        <v>0</v>
      </c>
      <c r="O50" s="59">
        <v>485852</v>
      </c>
      <c r="P50" s="41">
        <f t="shared" si="2"/>
        <v>522180736</v>
      </c>
      <c r="Q50" s="15">
        <f t="shared" si="3"/>
        <v>1745.6648814896532</v>
      </c>
    </row>
    <row r="51" spans="1:17" ht="12.75" customHeight="1">
      <c r="A51" s="8">
        <v>47</v>
      </c>
      <c r="B51" s="3"/>
      <c r="C51" s="13" t="s">
        <v>18</v>
      </c>
      <c r="D51" s="32">
        <v>329583</v>
      </c>
      <c r="E51" s="36">
        <v>228896267</v>
      </c>
      <c r="F51" s="23">
        <v>247448311</v>
      </c>
      <c r="G51" s="23">
        <v>11966092</v>
      </c>
      <c r="H51" s="23">
        <v>75153136</v>
      </c>
      <c r="I51" s="46">
        <v>0</v>
      </c>
      <c r="J51" s="41">
        <v>55661925</v>
      </c>
      <c r="K51" s="50">
        <v>47617211</v>
      </c>
      <c r="L51" s="54">
        <v>0</v>
      </c>
      <c r="M51" s="126">
        <v>0</v>
      </c>
      <c r="N51" s="50">
        <v>410084262</v>
      </c>
      <c r="O51" s="59">
        <v>0</v>
      </c>
      <c r="P51" s="41">
        <f t="shared" si="2"/>
        <v>1076827204</v>
      </c>
      <c r="Q51" s="15">
        <f t="shared" si="3"/>
        <v>3267.2413443654559</v>
      </c>
    </row>
    <row r="52" spans="1:17" ht="12.75" customHeight="1">
      <c r="A52" s="8">
        <v>48</v>
      </c>
      <c r="B52" s="3"/>
      <c r="C52" s="10" t="s">
        <v>109</v>
      </c>
      <c r="D52" s="32">
        <v>350518</v>
      </c>
      <c r="E52" s="36">
        <v>231492264</v>
      </c>
      <c r="F52" s="23">
        <v>186385451</v>
      </c>
      <c r="G52" s="23">
        <v>52688056</v>
      </c>
      <c r="H52" s="23">
        <v>47805763</v>
      </c>
      <c r="I52" s="46">
        <v>0</v>
      </c>
      <c r="J52" s="41">
        <v>46204681</v>
      </c>
      <c r="K52" s="50">
        <v>24662312</v>
      </c>
      <c r="L52" s="54">
        <v>0</v>
      </c>
      <c r="M52" s="126">
        <v>0</v>
      </c>
      <c r="N52" s="50">
        <v>783502831</v>
      </c>
      <c r="O52" s="59">
        <v>0</v>
      </c>
      <c r="P52" s="41">
        <f t="shared" si="2"/>
        <v>1372741358</v>
      </c>
      <c r="Q52" s="15">
        <f t="shared" si="3"/>
        <v>3916.3220091407575</v>
      </c>
    </row>
    <row r="53" spans="1:17" ht="12.75" customHeight="1">
      <c r="A53" s="8">
        <v>49</v>
      </c>
      <c r="B53" s="3"/>
      <c r="C53" s="13" t="s">
        <v>22</v>
      </c>
      <c r="D53" s="32">
        <v>390912</v>
      </c>
      <c r="E53" s="36">
        <v>493808207</v>
      </c>
      <c r="F53" s="23">
        <v>305367392</v>
      </c>
      <c r="G53" s="23">
        <v>149436915</v>
      </c>
      <c r="H53" s="23">
        <v>254251633</v>
      </c>
      <c r="I53" s="46">
        <v>-209344</v>
      </c>
      <c r="J53" s="41">
        <v>326071441</v>
      </c>
      <c r="K53" s="50">
        <v>119982061</v>
      </c>
      <c r="L53" s="54">
        <v>0</v>
      </c>
      <c r="M53" s="126">
        <v>0</v>
      </c>
      <c r="N53" s="50">
        <v>353822397</v>
      </c>
      <c r="O53" s="59">
        <v>110154</v>
      </c>
      <c r="P53" s="41">
        <f t="shared" si="2"/>
        <v>2002640856</v>
      </c>
      <c r="Q53" s="15">
        <f t="shared" si="3"/>
        <v>5122.9966232809429</v>
      </c>
    </row>
    <row r="54" spans="1:17" ht="12.75" customHeight="1">
      <c r="A54" s="8">
        <v>50</v>
      </c>
      <c r="B54" s="3"/>
      <c r="C54" s="10" t="s">
        <v>20</v>
      </c>
      <c r="D54" s="32">
        <v>391983</v>
      </c>
      <c r="E54" s="36">
        <v>266215015</v>
      </c>
      <c r="F54" s="23">
        <v>253204612</v>
      </c>
      <c r="G54" s="23">
        <v>5316743</v>
      </c>
      <c r="H54" s="23">
        <v>63428526</v>
      </c>
      <c r="I54" s="46">
        <v>0</v>
      </c>
      <c r="J54" s="41">
        <v>69770636</v>
      </c>
      <c r="K54" s="50">
        <v>45983046</v>
      </c>
      <c r="L54" s="54">
        <v>0</v>
      </c>
      <c r="M54" s="126">
        <v>0</v>
      </c>
      <c r="N54" s="50">
        <v>430306274</v>
      </c>
      <c r="O54" s="59">
        <v>521802</v>
      </c>
      <c r="P54" s="41">
        <f t="shared" si="2"/>
        <v>1134746654</v>
      </c>
      <c r="Q54" s="15">
        <f t="shared" si="3"/>
        <v>2894.8874160358996</v>
      </c>
    </row>
    <row r="55" spans="1:17" ht="12.75" customHeight="1">
      <c r="A55" s="8">
        <v>51</v>
      </c>
      <c r="B55" s="3"/>
      <c r="C55" s="10" t="s">
        <v>23</v>
      </c>
      <c r="D55" s="32">
        <v>403857</v>
      </c>
      <c r="E55" s="36">
        <v>196624549</v>
      </c>
      <c r="F55" s="23">
        <v>248796578</v>
      </c>
      <c r="G55" s="23">
        <v>10887650</v>
      </c>
      <c r="H55" s="23">
        <v>20035587</v>
      </c>
      <c r="I55" s="46">
        <v>0</v>
      </c>
      <c r="J55" s="41">
        <v>17905405</v>
      </c>
      <c r="K55" s="50">
        <v>33920523</v>
      </c>
      <c r="L55" s="54">
        <v>0</v>
      </c>
      <c r="M55" s="126">
        <v>0</v>
      </c>
      <c r="N55" s="50">
        <v>514599439</v>
      </c>
      <c r="O55" s="59">
        <v>8602275</v>
      </c>
      <c r="P55" s="41">
        <f t="shared" si="2"/>
        <v>1051372006</v>
      </c>
      <c r="Q55" s="15">
        <f t="shared" si="3"/>
        <v>2603.3274302537779</v>
      </c>
    </row>
    <row r="56" spans="1:17" ht="12.75" customHeight="1">
      <c r="A56" s="8">
        <v>52</v>
      </c>
      <c r="B56" s="3"/>
      <c r="C56" s="10" t="s">
        <v>19</v>
      </c>
      <c r="D56" s="32">
        <v>421768</v>
      </c>
      <c r="E56" s="36">
        <v>373776000</v>
      </c>
      <c r="F56" s="23">
        <v>302173000</v>
      </c>
      <c r="G56" s="23">
        <v>87654000</v>
      </c>
      <c r="H56" s="23">
        <v>357248000</v>
      </c>
      <c r="I56" s="46">
        <v>0</v>
      </c>
      <c r="J56" s="41">
        <v>363232000</v>
      </c>
      <c r="K56" s="50">
        <v>104358000</v>
      </c>
      <c r="L56" s="54">
        <v>0</v>
      </c>
      <c r="M56" s="126">
        <v>100736000</v>
      </c>
      <c r="N56" s="50">
        <v>1091584000</v>
      </c>
      <c r="O56" s="59">
        <v>0</v>
      </c>
      <c r="P56" s="41">
        <f t="shared" si="2"/>
        <v>2780761000</v>
      </c>
      <c r="Q56" s="15">
        <f t="shared" si="3"/>
        <v>6593.1056884353484</v>
      </c>
    </row>
    <row r="57" spans="1:17" ht="12.75" customHeight="1">
      <c r="A57" s="8">
        <v>53</v>
      </c>
      <c r="B57" s="3"/>
      <c r="C57" s="101" t="s">
        <v>25</v>
      </c>
      <c r="D57" s="102">
        <v>424946</v>
      </c>
      <c r="E57" s="103">
        <v>358202912.38999999</v>
      </c>
      <c r="F57" s="104">
        <v>426214109.04000002</v>
      </c>
      <c r="G57" s="104">
        <v>91042341</v>
      </c>
      <c r="H57" s="104">
        <v>168099125</v>
      </c>
      <c r="I57" s="105">
        <v>0</v>
      </c>
      <c r="J57" s="106">
        <v>49643035</v>
      </c>
      <c r="K57" s="107">
        <v>56053531</v>
      </c>
      <c r="L57" s="108">
        <v>0</v>
      </c>
      <c r="M57" s="128">
        <v>0</v>
      </c>
      <c r="N57" s="107">
        <v>636444277</v>
      </c>
      <c r="O57" s="109">
        <v>260522</v>
      </c>
      <c r="P57" s="106">
        <f t="shared" si="2"/>
        <v>1785959852.4300001</v>
      </c>
      <c r="Q57" s="110">
        <f t="shared" si="3"/>
        <v>4202.7924781736974</v>
      </c>
    </row>
    <row r="58" spans="1:17" ht="12.75" customHeight="1">
      <c r="A58" s="8">
        <v>54</v>
      </c>
      <c r="B58" s="3"/>
      <c r="C58" s="10" t="s">
        <v>6</v>
      </c>
      <c r="D58" s="32">
        <v>452378</v>
      </c>
      <c r="E58" s="36">
        <v>384638690.67000002</v>
      </c>
      <c r="F58" s="23">
        <v>438224094.47999996</v>
      </c>
      <c r="G58" s="23">
        <v>99458202.779999986</v>
      </c>
      <c r="H58" s="23">
        <v>142467978.30000001</v>
      </c>
      <c r="I58" s="46">
        <v>5403.29</v>
      </c>
      <c r="J58" s="41">
        <v>296363573.97000003</v>
      </c>
      <c r="K58" s="50">
        <v>148140502.31999999</v>
      </c>
      <c r="L58" s="54">
        <v>0</v>
      </c>
      <c r="M58" s="126">
        <v>55657.080000000075</v>
      </c>
      <c r="N58" s="50">
        <v>1484422494.98</v>
      </c>
      <c r="O58" s="59">
        <v>0</v>
      </c>
      <c r="P58" s="41">
        <f t="shared" si="2"/>
        <v>2993776597.8699999</v>
      </c>
      <c r="Q58" s="15">
        <f t="shared" si="3"/>
        <v>6617.8651434640942</v>
      </c>
    </row>
    <row r="59" spans="1:17" ht="12.75" customHeight="1">
      <c r="A59" s="8">
        <v>55</v>
      </c>
      <c r="B59" s="3"/>
      <c r="C59" s="101" t="s">
        <v>5</v>
      </c>
      <c r="D59" s="102">
        <v>484054</v>
      </c>
      <c r="E59" s="36">
        <v>303980780</v>
      </c>
      <c r="F59" s="23">
        <v>281051059</v>
      </c>
      <c r="G59" s="23">
        <v>11660628</v>
      </c>
      <c r="H59" s="23">
        <v>38176819</v>
      </c>
      <c r="I59" s="46">
        <v>0</v>
      </c>
      <c r="J59" s="41">
        <v>85776661</v>
      </c>
      <c r="K59" s="50">
        <v>52683904</v>
      </c>
      <c r="L59" s="54">
        <v>0</v>
      </c>
      <c r="M59" s="126">
        <v>0</v>
      </c>
      <c r="N59" s="50">
        <v>997593285</v>
      </c>
      <c r="O59" s="59">
        <v>2268146</v>
      </c>
      <c r="P59" s="41">
        <f t="shared" si="2"/>
        <v>1773191282</v>
      </c>
      <c r="Q59" s="15">
        <f t="shared" si="3"/>
        <v>3663.2096460312277</v>
      </c>
    </row>
    <row r="60" spans="1:17" ht="12.75" customHeight="1">
      <c r="A60" s="8">
        <v>56</v>
      </c>
      <c r="B60" s="3"/>
      <c r="C60" s="10" t="s">
        <v>16</v>
      </c>
      <c r="D60" s="32">
        <v>572815</v>
      </c>
      <c r="E60" s="36">
        <v>359203414</v>
      </c>
      <c r="F60" s="23">
        <v>387127297</v>
      </c>
      <c r="G60" s="23">
        <v>11732581</v>
      </c>
      <c r="H60" s="23">
        <v>30312912</v>
      </c>
      <c r="I60" s="46">
        <v>0</v>
      </c>
      <c r="J60" s="41">
        <v>122512457</v>
      </c>
      <c r="K60" s="50">
        <v>78239537</v>
      </c>
      <c r="L60" s="54">
        <v>62322</v>
      </c>
      <c r="M60" s="126">
        <v>0</v>
      </c>
      <c r="N60" s="50">
        <v>625576391</v>
      </c>
      <c r="O60" s="59">
        <v>19664411</v>
      </c>
      <c r="P60" s="41">
        <f t="shared" si="2"/>
        <v>1634431322</v>
      </c>
      <c r="Q60" s="15">
        <f t="shared" si="3"/>
        <v>2853.3319169365327</v>
      </c>
    </row>
    <row r="61" spans="1:17" ht="12.75" customHeight="1">
      <c r="A61" s="8">
        <v>57</v>
      </c>
      <c r="B61" s="3"/>
      <c r="C61" s="10" t="s">
        <v>17</v>
      </c>
      <c r="D61" s="32">
        <v>592669</v>
      </c>
      <c r="E61" s="36">
        <v>426606581</v>
      </c>
      <c r="F61" s="23">
        <v>396776569</v>
      </c>
      <c r="G61" s="23">
        <v>48675618</v>
      </c>
      <c r="H61" s="23">
        <v>253057180</v>
      </c>
      <c r="I61" s="46">
        <v>0</v>
      </c>
      <c r="J61" s="41">
        <v>324199079</v>
      </c>
      <c r="K61" s="50">
        <v>105237902</v>
      </c>
      <c r="L61" s="54">
        <v>0</v>
      </c>
      <c r="M61" s="126">
        <v>0</v>
      </c>
      <c r="N61" s="50">
        <v>1200805213</v>
      </c>
      <c r="O61" s="59">
        <v>61313</v>
      </c>
      <c r="P61" s="41">
        <f t="shared" si="2"/>
        <v>2755419455</v>
      </c>
      <c r="Q61" s="15">
        <f t="shared" si="3"/>
        <v>4649.1708778424381</v>
      </c>
    </row>
    <row r="62" spans="1:17" ht="12.75" customHeight="1">
      <c r="A62" s="8">
        <v>58</v>
      </c>
      <c r="B62" s="3"/>
      <c r="C62" s="10" t="s">
        <v>15</v>
      </c>
      <c r="D62" s="32">
        <v>627544</v>
      </c>
      <c r="E62" s="36">
        <v>323847116</v>
      </c>
      <c r="F62" s="23">
        <v>422879262</v>
      </c>
      <c r="G62" s="23">
        <v>17998339</v>
      </c>
      <c r="H62" s="23">
        <v>8275469</v>
      </c>
      <c r="I62" s="46">
        <v>0</v>
      </c>
      <c r="J62" s="41">
        <v>124421557</v>
      </c>
      <c r="K62" s="50">
        <v>76560292</v>
      </c>
      <c r="L62" s="54">
        <v>0</v>
      </c>
      <c r="M62" s="126">
        <v>0</v>
      </c>
      <c r="N62" s="50">
        <v>0</v>
      </c>
      <c r="O62" s="59">
        <v>14740077</v>
      </c>
      <c r="P62" s="41">
        <f t="shared" si="2"/>
        <v>988722112</v>
      </c>
      <c r="Q62" s="15">
        <f t="shared" si="3"/>
        <v>1575.5422918552324</v>
      </c>
    </row>
    <row r="63" spans="1:17" ht="12.75" customHeight="1">
      <c r="A63" s="8">
        <v>59</v>
      </c>
      <c r="B63" s="12"/>
      <c r="C63" s="10" t="s">
        <v>14</v>
      </c>
      <c r="D63" s="32">
        <v>770019</v>
      </c>
      <c r="E63" s="36">
        <v>439914686</v>
      </c>
      <c r="F63" s="23">
        <v>391017275</v>
      </c>
      <c r="G63" s="23">
        <v>16043768</v>
      </c>
      <c r="H63" s="23">
        <v>23561413</v>
      </c>
      <c r="I63" s="46">
        <v>0</v>
      </c>
      <c r="J63" s="41">
        <v>172490458</v>
      </c>
      <c r="K63" s="50">
        <v>102751576</v>
      </c>
      <c r="L63" s="54">
        <v>0</v>
      </c>
      <c r="M63" s="126">
        <v>0</v>
      </c>
      <c r="N63" s="50">
        <v>399164361</v>
      </c>
      <c r="O63" s="59">
        <v>0</v>
      </c>
      <c r="P63" s="41">
        <f t="shared" si="2"/>
        <v>1544943537</v>
      </c>
      <c r="Q63" s="15">
        <f t="shared" si="3"/>
        <v>2006.3706700743749</v>
      </c>
    </row>
    <row r="64" spans="1:17" ht="12.75" customHeight="1">
      <c r="A64" s="8">
        <v>60</v>
      </c>
      <c r="B64" s="3"/>
      <c r="C64" s="101" t="s">
        <v>1</v>
      </c>
      <c r="D64" s="102">
        <v>802178</v>
      </c>
      <c r="E64" s="103">
        <v>616936844</v>
      </c>
      <c r="F64" s="104">
        <v>360085761.14999998</v>
      </c>
      <c r="G64" s="104">
        <v>31074370</v>
      </c>
      <c r="H64" s="104">
        <v>244175631</v>
      </c>
      <c r="I64" s="105">
        <v>0</v>
      </c>
      <c r="J64" s="106">
        <v>819082271</v>
      </c>
      <c r="K64" s="107">
        <v>167980956</v>
      </c>
      <c r="L64" s="108">
        <v>0</v>
      </c>
      <c r="M64" s="128">
        <v>0</v>
      </c>
      <c r="N64" s="107">
        <v>1714612219</v>
      </c>
      <c r="O64" s="109">
        <v>0</v>
      </c>
      <c r="P64" s="106">
        <f t="shared" si="2"/>
        <v>3953948052.1500001</v>
      </c>
      <c r="Q64" s="110">
        <f t="shared" si="3"/>
        <v>4929.0158196185885</v>
      </c>
    </row>
    <row r="65" spans="1:17" ht="12.75" customHeight="1">
      <c r="A65" s="8">
        <v>61</v>
      </c>
      <c r="B65" s="3"/>
      <c r="C65" s="10" t="s">
        <v>12</v>
      </c>
      <c r="D65" s="32">
        <v>972852</v>
      </c>
      <c r="E65" s="36">
        <v>761492897</v>
      </c>
      <c r="F65" s="23">
        <v>497757370</v>
      </c>
      <c r="G65" s="23">
        <v>0</v>
      </c>
      <c r="H65" s="23">
        <v>210396943</v>
      </c>
      <c r="I65" s="46">
        <v>0</v>
      </c>
      <c r="J65" s="41">
        <v>367654029</v>
      </c>
      <c r="K65" s="50">
        <v>192963468</v>
      </c>
      <c r="L65" s="54">
        <v>0</v>
      </c>
      <c r="M65" s="126">
        <v>0</v>
      </c>
      <c r="N65" s="50">
        <v>0</v>
      </c>
      <c r="O65" s="59">
        <v>4640905</v>
      </c>
      <c r="P65" s="41">
        <f t="shared" si="2"/>
        <v>2034905612</v>
      </c>
      <c r="Q65" s="15">
        <f t="shared" si="3"/>
        <v>2091.6908347826802</v>
      </c>
    </row>
    <row r="66" spans="1:17" ht="12.75" customHeight="1">
      <c r="A66" s="8">
        <v>62</v>
      </c>
      <c r="B66" s="3"/>
      <c r="C66" s="10" t="s">
        <v>13</v>
      </c>
      <c r="D66" s="32">
        <v>1481321</v>
      </c>
      <c r="E66" s="36">
        <v>1168271918</v>
      </c>
      <c r="F66" s="23">
        <v>1611033859</v>
      </c>
      <c r="G66" s="23">
        <v>391494326</v>
      </c>
      <c r="H66" s="23">
        <v>219611247</v>
      </c>
      <c r="I66" s="46">
        <v>0</v>
      </c>
      <c r="J66" s="41">
        <v>770949289</v>
      </c>
      <c r="K66" s="50">
        <v>229839475</v>
      </c>
      <c r="L66" s="54">
        <v>-9958160</v>
      </c>
      <c r="M66" s="126">
        <v>0</v>
      </c>
      <c r="N66" s="50">
        <v>3133225879</v>
      </c>
      <c r="O66" s="59">
        <v>25098045</v>
      </c>
      <c r="P66" s="41">
        <f t="shared" si="2"/>
        <v>7539565878</v>
      </c>
      <c r="Q66" s="15">
        <f t="shared" si="3"/>
        <v>5089.7583157195504</v>
      </c>
    </row>
    <row r="67" spans="1:17" ht="12.75" customHeight="1">
      <c r="A67" s="8">
        <v>63</v>
      </c>
      <c r="B67" s="3"/>
      <c r="C67" s="10" t="s">
        <v>4</v>
      </c>
      <c r="D67" s="32">
        <v>1518152</v>
      </c>
      <c r="E67" s="36">
        <v>1832568896</v>
      </c>
      <c r="F67" s="23">
        <v>1200524327</v>
      </c>
      <c r="G67" s="23">
        <v>81989603</v>
      </c>
      <c r="H67" s="23">
        <v>327333788</v>
      </c>
      <c r="I67" s="46">
        <v>0</v>
      </c>
      <c r="J67" s="41">
        <v>385482208</v>
      </c>
      <c r="K67" s="50">
        <v>170738861</v>
      </c>
      <c r="L67" s="54">
        <v>0</v>
      </c>
      <c r="M67" s="126">
        <v>0</v>
      </c>
      <c r="N67" s="50">
        <v>0</v>
      </c>
      <c r="O67" s="59">
        <v>356348716</v>
      </c>
      <c r="P67" s="41">
        <f t="shared" si="2"/>
        <v>4354986399</v>
      </c>
      <c r="Q67" s="110">
        <f t="shared" si="3"/>
        <v>2868.610257075708</v>
      </c>
    </row>
    <row r="68" spans="1:17" ht="12.75" customHeight="1">
      <c r="A68" s="8">
        <v>64</v>
      </c>
      <c r="B68" s="3"/>
      <c r="C68" s="10" t="s">
        <v>11</v>
      </c>
      <c r="D68" s="32">
        <v>1520529</v>
      </c>
      <c r="E68" s="36">
        <v>1321767000</v>
      </c>
      <c r="F68" s="23">
        <v>1373676000</v>
      </c>
      <c r="G68" s="23">
        <v>102186000</v>
      </c>
      <c r="H68" s="23">
        <v>40359000</v>
      </c>
      <c r="I68" s="46">
        <v>0</v>
      </c>
      <c r="J68" s="41">
        <v>503799000</v>
      </c>
      <c r="K68" s="50">
        <v>238463000</v>
      </c>
      <c r="L68" s="54">
        <v>0</v>
      </c>
      <c r="M68" s="126">
        <v>0</v>
      </c>
      <c r="N68" s="50">
        <v>6814851000</v>
      </c>
      <c r="O68" s="59">
        <v>3545000</v>
      </c>
      <c r="P68" s="41">
        <f t="shared" si="2"/>
        <v>10398646000</v>
      </c>
      <c r="Q68" s="15">
        <f t="shared" si="3"/>
        <v>6838.8343793508702</v>
      </c>
    </row>
    <row r="69" spans="1:17" ht="12.75" customHeight="1">
      <c r="A69" s="8">
        <v>65</v>
      </c>
      <c r="B69" s="3"/>
      <c r="C69" s="101" t="s">
        <v>10</v>
      </c>
      <c r="D69" s="32">
        <v>1969099</v>
      </c>
      <c r="E69" s="36">
        <v>1444553606</v>
      </c>
      <c r="F69" s="23">
        <v>1794775946</v>
      </c>
      <c r="G69" s="23">
        <v>176187482</v>
      </c>
      <c r="H69" s="23">
        <v>1796178840</v>
      </c>
      <c r="I69" s="46">
        <v>0</v>
      </c>
      <c r="J69" s="41">
        <v>771841000</v>
      </c>
      <c r="K69" s="50">
        <v>152986000</v>
      </c>
      <c r="L69" s="54">
        <v>0</v>
      </c>
      <c r="M69" s="126">
        <v>0</v>
      </c>
      <c r="N69" s="50">
        <v>4268910394</v>
      </c>
      <c r="O69" s="59">
        <v>48917000</v>
      </c>
      <c r="P69" s="41">
        <f t="shared" ref="P69:P70" si="4">SUM(E69:O69)</f>
        <v>10454350268</v>
      </c>
      <c r="Q69" s="15">
        <f t="shared" ref="Q69:Q70" si="5">(P69/D69)</f>
        <v>5309.2050059443427</v>
      </c>
    </row>
    <row r="70" spans="1:17" ht="12.75" customHeight="1">
      <c r="A70" s="8">
        <v>66</v>
      </c>
      <c r="B70" s="3"/>
      <c r="C70" s="10" t="s">
        <v>65</v>
      </c>
      <c r="D70" s="32">
        <v>2757592</v>
      </c>
      <c r="E70" s="36">
        <v>3022730263</v>
      </c>
      <c r="F70" s="23">
        <v>3639809722</v>
      </c>
      <c r="G70" s="23">
        <v>401367692</v>
      </c>
      <c r="H70" s="23">
        <v>535479288.240861</v>
      </c>
      <c r="I70" s="46">
        <v>15930</v>
      </c>
      <c r="J70" s="41">
        <v>6244883326</v>
      </c>
      <c r="K70" s="50">
        <v>658467707</v>
      </c>
      <c r="L70" s="54">
        <v>-121808000</v>
      </c>
      <c r="M70" s="126">
        <v>0</v>
      </c>
      <c r="N70" s="50">
        <v>8628676584</v>
      </c>
      <c r="O70" s="59">
        <v>13694484</v>
      </c>
      <c r="P70" s="41">
        <f t="shared" si="4"/>
        <v>23023316996.24086</v>
      </c>
      <c r="Q70" s="15">
        <f t="shared" si="5"/>
        <v>8349.0657777658398</v>
      </c>
    </row>
    <row r="71" spans="1:17">
      <c r="A71" s="4"/>
      <c r="B71" s="5"/>
      <c r="C71" s="85" t="s">
        <v>76</v>
      </c>
      <c r="D71" s="33">
        <f t="shared" ref="D71:O71" si="6">SUM(D5:D70)</f>
        <v>21242599</v>
      </c>
      <c r="E71" s="16">
        <f t="shared" si="6"/>
        <v>18189038500.060001</v>
      </c>
      <c r="F71" s="16">
        <f t="shared" si="6"/>
        <v>18143650271.669998</v>
      </c>
      <c r="G71" s="16">
        <f t="shared" si="6"/>
        <v>2030877120.78</v>
      </c>
      <c r="H71" s="16">
        <f t="shared" si="6"/>
        <v>5473266924.5408611</v>
      </c>
      <c r="I71" s="111">
        <f t="shared" si="6"/>
        <v>-188045.71</v>
      </c>
      <c r="J71" s="38">
        <f t="shared" si="6"/>
        <v>12962333571.970001</v>
      </c>
      <c r="K71" s="17">
        <f t="shared" si="6"/>
        <v>3238449926.3199997</v>
      </c>
      <c r="L71" s="56">
        <f t="shared" si="6"/>
        <v>-138236118</v>
      </c>
      <c r="M71" s="111">
        <f>SUM(M5:M70)</f>
        <v>100791657.08</v>
      </c>
      <c r="N71" s="17">
        <f t="shared" si="6"/>
        <v>40426915555.979996</v>
      </c>
      <c r="O71" s="38">
        <f t="shared" si="6"/>
        <v>560194910</v>
      </c>
      <c r="P71" s="56">
        <f t="shared" ref="P71" si="7">SUM(E71:O71)</f>
        <v>100987094274.69086</v>
      </c>
      <c r="Q71" s="20">
        <f>(P71/D71)</f>
        <v>4753.9895788971426</v>
      </c>
    </row>
    <row r="72" spans="1:17">
      <c r="A72" s="4"/>
      <c r="B72" s="5"/>
      <c r="C72" s="5"/>
      <c r="D72" s="98"/>
      <c r="E72" s="72"/>
      <c r="F72" s="72"/>
      <c r="G72" s="72"/>
      <c r="H72" s="72"/>
      <c r="I72" s="72"/>
      <c r="J72" s="72"/>
      <c r="K72" s="72"/>
      <c r="L72" s="72"/>
      <c r="M72" s="72"/>
      <c r="N72" s="72"/>
      <c r="O72" s="72"/>
      <c r="P72" s="72"/>
      <c r="Q72" s="80"/>
    </row>
    <row r="73" spans="1:17" ht="12.75" customHeight="1">
      <c r="A73" s="148" t="s">
        <v>106</v>
      </c>
      <c r="B73" s="149"/>
      <c r="C73" s="149"/>
      <c r="D73" s="149"/>
      <c r="E73" s="149"/>
      <c r="F73" s="149"/>
      <c r="G73" s="149"/>
      <c r="H73" s="149"/>
      <c r="I73" s="149"/>
      <c r="J73" s="149"/>
      <c r="K73" s="149"/>
      <c r="L73" s="149"/>
      <c r="M73" s="149"/>
      <c r="N73" s="149"/>
      <c r="O73" s="149"/>
      <c r="P73" s="149"/>
      <c r="Q73" s="150"/>
    </row>
    <row r="74" spans="1:17">
      <c r="A74" s="4"/>
      <c r="B74" s="5"/>
      <c r="C74" s="5"/>
      <c r="D74" s="5"/>
      <c r="E74" s="5"/>
      <c r="F74" s="5"/>
      <c r="G74" s="5"/>
      <c r="H74" s="5"/>
      <c r="I74" s="5"/>
      <c r="J74" s="5"/>
      <c r="K74" s="5"/>
      <c r="L74" s="5"/>
      <c r="M74" s="5"/>
      <c r="N74" s="5"/>
      <c r="O74" s="5"/>
      <c r="P74" s="72"/>
      <c r="Q74" s="80"/>
    </row>
    <row r="75" spans="1:17">
      <c r="A75" s="70" t="s">
        <v>86</v>
      </c>
      <c r="B75" s="5"/>
      <c r="C75" s="5"/>
      <c r="D75" s="5"/>
      <c r="E75" s="5"/>
      <c r="F75" s="5"/>
      <c r="G75" s="5"/>
      <c r="H75" s="5"/>
      <c r="I75" s="5"/>
      <c r="J75" s="5"/>
      <c r="K75" s="5"/>
      <c r="L75" s="5"/>
      <c r="M75" s="5"/>
      <c r="N75" s="5"/>
      <c r="O75" s="5"/>
      <c r="P75" s="5"/>
      <c r="Q75" s="6"/>
    </row>
    <row r="76" spans="1:17">
      <c r="A76" s="70" t="s">
        <v>104</v>
      </c>
      <c r="B76" s="5"/>
      <c r="C76" s="5"/>
      <c r="D76" s="5"/>
      <c r="E76" s="5"/>
      <c r="F76" s="5"/>
      <c r="G76" s="5"/>
      <c r="H76" s="5"/>
      <c r="I76" s="5"/>
      <c r="J76" s="5"/>
      <c r="K76" s="5"/>
      <c r="L76" s="5"/>
      <c r="M76" s="5"/>
      <c r="N76" s="5"/>
      <c r="O76" s="5"/>
      <c r="P76" s="5"/>
      <c r="Q76" s="6"/>
    </row>
    <row r="77" spans="1:17" ht="13.5" thickBot="1">
      <c r="A77" s="11" t="s">
        <v>87</v>
      </c>
      <c r="B77" s="1"/>
      <c r="C77" s="1"/>
      <c r="D77" s="1"/>
      <c r="E77" s="1"/>
      <c r="F77" s="1"/>
      <c r="G77" s="1"/>
      <c r="H77" s="1"/>
      <c r="I77" s="1"/>
      <c r="J77" s="1"/>
      <c r="K77" s="1"/>
      <c r="L77" s="1"/>
      <c r="M77" s="1"/>
      <c r="N77" s="1"/>
      <c r="O77" s="1"/>
      <c r="P77" s="1"/>
      <c r="Q77" s="9"/>
    </row>
  </sheetData>
  <sortState xmlns:xlrd2="http://schemas.microsoft.com/office/spreadsheetml/2017/richdata2" ref="C5:Q70">
    <sortCondition ref="D5:D70"/>
  </sortState>
  <mergeCells count="6">
    <mergeCell ref="A73:Q73"/>
    <mergeCell ref="A1:Q1"/>
    <mergeCell ref="A2:Q2"/>
    <mergeCell ref="E3:I3"/>
    <mergeCell ref="J3:K3"/>
    <mergeCell ref="L3:N3"/>
  </mergeCells>
  <printOptions horizontalCentered="1"/>
  <pageMargins left="0.5" right="0.5" top="0.5" bottom="0.5" header="0.3" footer="0.3"/>
  <pageSetup paperSize="5" scale="67" fitToHeight="0" orientation="landscape" verticalDpi="0" r:id="rId1"/>
  <headerFooter>
    <oddHeader>&amp;C&amp;11Office of Economic and Demographic Research</oddHeader>
    <oddFooter>&amp;L&amp;11FY 2021-22 County Revenues by Fund Type&amp;R&amp;11Page &amp;P of &amp;N</oddFooter>
  </headerFooter>
  <ignoredErrors>
    <ignoredError sqref="P5:P7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6" width="16.85546875" customWidth="1"/>
    <col min="17" max="17" width="12.7109375" customWidth="1"/>
  </cols>
  <sheetData>
    <row r="1" spans="1:17" ht="27.75">
      <c r="A1" s="151" t="s">
        <v>103</v>
      </c>
      <c r="B1" s="152"/>
      <c r="C1" s="152"/>
      <c r="D1" s="152"/>
      <c r="E1" s="152"/>
      <c r="F1" s="152"/>
      <c r="G1" s="152"/>
      <c r="H1" s="152"/>
      <c r="I1" s="152"/>
      <c r="J1" s="152"/>
      <c r="K1" s="152"/>
      <c r="L1" s="152"/>
      <c r="M1" s="152"/>
      <c r="N1" s="152"/>
      <c r="O1" s="152"/>
      <c r="P1" s="152"/>
      <c r="Q1" s="153"/>
    </row>
    <row r="2" spans="1:17" ht="24" thickBot="1">
      <c r="A2" s="154" t="s">
        <v>134</v>
      </c>
      <c r="B2" s="155"/>
      <c r="C2" s="155"/>
      <c r="D2" s="155"/>
      <c r="E2" s="155"/>
      <c r="F2" s="155"/>
      <c r="G2" s="155"/>
      <c r="H2" s="155"/>
      <c r="I2" s="155"/>
      <c r="J2" s="155"/>
      <c r="K2" s="155"/>
      <c r="L2" s="155"/>
      <c r="M2" s="155"/>
      <c r="N2" s="155"/>
      <c r="O2" s="155"/>
      <c r="P2" s="155"/>
      <c r="Q2" s="156"/>
    </row>
    <row r="3" spans="1:17" ht="15.75">
      <c r="A3" s="28"/>
      <c r="B3" s="29"/>
      <c r="C3" s="30"/>
      <c r="D3" s="68">
        <v>2021</v>
      </c>
      <c r="E3" s="157" t="s">
        <v>84</v>
      </c>
      <c r="F3" s="158"/>
      <c r="G3" s="158"/>
      <c r="H3" s="158"/>
      <c r="I3" s="159"/>
      <c r="J3" s="157" t="s">
        <v>83</v>
      </c>
      <c r="K3" s="159"/>
      <c r="L3" s="157" t="s">
        <v>82</v>
      </c>
      <c r="M3" s="160"/>
      <c r="N3" s="159"/>
      <c r="O3" s="62" t="s">
        <v>81</v>
      </c>
      <c r="P3" s="64" t="s">
        <v>77</v>
      </c>
      <c r="Q3" s="65" t="s">
        <v>75</v>
      </c>
    </row>
    <row r="4" spans="1:17" ht="16.5" thickBot="1">
      <c r="A4" s="25" t="s">
        <v>7</v>
      </c>
      <c r="B4" s="26"/>
      <c r="C4" s="27" t="s">
        <v>8</v>
      </c>
      <c r="D4" s="69" t="s">
        <v>9</v>
      </c>
      <c r="E4" s="34" t="s">
        <v>66</v>
      </c>
      <c r="F4" s="21" t="s">
        <v>67</v>
      </c>
      <c r="G4" s="21" t="s">
        <v>68</v>
      </c>
      <c r="H4" s="21" t="s">
        <v>69</v>
      </c>
      <c r="I4" s="44" t="s">
        <v>70</v>
      </c>
      <c r="J4" s="39" t="s">
        <v>71</v>
      </c>
      <c r="K4" s="48" t="s">
        <v>72</v>
      </c>
      <c r="L4" s="52" t="s">
        <v>73</v>
      </c>
      <c r="M4" s="124" t="s">
        <v>74</v>
      </c>
      <c r="N4" s="48" t="s">
        <v>135</v>
      </c>
      <c r="O4" s="63" t="s">
        <v>80</v>
      </c>
      <c r="P4" s="66" t="s">
        <v>78</v>
      </c>
      <c r="Q4" s="67" t="s">
        <v>79</v>
      </c>
    </row>
    <row r="5" spans="1:17" ht="12.75" customHeight="1">
      <c r="A5" s="7">
        <v>1</v>
      </c>
      <c r="B5" s="2"/>
      <c r="C5" s="86" t="s">
        <v>63</v>
      </c>
      <c r="D5" s="31">
        <v>7464</v>
      </c>
      <c r="E5" s="35">
        <v>9717015</v>
      </c>
      <c r="F5" s="22">
        <v>8379929</v>
      </c>
      <c r="G5" s="22">
        <v>0</v>
      </c>
      <c r="H5" s="22">
        <v>5159</v>
      </c>
      <c r="I5" s="45">
        <v>0</v>
      </c>
      <c r="J5" s="40">
        <v>487166</v>
      </c>
      <c r="K5" s="49">
        <v>0</v>
      </c>
      <c r="L5" s="53">
        <v>0</v>
      </c>
      <c r="M5" s="125">
        <v>4753</v>
      </c>
      <c r="N5" s="49">
        <v>0</v>
      </c>
      <c r="O5" s="58">
        <v>0</v>
      </c>
      <c r="P5" s="57">
        <f t="shared" ref="P5:P36" si="0">SUM(E5:O5)</f>
        <v>18594022</v>
      </c>
      <c r="Q5" s="18">
        <f t="shared" ref="Q5:Q36" si="1">(P5/D5)</f>
        <v>2491.1605037513395</v>
      </c>
    </row>
    <row r="6" spans="1:17" ht="12.75" customHeight="1">
      <c r="A6" s="8">
        <v>2</v>
      </c>
      <c r="B6" s="3"/>
      <c r="C6" s="10" t="s">
        <v>64</v>
      </c>
      <c r="D6" s="32">
        <v>7937</v>
      </c>
      <c r="E6" s="36">
        <v>6602324</v>
      </c>
      <c r="F6" s="23">
        <v>10445281</v>
      </c>
      <c r="G6" s="23">
        <v>514192</v>
      </c>
      <c r="H6" s="23">
        <v>704213</v>
      </c>
      <c r="I6" s="46">
        <v>0</v>
      </c>
      <c r="J6" s="41">
        <v>0</v>
      </c>
      <c r="K6" s="50">
        <v>0</v>
      </c>
      <c r="L6" s="54">
        <v>0</v>
      </c>
      <c r="M6" s="126">
        <v>0</v>
      </c>
      <c r="N6" s="50">
        <v>0</v>
      </c>
      <c r="O6" s="59">
        <v>0</v>
      </c>
      <c r="P6" s="41">
        <f t="shared" si="0"/>
        <v>18266010</v>
      </c>
      <c r="Q6" s="15">
        <f t="shared" si="1"/>
        <v>2301.3745747763637</v>
      </c>
    </row>
    <row r="7" spans="1:17" ht="12.75" customHeight="1">
      <c r="A7" s="8">
        <v>3</v>
      </c>
      <c r="B7" s="3"/>
      <c r="C7" s="13" t="s">
        <v>62</v>
      </c>
      <c r="D7" s="32">
        <v>12130</v>
      </c>
      <c r="E7" s="36">
        <v>22102850</v>
      </c>
      <c r="F7" s="23">
        <v>5495608</v>
      </c>
      <c r="G7" s="23">
        <v>0</v>
      </c>
      <c r="H7" s="23">
        <v>2327553</v>
      </c>
      <c r="I7" s="46">
        <v>0</v>
      </c>
      <c r="J7" s="41">
        <v>755291</v>
      </c>
      <c r="K7" s="50">
        <v>0</v>
      </c>
      <c r="L7" s="54">
        <v>0</v>
      </c>
      <c r="M7" s="126">
        <v>0</v>
      </c>
      <c r="N7" s="50">
        <v>0</v>
      </c>
      <c r="O7" s="59">
        <v>8400</v>
      </c>
      <c r="P7" s="41">
        <f t="shared" si="0"/>
        <v>30689702</v>
      </c>
      <c r="Q7" s="15">
        <f t="shared" si="1"/>
        <v>2530.0661170651279</v>
      </c>
    </row>
    <row r="8" spans="1:17" ht="12.75" customHeight="1">
      <c r="A8" s="8">
        <v>4</v>
      </c>
      <c r="B8" s="3"/>
      <c r="C8" s="10" t="s">
        <v>61</v>
      </c>
      <c r="D8" s="32">
        <v>12364</v>
      </c>
      <c r="E8" s="36">
        <v>30019521</v>
      </c>
      <c r="F8" s="23">
        <v>17430301</v>
      </c>
      <c r="G8" s="23">
        <v>0</v>
      </c>
      <c r="H8" s="23">
        <v>0</v>
      </c>
      <c r="I8" s="46">
        <v>0</v>
      </c>
      <c r="J8" s="41">
        <v>11066171</v>
      </c>
      <c r="K8" s="50">
        <v>0</v>
      </c>
      <c r="L8" s="54">
        <v>0</v>
      </c>
      <c r="M8" s="126">
        <v>0</v>
      </c>
      <c r="N8" s="50">
        <v>38790653</v>
      </c>
      <c r="O8" s="59">
        <v>0</v>
      </c>
      <c r="P8" s="41">
        <f t="shared" si="0"/>
        <v>97306646</v>
      </c>
      <c r="Q8" s="15">
        <f t="shared" si="1"/>
        <v>7870.1590100291169</v>
      </c>
    </row>
    <row r="9" spans="1:17" ht="12.75" customHeight="1">
      <c r="A9" s="8">
        <v>5</v>
      </c>
      <c r="B9" s="3"/>
      <c r="C9" s="10" t="s">
        <v>56</v>
      </c>
      <c r="D9" s="32">
        <v>13226</v>
      </c>
      <c r="E9" s="36">
        <v>17530768</v>
      </c>
      <c r="F9" s="23">
        <v>8627693</v>
      </c>
      <c r="G9" s="23">
        <v>0</v>
      </c>
      <c r="H9" s="23">
        <v>0</v>
      </c>
      <c r="I9" s="46">
        <v>0</v>
      </c>
      <c r="J9" s="41">
        <v>725167</v>
      </c>
      <c r="K9" s="50">
        <v>0</v>
      </c>
      <c r="L9" s="54">
        <v>0</v>
      </c>
      <c r="M9" s="126">
        <v>0</v>
      </c>
      <c r="N9" s="50">
        <v>0</v>
      </c>
      <c r="O9" s="59">
        <v>0</v>
      </c>
      <c r="P9" s="41">
        <f t="shared" si="0"/>
        <v>26883628</v>
      </c>
      <c r="Q9" s="15">
        <f t="shared" si="1"/>
        <v>2032.6348102222894</v>
      </c>
    </row>
    <row r="10" spans="1:17" ht="12.75" customHeight="1">
      <c r="A10" s="8">
        <v>6</v>
      </c>
      <c r="B10" s="3"/>
      <c r="C10" s="101" t="s">
        <v>57</v>
      </c>
      <c r="D10" s="32">
        <v>13683</v>
      </c>
      <c r="E10" s="36">
        <v>11709375</v>
      </c>
      <c r="F10" s="23">
        <v>14035811</v>
      </c>
      <c r="G10" s="23">
        <v>0</v>
      </c>
      <c r="H10" s="23">
        <v>0</v>
      </c>
      <c r="I10" s="46">
        <v>0</v>
      </c>
      <c r="J10" s="41">
        <v>0</v>
      </c>
      <c r="K10" s="50">
        <v>0</v>
      </c>
      <c r="L10" s="54">
        <v>0</v>
      </c>
      <c r="M10" s="126">
        <v>0</v>
      </c>
      <c r="N10" s="50">
        <v>0</v>
      </c>
      <c r="O10" s="59">
        <v>0</v>
      </c>
      <c r="P10" s="41">
        <f t="shared" si="0"/>
        <v>25745186</v>
      </c>
      <c r="Q10" s="15">
        <f t="shared" si="1"/>
        <v>1881.5454213257326</v>
      </c>
    </row>
    <row r="11" spans="1:17" ht="12.75" customHeight="1">
      <c r="A11" s="8">
        <v>7</v>
      </c>
      <c r="B11" s="3"/>
      <c r="C11" s="10" t="s">
        <v>55</v>
      </c>
      <c r="D11" s="32">
        <v>14590</v>
      </c>
      <c r="E11" s="36">
        <v>17022809</v>
      </c>
      <c r="F11" s="23">
        <v>15632363</v>
      </c>
      <c r="G11" s="23">
        <v>977606</v>
      </c>
      <c r="H11" s="23">
        <v>877584</v>
      </c>
      <c r="I11" s="46">
        <v>0</v>
      </c>
      <c r="J11" s="41">
        <v>0</v>
      </c>
      <c r="K11" s="50">
        <v>0</v>
      </c>
      <c r="L11" s="54">
        <v>0</v>
      </c>
      <c r="M11" s="126">
        <v>0</v>
      </c>
      <c r="N11" s="50">
        <v>0</v>
      </c>
      <c r="O11" s="59">
        <v>0</v>
      </c>
      <c r="P11" s="41">
        <f t="shared" si="0"/>
        <v>34510362</v>
      </c>
      <c r="Q11" s="15">
        <f t="shared" si="1"/>
        <v>2365.3435229609322</v>
      </c>
    </row>
    <row r="12" spans="1:17" ht="12.75" customHeight="1">
      <c r="A12" s="8">
        <v>8</v>
      </c>
      <c r="B12" s="3"/>
      <c r="C12" s="10" t="s">
        <v>54</v>
      </c>
      <c r="D12" s="32">
        <v>14824</v>
      </c>
      <c r="E12" s="36">
        <v>25491452</v>
      </c>
      <c r="F12" s="23">
        <v>30383074</v>
      </c>
      <c r="G12" s="23">
        <v>2594406</v>
      </c>
      <c r="H12" s="23">
        <v>1070749</v>
      </c>
      <c r="I12" s="46">
        <v>0</v>
      </c>
      <c r="J12" s="41">
        <v>4803379</v>
      </c>
      <c r="K12" s="50">
        <v>0</v>
      </c>
      <c r="L12" s="54">
        <v>0</v>
      </c>
      <c r="M12" s="126">
        <v>0</v>
      </c>
      <c r="N12" s="50">
        <v>0</v>
      </c>
      <c r="O12" s="59">
        <v>0</v>
      </c>
      <c r="P12" s="41">
        <f t="shared" si="0"/>
        <v>64343060</v>
      </c>
      <c r="Q12" s="15">
        <f t="shared" si="1"/>
        <v>4340.4654614139235</v>
      </c>
    </row>
    <row r="13" spans="1:17" ht="12.75" customHeight="1">
      <c r="A13" s="8">
        <v>9</v>
      </c>
      <c r="B13" s="3"/>
      <c r="C13" s="14" t="s">
        <v>58</v>
      </c>
      <c r="D13" s="32">
        <v>15799</v>
      </c>
      <c r="E13" s="36">
        <v>7750679</v>
      </c>
      <c r="F13" s="23">
        <v>5484420</v>
      </c>
      <c r="G13" s="23">
        <v>0</v>
      </c>
      <c r="H13" s="23">
        <v>0</v>
      </c>
      <c r="I13" s="46">
        <v>0</v>
      </c>
      <c r="J13" s="41">
        <v>0</v>
      </c>
      <c r="K13" s="50">
        <v>0</v>
      </c>
      <c r="L13" s="54">
        <v>0</v>
      </c>
      <c r="M13" s="126">
        <v>0</v>
      </c>
      <c r="N13" s="50">
        <v>7026973</v>
      </c>
      <c r="O13" s="59">
        <v>0</v>
      </c>
      <c r="P13" s="41">
        <f t="shared" si="0"/>
        <v>20262072</v>
      </c>
      <c r="Q13" s="15">
        <f t="shared" si="1"/>
        <v>1282.4907905563643</v>
      </c>
    </row>
    <row r="14" spans="1:17" ht="12.75" customHeight="1">
      <c r="A14" s="8">
        <v>10</v>
      </c>
      <c r="B14" s="3"/>
      <c r="C14" s="10" t="s">
        <v>59</v>
      </c>
      <c r="D14" s="32">
        <v>16804</v>
      </c>
      <c r="E14" s="36">
        <v>14219222</v>
      </c>
      <c r="F14" s="23">
        <v>20739334</v>
      </c>
      <c r="G14" s="23">
        <v>0</v>
      </c>
      <c r="H14" s="23">
        <v>0</v>
      </c>
      <c r="I14" s="46">
        <v>0</v>
      </c>
      <c r="J14" s="41">
        <v>0</v>
      </c>
      <c r="K14" s="50">
        <v>0</v>
      </c>
      <c r="L14" s="54">
        <v>0</v>
      </c>
      <c r="M14" s="126">
        <v>0</v>
      </c>
      <c r="N14" s="50">
        <v>19115933</v>
      </c>
      <c r="O14" s="59">
        <v>0</v>
      </c>
      <c r="P14" s="41">
        <f t="shared" si="0"/>
        <v>54074489</v>
      </c>
      <c r="Q14" s="15">
        <f t="shared" si="1"/>
        <v>3217.9534039514401</v>
      </c>
    </row>
    <row r="15" spans="1:17" ht="12.75" customHeight="1">
      <c r="A15" s="8">
        <v>11</v>
      </c>
      <c r="B15" s="3"/>
      <c r="C15" s="13" t="s">
        <v>2</v>
      </c>
      <c r="D15" s="32">
        <v>18122</v>
      </c>
      <c r="E15" s="36">
        <v>12256081</v>
      </c>
      <c r="F15" s="23">
        <v>28789332</v>
      </c>
      <c r="G15" s="23">
        <v>0</v>
      </c>
      <c r="H15" s="23">
        <v>796326</v>
      </c>
      <c r="I15" s="46">
        <v>0</v>
      </c>
      <c r="J15" s="41">
        <v>4966818</v>
      </c>
      <c r="K15" s="50">
        <v>0</v>
      </c>
      <c r="L15" s="54">
        <v>0</v>
      </c>
      <c r="M15" s="126">
        <v>0</v>
      </c>
      <c r="N15" s="50">
        <v>21710702</v>
      </c>
      <c r="O15" s="59">
        <v>0</v>
      </c>
      <c r="P15" s="41">
        <f t="shared" si="0"/>
        <v>68519259</v>
      </c>
      <c r="Q15" s="15">
        <f t="shared" si="1"/>
        <v>3780.9987308244122</v>
      </c>
    </row>
    <row r="16" spans="1:17" ht="12.75" customHeight="1">
      <c r="A16" s="8">
        <v>12</v>
      </c>
      <c r="B16" s="3"/>
      <c r="C16" s="10" t="s">
        <v>60</v>
      </c>
      <c r="D16" s="32">
        <v>18126</v>
      </c>
      <c r="E16" s="36">
        <v>17046415</v>
      </c>
      <c r="F16" s="23">
        <v>7199453</v>
      </c>
      <c r="G16" s="23">
        <v>0</v>
      </c>
      <c r="H16" s="23">
        <v>62</v>
      </c>
      <c r="I16" s="46">
        <v>0</v>
      </c>
      <c r="J16" s="41">
        <v>0</v>
      </c>
      <c r="K16" s="50">
        <v>0</v>
      </c>
      <c r="L16" s="54">
        <v>0</v>
      </c>
      <c r="M16" s="126">
        <v>0</v>
      </c>
      <c r="N16" s="50">
        <v>20972292</v>
      </c>
      <c r="O16" s="59">
        <v>0</v>
      </c>
      <c r="P16" s="41">
        <f t="shared" si="0"/>
        <v>45218222</v>
      </c>
      <c r="Q16" s="15">
        <f t="shared" si="1"/>
        <v>2494.6608187134502</v>
      </c>
    </row>
    <row r="17" spans="1:17" ht="12.75" customHeight="1">
      <c r="A17" s="8">
        <v>13</v>
      </c>
      <c r="B17" s="3"/>
      <c r="C17" s="13" t="s">
        <v>53</v>
      </c>
      <c r="D17" s="32">
        <v>19665</v>
      </c>
      <c r="E17" s="36">
        <v>13664046</v>
      </c>
      <c r="F17" s="23">
        <v>14010817</v>
      </c>
      <c r="G17" s="23">
        <v>228701</v>
      </c>
      <c r="H17" s="23">
        <v>0</v>
      </c>
      <c r="I17" s="46">
        <v>0</v>
      </c>
      <c r="J17" s="41">
        <v>0</v>
      </c>
      <c r="K17" s="50">
        <v>0</v>
      </c>
      <c r="L17" s="54">
        <v>0</v>
      </c>
      <c r="M17" s="126">
        <v>0</v>
      </c>
      <c r="N17" s="50">
        <v>16280516</v>
      </c>
      <c r="O17" s="59">
        <v>262638</v>
      </c>
      <c r="P17" s="41">
        <f t="shared" si="0"/>
        <v>44446718</v>
      </c>
      <c r="Q17" s="15">
        <f t="shared" si="1"/>
        <v>2260.1941520467835</v>
      </c>
    </row>
    <row r="18" spans="1:17" ht="12.75" customHeight="1">
      <c r="A18" s="8">
        <v>14</v>
      </c>
      <c r="B18" s="3"/>
      <c r="C18" s="13" t="s">
        <v>52</v>
      </c>
      <c r="D18" s="32">
        <v>20957</v>
      </c>
      <c r="E18" s="36">
        <v>16658590</v>
      </c>
      <c r="F18" s="23">
        <v>30667202</v>
      </c>
      <c r="G18" s="23">
        <v>0</v>
      </c>
      <c r="H18" s="23">
        <v>3699216</v>
      </c>
      <c r="I18" s="46">
        <v>0</v>
      </c>
      <c r="J18" s="41">
        <v>231594</v>
      </c>
      <c r="K18" s="50">
        <v>0</v>
      </c>
      <c r="L18" s="54">
        <v>0</v>
      </c>
      <c r="M18" s="126">
        <v>0</v>
      </c>
      <c r="N18" s="50">
        <v>0</v>
      </c>
      <c r="O18" s="59">
        <v>0</v>
      </c>
      <c r="P18" s="41">
        <f t="shared" si="0"/>
        <v>51256602</v>
      </c>
      <c r="Q18" s="15">
        <f t="shared" si="1"/>
        <v>2445.7986353008541</v>
      </c>
    </row>
    <row r="19" spans="1:17" ht="12.75" customHeight="1">
      <c r="A19" s="8">
        <v>15</v>
      </c>
      <c r="B19" s="3"/>
      <c r="C19" s="13" t="s">
        <v>49</v>
      </c>
      <c r="D19" s="32">
        <v>24995</v>
      </c>
      <c r="E19" s="36">
        <v>19855068</v>
      </c>
      <c r="F19" s="23">
        <v>45550020</v>
      </c>
      <c r="G19" s="23">
        <v>499697</v>
      </c>
      <c r="H19" s="23">
        <v>0</v>
      </c>
      <c r="I19" s="46">
        <v>0</v>
      </c>
      <c r="J19" s="41">
        <v>0</v>
      </c>
      <c r="K19" s="50">
        <v>0</v>
      </c>
      <c r="L19" s="54">
        <v>0</v>
      </c>
      <c r="M19" s="126">
        <v>0</v>
      </c>
      <c r="N19" s="50">
        <v>0</v>
      </c>
      <c r="O19" s="59">
        <v>0</v>
      </c>
      <c r="P19" s="41">
        <f t="shared" si="0"/>
        <v>65904785</v>
      </c>
      <c r="Q19" s="15">
        <f t="shared" si="1"/>
        <v>2636.7187437487496</v>
      </c>
    </row>
    <row r="20" spans="1:17" ht="12.75" customHeight="1">
      <c r="A20" s="8">
        <v>16</v>
      </c>
      <c r="B20" s="3"/>
      <c r="C20" s="13" t="s">
        <v>48</v>
      </c>
      <c r="D20" s="32">
        <v>25269</v>
      </c>
      <c r="E20" s="36">
        <v>28295280</v>
      </c>
      <c r="F20" s="23">
        <v>17019860</v>
      </c>
      <c r="G20" s="23">
        <v>0</v>
      </c>
      <c r="H20" s="23">
        <v>0</v>
      </c>
      <c r="I20" s="46">
        <v>0</v>
      </c>
      <c r="J20" s="41">
        <v>4273529</v>
      </c>
      <c r="K20" s="50">
        <v>0</v>
      </c>
      <c r="L20" s="54">
        <v>0</v>
      </c>
      <c r="M20" s="126">
        <v>0</v>
      </c>
      <c r="N20" s="50">
        <v>0</v>
      </c>
      <c r="O20" s="59">
        <v>8920483</v>
      </c>
      <c r="P20" s="41">
        <f t="shared" si="0"/>
        <v>58509152</v>
      </c>
      <c r="Q20" s="15">
        <f t="shared" si="1"/>
        <v>2315.4518184336539</v>
      </c>
    </row>
    <row r="21" spans="1:17" ht="12.75" customHeight="1">
      <c r="A21" s="8">
        <v>17</v>
      </c>
      <c r="B21" s="3"/>
      <c r="C21" s="10" t="s">
        <v>47</v>
      </c>
      <c r="D21" s="32">
        <v>27955</v>
      </c>
      <c r="E21" s="36">
        <v>23153644</v>
      </c>
      <c r="F21" s="23">
        <v>28497125</v>
      </c>
      <c r="G21" s="23">
        <v>0</v>
      </c>
      <c r="H21" s="23">
        <v>630203</v>
      </c>
      <c r="I21" s="46">
        <v>0</v>
      </c>
      <c r="J21" s="41">
        <v>0</v>
      </c>
      <c r="K21" s="50">
        <v>0</v>
      </c>
      <c r="L21" s="54">
        <v>0</v>
      </c>
      <c r="M21" s="126">
        <v>0</v>
      </c>
      <c r="N21" s="50">
        <v>33652055</v>
      </c>
      <c r="O21" s="59">
        <v>0</v>
      </c>
      <c r="P21" s="41">
        <f t="shared" si="0"/>
        <v>85933027</v>
      </c>
      <c r="Q21" s="15">
        <f t="shared" si="1"/>
        <v>3073.9769987479876</v>
      </c>
    </row>
    <row r="22" spans="1:17" ht="12.75" customHeight="1">
      <c r="A22" s="8">
        <v>18</v>
      </c>
      <c r="B22" s="3"/>
      <c r="C22" s="101" t="s">
        <v>50</v>
      </c>
      <c r="D22" s="102">
        <v>28692</v>
      </c>
      <c r="E22" s="103">
        <v>29409743</v>
      </c>
      <c r="F22" s="104">
        <v>21947537</v>
      </c>
      <c r="G22" s="104">
        <v>0</v>
      </c>
      <c r="H22" s="104">
        <v>0</v>
      </c>
      <c r="I22" s="105">
        <v>0</v>
      </c>
      <c r="J22" s="106">
        <v>0</v>
      </c>
      <c r="K22" s="107">
        <v>0</v>
      </c>
      <c r="L22" s="108">
        <v>0</v>
      </c>
      <c r="M22" s="128">
        <v>0</v>
      </c>
      <c r="N22" s="107">
        <v>25091920</v>
      </c>
      <c r="O22" s="109">
        <v>12708484</v>
      </c>
      <c r="P22" s="106">
        <f t="shared" si="0"/>
        <v>89157684</v>
      </c>
      <c r="Q22" s="110">
        <f t="shared" si="1"/>
        <v>3107.4056879966543</v>
      </c>
    </row>
    <row r="23" spans="1:17" ht="12.75" customHeight="1">
      <c r="A23" s="8">
        <v>19</v>
      </c>
      <c r="B23" s="3"/>
      <c r="C23" s="10" t="s">
        <v>85</v>
      </c>
      <c r="D23" s="32">
        <v>34031</v>
      </c>
      <c r="E23" s="36">
        <v>40904391</v>
      </c>
      <c r="F23" s="23">
        <v>29772202</v>
      </c>
      <c r="G23" s="23">
        <v>4916486</v>
      </c>
      <c r="H23" s="23">
        <v>68518</v>
      </c>
      <c r="I23" s="46">
        <v>0</v>
      </c>
      <c r="J23" s="41">
        <v>9157561</v>
      </c>
      <c r="K23" s="50">
        <v>0</v>
      </c>
      <c r="L23" s="54">
        <v>0</v>
      </c>
      <c r="M23" s="126">
        <v>0</v>
      </c>
      <c r="N23" s="50">
        <v>0</v>
      </c>
      <c r="O23" s="59">
        <v>0</v>
      </c>
      <c r="P23" s="41">
        <f t="shared" si="0"/>
        <v>84819158</v>
      </c>
      <c r="Q23" s="15">
        <f t="shared" si="1"/>
        <v>2492.4086274279334</v>
      </c>
    </row>
    <row r="24" spans="1:17" ht="12.75" customHeight="1">
      <c r="A24" s="8">
        <v>20</v>
      </c>
      <c r="B24" s="3"/>
      <c r="C24" s="13" t="s">
        <v>51</v>
      </c>
      <c r="D24" s="32">
        <v>34311</v>
      </c>
      <c r="E24" s="36">
        <v>38193699</v>
      </c>
      <c r="F24" s="23">
        <v>22351582</v>
      </c>
      <c r="G24" s="23">
        <v>0</v>
      </c>
      <c r="H24" s="23">
        <v>7133995</v>
      </c>
      <c r="I24" s="46">
        <v>0</v>
      </c>
      <c r="J24" s="41">
        <v>9349185</v>
      </c>
      <c r="K24" s="50">
        <v>0</v>
      </c>
      <c r="L24" s="54">
        <v>0</v>
      </c>
      <c r="M24" s="126">
        <v>0</v>
      </c>
      <c r="N24" s="50">
        <v>43845158</v>
      </c>
      <c r="O24" s="59">
        <v>0</v>
      </c>
      <c r="P24" s="41">
        <f t="shared" si="0"/>
        <v>120873619</v>
      </c>
      <c r="Q24" s="15">
        <f t="shared" si="1"/>
        <v>3522.8824283757394</v>
      </c>
    </row>
    <row r="25" spans="1:17" ht="12.75" customHeight="1">
      <c r="A25" s="8">
        <v>21</v>
      </c>
      <c r="B25" s="3"/>
      <c r="C25" s="10" t="s">
        <v>3</v>
      </c>
      <c r="D25" s="32">
        <v>39148</v>
      </c>
      <c r="E25" s="36">
        <v>37642534</v>
      </c>
      <c r="F25" s="23">
        <v>28965116</v>
      </c>
      <c r="G25" s="23">
        <v>0</v>
      </c>
      <c r="H25" s="23">
        <v>6773848</v>
      </c>
      <c r="I25" s="46">
        <v>0</v>
      </c>
      <c r="J25" s="41">
        <v>50974</v>
      </c>
      <c r="K25" s="50">
        <v>0</v>
      </c>
      <c r="L25" s="54">
        <v>0</v>
      </c>
      <c r="M25" s="126">
        <v>0</v>
      </c>
      <c r="N25" s="50">
        <v>0</v>
      </c>
      <c r="O25" s="59">
        <v>0</v>
      </c>
      <c r="P25" s="41">
        <f t="shared" si="0"/>
        <v>73432472</v>
      </c>
      <c r="Q25" s="15">
        <f t="shared" si="1"/>
        <v>1875.7656074384388</v>
      </c>
    </row>
    <row r="26" spans="1:17" ht="12.75" customHeight="1">
      <c r="A26" s="8">
        <v>22</v>
      </c>
      <c r="B26" s="3"/>
      <c r="C26" s="10" t="s">
        <v>46</v>
      </c>
      <c r="D26" s="32">
        <v>40540</v>
      </c>
      <c r="E26" s="36">
        <v>57229447</v>
      </c>
      <c r="F26" s="23">
        <v>31933506</v>
      </c>
      <c r="G26" s="23">
        <v>0</v>
      </c>
      <c r="H26" s="23">
        <v>7287656</v>
      </c>
      <c r="I26" s="46">
        <v>0</v>
      </c>
      <c r="J26" s="41">
        <v>6347163</v>
      </c>
      <c r="K26" s="50">
        <v>0</v>
      </c>
      <c r="L26" s="54">
        <v>0</v>
      </c>
      <c r="M26" s="126">
        <v>0</v>
      </c>
      <c r="N26" s="50">
        <v>0</v>
      </c>
      <c r="O26" s="59">
        <v>0</v>
      </c>
      <c r="P26" s="41">
        <f t="shared" si="0"/>
        <v>102797772</v>
      </c>
      <c r="Q26" s="15">
        <f t="shared" si="1"/>
        <v>2535.7121854958068</v>
      </c>
    </row>
    <row r="27" spans="1:17" ht="12.75" customHeight="1">
      <c r="A27" s="8">
        <v>23</v>
      </c>
      <c r="B27" s="3"/>
      <c r="C27" s="10" t="s">
        <v>45</v>
      </c>
      <c r="D27" s="32">
        <v>43577</v>
      </c>
      <c r="E27" s="36">
        <v>39491023</v>
      </c>
      <c r="F27" s="23">
        <v>24862166</v>
      </c>
      <c r="G27" s="23">
        <v>600211</v>
      </c>
      <c r="H27" s="23">
        <v>12918105</v>
      </c>
      <c r="I27" s="46">
        <v>0</v>
      </c>
      <c r="J27" s="41">
        <v>3682609</v>
      </c>
      <c r="K27" s="50">
        <v>0</v>
      </c>
      <c r="L27" s="54">
        <v>0</v>
      </c>
      <c r="M27" s="126">
        <v>0</v>
      </c>
      <c r="N27" s="50">
        <v>67742185</v>
      </c>
      <c r="O27" s="59">
        <v>0</v>
      </c>
      <c r="P27" s="41">
        <f t="shared" si="0"/>
        <v>149296299</v>
      </c>
      <c r="Q27" s="15">
        <f t="shared" si="1"/>
        <v>3426.0343529843726</v>
      </c>
    </row>
    <row r="28" spans="1:17" ht="12.75" customHeight="1">
      <c r="A28" s="8">
        <v>24</v>
      </c>
      <c r="B28" s="79"/>
      <c r="C28" s="10" t="s">
        <v>44</v>
      </c>
      <c r="D28" s="32">
        <v>43676</v>
      </c>
      <c r="E28" s="36">
        <v>31815920</v>
      </c>
      <c r="F28" s="23">
        <v>46287895</v>
      </c>
      <c r="G28" s="23">
        <v>0</v>
      </c>
      <c r="H28" s="23">
        <v>392687</v>
      </c>
      <c r="I28" s="46">
        <v>0</v>
      </c>
      <c r="J28" s="41">
        <v>8809782</v>
      </c>
      <c r="K28" s="50">
        <v>0</v>
      </c>
      <c r="L28" s="54">
        <v>0</v>
      </c>
      <c r="M28" s="126">
        <v>0</v>
      </c>
      <c r="N28" s="50">
        <v>0</v>
      </c>
      <c r="O28" s="59">
        <v>0</v>
      </c>
      <c r="P28" s="41">
        <f t="shared" si="0"/>
        <v>87306284</v>
      </c>
      <c r="Q28" s="15">
        <f t="shared" si="1"/>
        <v>1998.9532924260463</v>
      </c>
    </row>
    <row r="29" spans="1:17" ht="12.75" customHeight="1">
      <c r="A29" s="8">
        <v>25</v>
      </c>
      <c r="B29" s="3"/>
      <c r="C29" s="14" t="s">
        <v>39</v>
      </c>
      <c r="D29" s="32">
        <v>43813</v>
      </c>
      <c r="E29" s="36">
        <v>30692985</v>
      </c>
      <c r="F29" s="23">
        <v>39151297</v>
      </c>
      <c r="G29" s="23">
        <v>6107295</v>
      </c>
      <c r="H29" s="23">
        <v>3057293</v>
      </c>
      <c r="I29" s="46">
        <v>0</v>
      </c>
      <c r="J29" s="41">
        <v>0</v>
      </c>
      <c r="K29" s="50">
        <v>0</v>
      </c>
      <c r="L29" s="54">
        <v>0</v>
      </c>
      <c r="M29" s="126">
        <v>0</v>
      </c>
      <c r="N29" s="50">
        <v>0</v>
      </c>
      <c r="O29" s="59">
        <v>0</v>
      </c>
      <c r="P29" s="41">
        <f t="shared" si="0"/>
        <v>79008870</v>
      </c>
      <c r="Q29" s="15">
        <f t="shared" si="1"/>
        <v>1803.3202474151508</v>
      </c>
    </row>
    <row r="30" spans="1:17" ht="12.75" customHeight="1">
      <c r="A30" s="8">
        <v>26</v>
      </c>
      <c r="B30" s="3"/>
      <c r="C30" s="13" t="s">
        <v>40</v>
      </c>
      <c r="D30" s="32">
        <v>47198</v>
      </c>
      <c r="E30" s="36">
        <v>31638002</v>
      </c>
      <c r="F30" s="23">
        <v>32668762</v>
      </c>
      <c r="G30" s="23">
        <v>170</v>
      </c>
      <c r="H30" s="23">
        <v>22206376</v>
      </c>
      <c r="I30" s="46">
        <v>0</v>
      </c>
      <c r="J30" s="41">
        <v>3255204</v>
      </c>
      <c r="K30" s="50">
        <v>0</v>
      </c>
      <c r="L30" s="54">
        <v>0</v>
      </c>
      <c r="M30" s="126">
        <v>0</v>
      </c>
      <c r="N30" s="50">
        <v>0</v>
      </c>
      <c r="O30" s="59">
        <v>0</v>
      </c>
      <c r="P30" s="41">
        <f t="shared" si="0"/>
        <v>89768514</v>
      </c>
      <c r="Q30" s="15">
        <f t="shared" si="1"/>
        <v>1901.9558879613544</v>
      </c>
    </row>
    <row r="31" spans="1:17" ht="12.75" customHeight="1">
      <c r="A31" s="8">
        <v>27</v>
      </c>
      <c r="B31" s="3"/>
      <c r="C31" s="10" t="s">
        <v>37</v>
      </c>
      <c r="D31" s="32">
        <v>69809</v>
      </c>
      <c r="E31" s="36">
        <v>39836654</v>
      </c>
      <c r="F31" s="23">
        <v>68543510</v>
      </c>
      <c r="G31" s="23">
        <v>1437790</v>
      </c>
      <c r="H31" s="23">
        <v>14486772</v>
      </c>
      <c r="I31" s="46">
        <v>0</v>
      </c>
      <c r="J31" s="41">
        <v>4862657</v>
      </c>
      <c r="K31" s="50">
        <v>0</v>
      </c>
      <c r="L31" s="54">
        <v>0</v>
      </c>
      <c r="M31" s="126">
        <v>0</v>
      </c>
      <c r="N31" s="50">
        <v>0</v>
      </c>
      <c r="O31" s="59">
        <v>0</v>
      </c>
      <c r="P31" s="41">
        <f t="shared" si="0"/>
        <v>129167383</v>
      </c>
      <c r="Q31" s="15">
        <f t="shared" si="1"/>
        <v>1850.2969960893295</v>
      </c>
    </row>
    <row r="32" spans="1:17" ht="12.75" customHeight="1">
      <c r="A32" s="8">
        <v>28</v>
      </c>
      <c r="B32" s="3"/>
      <c r="C32" s="10" t="s">
        <v>36</v>
      </c>
      <c r="D32" s="32">
        <v>73673</v>
      </c>
      <c r="E32" s="36">
        <v>65929437</v>
      </c>
      <c r="F32" s="23">
        <v>33895324</v>
      </c>
      <c r="G32" s="23">
        <v>873243</v>
      </c>
      <c r="H32" s="23">
        <v>9611709</v>
      </c>
      <c r="I32" s="46">
        <v>0</v>
      </c>
      <c r="J32" s="41">
        <v>16244388</v>
      </c>
      <c r="K32" s="50">
        <v>12352673</v>
      </c>
      <c r="L32" s="54">
        <v>0</v>
      </c>
      <c r="M32" s="126">
        <v>0</v>
      </c>
      <c r="N32" s="50">
        <v>115116613</v>
      </c>
      <c r="O32" s="59">
        <v>11003</v>
      </c>
      <c r="P32" s="41">
        <f t="shared" si="0"/>
        <v>254034390</v>
      </c>
      <c r="Q32" s="15">
        <f t="shared" si="1"/>
        <v>3448.1341875585358</v>
      </c>
    </row>
    <row r="33" spans="1:17" ht="12.75" customHeight="1">
      <c r="A33" s="8">
        <v>29</v>
      </c>
      <c r="B33" s="3"/>
      <c r="C33" s="10" t="s">
        <v>43</v>
      </c>
      <c r="D33" s="32">
        <v>77941</v>
      </c>
      <c r="E33" s="36">
        <v>75370055</v>
      </c>
      <c r="F33" s="23">
        <v>216585844</v>
      </c>
      <c r="G33" s="23">
        <v>390</v>
      </c>
      <c r="H33" s="23">
        <v>16014250</v>
      </c>
      <c r="I33" s="46">
        <v>0</v>
      </c>
      <c r="J33" s="41">
        <v>0</v>
      </c>
      <c r="K33" s="50">
        <v>221316</v>
      </c>
      <c r="L33" s="54">
        <v>0</v>
      </c>
      <c r="M33" s="126">
        <v>0</v>
      </c>
      <c r="N33" s="50">
        <v>349632480</v>
      </c>
      <c r="O33" s="59">
        <v>0</v>
      </c>
      <c r="P33" s="41">
        <f t="shared" si="0"/>
        <v>657824335</v>
      </c>
      <c r="Q33" s="110">
        <f t="shared" si="1"/>
        <v>8440.0294453496881</v>
      </c>
    </row>
    <row r="34" spans="1:17" ht="12.75" customHeight="1">
      <c r="A34" s="8">
        <v>30</v>
      </c>
      <c r="B34" s="79"/>
      <c r="C34" s="10" t="s">
        <v>34</v>
      </c>
      <c r="D34" s="32">
        <v>83411</v>
      </c>
      <c r="E34" s="36">
        <v>114322945</v>
      </c>
      <c r="F34" s="23">
        <v>240792780</v>
      </c>
      <c r="G34" s="23">
        <v>22190377</v>
      </c>
      <c r="H34" s="23">
        <v>42777227</v>
      </c>
      <c r="I34" s="46">
        <v>0</v>
      </c>
      <c r="J34" s="41">
        <v>67781689</v>
      </c>
      <c r="K34" s="50">
        <v>30375035</v>
      </c>
      <c r="L34" s="54">
        <v>0</v>
      </c>
      <c r="M34" s="126">
        <v>0</v>
      </c>
      <c r="N34" s="50">
        <v>1559410</v>
      </c>
      <c r="O34" s="59">
        <v>8498086</v>
      </c>
      <c r="P34" s="41">
        <f t="shared" si="0"/>
        <v>528297549</v>
      </c>
      <c r="Q34" s="110">
        <f t="shared" si="1"/>
        <v>6333.667609787678</v>
      </c>
    </row>
    <row r="35" spans="1:17" ht="12.75" customHeight="1">
      <c r="A35" s="8">
        <v>31</v>
      </c>
      <c r="B35" s="3"/>
      <c r="C35" s="10" t="s">
        <v>38</v>
      </c>
      <c r="D35" s="32">
        <v>93012</v>
      </c>
      <c r="E35" s="36">
        <v>109117995</v>
      </c>
      <c r="F35" s="23">
        <v>59498949</v>
      </c>
      <c r="G35" s="23">
        <v>3270356</v>
      </c>
      <c r="H35" s="23">
        <v>27993735</v>
      </c>
      <c r="I35" s="46">
        <v>0</v>
      </c>
      <c r="J35" s="41">
        <v>5908353</v>
      </c>
      <c r="K35" s="50">
        <v>0</v>
      </c>
      <c r="L35" s="54">
        <v>0</v>
      </c>
      <c r="M35" s="126">
        <v>0</v>
      </c>
      <c r="N35" s="50">
        <v>302968604</v>
      </c>
      <c r="O35" s="59">
        <v>0</v>
      </c>
      <c r="P35" s="41">
        <f t="shared" si="0"/>
        <v>508757992</v>
      </c>
      <c r="Q35" s="15">
        <f t="shared" si="1"/>
        <v>5469.8102610415863</v>
      </c>
    </row>
    <row r="36" spans="1:17" ht="12.75" customHeight="1">
      <c r="A36" s="8">
        <v>32</v>
      </c>
      <c r="B36" s="3"/>
      <c r="C36" s="13" t="s">
        <v>35</v>
      </c>
      <c r="D36" s="32">
        <v>102065</v>
      </c>
      <c r="E36" s="36">
        <v>93486099</v>
      </c>
      <c r="F36" s="23">
        <v>44243754</v>
      </c>
      <c r="G36" s="23">
        <v>0</v>
      </c>
      <c r="H36" s="23">
        <v>9576</v>
      </c>
      <c r="I36" s="46">
        <v>0</v>
      </c>
      <c r="J36" s="41">
        <v>12958640</v>
      </c>
      <c r="K36" s="50">
        <v>19978306</v>
      </c>
      <c r="L36" s="54">
        <v>0</v>
      </c>
      <c r="M36" s="126">
        <v>0</v>
      </c>
      <c r="N36" s="50">
        <v>0</v>
      </c>
      <c r="O36" s="59">
        <v>0</v>
      </c>
      <c r="P36" s="41">
        <f t="shared" si="0"/>
        <v>170676375</v>
      </c>
      <c r="Q36" s="15">
        <f t="shared" si="1"/>
        <v>1672.232155979033</v>
      </c>
    </row>
    <row r="37" spans="1:17" ht="12.75" customHeight="1">
      <c r="A37" s="8">
        <v>33</v>
      </c>
      <c r="B37" s="3"/>
      <c r="C37" s="10" t="s">
        <v>42</v>
      </c>
      <c r="D37" s="32">
        <v>119662</v>
      </c>
      <c r="E37" s="36">
        <v>109698280</v>
      </c>
      <c r="F37" s="23">
        <v>17919502</v>
      </c>
      <c r="G37" s="23">
        <v>13075914</v>
      </c>
      <c r="H37" s="23">
        <v>18921141</v>
      </c>
      <c r="I37" s="46">
        <v>0</v>
      </c>
      <c r="J37" s="41">
        <v>15341864</v>
      </c>
      <c r="K37" s="50">
        <v>10686584</v>
      </c>
      <c r="L37" s="54">
        <v>0</v>
      </c>
      <c r="M37" s="126">
        <v>0</v>
      </c>
      <c r="N37" s="50">
        <v>236717910</v>
      </c>
      <c r="O37" s="59">
        <v>0</v>
      </c>
      <c r="P37" s="41">
        <f t="shared" ref="P37:P69" si="2">SUM(E37:O37)</f>
        <v>422361195</v>
      </c>
      <c r="Q37" s="15">
        <f t="shared" ref="Q37:Q68" si="3">(P37/D37)</f>
        <v>3529.6183834467083</v>
      </c>
    </row>
    <row r="38" spans="1:17" ht="12.75" customHeight="1">
      <c r="A38" s="8">
        <v>34</v>
      </c>
      <c r="B38" s="3"/>
      <c r="C38" s="10" t="s">
        <v>41</v>
      </c>
      <c r="D38" s="32">
        <v>134593</v>
      </c>
      <c r="E38" s="36">
        <v>131739592</v>
      </c>
      <c r="F38" s="23">
        <v>41603876</v>
      </c>
      <c r="G38" s="23">
        <v>14310681</v>
      </c>
      <c r="H38" s="23">
        <v>885987</v>
      </c>
      <c r="I38" s="46">
        <v>0</v>
      </c>
      <c r="J38" s="41">
        <v>0</v>
      </c>
      <c r="K38" s="50">
        <v>9452707</v>
      </c>
      <c r="L38" s="54">
        <v>0</v>
      </c>
      <c r="M38" s="126">
        <v>0</v>
      </c>
      <c r="N38" s="50">
        <v>360926064</v>
      </c>
      <c r="O38" s="59">
        <v>0</v>
      </c>
      <c r="P38" s="41">
        <f t="shared" si="2"/>
        <v>558918907</v>
      </c>
      <c r="Q38" s="15">
        <f t="shared" si="3"/>
        <v>4152.6595513882594</v>
      </c>
    </row>
    <row r="39" spans="1:17" ht="12.75" customHeight="1">
      <c r="A39" s="8">
        <v>35</v>
      </c>
      <c r="B39" s="3"/>
      <c r="C39" s="10" t="s">
        <v>31</v>
      </c>
      <c r="D39" s="32">
        <v>155615</v>
      </c>
      <c r="E39" s="36">
        <v>123115492</v>
      </c>
      <c r="F39" s="23">
        <v>96651897</v>
      </c>
      <c r="G39" s="23">
        <v>3324336</v>
      </c>
      <c r="H39" s="23">
        <v>25666</v>
      </c>
      <c r="I39" s="46">
        <v>0</v>
      </c>
      <c r="J39" s="41">
        <v>50909617</v>
      </c>
      <c r="K39" s="50">
        <v>16114575</v>
      </c>
      <c r="L39" s="54">
        <v>0</v>
      </c>
      <c r="M39" s="126">
        <v>0</v>
      </c>
      <c r="N39" s="50">
        <v>173856741</v>
      </c>
      <c r="O39" s="59">
        <v>11615295</v>
      </c>
      <c r="P39" s="41">
        <f t="shared" si="2"/>
        <v>475613619</v>
      </c>
      <c r="Q39" s="15">
        <f t="shared" si="3"/>
        <v>3056.348160524371</v>
      </c>
    </row>
    <row r="40" spans="1:17" ht="12.75" customHeight="1">
      <c r="A40" s="8">
        <v>36</v>
      </c>
      <c r="B40" s="3"/>
      <c r="C40" s="10" t="s">
        <v>30</v>
      </c>
      <c r="D40" s="32">
        <v>159053</v>
      </c>
      <c r="E40" s="36">
        <v>206230500</v>
      </c>
      <c r="F40" s="23">
        <v>160817543</v>
      </c>
      <c r="G40" s="23">
        <v>9881248</v>
      </c>
      <c r="H40" s="23">
        <v>41144285</v>
      </c>
      <c r="I40" s="46">
        <v>116</v>
      </c>
      <c r="J40" s="41">
        <v>79469758</v>
      </c>
      <c r="K40" s="50">
        <v>44050362</v>
      </c>
      <c r="L40" s="54">
        <v>0</v>
      </c>
      <c r="M40" s="126">
        <v>64630</v>
      </c>
      <c r="N40" s="50">
        <v>0</v>
      </c>
      <c r="O40" s="59">
        <v>0</v>
      </c>
      <c r="P40" s="41">
        <f t="shared" si="2"/>
        <v>541658442</v>
      </c>
      <c r="Q40" s="15">
        <f t="shared" si="3"/>
        <v>3405.5216940265195</v>
      </c>
    </row>
    <row r="41" spans="1:17" ht="12.75" customHeight="1">
      <c r="A41" s="8">
        <v>37</v>
      </c>
      <c r="B41" s="3"/>
      <c r="C41" s="13" t="s">
        <v>33</v>
      </c>
      <c r="D41" s="32">
        <v>161702</v>
      </c>
      <c r="E41" s="36">
        <v>134631756</v>
      </c>
      <c r="F41" s="23">
        <v>121495254</v>
      </c>
      <c r="G41" s="23">
        <v>492144</v>
      </c>
      <c r="H41" s="23">
        <v>25983632</v>
      </c>
      <c r="I41" s="46">
        <v>0</v>
      </c>
      <c r="J41" s="41">
        <v>71010055</v>
      </c>
      <c r="K41" s="50">
        <v>39478008</v>
      </c>
      <c r="L41" s="54">
        <v>5378920</v>
      </c>
      <c r="M41" s="126">
        <v>0</v>
      </c>
      <c r="N41" s="50">
        <v>424158969</v>
      </c>
      <c r="O41" s="59">
        <v>0</v>
      </c>
      <c r="P41" s="41">
        <f t="shared" si="2"/>
        <v>822628738</v>
      </c>
      <c r="Q41" s="15">
        <f t="shared" si="3"/>
        <v>5087.3133170894607</v>
      </c>
    </row>
    <row r="42" spans="1:17" ht="12.75" customHeight="1">
      <c r="A42" s="8">
        <v>38</v>
      </c>
      <c r="B42" s="3"/>
      <c r="C42" s="10" t="s">
        <v>26</v>
      </c>
      <c r="D42" s="32">
        <v>178282</v>
      </c>
      <c r="E42" s="36">
        <v>248775925</v>
      </c>
      <c r="F42" s="23">
        <v>676182005</v>
      </c>
      <c r="G42" s="23">
        <v>0</v>
      </c>
      <c r="H42" s="23">
        <v>0</v>
      </c>
      <c r="I42" s="46">
        <v>0</v>
      </c>
      <c r="J42" s="41">
        <v>225555761</v>
      </c>
      <c r="K42" s="50">
        <v>19397415</v>
      </c>
      <c r="L42" s="54">
        <v>0</v>
      </c>
      <c r="M42" s="126">
        <v>0</v>
      </c>
      <c r="N42" s="50">
        <v>0</v>
      </c>
      <c r="O42" s="59">
        <v>23305272</v>
      </c>
      <c r="P42" s="41">
        <f t="shared" si="2"/>
        <v>1193216378</v>
      </c>
      <c r="Q42" s="15">
        <f t="shared" si="3"/>
        <v>6692.859503483246</v>
      </c>
    </row>
    <row r="43" spans="1:17" ht="12.75" customHeight="1">
      <c r="A43" s="8">
        <v>39</v>
      </c>
      <c r="B43" s="3"/>
      <c r="C43" s="10" t="s">
        <v>28</v>
      </c>
      <c r="D43" s="32">
        <v>190570</v>
      </c>
      <c r="E43" s="36">
        <v>207300960</v>
      </c>
      <c r="F43" s="23">
        <v>356097581</v>
      </c>
      <c r="G43" s="23">
        <v>10646672</v>
      </c>
      <c r="H43" s="23">
        <v>89595417</v>
      </c>
      <c r="I43" s="46">
        <v>0</v>
      </c>
      <c r="J43" s="41">
        <v>151251952</v>
      </c>
      <c r="K43" s="50">
        <v>45073942</v>
      </c>
      <c r="L43" s="54">
        <v>0</v>
      </c>
      <c r="M43" s="126">
        <v>0</v>
      </c>
      <c r="N43" s="50">
        <v>0</v>
      </c>
      <c r="O43" s="59">
        <v>38146</v>
      </c>
      <c r="P43" s="41">
        <f t="shared" si="2"/>
        <v>860004670</v>
      </c>
      <c r="Q43" s="15">
        <f t="shared" si="3"/>
        <v>4512.8019625334518</v>
      </c>
    </row>
    <row r="44" spans="1:17" ht="12.75" customHeight="1">
      <c r="A44" s="8">
        <v>40</v>
      </c>
      <c r="B44" s="3"/>
      <c r="C44" s="10" t="s">
        <v>32</v>
      </c>
      <c r="D44" s="32">
        <v>191911</v>
      </c>
      <c r="E44" s="36">
        <v>113519185</v>
      </c>
      <c r="F44" s="23">
        <v>97348220</v>
      </c>
      <c r="G44" s="23">
        <v>2395212</v>
      </c>
      <c r="H44" s="23">
        <v>48130815</v>
      </c>
      <c r="I44" s="46">
        <v>0</v>
      </c>
      <c r="J44" s="41">
        <v>26710942</v>
      </c>
      <c r="K44" s="50">
        <v>3403344</v>
      </c>
      <c r="L44" s="54">
        <v>0</v>
      </c>
      <c r="M44" s="126">
        <v>0</v>
      </c>
      <c r="N44" s="50">
        <v>253265202</v>
      </c>
      <c r="O44" s="59">
        <v>0</v>
      </c>
      <c r="P44" s="41">
        <f t="shared" si="2"/>
        <v>544772920</v>
      </c>
      <c r="Q44" s="15">
        <f t="shared" si="3"/>
        <v>2838.6748023823543</v>
      </c>
    </row>
    <row r="45" spans="1:17" ht="12.75" customHeight="1">
      <c r="A45" s="8">
        <v>41</v>
      </c>
      <c r="B45" s="3"/>
      <c r="C45" s="10" t="s">
        <v>29</v>
      </c>
      <c r="D45" s="32">
        <v>196540</v>
      </c>
      <c r="E45" s="36">
        <v>127957647</v>
      </c>
      <c r="F45" s="23">
        <v>113817484</v>
      </c>
      <c r="G45" s="23">
        <v>3648408</v>
      </c>
      <c r="H45" s="23">
        <v>4650655</v>
      </c>
      <c r="I45" s="46">
        <v>0</v>
      </c>
      <c r="J45" s="41">
        <v>77969895</v>
      </c>
      <c r="K45" s="50">
        <v>41643015</v>
      </c>
      <c r="L45" s="54">
        <v>0</v>
      </c>
      <c r="M45" s="126">
        <v>0</v>
      </c>
      <c r="N45" s="50">
        <v>125591599</v>
      </c>
      <c r="O45" s="59">
        <v>0</v>
      </c>
      <c r="P45" s="41">
        <f t="shared" si="2"/>
        <v>495278703</v>
      </c>
      <c r="Q45" s="15">
        <f t="shared" si="3"/>
        <v>2519.9893304162001</v>
      </c>
    </row>
    <row r="46" spans="1:17" ht="12.75" customHeight="1">
      <c r="A46" s="8">
        <v>42</v>
      </c>
      <c r="B46" s="3"/>
      <c r="C46" s="10" t="s">
        <v>24</v>
      </c>
      <c r="D46" s="32">
        <v>213204</v>
      </c>
      <c r="E46" s="36">
        <v>142712360</v>
      </c>
      <c r="F46" s="23">
        <v>84771036</v>
      </c>
      <c r="G46" s="23">
        <v>6726327</v>
      </c>
      <c r="H46" s="23">
        <v>47191903</v>
      </c>
      <c r="I46" s="46">
        <v>0</v>
      </c>
      <c r="J46" s="41">
        <v>105216049</v>
      </c>
      <c r="K46" s="50">
        <v>16927066</v>
      </c>
      <c r="L46" s="54">
        <v>0</v>
      </c>
      <c r="M46" s="126">
        <v>0</v>
      </c>
      <c r="N46" s="50">
        <v>466323493</v>
      </c>
      <c r="O46" s="59">
        <v>0</v>
      </c>
      <c r="P46" s="41">
        <f t="shared" si="2"/>
        <v>869868234</v>
      </c>
      <c r="Q46" s="15">
        <f t="shared" si="3"/>
        <v>4079.9808352563741</v>
      </c>
    </row>
    <row r="47" spans="1:17" ht="12.75" customHeight="1">
      <c r="A47" s="8">
        <v>43</v>
      </c>
      <c r="B47" s="3"/>
      <c r="C47" s="101" t="s">
        <v>27</v>
      </c>
      <c r="D47" s="102">
        <v>221440</v>
      </c>
      <c r="E47" s="36">
        <v>137787356</v>
      </c>
      <c r="F47" s="23">
        <v>114526282</v>
      </c>
      <c r="G47" s="23">
        <v>8405500</v>
      </c>
      <c r="H47" s="23">
        <v>33252435</v>
      </c>
      <c r="I47" s="46">
        <v>0</v>
      </c>
      <c r="J47" s="41">
        <v>23358111</v>
      </c>
      <c r="K47" s="50">
        <v>19434281</v>
      </c>
      <c r="L47" s="54">
        <v>0</v>
      </c>
      <c r="M47" s="126">
        <v>0</v>
      </c>
      <c r="N47" s="50">
        <v>615451599</v>
      </c>
      <c r="O47" s="59">
        <v>432930</v>
      </c>
      <c r="P47" s="41">
        <f t="shared" si="2"/>
        <v>952648494</v>
      </c>
      <c r="Q47" s="15">
        <f t="shared" si="3"/>
        <v>4302.0614794075145</v>
      </c>
    </row>
    <row r="48" spans="1:17" ht="12.75" customHeight="1">
      <c r="A48" s="8">
        <v>44</v>
      </c>
      <c r="B48" s="3"/>
      <c r="C48" s="10" t="s">
        <v>0</v>
      </c>
      <c r="D48" s="32">
        <v>284607</v>
      </c>
      <c r="E48" s="36">
        <v>212148945</v>
      </c>
      <c r="F48" s="23">
        <v>152889324</v>
      </c>
      <c r="G48" s="23">
        <v>26241781</v>
      </c>
      <c r="H48" s="23">
        <v>56910857</v>
      </c>
      <c r="I48" s="46">
        <v>0</v>
      </c>
      <c r="J48" s="41">
        <v>21963442</v>
      </c>
      <c r="K48" s="50">
        <v>41493419</v>
      </c>
      <c r="L48" s="54">
        <v>0</v>
      </c>
      <c r="M48" s="126">
        <v>4532242</v>
      </c>
      <c r="N48" s="50">
        <v>566077312</v>
      </c>
      <c r="O48" s="59">
        <v>91877</v>
      </c>
      <c r="P48" s="41">
        <f t="shared" si="2"/>
        <v>1082349199</v>
      </c>
      <c r="Q48" s="15">
        <f t="shared" si="3"/>
        <v>3802.9605701897704</v>
      </c>
    </row>
    <row r="49" spans="1:17" ht="12.75" customHeight="1">
      <c r="A49" s="8">
        <v>45</v>
      </c>
      <c r="B49" s="3"/>
      <c r="C49" s="10" t="s">
        <v>108</v>
      </c>
      <c r="D49" s="32">
        <v>285533</v>
      </c>
      <c r="E49" s="36">
        <v>231849293</v>
      </c>
      <c r="F49" s="23">
        <v>206644987</v>
      </c>
      <c r="G49" s="23">
        <v>72386986</v>
      </c>
      <c r="H49" s="23">
        <v>8549300</v>
      </c>
      <c r="I49" s="46">
        <v>0</v>
      </c>
      <c r="J49" s="41">
        <v>119079692</v>
      </c>
      <c r="K49" s="50">
        <v>31036043</v>
      </c>
      <c r="L49" s="54">
        <v>0</v>
      </c>
      <c r="M49" s="126">
        <v>7892159</v>
      </c>
      <c r="N49" s="50">
        <v>419138686</v>
      </c>
      <c r="O49" s="59">
        <v>304558</v>
      </c>
      <c r="P49" s="41">
        <f t="shared" si="2"/>
        <v>1096881704</v>
      </c>
      <c r="Q49" s="15">
        <f t="shared" si="3"/>
        <v>3841.5234106040284</v>
      </c>
    </row>
    <row r="50" spans="1:17" ht="12.75" customHeight="1">
      <c r="A50" s="8">
        <v>46</v>
      </c>
      <c r="B50" s="3"/>
      <c r="C50" s="10" t="s">
        <v>21</v>
      </c>
      <c r="D50" s="32">
        <v>295921</v>
      </c>
      <c r="E50" s="36">
        <v>193063007</v>
      </c>
      <c r="F50" s="23">
        <v>293280361</v>
      </c>
      <c r="G50" s="23">
        <v>3624111</v>
      </c>
      <c r="H50" s="23">
        <v>44750065</v>
      </c>
      <c r="I50" s="46">
        <v>0</v>
      </c>
      <c r="J50" s="41">
        <v>15439061</v>
      </c>
      <c r="K50" s="50">
        <v>7101189</v>
      </c>
      <c r="L50" s="54">
        <v>0</v>
      </c>
      <c r="M50" s="126">
        <v>0</v>
      </c>
      <c r="N50" s="50">
        <v>457275638</v>
      </c>
      <c r="O50" s="59">
        <v>271719</v>
      </c>
      <c r="P50" s="41">
        <f t="shared" si="2"/>
        <v>1014805151</v>
      </c>
      <c r="Q50" s="15">
        <f t="shared" si="3"/>
        <v>3429.3110357156133</v>
      </c>
    </row>
    <row r="51" spans="1:17" ht="12.75" customHeight="1">
      <c r="A51" s="8">
        <v>47</v>
      </c>
      <c r="B51" s="3"/>
      <c r="C51" s="10" t="s">
        <v>18</v>
      </c>
      <c r="D51" s="32">
        <v>324458</v>
      </c>
      <c r="E51" s="36">
        <v>218201220</v>
      </c>
      <c r="F51" s="23">
        <v>170827412</v>
      </c>
      <c r="G51" s="23">
        <v>13268510</v>
      </c>
      <c r="H51" s="23">
        <v>66960240</v>
      </c>
      <c r="I51" s="46">
        <v>0</v>
      </c>
      <c r="J51" s="41">
        <v>51758826</v>
      </c>
      <c r="K51" s="50">
        <v>43904633</v>
      </c>
      <c r="L51" s="54">
        <v>0</v>
      </c>
      <c r="M51" s="126">
        <v>0</v>
      </c>
      <c r="N51" s="50">
        <v>384642470</v>
      </c>
      <c r="O51" s="59">
        <v>5670671</v>
      </c>
      <c r="P51" s="41">
        <f t="shared" si="2"/>
        <v>955233982</v>
      </c>
      <c r="Q51" s="15">
        <f t="shared" si="3"/>
        <v>2944.0913215269775</v>
      </c>
    </row>
    <row r="52" spans="1:17" ht="12.75" customHeight="1">
      <c r="A52" s="8">
        <v>48</v>
      </c>
      <c r="B52" s="3"/>
      <c r="C52" s="10" t="s">
        <v>109</v>
      </c>
      <c r="D52" s="32">
        <v>340060</v>
      </c>
      <c r="E52" s="36">
        <v>268248094</v>
      </c>
      <c r="F52" s="23">
        <v>172487655</v>
      </c>
      <c r="G52" s="23">
        <v>19468213</v>
      </c>
      <c r="H52" s="23">
        <v>59870814</v>
      </c>
      <c r="I52" s="46">
        <v>0</v>
      </c>
      <c r="J52" s="41">
        <v>42714977</v>
      </c>
      <c r="K52" s="50">
        <v>18246294</v>
      </c>
      <c r="L52" s="54">
        <v>0</v>
      </c>
      <c r="M52" s="126">
        <v>0</v>
      </c>
      <c r="N52" s="50">
        <v>0</v>
      </c>
      <c r="O52" s="59">
        <v>0</v>
      </c>
      <c r="P52" s="41">
        <f t="shared" si="2"/>
        <v>581036047</v>
      </c>
      <c r="Q52" s="15">
        <f t="shared" si="3"/>
        <v>1708.6280274069281</v>
      </c>
    </row>
    <row r="53" spans="1:17" ht="12.75" customHeight="1">
      <c r="A53" s="8">
        <v>49</v>
      </c>
      <c r="B53" s="3"/>
      <c r="C53" s="10" t="s">
        <v>20</v>
      </c>
      <c r="D53" s="32">
        <v>381176</v>
      </c>
      <c r="E53" s="36">
        <v>309328512</v>
      </c>
      <c r="F53" s="23">
        <v>199257118</v>
      </c>
      <c r="G53" s="23">
        <v>5348392</v>
      </c>
      <c r="H53" s="23">
        <v>54931299</v>
      </c>
      <c r="I53" s="46">
        <v>0</v>
      </c>
      <c r="J53" s="41">
        <v>72443160</v>
      </c>
      <c r="K53" s="50">
        <v>44576844</v>
      </c>
      <c r="L53" s="54">
        <v>0</v>
      </c>
      <c r="M53" s="126">
        <v>0</v>
      </c>
      <c r="N53" s="50">
        <v>373193434</v>
      </c>
      <c r="O53" s="59">
        <v>991180</v>
      </c>
      <c r="P53" s="41">
        <f t="shared" si="2"/>
        <v>1060069939</v>
      </c>
      <c r="Q53" s="110">
        <f t="shared" si="3"/>
        <v>2781.0511128717444</v>
      </c>
    </row>
    <row r="54" spans="1:17" ht="12.75" customHeight="1">
      <c r="A54" s="8">
        <v>50</v>
      </c>
      <c r="B54" s="3"/>
      <c r="C54" s="10" t="s">
        <v>22</v>
      </c>
      <c r="D54" s="32">
        <v>382680</v>
      </c>
      <c r="E54" s="36">
        <v>482502342</v>
      </c>
      <c r="F54" s="23">
        <v>347976921</v>
      </c>
      <c r="G54" s="23">
        <v>52977571</v>
      </c>
      <c r="H54" s="23">
        <v>344392829</v>
      </c>
      <c r="I54" s="46">
        <v>3055642</v>
      </c>
      <c r="J54" s="41">
        <v>340893536</v>
      </c>
      <c r="K54" s="50">
        <v>117552880</v>
      </c>
      <c r="L54" s="54">
        <v>0</v>
      </c>
      <c r="M54" s="126">
        <v>0</v>
      </c>
      <c r="N54" s="50">
        <v>0</v>
      </c>
      <c r="O54" s="59">
        <v>181600</v>
      </c>
      <c r="P54" s="41">
        <f t="shared" si="2"/>
        <v>1689533321</v>
      </c>
      <c r="Q54" s="15">
        <f t="shared" si="3"/>
        <v>4415.0029293404414</v>
      </c>
    </row>
    <row r="55" spans="1:17" ht="12.75" customHeight="1">
      <c r="A55" s="8">
        <v>51</v>
      </c>
      <c r="B55" s="3"/>
      <c r="C55" s="10" t="s">
        <v>23</v>
      </c>
      <c r="D55" s="32">
        <v>400142</v>
      </c>
      <c r="E55" s="36">
        <v>236792001</v>
      </c>
      <c r="F55" s="23">
        <v>211487189</v>
      </c>
      <c r="G55" s="23">
        <v>11067171</v>
      </c>
      <c r="H55" s="23">
        <v>13857061</v>
      </c>
      <c r="I55" s="46">
        <v>0</v>
      </c>
      <c r="J55" s="41">
        <v>18446071</v>
      </c>
      <c r="K55" s="50">
        <v>32037883</v>
      </c>
      <c r="L55" s="54">
        <v>0</v>
      </c>
      <c r="M55" s="126">
        <v>0</v>
      </c>
      <c r="N55" s="50">
        <v>480253051</v>
      </c>
      <c r="O55" s="59">
        <v>0</v>
      </c>
      <c r="P55" s="41">
        <f t="shared" si="2"/>
        <v>1003940427</v>
      </c>
      <c r="Q55" s="15">
        <f t="shared" si="3"/>
        <v>2508.9603865627701</v>
      </c>
    </row>
    <row r="56" spans="1:17" ht="12.75" customHeight="1">
      <c r="A56" s="8">
        <v>52</v>
      </c>
      <c r="B56" s="3"/>
      <c r="C56" s="10" t="s">
        <v>25</v>
      </c>
      <c r="D56" s="32">
        <v>406460</v>
      </c>
      <c r="E56" s="36">
        <v>342951230</v>
      </c>
      <c r="F56" s="23">
        <v>375094000</v>
      </c>
      <c r="G56" s="23">
        <v>41986906</v>
      </c>
      <c r="H56" s="23">
        <v>60022692</v>
      </c>
      <c r="I56" s="46">
        <v>0</v>
      </c>
      <c r="J56" s="41">
        <v>45217878</v>
      </c>
      <c r="K56" s="50">
        <v>50717450</v>
      </c>
      <c r="L56" s="54">
        <v>0</v>
      </c>
      <c r="M56" s="126">
        <v>0</v>
      </c>
      <c r="N56" s="50">
        <v>676028572</v>
      </c>
      <c r="O56" s="59">
        <v>101819</v>
      </c>
      <c r="P56" s="41">
        <f t="shared" si="2"/>
        <v>1592120547</v>
      </c>
      <c r="Q56" s="15">
        <f t="shared" si="3"/>
        <v>3917.0411528809723</v>
      </c>
    </row>
    <row r="57" spans="1:17" ht="12.75" customHeight="1">
      <c r="A57" s="8">
        <v>53</v>
      </c>
      <c r="B57" s="3"/>
      <c r="C57" s="10" t="s">
        <v>19</v>
      </c>
      <c r="D57" s="32">
        <v>411209</v>
      </c>
      <c r="E57" s="36">
        <v>347650000</v>
      </c>
      <c r="F57" s="23">
        <v>326895000</v>
      </c>
      <c r="G57" s="23">
        <v>14778000</v>
      </c>
      <c r="H57" s="23">
        <v>125783000</v>
      </c>
      <c r="I57" s="46">
        <v>0</v>
      </c>
      <c r="J57" s="41">
        <v>326774000</v>
      </c>
      <c r="K57" s="50">
        <v>94118000</v>
      </c>
      <c r="L57" s="54">
        <v>0</v>
      </c>
      <c r="M57" s="126">
        <v>86850000</v>
      </c>
      <c r="N57" s="50">
        <v>1037905000</v>
      </c>
      <c r="O57" s="59">
        <v>0</v>
      </c>
      <c r="P57" s="41">
        <f t="shared" si="2"/>
        <v>2360753000</v>
      </c>
      <c r="Q57" s="15">
        <f t="shared" si="3"/>
        <v>5741.0051822795704</v>
      </c>
    </row>
    <row r="58" spans="1:17" ht="12.75" customHeight="1">
      <c r="A58" s="8">
        <v>54</v>
      </c>
      <c r="B58" s="3"/>
      <c r="C58" s="10" t="s">
        <v>6</v>
      </c>
      <c r="D58" s="32">
        <v>441508</v>
      </c>
      <c r="E58" s="36">
        <v>376330703</v>
      </c>
      <c r="F58" s="23">
        <v>399154708</v>
      </c>
      <c r="G58" s="23">
        <v>53811643</v>
      </c>
      <c r="H58" s="23">
        <v>95300382</v>
      </c>
      <c r="I58" s="46">
        <v>-58817</v>
      </c>
      <c r="J58" s="41">
        <v>268243414</v>
      </c>
      <c r="K58" s="50">
        <v>142293047</v>
      </c>
      <c r="L58" s="54">
        <v>0</v>
      </c>
      <c r="M58" s="126">
        <v>2699749</v>
      </c>
      <c r="N58" s="50">
        <v>0</v>
      </c>
      <c r="O58" s="59">
        <v>0</v>
      </c>
      <c r="P58" s="41">
        <f t="shared" si="2"/>
        <v>1337774829</v>
      </c>
      <c r="Q58" s="15">
        <f t="shared" si="3"/>
        <v>3030.0126588872681</v>
      </c>
    </row>
    <row r="59" spans="1:17" ht="12.75" customHeight="1">
      <c r="A59" s="8">
        <v>55</v>
      </c>
      <c r="B59" s="3"/>
      <c r="C59" s="10" t="s">
        <v>5</v>
      </c>
      <c r="D59" s="32">
        <v>477455</v>
      </c>
      <c r="E59" s="36">
        <v>293534760</v>
      </c>
      <c r="F59" s="23">
        <v>261004179</v>
      </c>
      <c r="G59" s="23">
        <v>29688292</v>
      </c>
      <c r="H59" s="23">
        <v>9772793</v>
      </c>
      <c r="I59" s="46">
        <v>0</v>
      </c>
      <c r="J59" s="41">
        <v>85297941</v>
      </c>
      <c r="K59" s="50">
        <v>54518046</v>
      </c>
      <c r="L59" s="54">
        <v>0</v>
      </c>
      <c r="M59" s="126">
        <v>0</v>
      </c>
      <c r="N59" s="50">
        <v>1094332767</v>
      </c>
      <c r="O59" s="59">
        <v>2251768</v>
      </c>
      <c r="P59" s="41">
        <f t="shared" si="2"/>
        <v>1830400546</v>
      </c>
      <c r="Q59" s="15">
        <f t="shared" si="3"/>
        <v>3833.6608601857765</v>
      </c>
    </row>
    <row r="60" spans="1:17" ht="12.75" customHeight="1">
      <c r="A60" s="8">
        <v>56</v>
      </c>
      <c r="B60" s="3"/>
      <c r="C60" s="114" t="s">
        <v>16</v>
      </c>
      <c r="D60" s="115">
        <v>563358</v>
      </c>
      <c r="E60" s="116">
        <v>0</v>
      </c>
      <c r="F60" s="117">
        <v>0</v>
      </c>
      <c r="G60" s="117">
        <v>0</v>
      </c>
      <c r="H60" s="117">
        <v>0</v>
      </c>
      <c r="I60" s="118">
        <v>0</v>
      </c>
      <c r="J60" s="119">
        <v>0</v>
      </c>
      <c r="K60" s="120">
        <v>0</v>
      </c>
      <c r="L60" s="121">
        <v>0</v>
      </c>
      <c r="M60" s="129">
        <v>0</v>
      </c>
      <c r="N60" s="120">
        <v>0</v>
      </c>
      <c r="O60" s="122">
        <v>0</v>
      </c>
      <c r="P60" s="119">
        <f t="shared" si="2"/>
        <v>0</v>
      </c>
      <c r="Q60" s="123">
        <f t="shared" si="3"/>
        <v>0</v>
      </c>
    </row>
    <row r="61" spans="1:17" ht="12.75" customHeight="1">
      <c r="A61" s="8">
        <v>57</v>
      </c>
      <c r="B61" s="3"/>
      <c r="C61" s="10" t="s">
        <v>17</v>
      </c>
      <c r="D61" s="32">
        <v>575891</v>
      </c>
      <c r="E61" s="36">
        <v>370711542</v>
      </c>
      <c r="F61" s="23">
        <v>372554621</v>
      </c>
      <c r="G61" s="23">
        <v>52138272</v>
      </c>
      <c r="H61" s="23">
        <v>398300964</v>
      </c>
      <c r="I61" s="46">
        <v>0</v>
      </c>
      <c r="J61" s="41">
        <v>322603698</v>
      </c>
      <c r="K61" s="50">
        <v>101931335</v>
      </c>
      <c r="L61" s="54">
        <v>0</v>
      </c>
      <c r="M61" s="126">
        <v>0</v>
      </c>
      <c r="N61" s="50">
        <v>1030</v>
      </c>
      <c r="O61" s="59">
        <v>79454</v>
      </c>
      <c r="P61" s="41">
        <f t="shared" si="2"/>
        <v>1618320916</v>
      </c>
      <c r="Q61" s="15">
        <f t="shared" si="3"/>
        <v>2810.1166991670298</v>
      </c>
    </row>
    <row r="62" spans="1:17" ht="12.75" customHeight="1">
      <c r="A62" s="8">
        <v>58</v>
      </c>
      <c r="B62" s="3"/>
      <c r="C62" s="101" t="s">
        <v>15</v>
      </c>
      <c r="D62" s="102">
        <v>616742</v>
      </c>
      <c r="E62" s="36">
        <v>297972398</v>
      </c>
      <c r="F62" s="23">
        <v>420611754</v>
      </c>
      <c r="G62" s="23">
        <v>19686533</v>
      </c>
      <c r="H62" s="23">
        <v>9510724</v>
      </c>
      <c r="I62" s="46">
        <v>0</v>
      </c>
      <c r="J62" s="41">
        <v>125267880</v>
      </c>
      <c r="K62" s="50">
        <v>75598605</v>
      </c>
      <c r="L62" s="54">
        <v>0</v>
      </c>
      <c r="M62" s="126">
        <v>0</v>
      </c>
      <c r="N62" s="50">
        <v>0</v>
      </c>
      <c r="O62" s="59">
        <v>10324082</v>
      </c>
      <c r="P62" s="41">
        <f t="shared" si="2"/>
        <v>958971976</v>
      </c>
      <c r="Q62" s="15">
        <f t="shared" si="3"/>
        <v>1554.8997408965174</v>
      </c>
    </row>
    <row r="63" spans="1:17" ht="12.75" customHeight="1">
      <c r="A63" s="8">
        <v>59</v>
      </c>
      <c r="B63" s="12"/>
      <c r="C63" s="10" t="s">
        <v>14</v>
      </c>
      <c r="D63" s="32">
        <v>748365</v>
      </c>
      <c r="E63" s="36">
        <v>421006956</v>
      </c>
      <c r="F63" s="23">
        <v>416177432</v>
      </c>
      <c r="G63" s="23">
        <v>15472968</v>
      </c>
      <c r="H63" s="23">
        <v>21103257</v>
      </c>
      <c r="I63" s="46">
        <v>0</v>
      </c>
      <c r="J63" s="41">
        <v>175576887</v>
      </c>
      <c r="K63" s="50">
        <v>107597208</v>
      </c>
      <c r="L63" s="54">
        <v>0</v>
      </c>
      <c r="M63" s="126">
        <v>0</v>
      </c>
      <c r="N63" s="50">
        <v>320810024</v>
      </c>
      <c r="O63" s="59">
        <v>0</v>
      </c>
      <c r="P63" s="41">
        <f t="shared" si="2"/>
        <v>1477744732</v>
      </c>
      <c r="Q63" s="15">
        <f t="shared" si="3"/>
        <v>1974.6310049240678</v>
      </c>
    </row>
    <row r="64" spans="1:17" ht="12.75" customHeight="1">
      <c r="A64" s="8">
        <v>60</v>
      </c>
      <c r="B64" s="3"/>
      <c r="C64" s="13" t="s">
        <v>1</v>
      </c>
      <c r="D64" s="32">
        <v>782579</v>
      </c>
      <c r="E64" s="36">
        <v>555458040</v>
      </c>
      <c r="F64" s="23">
        <v>324521076</v>
      </c>
      <c r="G64" s="23">
        <v>26917208</v>
      </c>
      <c r="H64" s="23">
        <v>115436679</v>
      </c>
      <c r="I64" s="46">
        <v>0</v>
      </c>
      <c r="J64" s="41">
        <v>691517414</v>
      </c>
      <c r="K64" s="50">
        <v>167690437</v>
      </c>
      <c r="L64" s="54">
        <v>0</v>
      </c>
      <c r="M64" s="126">
        <v>0</v>
      </c>
      <c r="N64" s="50">
        <v>0</v>
      </c>
      <c r="O64" s="59">
        <v>0</v>
      </c>
      <c r="P64" s="41">
        <f t="shared" si="2"/>
        <v>1881540854</v>
      </c>
      <c r="Q64" s="15">
        <f t="shared" si="3"/>
        <v>2404.2823203791568</v>
      </c>
    </row>
    <row r="65" spans="1:17" ht="12.75" customHeight="1">
      <c r="A65" s="8">
        <v>61</v>
      </c>
      <c r="B65" s="3"/>
      <c r="C65" s="10" t="s">
        <v>12</v>
      </c>
      <c r="D65" s="32">
        <v>964490</v>
      </c>
      <c r="E65" s="36">
        <v>825623931</v>
      </c>
      <c r="F65" s="23">
        <v>426344536</v>
      </c>
      <c r="G65" s="23">
        <v>0</v>
      </c>
      <c r="H65" s="23">
        <v>135400372</v>
      </c>
      <c r="I65" s="46">
        <v>0</v>
      </c>
      <c r="J65" s="41">
        <v>355601872</v>
      </c>
      <c r="K65" s="50">
        <v>203236450</v>
      </c>
      <c r="L65" s="54">
        <v>0</v>
      </c>
      <c r="M65" s="126">
        <v>0</v>
      </c>
      <c r="N65" s="50">
        <v>0</v>
      </c>
      <c r="O65" s="59">
        <v>6461800</v>
      </c>
      <c r="P65" s="41">
        <f t="shared" si="2"/>
        <v>1952668961</v>
      </c>
      <c r="Q65" s="15">
        <f t="shared" si="3"/>
        <v>2024.5611266057708</v>
      </c>
    </row>
    <row r="66" spans="1:17" ht="12.75" customHeight="1">
      <c r="A66" s="8">
        <v>62</v>
      </c>
      <c r="B66" s="3"/>
      <c r="C66" s="10" t="s">
        <v>13</v>
      </c>
      <c r="D66" s="32">
        <v>1457940</v>
      </c>
      <c r="E66" s="36">
        <v>1082096227</v>
      </c>
      <c r="F66" s="23">
        <v>1592577679</v>
      </c>
      <c r="G66" s="23">
        <v>317162895</v>
      </c>
      <c r="H66" s="23">
        <v>67904067</v>
      </c>
      <c r="I66" s="46">
        <v>0</v>
      </c>
      <c r="J66" s="41">
        <v>531617565</v>
      </c>
      <c r="K66" s="50">
        <v>231799320</v>
      </c>
      <c r="L66" s="54">
        <v>37793687</v>
      </c>
      <c r="M66" s="126">
        <v>48</v>
      </c>
      <c r="N66" s="50">
        <v>3084002522</v>
      </c>
      <c r="O66" s="59">
        <v>23881112</v>
      </c>
      <c r="P66" s="41">
        <f t="shared" si="2"/>
        <v>6968835122</v>
      </c>
      <c r="Q66" s="15">
        <f t="shared" si="3"/>
        <v>4779.9190103845149</v>
      </c>
    </row>
    <row r="67" spans="1:17" ht="12.75" customHeight="1">
      <c r="A67" s="8">
        <v>63</v>
      </c>
      <c r="B67" s="3"/>
      <c r="C67" s="10" t="s">
        <v>11</v>
      </c>
      <c r="D67" s="32">
        <v>1490374</v>
      </c>
      <c r="E67" s="36">
        <v>1838506000</v>
      </c>
      <c r="F67" s="23">
        <v>1586464000</v>
      </c>
      <c r="G67" s="23">
        <v>409287000</v>
      </c>
      <c r="H67" s="23">
        <v>30266000</v>
      </c>
      <c r="I67" s="46">
        <v>0</v>
      </c>
      <c r="J67" s="41">
        <v>533051000</v>
      </c>
      <c r="K67" s="50">
        <v>240071000</v>
      </c>
      <c r="L67" s="54">
        <v>0</v>
      </c>
      <c r="M67" s="126">
        <v>0</v>
      </c>
      <c r="N67" s="50">
        <v>0</v>
      </c>
      <c r="O67" s="59">
        <v>8463000</v>
      </c>
      <c r="P67" s="41">
        <f t="shared" si="2"/>
        <v>4646108000</v>
      </c>
      <c r="Q67" s="15">
        <f t="shared" si="3"/>
        <v>3117.4107975581969</v>
      </c>
    </row>
    <row r="68" spans="1:17" ht="12.75" customHeight="1">
      <c r="A68" s="8">
        <v>64</v>
      </c>
      <c r="B68" s="3"/>
      <c r="C68" s="13" t="s">
        <v>4</v>
      </c>
      <c r="D68" s="32">
        <v>1502495</v>
      </c>
      <c r="E68" s="36">
        <v>1499466997</v>
      </c>
      <c r="F68" s="23">
        <v>1101406725</v>
      </c>
      <c r="G68" s="23">
        <v>197530249</v>
      </c>
      <c r="H68" s="23">
        <v>355245680</v>
      </c>
      <c r="I68" s="46">
        <v>0</v>
      </c>
      <c r="J68" s="41">
        <v>363080719</v>
      </c>
      <c r="K68" s="50">
        <v>166728005</v>
      </c>
      <c r="L68" s="54">
        <v>0</v>
      </c>
      <c r="M68" s="126">
        <v>0</v>
      </c>
      <c r="N68" s="50">
        <v>0</v>
      </c>
      <c r="O68" s="59">
        <v>341577940</v>
      </c>
      <c r="P68" s="41">
        <f t="shared" si="2"/>
        <v>4025036315</v>
      </c>
      <c r="Q68" s="15">
        <f t="shared" si="3"/>
        <v>2678.9016369438832</v>
      </c>
    </row>
    <row r="69" spans="1:17" ht="12.75" customHeight="1">
      <c r="A69" s="8">
        <v>65</v>
      </c>
      <c r="B69" s="3"/>
      <c r="C69" s="101" t="s">
        <v>10</v>
      </c>
      <c r="D69" s="102">
        <v>1955375</v>
      </c>
      <c r="E69" s="36">
        <v>1407202478</v>
      </c>
      <c r="F69" s="23">
        <v>1323567539</v>
      </c>
      <c r="G69" s="23">
        <v>80175607</v>
      </c>
      <c r="H69" s="23">
        <v>464724728</v>
      </c>
      <c r="I69" s="46">
        <v>0</v>
      </c>
      <c r="J69" s="41">
        <v>784599000</v>
      </c>
      <c r="K69" s="50">
        <v>154415000</v>
      </c>
      <c r="L69" s="54">
        <v>0</v>
      </c>
      <c r="M69" s="126">
        <v>0</v>
      </c>
      <c r="N69" s="50">
        <v>4125318435</v>
      </c>
      <c r="O69" s="59">
        <v>45593237</v>
      </c>
      <c r="P69" s="41">
        <f t="shared" si="2"/>
        <v>8385596024</v>
      </c>
      <c r="Q69" s="15">
        <f t="shared" ref="Q69:Q70" si="4">(P69/D69)</f>
        <v>4288.484829764112</v>
      </c>
    </row>
    <row r="70" spans="1:17" ht="12.75" customHeight="1">
      <c r="A70" s="8">
        <v>66</v>
      </c>
      <c r="B70" s="3"/>
      <c r="C70" s="10" t="s">
        <v>65</v>
      </c>
      <c r="D70" s="32">
        <v>2731939</v>
      </c>
      <c r="E70" s="36">
        <v>2759317815</v>
      </c>
      <c r="F70" s="23">
        <v>3003803118</v>
      </c>
      <c r="G70" s="23">
        <v>901359971</v>
      </c>
      <c r="H70" s="23">
        <v>516295482</v>
      </c>
      <c r="I70" s="46">
        <v>4732</v>
      </c>
      <c r="J70" s="41">
        <v>5452049000</v>
      </c>
      <c r="K70" s="50">
        <v>643922661</v>
      </c>
      <c r="L70" s="54">
        <v>245848000</v>
      </c>
      <c r="M70" s="126">
        <v>0</v>
      </c>
      <c r="N70" s="50">
        <v>7884851976</v>
      </c>
      <c r="O70" s="59">
        <v>21268000</v>
      </c>
      <c r="P70" s="41">
        <f>SUM(E70:O70)</f>
        <v>21428720755</v>
      </c>
      <c r="Q70" s="15">
        <f t="shared" si="4"/>
        <v>7843.7771688899347</v>
      </c>
    </row>
    <row r="71" spans="1:17">
      <c r="A71" s="4"/>
      <c r="B71" s="5"/>
      <c r="C71" s="85" t="s">
        <v>76</v>
      </c>
      <c r="D71" s="33">
        <f t="shared" ref="D71:O71" si="5">SUM(D5:D70)</f>
        <v>20882136</v>
      </c>
      <c r="E71" s="38">
        <f t="shared" si="5"/>
        <v>17381607612</v>
      </c>
      <c r="F71" s="16">
        <f t="shared" si="5"/>
        <v>16816145861</v>
      </c>
      <c r="G71" s="16">
        <f t="shared" si="5"/>
        <v>2481495641</v>
      </c>
      <c r="H71" s="16">
        <f t="shared" si="5"/>
        <v>3545914033</v>
      </c>
      <c r="I71" s="111">
        <f t="shared" si="5"/>
        <v>3001673</v>
      </c>
      <c r="J71" s="38">
        <f t="shared" si="5"/>
        <v>11745748357</v>
      </c>
      <c r="K71" s="17">
        <f t="shared" si="5"/>
        <v>3099174378</v>
      </c>
      <c r="L71" s="56">
        <f t="shared" si="5"/>
        <v>289020607</v>
      </c>
      <c r="M71" s="111">
        <f>SUM(M5:M70)</f>
        <v>102043581</v>
      </c>
      <c r="N71" s="17">
        <f t="shared" si="5"/>
        <v>24623627988</v>
      </c>
      <c r="O71" s="38">
        <f t="shared" si="5"/>
        <v>533314554</v>
      </c>
      <c r="P71" s="56">
        <f t="shared" ref="P71" si="6">SUM(E71:O71)</f>
        <v>80621094285</v>
      </c>
      <c r="Q71" s="20">
        <f t="shared" ref="Q71" si="7">(P71/D71)</f>
        <v>3860.7685672097914</v>
      </c>
    </row>
    <row r="72" spans="1:17">
      <c r="A72" s="4"/>
      <c r="B72" s="5"/>
      <c r="C72" s="5"/>
      <c r="D72" s="98"/>
      <c r="E72" s="72"/>
      <c r="F72" s="72"/>
      <c r="G72" s="72"/>
      <c r="H72" s="72"/>
      <c r="I72" s="72"/>
      <c r="J72" s="72"/>
      <c r="K72" s="72"/>
      <c r="L72" s="72"/>
      <c r="M72" s="72"/>
      <c r="N72" s="72"/>
      <c r="O72" s="72"/>
      <c r="P72" s="72"/>
      <c r="Q72" s="80"/>
    </row>
    <row r="73" spans="1:17" ht="12.75" customHeight="1">
      <c r="A73" s="148" t="s">
        <v>106</v>
      </c>
      <c r="B73" s="149"/>
      <c r="C73" s="149"/>
      <c r="D73" s="149"/>
      <c r="E73" s="149"/>
      <c r="F73" s="149"/>
      <c r="G73" s="149"/>
      <c r="H73" s="149"/>
      <c r="I73" s="149"/>
      <c r="J73" s="149"/>
      <c r="K73" s="149"/>
      <c r="L73" s="149"/>
      <c r="M73" s="149"/>
      <c r="N73" s="149"/>
      <c r="O73" s="149"/>
      <c r="P73" s="149"/>
      <c r="Q73" s="150"/>
    </row>
    <row r="74" spans="1:17">
      <c r="A74" s="4"/>
      <c r="B74" s="5"/>
      <c r="C74" s="5"/>
      <c r="D74" s="5"/>
      <c r="E74" s="5"/>
      <c r="F74" s="5"/>
      <c r="G74" s="5"/>
      <c r="H74" s="5"/>
      <c r="I74" s="5"/>
      <c r="J74" s="5"/>
      <c r="K74" s="5"/>
      <c r="L74" s="5"/>
      <c r="M74" s="5"/>
      <c r="N74" s="5"/>
      <c r="O74" s="5"/>
      <c r="P74" s="72"/>
      <c r="Q74" s="80"/>
    </row>
    <row r="75" spans="1:17">
      <c r="A75" s="70" t="s">
        <v>86</v>
      </c>
      <c r="B75" s="5"/>
      <c r="C75" s="5"/>
      <c r="D75" s="5"/>
      <c r="E75" s="5"/>
      <c r="F75" s="5"/>
      <c r="G75" s="5"/>
      <c r="H75" s="5"/>
      <c r="I75" s="5"/>
      <c r="J75" s="5"/>
      <c r="K75" s="5"/>
      <c r="L75" s="5"/>
      <c r="M75" s="5"/>
      <c r="N75" s="5"/>
      <c r="O75" s="5"/>
      <c r="P75" s="5"/>
      <c r="Q75" s="6"/>
    </row>
    <row r="76" spans="1:17">
      <c r="A76" s="70" t="s">
        <v>104</v>
      </c>
      <c r="B76" s="5"/>
      <c r="C76" s="5"/>
      <c r="D76" s="5"/>
      <c r="E76" s="5"/>
      <c r="F76" s="5"/>
      <c r="G76" s="5"/>
      <c r="H76" s="5"/>
      <c r="I76" s="5"/>
      <c r="J76" s="5"/>
      <c r="K76" s="5"/>
      <c r="L76" s="5"/>
      <c r="M76" s="5"/>
      <c r="N76" s="5"/>
      <c r="O76" s="5"/>
      <c r="P76" s="5"/>
      <c r="Q76" s="6"/>
    </row>
    <row r="77" spans="1:17" ht="13.5" thickBot="1">
      <c r="A77" s="11" t="s">
        <v>87</v>
      </c>
      <c r="B77" s="1"/>
      <c r="C77" s="1"/>
      <c r="D77" s="1"/>
      <c r="E77" s="1"/>
      <c r="F77" s="1"/>
      <c r="G77" s="1"/>
      <c r="H77" s="1"/>
      <c r="I77" s="1"/>
      <c r="J77" s="1"/>
      <c r="K77" s="1"/>
      <c r="L77" s="1"/>
      <c r="M77" s="1"/>
      <c r="N77" s="1"/>
      <c r="O77" s="1"/>
      <c r="P77" s="1"/>
      <c r="Q77" s="9"/>
    </row>
  </sheetData>
  <sortState xmlns:xlrd2="http://schemas.microsoft.com/office/spreadsheetml/2017/richdata2" ref="C5:Q70">
    <sortCondition ref="D5:D70"/>
  </sortState>
  <mergeCells count="6">
    <mergeCell ref="A73:Q73"/>
    <mergeCell ref="A1:Q1"/>
    <mergeCell ref="A2:Q2"/>
    <mergeCell ref="E3:I3"/>
    <mergeCell ref="J3:K3"/>
    <mergeCell ref="L3:N3"/>
  </mergeCells>
  <printOptions horizontalCentered="1"/>
  <pageMargins left="0.5" right="0.5" top="0.5" bottom="0.5" header="0.3" footer="0.3"/>
  <pageSetup paperSize="5" scale="68" fitToHeight="0" orientation="landscape" verticalDpi="0" r:id="rId1"/>
  <headerFooter>
    <oddHeader>&amp;C&amp;11Office of Economic and Demographic Research</oddHeader>
    <oddFooter>&amp;L&amp;11FY 2020-21 County Revenues by Fund Type&amp;R&amp;11Page &amp;P of &amp;N</oddFooter>
  </headerFooter>
  <ignoredErrors>
    <ignoredError sqref="P5:P7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132</v>
      </c>
      <c r="B2" s="155"/>
      <c r="C2" s="155"/>
      <c r="D2" s="155"/>
      <c r="E2" s="155"/>
      <c r="F2" s="155"/>
      <c r="G2" s="155"/>
      <c r="H2" s="155"/>
      <c r="I2" s="155"/>
      <c r="J2" s="155"/>
      <c r="K2" s="155"/>
      <c r="L2" s="155"/>
      <c r="M2" s="155"/>
      <c r="N2" s="155"/>
      <c r="O2" s="155"/>
      <c r="P2" s="156"/>
    </row>
    <row r="3" spans="1:16" ht="15.75">
      <c r="A3" s="28"/>
      <c r="B3" s="29"/>
      <c r="C3" s="30"/>
      <c r="D3" s="68">
        <v>2020</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63</v>
      </c>
      <c r="D5" s="31">
        <v>8575</v>
      </c>
      <c r="E5" s="35">
        <v>8359860</v>
      </c>
      <c r="F5" s="22">
        <v>8274753</v>
      </c>
      <c r="G5" s="22">
        <v>0</v>
      </c>
      <c r="H5" s="22">
        <v>15588</v>
      </c>
      <c r="I5" s="45">
        <v>0</v>
      </c>
      <c r="J5" s="40">
        <v>513081</v>
      </c>
      <c r="K5" s="49">
        <v>0</v>
      </c>
      <c r="L5" s="53">
        <v>0</v>
      </c>
      <c r="M5" s="49">
        <v>0</v>
      </c>
      <c r="N5" s="58">
        <v>0</v>
      </c>
      <c r="O5" s="57">
        <f>SUM(E5:N5)</f>
        <v>17163282</v>
      </c>
      <c r="P5" s="18">
        <f t="shared" ref="P5:P36" si="0">(O5/D5)</f>
        <v>2001.5489212827988</v>
      </c>
    </row>
    <row r="6" spans="1:16" ht="12.75" customHeight="1">
      <c r="A6" s="8">
        <v>2</v>
      </c>
      <c r="B6" s="3"/>
      <c r="C6" s="10" t="s">
        <v>64</v>
      </c>
      <c r="D6" s="32">
        <v>8690</v>
      </c>
      <c r="E6" s="36">
        <v>6116782</v>
      </c>
      <c r="F6" s="23">
        <v>11904546</v>
      </c>
      <c r="G6" s="23">
        <v>385582</v>
      </c>
      <c r="H6" s="23">
        <v>702038</v>
      </c>
      <c r="I6" s="46">
        <v>0</v>
      </c>
      <c r="J6" s="41">
        <v>0</v>
      </c>
      <c r="K6" s="50">
        <v>0</v>
      </c>
      <c r="L6" s="54">
        <v>0</v>
      </c>
      <c r="M6" s="50">
        <v>0</v>
      </c>
      <c r="N6" s="59">
        <v>0</v>
      </c>
      <c r="O6" s="41">
        <f>SUM(E6:N6)</f>
        <v>19108948</v>
      </c>
      <c r="P6" s="15">
        <f t="shared" si="0"/>
        <v>2198.9583429229001</v>
      </c>
    </row>
    <row r="7" spans="1:16" ht="12.75" customHeight="1">
      <c r="A7" s="8">
        <v>3</v>
      </c>
      <c r="B7" s="3"/>
      <c r="C7" s="10" t="s">
        <v>61</v>
      </c>
      <c r="D7" s="32">
        <v>11864</v>
      </c>
      <c r="E7" s="36">
        <v>18241103</v>
      </c>
      <c r="F7" s="23">
        <v>13516060</v>
      </c>
      <c r="G7" s="23">
        <v>0</v>
      </c>
      <c r="H7" s="23">
        <v>0</v>
      </c>
      <c r="I7" s="46">
        <v>0</v>
      </c>
      <c r="J7" s="41">
        <v>13546580</v>
      </c>
      <c r="K7" s="50">
        <v>0</v>
      </c>
      <c r="L7" s="54">
        <v>0</v>
      </c>
      <c r="M7" s="50">
        <v>0</v>
      </c>
      <c r="N7" s="59">
        <v>0</v>
      </c>
      <c r="O7" s="41">
        <f t="shared" ref="O7:O70" si="1">SUM(E7:N7)</f>
        <v>45303743</v>
      </c>
      <c r="P7" s="15">
        <f t="shared" si="0"/>
        <v>3818.5892616318274</v>
      </c>
    </row>
    <row r="8" spans="1:16" ht="12.75" customHeight="1">
      <c r="A8" s="8">
        <v>4</v>
      </c>
      <c r="B8" s="3"/>
      <c r="C8" s="10" t="s">
        <v>62</v>
      </c>
      <c r="D8" s="32">
        <v>13609</v>
      </c>
      <c r="E8" s="36">
        <v>22782819</v>
      </c>
      <c r="F8" s="23">
        <v>5322015</v>
      </c>
      <c r="G8" s="23">
        <v>0</v>
      </c>
      <c r="H8" s="23">
        <v>1630740</v>
      </c>
      <c r="I8" s="46">
        <v>0</v>
      </c>
      <c r="J8" s="41">
        <v>747861</v>
      </c>
      <c r="K8" s="50">
        <v>0</v>
      </c>
      <c r="L8" s="54">
        <v>0</v>
      </c>
      <c r="M8" s="50">
        <v>0</v>
      </c>
      <c r="N8" s="59">
        <v>4000</v>
      </c>
      <c r="O8" s="41">
        <f t="shared" si="1"/>
        <v>30487435</v>
      </c>
      <c r="P8" s="15">
        <f t="shared" si="0"/>
        <v>2240.2406495701375</v>
      </c>
    </row>
    <row r="9" spans="1:16" ht="12.75" customHeight="1">
      <c r="A9" s="8">
        <v>5</v>
      </c>
      <c r="B9" s="3"/>
      <c r="C9" s="101" t="s">
        <v>55</v>
      </c>
      <c r="D9" s="102">
        <v>14394</v>
      </c>
      <c r="E9" s="36">
        <v>15863428</v>
      </c>
      <c r="F9" s="23">
        <v>14264030</v>
      </c>
      <c r="G9" s="23">
        <v>886609</v>
      </c>
      <c r="H9" s="23">
        <v>13312</v>
      </c>
      <c r="I9" s="46">
        <v>0</v>
      </c>
      <c r="J9" s="41">
        <v>0</v>
      </c>
      <c r="K9" s="50">
        <v>0</v>
      </c>
      <c r="L9" s="54">
        <v>0</v>
      </c>
      <c r="M9" s="50">
        <v>0</v>
      </c>
      <c r="N9" s="59">
        <v>0</v>
      </c>
      <c r="O9" s="41">
        <f t="shared" si="1"/>
        <v>31027379</v>
      </c>
      <c r="P9" s="15">
        <f t="shared" si="0"/>
        <v>2155.5772544115603</v>
      </c>
    </row>
    <row r="10" spans="1:16" ht="12.75" customHeight="1">
      <c r="A10" s="8">
        <v>6</v>
      </c>
      <c r="B10" s="3"/>
      <c r="C10" s="101" t="s">
        <v>57</v>
      </c>
      <c r="D10" s="102">
        <v>14489</v>
      </c>
      <c r="E10" s="36">
        <v>9774969</v>
      </c>
      <c r="F10" s="23">
        <v>10121987</v>
      </c>
      <c r="G10" s="23">
        <v>0</v>
      </c>
      <c r="H10" s="23">
        <v>0</v>
      </c>
      <c r="I10" s="46">
        <v>0</v>
      </c>
      <c r="J10" s="41">
        <v>0</v>
      </c>
      <c r="K10" s="50">
        <v>0</v>
      </c>
      <c r="L10" s="54">
        <v>0</v>
      </c>
      <c r="M10" s="50">
        <v>0</v>
      </c>
      <c r="N10" s="59">
        <v>0</v>
      </c>
      <c r="O10" s="41">
        <f t="shared" si="1"/>
        <v>19896956</v>
      </c>
      <c r="P10" s="110">
        <f t="shared" si="0"/>
        <v>1373.2456346193665</v>
      </c>
    </row>
    <row r="11" spans="1:16" ht="12.75" customHeight="1">
      <c r="A11" s="8">
        <v>7</v>
      </c>
      <c r="B11" s="3"/>
      <c r="C11" s="101" t="s">
        <v>56</v>
      </c>
      <c r="D11" s="32">
        <v>14570</v>
      </c>
      <c r="E11" s="36">
        <v>18144333</v>
      </c>
      <c r="F11" s="23">
        <v>6246827</v>
      </c>
      <c r="G11" s="23">
        <v>0</v>
      </c>
      <c r="H11" s="23">
        <v>0</v>
      </c>
      <c r="I11" s="46">
        <v>0</v>
      </c>
      <c r="J11" s="41">
        <v>545552</v>
      </c>
      <c r="K11" s="50">
        <v>0</v>
      </c>
      <c r="L11" s="54">
        <v>0</v>
      </c>
      <c r="M11" s="50">
        <v>0</v>
      </c>
      <c r="N11" s="59">
        <v>0</v>
      </c>
      <c r="O11" s="41">
        <f t="shared" si="1"/>
        <v>24936712</v>
      </c>
      <c r="P11" s="15">
        <f t="shared" si="0"/>
        <v>1711.510775566232</v>
      </c>
    </row>
    <row r="12" spans="1:16" ht="12.75" customHeight="1">
      <c r="A12" s="8">
        <v>8</v>
      </c>
      <c r="B12" s="3"/>
      <c r="C12" s="10" t="s">
        <v>54</v>
      </c>
      <c r="D12" s="32">
        <v>14724</v>
      </c>
      <c r="E12" s="36">
        <v>22748966</v>
      </c>
      <c r="F12" s="23">
        <v>28393867</v>
      </c>
      <c r="G12" s="23">
        <v>4428337</v>
      </c>
      <c r="H12" s="23">
        <v>2305113</v>
      </c>
      <c r="I12" s="46">
        <v>0</v>
      </c>
      <c r="J12" s="41">
        <v>680617</v>
      </c>
      <c r="K12" s="50">
        <v>0</v>
      </c>
      <c r="L12" s="54">
        <v>0</v>
      </c>
      <c r="M12" s="50">
        <v>0</v>
      </c>
      <c r="N12" s="59">
        <v>0</v>
      </c>
      <c r="O12" s="41">
        <f t="shared" si="1"/>
        <v>58556900</v>
      </c>
      <c r="P12" s="110">
        <f t="shared" si="0"/>
        <v>3976.9695734854658</v>
      </c>
    </row>
    <row r="13" spans="1:16" ht="12.75" customHeight="1">
      <c r="A13" s="8">
        <v>9</v>
      </c>
      <c r="B13" s="3"/>
      <c r="C13" s="10" t="s">
        <v>58</v>
      </c>
      <c r="D13" s="32">
        <v>15410</v>
      </c>
      <c r="E13" s="36">
        <v>9135013</v>
      </c>
      <c r="F13" s="23">
        <v>6317401</v>
      </c>
      <c r="G13" s="23">
        <v>0</v>
      </c>
      <c r="H13" s="23">
        <v>0</v>
      </c>
      <c r="I13" s="46">
        <v>0</v>
      </c>
      <c r="J13" s="41">
        <v>0</v>
      </c>
      <c r="K13" s="50">
        <v>0</v>
      </c>
      <c r="L13" s="54">
        <v>0</v>
      </c>
      <c r="M13" s="50">
        <v>0</v>
      </c>
      <c r="N13" s="59">
        <v>0</v>
      </c>
      <c r="O13" s="41">
        <f t="shared" si="1"/>
        <v>15452414</v>
      </c>
      <c r="P13" s="15">
        <f t="shared" si="0"/>
        <v>1002.7523685918235</v>
      </c>
    </row>
    <row r="14" spans="1:16" ht="12.75" customHeight="1">
      <c r="A14" s="8">
        <v>10</v>
      </c>
      <c r="B14" s="3"/>
      <c r="C14" s="101" t="s">
        <v>59</v>
      </c>
      <c r="D14" s="102">
        <v>16663</v>
      </c>
      <c r="E14" s="36">
        <v>12882978</v>
      </c>
      <c r="F14" s="23">
        <v>14457251</v>
      </c>
      <c r="G14" s="23">
        <v>0</v>
      </c>
      <c r="H14" s="23">
        <v>0</v>
      </c>
      <c r="I14" s="46">
        <v>0</v>
      </c>
      <c r="J14" s="41">
        <v>0</v>
      </c>
      <c r="K14" s="50">
        <v>0</v>
      </c>
      <c r="L14" s="54">
        <v>0</v>
      </c>
      <c r="M14" s="50">
        <v>0</v>
      </c>
      <c r="N14" s="59">
        <v>0</v>
      </c>
      <c r="O14" s="41">
        <f t="shared" si="1"/>
        <v>27340229</v>
      </c>
      <c r="P14" s="110">
        <f t="shared" si="0"/>
        <v>1640.7747104362959</v>
      </c>
    </row>
    <row r="15" spans="1:16" ht="12.75" customHeight="1">
      <c r="A15" s="8">
        <v>11</v>
      </c>
      <c r="B15" s="3"/>
      <c r="C15" s="10" t="s">
        <v>60</v>
      </c>
      <c r="D15" s="32">
        <v>18269</v>
      </c>
      <c r="E15" s="36">
        <v>18646327</v>
      </c>
      <c r="F15" s="23">
        <v>7591657</v>
      </c>
      <c r="G15" s="23">
        <v>0</v>
      </c>
      <c r="H15" s="23">
        <v>619042</v>
      </c>
      <c r="I15" s="46">
        <v>0</v>
      </c>
      <c r="J15" s="41">
        <v>0</v>
      </c>
      <c r="K15" s="50">
        <v>0</v>
      </c>
      <c r="L15" s="54">
        <v>0</v>
      </c>
      <c r="M15" s="50">
        <v>0</v>
      </c>
      <c r="N15" s="59">
        <v>0</v>
      </c>
      <c r="O15" s="41">
        <f t="shared" si="1"/>
        <v>26857026</v>
      </c>
      <c r="P15" s="15">
        <f t="shared" si="0"/>
        <v>1470.0873611035088</v>
      </c>
    </row>
    <row r="16" spans="1:16" ht="12.75" customHeight="1">
      <c r="A16" s="8">
        <v>12</v>
      </c>
      <c r="B16" s="3"/>
      <c r="C16" s="10" t="s">
        <v>2</v>
      </c>
      <c r="D16" s="32">
        <v>18954</v>
      </c>
      <c r="E16" s="36">
        <v>11222463</v>
      </c>
      <c r="F16" s="23">
        <v>27416963</v>
      </c>
      <c r="G16" s="23">
        <v>0</v>
      </c>
      <c r="H16" s="23">
        <v>1254337</v>
      </c>
      <c r="I16" s="46">
        <v>0</v>
      </c>
      <c r="J16" s="41">
        <v>4142995</v>
      </c>
      <c r="K16" s="50">
        <v>0</v>
      </c>
      <c r="L16" s="54">
        <v>0</v>
      </c>
      <c r="M16" s="50">
        <v>0</v>
      </c>
      <c r="N16" s="59">
        <v>0</v>
      </c>
      <c r="O16" s="41">
        <f t="shared" si="1"/>
        <v>44036758</v>
      </c>
      <c r="P16" s="15">
        <f t="shared" si="0"/>
        <v>2323.3490556083148</v>
      </c>
    </row>
    <row r="17" spans="1:16" ht="12.75" customHeight="1">
      <c r="A17" s="8">
        <v>13</v>
      </c>
      <c r="B17" s="3"/>
      <c r="C17" s="10" t="s">
        <v>53</v>
      </c>
      <c r="D17" s="32">
        <v>20001</v>
      </c>
      <c r="E17" s="36">
        <v>15251317</v>
      </c>
      <c r="F17" s="23">
        <v>12524676</v>
      </c>
      <c r="G17" s="23">
        <v>228701</v>
      </c>
      <c r="H17" s="23">
        <v>0</v>
      </c>
      <c r="I17" s="46">
        <v>0</v>
      </c>
      <c r="J17" s="41">
        <v>0</v>
      </c>
      <c r="K17" s="50">
        <v>0</v>
      </c>
      <c r="L17" s="54">
        <v>0</v>
      </c>
      <c r="M17" s="50">
        <v>0</v>
      </c>
      <c r="N17" s="59">
        <v>265040</v>
      </c>
      <c r="O17" s="41">
        <f t="shared" si="1"/>
        <v>28269734</v>
      </c>
      <c r="P17" s="15">
        <f t="shared" si="0"/>
        <v>1413.4160291985402</v>
      </c>
    </row>
    <row r="18" spans="1:16" ht="12.75" customHeight="1">
      <c r="A18" s="8">
        <v>14</v>
      </c>
      <c r="B18" s="3"/>
      <c r="C18" s="10" t="s">
        <v>52</v>
      </c>
      <c r="D18" s="32">
        <v>22436</v>
      </c>
      <c r="E18" s="36">
        <v>15752659</v>
      </c>
      <c r="F18" s="23">
        <v>28467941</v>
      </c>
      <c r="G18" s="23">
        <v>0</v>
      </c>
      <c r="H18" s="23">
        <v>4978588</v>
      </c>
      <c r="I18" s="46">
        <v>0</v>
      </c>
      <c r="J18" s="41">
        <v>222937</v>
      </c>
      <c r="K18" s="50">
        <v>0</v>
      </c>
      <c r="L18" s="54">
        <v>0</v>
      </c>
      <c r="M18" s="50">
        <v>0</v>
      </c>
      <c r="N18" s="59">
        <v>0</v>
      </c>
      <c r="O18" s="41">
        <f t="shared" si="1"/>
        <v>49422125</v>
      </c>
      <c r="P18" s="15">
        <f t="shared" si="0"/>
        <v>2202.8046443216258</v>
      </c>
    </row>
    <row r="19" spans="1:16" ht="12.75" customHeight="1">
      <c r="A19" s="8">
        <v>15</v>
      </c>
      <c r="B19" s="3"/>
      <c r="C19" s="10" t="s">
        <v>49</v>
      </c>
      <c r="D19" s="32">
        <v>25334</v>
      </c>
      <c r="E19" s="36">
        <v>15960278</v>
      </c>
      <c r="F19" s="23">
        <v>19975222</v>
      </c>
      <c r="G19" s="23">
        <v>502422</v>
      </c>
      <c r="H19" s="23">
        <v>0</v>
      </c>
      <c r="I19" s="46">
        <v>0</v>
      </c>
      <c r="J19" s="41">
        <v>0</v>
      </c>
      <c r="K19" s="50">
        <v>0</v>
      </c>
      <c r="L19" s="54">
        <v>0</v>
      </c>
      <c r="M19" s="50">
        <v>0</v>
      </c>
      <c r="N19" s="59">
        <v>0</v>
      </c>
      <c r="O19" s="41">
        <f t="shared" si="1"/>
        <v>36437922</v>
      </c>
      <c r="P19" s="15">
        <f t="shared" si="0"/>
        <v>1438.3011762848346</v>
      </c>
    </row>
    <row r="20" spans="1:16" ht="12.75" customHeight="1">
      <c r="A20" s="8">
        <v>16</v>
      </c>
      <c r="B20" s="3"/>
      <c r="C20" s="10" t="s">
        <v>48</v>
      </c>
      <c r="D20" s="32">
        <v>27443</v>
      </c>
      <c r="E20" s="36">
        <v>26244851</v>
      </c>
      <c r="F20" s="23">
        <v>20563467</v>
      </c>
      <c r="G20" s="23">
        <v>0</v>
      </c>
      <c r="H20" s="23">
        <v>0</v>
      </c>
      <c r="I20" s="46">
        <v>0</v>
      </c>
      <c r="J20" s="41">
        <v>6291496</v>
      </c>
      <c r="K20" s="50">
        <v>0</v>
      </c>
      <c r="L20" s="54">
        <v>0</v>
      </c>
      <c r="M20" s="50">
        <v>0</v>
      </c>
      <c r="N20" s="59">
        <v>6824082</v>
      </c>
      <c r="O20" s="41">
        <f t="shared" si="1"/>
        <v>59923896</v>
      </c>
      <c r="P20" s="15">
        <f t="shared" si="0"/>
        <v>2183.5767226615167</v>
      </c>
    </row>
    <row r="21" spans="1:16" ht="12.75" customHeight="1">
      <c r="A21" s="8">
        <v>17</v>
      </c>
      <c r="B21" s="3"/>
      <c r="C21" s="10" t="s">
        <v>50</v>
      </c>
      <c r="D21" s="32">
        <v>28532</v>
      </c>
      <c r="E21" s="36">
        <v>30221604</v>
      </c>
      <c r="F21" s="23">
        <v>19170308</v>
      </c>
      <c r="G21" s="23">
        <v>0</v>
      </c>
      <c r="H21" s="23">
        <v>0</v>
      </c>
      <c r="I21" s="46">
        <v>0</v>
      </c>
      <c r="J21" s="41">
        <v>0</v>
      </c>
      <c r="K21" s="50">
        <v>0</v>
      </c>
      <c r="L21" s="54">
        <v>0</v>
      </c>
      <c r="M21" s="50">
        <v>0</v>
      </c>
      <c r="N21" s="59">
        <v>15736222</v>
      </c>
      <c r="O21" s="41">
        <f t="shared" si="1"/>
        <v>65128134</v>
      </c>
      <c r="P21" s="15">
        <f t="shared" si="0"/>
        <v>2282.6347259217719</v>
      </c>
    </row>
    <row r="22" spans="1:16" ht="12.75" customHeight="1">
      <c r="A22" s="8">
        <v>18</v>
      </c>
      <c r="B22" s="3"/>
      <c r="C22" s="14" t="s">
        <v>47</v>
      </c>
      <c r="D22" s="32">
        <v>28725</v>
      </c>
      <c r="E22" s="36">
        <v>24206763</v>
      </c>
      <c r="F22" s="23">
        <v>25501200</v>
      </c>
      <c r="G22" s="23">
        <v>0</v>
      </c>
      <c r="H22" s="23">
        <v>741230</v>
      </c>
      <c r="I22" s="46">
        <v>0</v>
      </c>
      <c r="J22" s="41">
        <v>0</v>
      </c>
      <c r="K22" s="50">
        <v>0</v>
      </c>
      <c r="L22" s="54">
        <v>0</v>
      </c>
      <c r="M22" s="50">
        <v>0</v>
      </c>
      <c r="N22" s="59">
        <v>0</v>
      </c>
      <c r="O22" s="41">
        <f t="shared" si="1"/>
        <v>50449193</v>
      </c>
      <c r="P22" s="15">
        <f t="shared" si="0"/>
        <v>1756.2817406440383</v>
      </c>
    </row>
    <row r="23" spans="1:16" ht="12.75" customHeight="1">
      <c r="A23" s="8">
        <v>19</v>
      </c>
      <c r="B23" s="3"/>
      <c r="C23" s="10" t="s">
        <v>51</v>
      </c>
      <c r="D23" s="32">
        <v>33981</v>
      </c>
      <c r="E23" s="36">
        <v>47168599</v>
      </c>
      <c r="F23" s="23">
        <v>26602783</v>
      </c>
      <c r="G23" s="23">
        <v>0</v>
      </c>
      <c r="H23" s="23">
        <v>5860777</v>
      </c>
      <c r="I23" s="46">
        <v>0</v>
      </c>
      <c r="J23" s="41">
        <v>40514898</v>
      </c>
      <c r="K23" s="50">
        <v>0</v>
      </c>
      <c r="L23" s="54">
        <v>0</v>
      </c>
      <c r="M23" s="50">
        <v>0</v>
      </c>
      <c r="N23" s="59">
        <v>0</v>
      </c>
      <c r="O23" s="41">
        <f t="shared" si="1"/>
        <v>120147057</v>
      </c>
      <c r="P23" s="15">
        <f t="shared" si="0"/>
        <v>3535.7128100997616</v>
      </c>
    </row>
    <row r="24" spans="1:16" ht="12.75" customHeight="1">
      <c r="A24" s="8">
        <v>20</v>
      </c>
      <c r="B24" s="3"/>
      <c r="C24" s="13" t="s">
        <v>85</v>
      </c>
      <c r="D24" s="32">
        <v>37082</v>
      </c>
      <c r="E24" s="36">
        <v>34905667</v>
      </c>
      <c r="F24" s="23">
        <v>26921875</v>
      </c>
      <c r="G24" s="23">
        <v>2431447</v>
      </c>
      <c r="H24" s="23">
        <v>867166</v>
      </c>
      <c r="I24" s="46">
        <v>0</v>
      </c>
      <c r="J24" s="41">
        <v>6743341</v>
      </c>
      <c r="K24" s="50">
        <v>0</v>
      </c>
      <c r="L24" s="54">
        <v>0</v>
      </c>
      <c r="M24" s="50">
        <v>0</v>
      </c>
      <c r="N24" s="59">
        <v>0</v>
      </c>
      <c r="O24" s="41">
        <f t="shared" si="1"/>
        <v>71869496</v>
      </c>
      <c r="P24" s="15">
        <f t="shared" si="0"/>
        <v>1938.1235100587887</v>
      </c>
    </row>
    <row r="25" spans="1:16" ht="12.75" customHeight="1">
      <c r="A25" s="8">
        <v>21</v>
      </c>
      <c r="B25" s="3"/>
      <c r="C25" s="10" t="s">
        <v>46</v>
      </c>
      <c r="D25" s="32">
        <v>40953</v>
      </c>
      <c r="E25" s="36">
        <v>57475435</v>
      </c>
      <c r="F25" s="23">
        <v>24583912</v>
      </c>
      <c r="G25" s="23">
        <v>0</v>
      </c>
      <c r="H25" s="23">
        <v>3489165</v>
      </c>
      <c r="I25" s="46">
        <v>0</v>
      </c>
      <c r="J25" s="41">
        <v>2402128</v>
      </c>
      <c r="K25" s="50">
        <v>0</v>
      </c>
      <c r="L25" s="54">
        <v>0</v>
      </c>
      <c r="M25" s="50">
        <v>0</v>
      </c>
      <c r="N25" s="59">
        <v>0</v>
      </c>
      <c r="O25" s="41">
        <f t="shared" si="1"/>
        <v>87950640</v>
      </c>
      <c r="P25" s="15">
        <f t="shared" si="0"/>
        <v>2147.5994432642296</v>
      </c>
    </row>
    <row r="26" spans="1:16" ht="12.75" customHeight="1">
      <c r="A26" s="8">
        <v>22</v>
      </c>
      <c r="B26" s="3"/>
      <c r="C26" s="10" t="s">
        <v>45</v>
      </c>
      <c r="D26" s="32">
        <v>41699</v>
      </c>
      <c r="E26" s="36">
        <v>34411349</v>
      </c>
      <c r="F26" s="23">
        <v>21775278</v>
      </c>
      <c r="G26" s="23">
        <v>600338</v>
      </c>
      <c r="H26" s="23">
        <v>4554914</v>
      </c>
      <c r="I26" s="46">
        <v>0</v>
      </c>
      <c r="J26" s="41">
        <v>3392573</v>
      </c>
      <c r="K26" s="50">
        <v>0</v>
      </c>
      <c r="L26" s="54">
        <v>0</v>
      </c>
      <c r="M26" s="50">
        <v>0</v>
      </c>
      <c r="N26" s="59">
        <v>0</v>
      </c>
      <c r="O26" s="41">
        <f t="shared" si="1"/>
        <v>64734452</v>
      </c>
      <c r="P26" s="15">
        <f t="shared" si="0"/>
        <v>1552.4221683973237</v>
      </c>
    </row>
    <row r="27" spans="1:16" ht="12.75" customHeight="1">
      <c r="A27" s="8">
        <v>23</v>
      </c>
      <c r="B27" s="3"/>
      <c r="C27" s="13" t="s">
        <v>3</v>
      </c>
      <c r="D27" s="32">
        <v>42112</v>
      </c>
      <c r="E27" s="36">
        <v>38683450</v>
      </c>
      <c r="F27" s="23">
        <v>21466199</v>
      </c>
      <c r="G27" s="23">
        <v>0</v>
      </c>
      <c r="H27" s="23">
        <v>2075754</v>
      </c>
      <c r="I27" s="46">
        <v>0</v>
      </c>
      <c r="J27" s="41">
        <v>56534</v>
      </c>
      <c r="K27" s="50">
        <v>0</v>
      </c>
      <c r="L27" s="54">
        <v>0</v>
      </c>
      <c r="M27" s="50">
        <v>0</v>
      </c>
      <c r="N27" s="59">
        <v>0</v>
      </c>
      <c r="O27" s="41">
        <f t="shared" si="1"/>
        <v>62281937</v>
      </c>
      <c r="P27" s="15">
        <f t="shared" si="0"/>
        <v>1478.9593702507598</v>
      </c>
    </row>
    <row r="28" spans="1:16" ht="12.75" customHeight="1">
      <c r="A28" s="8">
        <v>24</v>
      </c>
      <c r="B28" s="79"/>
      <c r="C28" s="10" t="s">
        <v>44</v>
      </c>
      <c r="D28" s="32">
        <v>45463</v>
      </c>
      <c r="E28" s="36">
        <v>30027019</v>
      </c>
      <c r="F28" s="23">
        <v>49316186</v>
      </c>
      <c r="G28" s="23">
        <v>0</v>
      </c>
      <c r="H28" s="23">
        <v>368013</v>
      </c>
      <c r="I28" s="46">
        <v>0</v>
      </c>
      <c r="J28" s="41">
        <v>3758699</v>
      </c>
      <c r="K28" s="50">
        <v>0</v>
      </c>
      <c r="L28" s="54">
        <v>0</v>
      </c>
      <c r="M28" s="50">
        <v>0</v>
      </c>
      <c r="N28" s="59">
        <v>0</v>
      </c>
      <c r="O28" s="41">
        <f t="shared" si="1"/>
        <v>83469917</v>
      </c>
      <c r="P28" s="15">
        <f t="shared" si="0"/>
        <v>1835.9966786177772</v>
      </c>
    </row>
    <row r="29" spans="1:16" ht="12.75" customHeight="1">
      <c r="A29" s="8">
        <v>25</v>
      </c>
      <c r="B29" s="3"/>
      <c r="C29" s="10" t="s">
        <v>39</v>
      </c>
      <c r="D29" s="32">
        <v>46226</v>
      </c>
      <c r="E29" s="36">
        <v>30686698</v>
      </c>
      <c r="F29" s="23">
        <v>32278273</v>
      </c>
      <c r="G29" s="23">
        <v>4052081</v>
      </c>
      <c r="H29" s="23">
        <v>6132737</v>
      </c>
      <c r="I29" s="46">
        <v>0</v>
      </c>
      <c r="J29" s="41">
        <v>0</v>
      </c>
      <c r="K29" s="50">
        <v>0</v>
      </c>
      <c r="L29" s="54">
        <v>0</v>
      </c>
      <c r="M29" s="50">
        <v>467693</v>
      </c>
      <c r="N29" s="59">
        <v>0</v>
      </c>
      <c r="O29" s="41">
        <f t="shared" si="1"/>
        <v>73617482</v>
      </c>
      <c r="P29" s="15">
        <f t="shared" si="0"/>
        <v>1592.5557478475316</v>
      </c>
    </row>
    <row r="30" spans="1:16" ht="12.75" customHeight="1">
      <c r="A30" s="8">
        <v>26</v>
      </c>
      <c r="B30" s="3"/>
      <c r="C30" s="13" t="s">
        <v>40</v>
      </c>
      <c r="D30" s="32">
        <v>46587</v>
      </c>
      <c r="E30" s="36">
        <v>39096411</v>
      </c>
      <c r="F30" s="23">
        <v>29131884</v>
      </c>
      <c r="G30" s="23">
        <v>1279</v>
      </c>
      <c r="H30" s="23">
        <v>14462850</v>
      </c>
      <c r="I30" s="46">
        <v>0</v>
      </c>
      <c r="J30" s="41">
        <v>3115103</v>
      </c>
      <c r="K30" s="50">
        <v>0</v>
      </c>
      <c r="L30" s="54">
        <v>0</v>
      </c>
      <c r="M30" s="50">
        <v>0</v>
      </c>
      <c r="N30" s="59">
        <v>0</v>
      </c>
      <c r="O30" s="41">
        <f t="shared" si="1"/>
        <v>85807527</v>
      </c>
      <c r="P30" s="15">
        <f t="shared" si="0"/>
        <v>1841.8770687101553</v>
      </c>
    </row>
    <row r="31" spans="1:16" ht="12.75" customHeight="1">
      <c r="A31" s="8">
        <v>27</v>
      </c>
      <c r="B31" s="3"/>
      <c r="C31" s="10" t="s">
        <v>37</v>
      </c>
      <c r="D31" s="32">
        <v>70617</v>
      </c>
      <c r="E31" s="36">
        <v>42456939</v>
      </c>
      <c r="F31" s="23">
        <v>65856158</v>
      </c>
      <c r="G31" s="23">
        <v>1355308</v>
      </c>
      <c r="H31" s="23">
        <v>7695543</v>
      </c>
      <c r="I31" s="46">
        <v>0</v>
      </c>
      <c r="J31" s="41">
        <v>5302894</v>
      </c>
      <c r="K31" s="50">
        <v>0</v>
      </c>
      <c r="L31" s="54">
        <v>0</v>
      </c>
      <c r="M31" s="50">
        <v>0</v>
      </c>
      <c r="N31" s="59">
        <v>0</v>
      </c>
      <c r="O31" s="41">
        <f t="shared" si="1"/>
        <v>122666842</v>
      </c>
      <c r="P31" s="15">
        <f t="shared" si="0"/>
        <v>1737.072404661767</v>
      </c>
    </row>
    <row r="32" spans="1:16" ht="12.75" customHeight="1">
      <c r="A32" s="8">
        <v>28</v>
      </c>
      <c r="B32" s="3"/>
      <c r="C32" s="13" t="s">
        <v>36</v>
      </c>
      <c r="D32" s="32">
        <v>73723</v>
      </c>
      <c r="E32" s="36">
        <v>56082770</v>
      </c>
      <c r="F32" s="23">
        <v>16440300</v>
      </c>
      <c r="G32" s="23">
        <v>878590</v>
      </c>
      <c r="H32" s="23">
        <v>11196506</v>
      </c>
      <c r="I32" s="46">
        <v>0</v>
      </c>
      <c r="J32" s="41">
        <v>19009947</v>
      </c>
      <c r="K32" s="50">
        <v>10822776</v>
      </c>
      <c r="L32" s="54">
        <v>0</v>
      </c>
      <c r="M32" s="50">
        <v>0</v>
      </c>
      <c r="N32" s="59">
        <v>11566</v>
      </c>
      <c r="O32" s="41">
        <f t="shared" si="1"/>
        <v>114442455</v>
      </c>
      <c r="P32" s="15">
        <f t="shared" si="0"/>
        <v>1552.3304124899964</v>
      </c>
    </row>
    <row r="33" spans="1:16" ht="12.75" customHeight="1">
      <c r="A33" s="8">
        <v>29</v>
      </c>
      <c r="B33" s="3"/>
      <c r="C33" s="13" t="s">
        <v>43</v>
      </c>
      <c r="D33" s="32">
        <v>74724</v>
      </c>
      <c r="E33" s="36">
        <v>51575504</v>
      </c>
      <c r="F33" s="23">
        <v>160763828</v>
      </c>
      <c r="G33" s="23">
        <v>55807</v>
      </c>
      <c r="H33" s="23">
        <v>6312608</v>
      </c>
      <c r="I33" s="46">
        <v>0</v>
      </c>
      <c r="J33" s="41">
        <v>0</v>
      </c>
      <c r="K33" s="50">
        <v>230711</v>
      </c>
      <c r="L33" s="54">
        <v>0</v>
      </c>
      <c r="M33" s="50">
        <v>0</v>
      </c>
      <c r="N33" s="59">
        <v>0</v>
      </c>
      <c r="O33" s="41">
        <f t="shared" si="1"/>
        <v>218938458</v>
      </c>
      <c r="P33" s="15">
        <f t="shared" si="0"/>
        <v>2929.9616990525133</v>
      </c>
    </row>
    <row r="34" spans="1:16" ht="12.75" customHeight="1">
      <c r="A34" s="8">
        <v>30</v>
      </c>
      <c r="B34" s="79"/>
      <c r="C34" s="13" t="s">
        <v>34</v>
      </c>
      <c r="D34" s="32">
        <v>77823</v>
      </c>
      <c r="E34" s="36">
        <v>109908106</v>
      </c>
      <c r="F34" s="23">
        <v>222429502</v>
      </c>
      <c r="G34" s="23">
        <v>20372260</v>
      </c>
      <c r="H34" s="23">
        <v>48322330</v>
      </c>
      <c r="I34" s="46">
        <v>0</v>
      </c>
      <c r="J34" s="41">
        <v>54029859</v>
      </c>
      <c r="K34" s="50">
        <v>31602959</v>
      </c>
      <c r="L34" s="54">
        <v>0</v>
      </c>
      <c r="M34" s="50">
        <v>0</v>
      </c>
      <c r="N34" s="59">
        <v>4517290</v>
      </c>
      <c r="O34" s="41">
        <f t="shared" si="1"/>
        <v>491182306</v>
      </c>
      <c r="P34" s="15">
        <f t="shared" si="0"/>
        <v>6311.5313724734333</v>
      </c>
    </row>
    <row r="35" spans="1:16" ht="12.75" customHeight="1">
      <c r="A35" s="8">
        <v>31</v>
      </c>
      <c r="B35" s="3"/>
      <c r="C35" s="10" t="s">
        <v>38</v>
      </c>
      <c r="D35" s="32">
        <v>89258</v>
      </c>
      <c r="E35" s="36">
        <v>97327665</v>
      </c>
      <c r="F35" s="23">
        <v>47608421</v>
      </c>
      <c r="G35" s="23">
        <v>3270258</v>
      </c>
      <c r="H35" s="23">
        <v>17900710</v>
      </c>
      <c r="I35" s="46">
        <v>0</v>
      </c>
      <c r="J35" s="41">
        <v>4804625</v>
      </c>
      <c r="K35" s="50">
        <v>0</v>
      </c>
      <c r="L35" s="54">
        <v>0</v>
      </c>
      <c r="M35" s="50">
        <v>0</v>
      </c>
      <c r="N35" s="59">
        <v>0</v>
      </c>
      <c r="O35" s="41">
        <f t="shared" si="1"/>
        <v>170911679</v>
      </c>
      <c r="P35" s="15">
        <f t="shared" si="0"/>
        <v>1914.8051603217639</v>
      </c>
    </row>
    <row r="36" spans="1:16" ht="12.75" customHeight="1">
      <c r="A36" s="8">
        <v>32</v>
      </c>
      <c r="B36" s="3"/>
      <c r="C36" s="10" t="s">
        <v>35</v>
      </c>
      <c r="D36" s="32">
        <v>104834</v>
      </c>
      <c r="E36" s="36">
        <v>73982241</v>
      </c>
      <c r="F36" s="23">
        <v>42828835</v>
      </c>
      <c r="G36" s="23">
        <v>0</v>
      </c>
      <c r="H36" s="23">
        <v>53976</v>
      </c>
      <c r="I36" s="46">
        <v>0</v>
      </c>
      <c r="J36" s="41">
        <v>14682049</v>
      </c>
      <c r="K36" s="50">
        <v>18497252</v>
      </c>
      <c r="L36" s="54">
        <v>0</v>
      </c>
      <c r="M36" s="50">
        <v>0</v>
      </c>
      <c r="N36" s="59">
        <v>0</v>
      </c>
      <c r="O36" s="41">
        <f t="shared" si="1"/>
        <v>150044353</v>
      </c>
      <c r="P36" s="15">
        <f t="shared" si="0"/>
        <v>1431.2565866035827</v>
      </c>
    </row>
    <row r="37" spans="1:16" ht="12.75" customHeight="1">
      <c r="A37" s="8">
        <v>33</v>
      </c>
      <c r="B37" s="3"/>
      <c r="C37" s="10" t="s">
        <v>42</v>
      </c>
      <c r="D37" s="32">
        <v>114173</v>
      </c>
      <c r="E37" s="36">
        <v>114657833</v>
      </c>
      <c r="F37" s="23">
        <v>18798731</v>
      </c>
      <c r="G37" s="23">
        <v>6927059</v>
      </c>
      <c r="H37" s="23">
        <v>3610097</v>
      </c>
      <c r="I37" s="46">
        <v>0</v>
      </c>
      <c r="J37" s="41">
        <v>9121401</v>
      </c>
      <c r="K37" s="50">
        <v>9753146</v>
      </c>
      <c r="L37" s="54">
        <v>0</v>
      </c>
      <c r="M37" s="50">
        <v>0</v>
      </c>
      <c r="N37" s="59">
        <v>0</v>
      </c>
      <c r="O37" s="41">
        <f t="shared" si="1"/>
        <v>162868267</v>
      </c>
      <c r="P37" s="15">
        <f t="shared" ref="P37:P68" si="2">(O37/D37)</f>
        <v>1426.5042260429348</v>
      </c>
    </row>
    <row r="38" spans="1:16" ht="12.75" customHeight="1">
      <c r="A38" s="8">
        <v>34</v>
      </c>
      <c r="B38" s="3"/>
      <c r="C38" s="13" t="s">
        <v>41</v>
      </c>
      <c r="D38" s="32">
        <v>141422</v>
      </c>
      <c r="E38" s="36">
        <v>122168846</v>
      </c>
      <c r="F38" s="23">
        <v>57663514</v>
      </c>
      <c r="G38" s="23">
        <v>12717569</v>
      </c>
      <c r="H38" s="23">
        <v>52612386</v>
      </c>
      <c r="I38" s="46">
        <v>0</v>
      </c>
      <c r="J38" s="41">
        <v>0</v>
      </c>
      <c r="K38" s="50">
        <v>9865205</v>
      </c>
      <c r="L38" s="54">
        <v>0</v>
      </c>
      <c r="M38" s="50">
        <v>0</v>
      </c>
      <c r="N38" s="59">
        <v>0</v>
      </c>
      <c r="O38" s="41">
        <f t="shared" si="1"/>
        <v>255027520</v>
      </c>
      <c r="P38" s="15">
        <f t="shared" si="2"/>
        <v>1803.3086789891247</v>
      </c>
    </row>
    <row r="39" spans="1:16" ht="12.75" customHeight="1">
      <c r="A39" s="8">
        <v>35</v>
      </c>
      <c r="B39" s="3"/>
      <c r="C39" s="10" t="s">
        <v>31</v>
      </c>
      <c r="D39" s="32">
        <v>149383</v>
      </c>
      <c r="E39" s="36">
        <v>116072617</v>
      </c>
      <c r="F39" s="23">
        <v>69814128</v>
      </c>
      <c r="G39" s="23">
        <v>19726800</v>
      </c>
      <c r="H39" s="23">
        <v>14848878</v>
      </c>
      <c r="I39" s="46">
        <v>0</v>
      </c>
      <c r="J39" s="41">
        <v>42667924</v>
      </c>
      <c r="K39" s="50">
        <v>15745810</v>
      </c>
      <c r="L39" s="54">
        <v>0</v>
      </c>
      <c r="M39" s="50">
        <v>0</v>
      </c>
      <c r="N39" s="59">
        <v>8716569</v>
      </c>
      <c r="O39" s="41">
        <f t="shared" si="1"/>
        <v>287592726</v>
      </c>
      <c r="P39" s="15">
        <f t="shared" si="2"/>
        <v>1925.2038451497158</v>
      </c>
    </row>
    <row r="40" spans="1:16" ht="12.75" customHeight="1">
      <c r="A40" s="8">
        <v>36</v>
      </c>
      <c r="B40" s="3"/>
      <c r="C40" s="10" t="s">
        <v>33</v>
      </c>
      <c r="D40" s="32">
        <v>158834</v>
      </c>
      <c r="E40" s="36">
        <v>123683917</v>
      </c>
      <c r="F40" s="23">
        <v>90736979</v>
      </c>
      <c r="G40" s="23">
        <v>6323308</v>
      </c>
      <c r="H40" s="23">
        <v>22044047</v>
      </c>
      <c r="I40" s="46">
        <v>0</v>
      </c>
      <c r="J40" s="41">
        <v>68289926</v>
      </c>
      <c r="K40" s="50">
        <v>37046070</v>
      </c>
      <c r="L40" s="54">
        <v>4724504</v>
      </c>
      <c r="M40" s="50">
        <v>0</v>
      </c>
      <c r="N40" s="59">
        <v>0</v>
      </c>
      <c r="O40" s="41">
        <f t="shared" si="1"/>
        <v>352848751</v>
      </c>
      <c r="P40" s="15">
        <f t="shared" si="2"/>
        <v>2221.4938300363901</v>
      </c>
    </row>
    <row r="41" spans="1:16" ht="12.75" customHeight="1">
      <c r="A41" s="8">
        <v>37</v>
      </c>
      <c r="B41" s="3"/>
      <c r="C41" s="10" t="s">
        <v>30</v>
      </c>
      <c r="D41" s="32">
        <v>161301</v>
      </c>
      <c r="E41" s="36">
        <v>172468319</v>
      </c>
      <c r="F41" s="23">
        <v>133487582</v>
      </c>
      <c r="G41" s="23">
        <v>10686748</v>
      </c>
      <c r="H41" s="23">
        <v>40047046</v>
      </c>
      <c r="I41" s="46">
        <v>662</v>
      </c>
      <c r="J41" s="41">
        <v>74502227</v>
      </c>
      <c r="K41" s="50">
        <v>43093613</v>
      </c>
      <c r="L41" s="54">
        <v>0</v>
      </c>
      <c r="M41" s="50">
        <v>78671</v>
      </c>
      <c r="N41" s="59">
        <v>0</v>
      </c>
      <c r="O41" s="41">
        <f t="shared" si="1"/>
        <v>474364868</v>
      </c>
      <c r="P41" s="15">
        <f t="shared" si="2"/>
        <v>2940.8674961717534</v>
      </c>
    </row>
    <row r="42" spans="1:16" ht="12.75" customHeight="1">
      <c r="A42" s="8">
        <v>38</v>
      </c>
      <c r="B42" s="3"/>
      <c r="C42" s="13" t="s">
        <v>26</v>
      </c>
      <c r="D42" s="32">
        <v>174410</v>
      </c>
      <c r="E42" s="36">
        <v>224029217</v>
      </c>
      <c r="F42" s="23">
        <v>171606985</v>
      </c>
      <c r="G42" s="23">
        <v>0</v>
      </c>
      <c r="H42" s="23">
        <v>0</v>
      </c>
      <c r="I42" s="46">
        <v>0</v>
      </c>
      <c r="J42" s="41">
        <v>98653086</v>
      </c>
      <c r="K42" s="50">
        <v>30502083</v>
      </c>
      <c r="L42" s="54">
        <v>0</v>
      </c>
      <c r="M42" s="50">
        <v>0</v>
      </c>
      <c r="N42" s="59">
        <v>13840682</v>
      </c>
      <c r="O42" s="41">
        <f t="shared" si="1"/>
        <v>538632053</v>
      </c>
      <c r="P42" s="15">
        <f t="shared" si="2"/>
        <v>3088.3094604667162</v>
      </c>
    </row>
    <row r="43" spans="1:16" ht="12.75" customHeight="1">
      <c r="A43" s="8">
        <v>39</v>
      </c>
      <c r="B43" s="3"/>
      <c r="C43" s="10" t="s">
        <v>32</v>
      </c>
      <c r="D43" s="32">
        <v>184653</v>
      </c>
      <c r="E43" s="36">
        <v>102814338</v>
      </c>
      <c r="F43" s="23">
        <v>90563571</v>
      </c>
      <c r="G43" s="23">
        <v>1396062</v>
      </c>
      <c r="H43" s="23">
        <v>6966451</v>
      </c>
      <c r="I43" s="46">
        <v>0</v>
      </c>
      <c r="J43" s="41">
        <v>22499950</v>
      </c>
      <c r="K43" s="50">
        <v>4183030</v>
      </c>
      <c r="L43" s="54">
        <v>0</v>
      </c>
      <c r="M43" s="50">
        <v>0</v>
      </c>
      <c r="N43" s="59">
        <v>0</v>
      </c>
      <c r="O43" s="41">
        <f t="shared" si="1"/>
        <v>228423402</v>
      </c>
      <c r="P43" s="15">
        <f t="shared" si="2"/>
        <v>1237.04138031876</v>
      </c>
    </row>
    <row r="44" spans="1:16" ht="12.75" customHeight="1">
      <c r="A44" s="8">
        <v>40</v>
      </c>
      <c r="B44" s="3"/>
      <c r="C44" s="10" t="s">
        <v>28</v>
      </c>
      <c r="D44" s="32">
        <v>187904</v>
      </c>
      <c r="E44" s="36">
        <v>181990411</v>
      </c>
      <c r="F44" s="23">
        <v>328456622</v>
      </c>
      <c r="G44" s="23">
        <v>31800060</v>
      </c>
      <c r="H44" s="23">
        <v>79635305</v>
      </c>
      <c r="I44" s="46">
        <v>0</v>
      </c>
      <c r="J44" s="41">
        <v>150901322</v>
      </c>
      <c r="K44" s="50">
        <v>43876302</v>
      </c>
      <c r="L44" s="54">
        <v>0</v>
      </c>
      <c r="M44" s="50">
        <v>0</v>
      </c>
      <c r="N44" s="59">
        <v>470</v>
      </c>
      <c r="O44" s="41">
        <f t="shared" si="1"/>
        <v>816660492</v>
      </c>
      <c r="P44" s="15">
        <f t="shared" si="2"/>
        <v>4346.1581020095364</v>
      </c>
    </row>
    <row r="45" spans="1:16" ht="12.75" customHeight="1">
      <c r="A45" s="8">
        <v>41</v>
      </c>
      <c r="B45" s="3"/>
      <c r="C45" s="10" t="s">
        <v>29</v>
      </c>
      <c r="D45" s="32">
        <v>192186</v>
      </c>
      <c r="E45" s="36">
        <v>143010353</v>
      </c>
      <c r="F45" s="23">
        <v>107735346</v>
      </c>
      <c r="G45" s="23">
        <v>3667385</v>
      </c>
      <c r="H45" s="23">
        <v>4258578</v>
      </c>
      <c r="I45" s="46">
        <v>0</v>
      </c>
      <c r="J45" s="41">
        <v>66972385</v>
      </c>
      <c r="K45" s="50">
        <v>36926161</v>
      </c>
      <c r="L45" s="54">
        <v>0</v>
      </c>
      <c r="M45" s="50">
        <v>0</v>
      </c>
      <c r="N45" s="59">
        <v>0</v>
      </c>
      <c r="O45" s="41">
        <f t="shared" si="1"/>
        <v>362570208</v>
      </c>
      <c r="P45" s="15">
        <f t="shared" si="2"/>
        <v>1886.5588960694326</v>
      </c>
    </row>
    <row r="46" spans="1:16" ht="12.75" customHeight="1">
      <c r="A46" s="8">
        <v>42</v>
      </c>
      <c r="B46" s="3"/>
      <c r="C46" s="10" t="s">
        <v>24</v>
      </c>
      <c r="D46" s="32">
        <v>203951</v>
      </c>
      <c r="E46" s="36">
        <v>120239991</v>
      </c>
      <c r="F46" s="23">
        <v>55666580</v>
      </c>
      <c r="G46" s="23">
        <v>7179310</v>
      </c>
      <c r="H46" s="23">
        <v>32710196</v>
      </c>
      <c r="I46" s="46">
        <v>0</v>
      </c>
      <c r="J46" s="41">
        <v>98359376</v>
      </c>
      <c r="K46" s="50">
        <v>16964532</v>
      </c>
      <c r="L46" s="54">
        <v>0</v>
      </c>
      <c r="M46" s="50">
        <v>0</v>
      </c>
      <c r="N46" s="59">
        <v>0</v>
      </c>
      <c r="O46" s="41">
        <f t="shared" si="1"/>
        <v>331119985</v>
      </c>
      <c r="P46" s="15">
        <f t="shared" si="2"/>
        <v>1623.5271462262995</v>
      </c>
    </row>
    <row r="47" spans="1:16" ht="12.75" customHeight="1">
      <c r="A47" s="8">
        <v>43</v>
      </c>
      <c r="B47" s="3"/>
      <c r="C47" s="10" t="s">
        <v>27</v>
      </c>
      <c r="D47" s="32">
        <v>219575</v>
      </c>
      <c r="E47" s="36">
        <v>135164036</v>
      </c>
      <c r="F47" s="23">
        <v>224985947</v>
      </c>
      <c r="G47" s="23">
        <v>2575868</v>
      </c>
      <c r="H47" s="23">
        <v>163855534</v>
      </c>
      <c r="I47" s="46">
        <v>0</v>
      </c>
      <c r="J47" s="41">
        <v>22738729</v>
      </c>
      <c r="K47" s="50">
        <v>18931600</v>
      </c>
      <c r="L47" s="54">
        <v>0</v>
      </c>
      <c r="M47" s="50">
        <v>0</v>
      </c>
      <c r="N47" s="59">
        <v>585700</v>
      </c>
      <c r="O47" s="41">
        <f t="shared" si="1"/>
        <v>568837414</v>
      </c>
      <c r="P47" s="15">
        <f t="shared" si="2"/>
        <v>2590.6292337470113</v>
      </c>
    </row>
    <row r="48" spans="1:16" ht="12.75" customHeight="1">
      <c r="A48" s="8">
        <v>44</v>
      </c>
      <c r="B48" s="3"/>
      <c r="C48" s="10" t="s">
        <v>108</v>
      </c>
      <c r="D48" s="32">
        <v>261900</v>
      </c>
      <c r="E48" s="36">
        <v>258074703</v>
      </c>
      <c r="F48" s="23">
        <v>175756065</v>
      </c>
      <c r="G48" s="23">
        <v>23055735</v>
      </c>
      <c r="H48" s="23">
        <v>20655222</v>
      </c>
      <c r="I48" s="46">
        <v>0</v>
      </c>
      <c r="J48" s="41">
        <v>128507514</v>
      </c>
      <c r="K48" s="50">
        <v>31072434</v>
      </c>
      <c r="L48" s="54">
        <v>0</v>
      </c>
      <c r="M48" s="50">
        <v>4377759</v>
      </c>
      <c r="N48" s="59">
        <v>293871</v>
      </c>
      <c r="O48" s="41">
        <f t="shared" si="1"/>
        <v>641793303</v>
      </c>
      <c r="P48" s="15">
        <f t="shared" si="2"/>
        <v>2450.5280756013744</v>
      </c>
    </row>
    <row r="49" spans="1:16" ht="12.75" customHeight="1">
      <c r="A49" s="8">
        <v>45</v>
      </c>
      <c r="B49" s="3"/>
      <c r="C49" s="10" t="s">
        <v>0</v>
      </c>
      <c r="D49" s="32">
        <v>271588</v>
      </c>
      <c r="E49" s="36">
        <v>216816284</v>
      </c>
      <c r="F49" s="23">
        <v>137137196</v>
      </c>
      <c r="G49" s="23">
        <v>21810856</v>
      </c>
      <c r="H49" s="23">
        <v>22047537</v>
      </c>
      <c r="I49" s="46">
        <v>0</v>
      </c>
      <c r="J49" s="41">
        <v>17512428</v>
      </c>
      <c r="K49" s="50">
        <v>40603054</v>
      </c>
      <c r="L49" s="54">
        <v>0</v>
      </c>
      <c r="M49" s="50">
        <v>3785151</v>
      </c>
      <c r="N49" s="59">
        <v>134977</v>
      </c>
      <c r="O49" s="41">
        <f t="shared" si="1"/>
        <v>459847483</v>
      </c>
      <c r="P49" s="15">
        <f t="shared" si="2"/>
        <v>1693.18041666053</v>
      </c>
    </row>
    <row r="50" spans="1:16" ht="12.75" customHeight="1">
      <c r="A50" s="8">
        <v>46</v>
      </c>
      <c r="B50" s="3"/>
      <c r="C50" s="10" t="s">
        <v>21</v>
      </c>
      <c r="D50" s="32">
        <v>299484</v>
      </c>
      <c r="E50" s="36">
        <v>172391642</v>
      </c>
      <c r="F50" s="23">
        <v>254323267</v>
      </c>
      <c r="G50" s="23">
        <v>7694172</v>
      </c>
      <c r="H50" s="23">
        <v>33061469</v>
      </c>
      <c r="I50" s="46">
        <v>0</v>
      </c>
      <c r="J50" s="41">
        <v>12658017</v>
      </c>
      <c r="K50" s="50">
        <v>8789644</v>
      </c>
      <c r="L50" s="54">
        <v>0</v>
      </c>
      <c r="M50" s="50">
        <v>0</v>
      </c>
      <c r="N50" s="59">
        <v>262749</v>
      </c>
      <c r="O50" s="41">
        <f t="shared" si="1"/>
        <v>489180960</v>
      </c>
      <c r="P50" s="15">
        <f t="shared" si="2"/>
        <v>1633.4126697920424</v>
      </c>
    </row>
    <row r="51" spans="1:16" ht="12.75" customHeight="1">
      <c r="A51" s="8">
        <v>47</v>
      </c>
      <c r="B51" s="3"/>
      <c r="C51" s="10" t="s">
        <v>109</v>
      </c>
      <c r="D51" s="32">
        <v>322265</v>
      </c>
      <c r="E51" s="36">
        <v>195146488</v>
      </c>
      <c r="F51" s="23">
        <v>159113827</v>
      </c>
      <c r="G51" s="23">
        <v>17447761</v>
      </c>
      <c r="H51" s="23">
        <v>46779288</v>
      </c>
      <c r="I51" s="46">
        <v>0</v>
      </c>
      <c r="J51" s="41">
        <v>37274123</v>
      </c>
      <c r="K51" s="50">
        <v>18461014</v>
      </c>
      <c r="L51" s="54">
        <v>0</v>
      </c>
      <c r="M51" s="50">
        <v>0</v>
      </c>
      <c r="N51" s="59">
        <v>0</v>
      </c>
      <c r="O51" s="41">
        <f t="shared" si="1"/>
        <v>474222501</v>
      </c>
      <c r="P51" s="15">
        <f t="shared" si="2"/>
        <v>1471.5296448574932</v>
      </c>
    </row>
    <row r="52" spans="1:16" ht="12.75" customHeight="1">
      <c r="A52" s="8">
        <v>48</v>
      </c>
      <c r="B52" s="3"/>
      <c r="C52" s="10" t="s">
        <v>18</v>
      </c>
      <c r="D52" s="32">
        <v>323714</v>
      </c>
      <c r="E52" s="36">
        <v>208941086</v>
      </c>
      <c r="F52" s="23">
        <v>128512570</v>
      </c>
      <c r="G52" s="23">
        <v>13344942</v>
      </c>
      <c r="H52" s="23">
        <v>69068890</v>
      </c>
      <c r="I52" s="46">
        <v>0</v>
      </c>
      <c r="J52" s="41">
        <v>42924505</v>
      </c>
      <c r="K52" s="50">
        <v>39673029</v>
      </c>
      <c r="L52" s="54">
        <v>0</v>
      </c>
      <c r="M52" s="50">
        <v>0</v>
      </c>
      <c r="N52" s="59">
        <v>5034952</v>
      </c>
      <c r="O52" s="41">
        <f t="shared" si="1"/>
        <v>507499974</v>
      </c>
      <c r="P52" s="15">
        <f t="shared" si="2"/>
        <v>1567.7418153061035</v>
      </c>
    </row>
    <row r="53" spans="1:16" ht="12.75" customHeight="1">
      <c r="A53" s="8">
        <v>49</v>
      </c>
      <c r="B53" s="3"/>
      <c r="C53" s="13" t="s">
        <v>23</v>
      </c>
      <c r="D53" s="32">
        <v>366742</v>
      </c>
      <c r="E53" s="36">
        <v>173302091</v>
      </c>
      <c r="F53" s="23">
        <v>155421026</v>
      </c>
      <c r="G53" s="23">
        <v>28241587</v>
      </c>
      <c r="H53" s="23">
        <v>24281997</v>
      </c>
      <c r="I53" s="46">
        <v>0</v>
      </c>
      <c r="J53" s="41">
        <v>18910349</v>
      </c>
      <c r="K53" s="50">
        <v>33044005</v>
      </c>
      <c r="L53" s="54">
        <v>0</v>
      </c>
      <c r="M53" s="50">
        <v>0</v>
      </c>
      <c r="N53" s="59">
        <v>0</v>
      </c>
      <c r="O53" s="41">
        <f t="shared" si="1"/>
        <v>433201055</v>
      </c>
      <c r="P53" s="15">
        <f t="shared" si="2"/>
        <v>1181.2147367904413</v>
      </c>
    </row>
    <row r="54" spans="1:16" ht="12.75" customHeight="1">
      <c r="A54" s="8">
        <v>50</v>
      </c>
      <c r="B54" s="3"/>
      <c r="C54" s="10" t="s">
        <v>20</v>
      </c>
      <c r="D54" s="32">
        <v>368135</v>
      </c>
      <c r="E54" s="36">
        <v>223729303</v>
      </c>
      <c r="F54" s="23">
        <v>191650932</v>
      </c>
      <c r="G54" s="23">
        <v>12073796</v>
      </c>
      <c r="H54" s="23">
        <v>38621853</v>
      </c>
      <c r="I54" s="46">
        <v>0</v>
      </c>
      <c r="J54" s="41">
        <v>63758047</v>
      </c>
      <c r="K54" s="50">
        <v>39684158</v>
      </c>
      <c r="L54" s="54">
        <v>0</v>
      </c>
      <c r="M54" s="50">
        <v>0</v>
      </c>
      <c r="N54" s="59">
        <v>846309</v>
      </c>
      <c r="O54" s="41">
        <f t="shared" si="1"/>
        <v>570364398</v>
      </c>
      <c r="P54" s="15">
        <f t="shared" si="2"/>
        <v>1549.3348853002296</v>
      </c>
    </row>
    <row r="55" spans="1:16" ht="12.75" customHeight="1">
      <c r="A55" s="8">
        <v>51</v>
      </c>
      <c r="B55" s="3"/>
      <c r="C55" s="10" t="s">
        <v>25</v>
      </c>
      <c r="D55" s="32">
        <v>387055</v>
      </c>
      <c r="E55" s="36">
        <v>354406532</v>
      </c>
      <c r="F55" s="23">
        <v>349445030</v>
      </c>
      <c r="G55" s="23">
        <v>149798977</v>
      </c>
      <c r="H55" s="23">
        <v>279779946</v>
      </c>
      <c r="I55" s="46">
        <v>0</v>
      </c>
      <c r="J55" s="41">
        <v>57499939</v>
      </c>
      <c r="K55" s="50">
        <v>58447402</v>
      </c>
      <c r="L55" s="54">
        <v>0</v>
      </c>
      <c r="M55" s="50">
        <v>0</v>
      </c>
      <c r="N55" s="59">
        <v>118310</v>
      </c>
      <c r="O55" s="41">
        <f t="shared" si="1"/>
        <v>1249496136</v>
      </c>
      <c r="P55" s="15">
        <f t="shared" si="2"/>
        <v>3228.213396028988</v>
      </c>
    </row>
    <row r="56" spans="1:16" ht="12.75" customHeight="1">
      <c r="A56" s="8">
        <v>52</v>
      </c>
      <c r="B56" s="3"/>
      <c r="C56" s="10" t="s">
        <v>22</v>
      </c>
      <c r="D56" s="32">
        <v>387450</v>
      </c>
      <c r="E56" s="36">
        <v>416157264</v>
      </c>
      <c r="F56" s="23">
        <v>213144315</v>
      </c>
      <c r="G56" s="23">
        <v>38309540</v>
      </c>
      <c r="H56" s="23">
        <v>212190082</v>
      </c>
      <c r="I56" s="46">
        <v>646690</v>
      </c>
      <c r="J56" s="41">
        <v>321204913</v>
      </c>
      <c r="K56" s="50">
        <v>116522115</v>
      </c>
      <c r="L56" s="54">
        <v>0</v>
      </c>
      <c r="M56" s="50">
        <v>0</v>
      </c>
      <c r="N56" s="59">
        <v>0</v>
      </c>
      <c r="O56" s="41">
        <f t="shared" si="1"/>
        <v>1318174919</v>
      </c>
      <c r="P56" s="15">
        <f t="shared" si="2"/>
        <v>3402.180717511937</v>
      </c>
    </row>
    <row r="57" spans="1:16" ht="12.75" customHeight="1">
      <c r="A57" s="8">
        <v>53</v>
      </c>
      <c r="B57" s="3"/>
      <c r="C57" s="10" t="s">
        <v>19</v>
      </c>
      <c r="D57" s="32">
        <v>398503</v>
      </c>
      <c r="E57" s="36">
        <v>316914000</v>
      </c>
      <c r="F57" s="23">
        <v>229429000</v>
      </c>
      <c r="G57" s="23">
        <v>68124000</v>
      </c>
      <c r="H57" s="23">
        <v>121960000</v>
      </c>
      <c r="I57" s="46">
        <v>0</v>
      </c>
      <c r="J57" s="41">
        <v>308560000</v>
      </c>
      <c r="K57" s="50">
        <v>90766000</v>
      </c>
      <c r="L57" s="54">
        <v>0</v>
      </c>
      <c r="M57" s="50">
        <v>74554000</v>
      </c>
      <c r="N57" s="59">
        <v>0</v>
      </c>
      <c r="O57" s="41">
        <f t="shared" si="1"/>
        <v>1210307000</v>
      </c>
      <c r="P57" s="15">
        <f t="shared" si="2"/>
        <v>3037.1339738973106</v>
      </c>
    </row>
    <row r="58" spans="1:16" ht="12.75" customHeight="1">
      <c r="A58" s="8">
        <v>54</v>
      </c>
      <c r="B58" s="3"/>
      <c r="C58" s="10" t="s">
        <v>6</v>
      </c>
      <c r="D58" s="32">
        <v>438816</v>
      </c>
      <c r="E58" s="36">
        <v>301980677</v>
      </c>
      <c r="F58" s="23">
        <v>329291617</v>
      </c>
      <c r="G58" s="23">
        <v>53351171</v>
      </c>
      <c r="H58" s="23">
        <v>171680669</v>
      </c>
      <c r="I58" s="46">
        <v>42976</v>
      </c>
      <c r="J58" s="41">
        <v>256343480</v>
      </c>
      <c r="K58" s="50">
        <v>137610611</v>
      </c>
      <c r="L58" s="54">
        <v>0</v>
      </c>
      <c r="M58" s="50">
        <v>2309797</v>
      </c>
      <c r="N58" s="59">
        <v>0</v>
      </c>
      <c r="O58" s="41">
        <f t="shared" si="1"/>
        <v>1252610998</v>
      </c>
      <c r="P58" s="15">
        <f t="shared" si="2"/>
        <v>2854.5244430467442</v>
      </c>
    </row>
    <row r="59" spans="1:16" ht="12.75" customHeight="1">
      <c r="A59" s="8">
        <v>55</v>
      </c>
      <c r="B59" s="3"/>
      <c r="C59" s="10" t="s">
        <v>5</v>
      </c>
      <c r="D59" s="32">
        <v>476727</v>
      </c>
      <c r="E59" s="36">
        <v>292614290</v>
      </c>
      <c r="F59" s="23">
        <v>288086935</v>
      </c>
      <c r="G59" s="23">
        <v>9908401</v>
      </c>
      <c r="H59" s="23">
        <v>57500</v>
      </c>
      <c r="I59" s="46">
        <v>0</v>
      </c>
      <c r="J59" s="41">
        <v>87435033</v>
      </c>
      <c r="K59" s="50">
        <v>56011248</v>
      </c>
      <c r="L59" s="54">
        <v>0</v>
      </c>
      <c r="M59" s="50">
        <v>0</v>
      </c>
      <c r="N59" s="59">
        <v>2207637</v>
      </c>
      <c r="O59" s="41">
        <f t="shared" si="1"/>
        <v>736321044</v>
      </c>
      <c r="P59" s="15">
        <f t="shared" si="2"/>
        <v>1544.5339659805297</v>
      </c>
    </row>
    <row r="60" spans="1:16" ht="12.75" customHeight="1">
      <c r="A60" s="8">
        <v>56</v>
      </c>
      <c r="B60" s="3"/>
      <c r="C60" s="10" t="s">
        <v>17</v>
      </c>
      <c r="D60" s="32">
        <v>542638</v>
      </c>
      <c r="E60" s="36">
        <v>341941565</v>
      </c>
      <c r="F60" s="23">
        <v>442457446</v>
      </c>
      <c r="G60" s="23">
        <v>11246160</v>
      </c>
      <c r="H60" s="23">
        <v>443723848</v>
      </c>
      <c r="I60" s="46">
        <v>0</v>
      </c>
      <c r="J60" s="41">
        <v>242015487</v>
      </c>
      <c r="K60" s="50">
        <v>94265559</v>
      </c>
      <c r="L60" s="54">
        <v>0</v>
      </c>
      <c r="M60" s="50">
        <v>0</v>
      </c>
      <c r="N60" s="59">
        <v>2911812</v>
      </c>
      <c r="O60" s="41">
        <f t="shared" si="1"/>
        <v>1578561877</v>
      </c>
      <c r="P60" s="15">
        <f t="shared" si="2"/>
        <v>2909.0514799921862</v>
      </c>
    </row>
    <row r="61" spans="1:16" ht="12.75" customHeight="1">
      <c r="A61" s="8">
        <v>57</v>
      </c>
      <c r="B61" s="3"/>
      <c r="C61" s="10" t="s">
        <v>16</v>
      </c>
      <c r="D61" s="32">
        <v>551588</v>
      </c>
      <c r="E61" s="36">
        <v>271291601</v>
      </c>
      <c r="F61" s="23">
        <v>343485129</v>
      </c>
      <c r="G61" s="23">
        <v>14420801</v>
      </c>
      <c r="H61" s="23">
        <v>17256380</v>
      </c>
      <c r="I61" s="46">
        <v>0</v>
      </c>
      <c r="J61" s="41">
        <v>130525710</v>
      </c>
      <c r="K61" s="50">
        <v>69649857</v>
      </c>
      <c r="L61" s="54">
        <v>450637</v>
      </c>
      <c r="M61" s="50">
        <v>0</v>
      </c>
      <c r="N61" s="59">
        <v>18732367</v>
      </c>
      <c r="O61" s="41">
        <f t="shared" si="1"/>
        <v>865812482</v>
      </c>
      <c r="P61" s="15">
        <f t="shared" si="2"/>
        <v>1569.672440299644</v>
      </c>
    </row>
    <row r="62" spans="1:16" ht="12.75" customHeight="1">
      <c r="A62" s="8">
        <v>58</v>
      </c>
      <c r="B62" s="3"/>
      <c r="C62" s="10" t="s">
        <v>15</v>
      </c>
      <c r="D62" s="32">
        <v>606671</v>
      </c>
      <c r="E62" s="36">
        <v>283583510</v>
      </c>
      <c r="F62" s="23">
        <v>423243467</v>
      </c>
      <c r="G62" s="23">
        <v>34165705</v>
      </c>
      <c r="H62" s="23">
        <v>305803</v>
      </c>
      <c r="I62" s="46">
        <v>0</v>
      </c>
      <c r="J62" s="41">
        <v>117615274</v>
      </c>
      <c r="K62" s="50">
        <v>77265238</v>
      </c>
      <c r="L62" s="54">
        <v>0</v>
      </c>
      <c r="M62" s="50">
        <v>0</v>
      </c>
      <c r="N62" s="59">
        <v>12254433</v>
      </c>
      <c r="O62" s="41">
        <f t="shared" si="1"/>
        <v>948433430</v>
      </c>
      <c r="P62" s="15">
        <f t="shared" si="2"/>
        <v>1563.3406409734437</v>
      </c>
    </row>
    <row r="63" spans="1:16" ht="12.75" customHeight="1">
      <c r="A63" s="8">
        <v>59</v>
      </c>
      <c r="B63" s="12"/>
      <c r="C63" s="10" t="s">
        <v>14</v>
      </c>
      <c r="D63" s="32">
        <v>715090</v>
      </c>
      <c r="E63" s="36">
        <v>394763636</v>
      </c>
      <c r="F63" s="23">
        <v>401092457</v>
      </c>
      <c r="G63" s="23">
        <v>54428969</v>
      </c>
      <c r="H63" s="23">
        <v>42853768</v>
      </c>
      <c r="I63" s="46">
        <v>0</v>
      </c>
      <c r="J63" s="41">
        <v>167334332</v>
      </c>
      <c r="K63" s="50">
        <v>97545378</v>
      </c>
      <c r="L63" s="54">
        <v>0</v>
      </c>
      <c r="M63" s="50">
        <v>0</v>
      </c>
      <c r="N63" s="59">
        <v>0</v>
      </c>
      <c r="O63" s="41">
        <f t="shared" si="1"/>
        <v>1158018540</v>
      </c>
      <c r="P63" s="15">
        <f t="shared" si="2"/>
        <v>1619.4025087751193</v>
      </c>
    </row>
    <row r="64" spans="1:16" ht="12.75" customHeight="1">
      <c r="A64" s="8">
        <v>60</v>
      </c>
      <c r="B64" s="3"/>
      <c r="C64" s="10" t="s">
        <v>1</v>
      </c>
      <c r="D64" s="32">
        <v>750493</v>
      </c>
      <c r="E64" s="36">
        <v>635011428</v>
      </c>
      <c r="F64" s="23">
        <v>259155283</v>
      </c>
      <c r="G64" s="23">
        <v>110624738</v>
      </c>
      <c r="H64" s="23">
        <v>128516603</v>
      </c>
      <c r="I64" s="46">
        <v>0</v>
      </c>
      <c r="J64" s="41">
        <v>576314737</v>
      </c>
      <c r="K64" s="50">
        <v>151514433</v>
      </c>
      <c r="L64" s="54">
        <v>0</v>
      </c>
      <c r="M64" s="50">
        <v>0</v>
      </c>
      <c r="N64" s="59">
        <v>0</v>
      </c>
      <c r="O64" s="41">
        <f t="shared" si="1"/>
        <v>1861137222</v>
      </c>
      <c r="P64" s="15">
        <f t="shared" si="2"/>
        <v>2479.8861841482867</v>
      </c>
    </row>
    <row r="65" spans="1:16" ht="12.75" customHeight="1">
      <c r="A65" s="8">
        <v>61</v>
      </c>
      <c r="B65" s="3"/>
      <c r="C65" s="13" t="s">
        <v>12</v>
      </c>
      <c r="D65" s="32">
        <v>984054</v>
      </c>
      <c r="E65" s="36">
        <v>709482765</v>
      </c>
      <c r="F65" s="23">
        <v>391346602</v>
      </c>
      <c r="G65" s="23">
        <v>0</v>
      </c>
      <c r="H65" s="23">
        <v>134321698</v>
      </c>
      <c r="I65" s="46">
        <v>0</v>
      </c>
      <c r="J65" s="41">
        <v>339808698</v>
      </c>
      <c r="K65" s="50">
        <v>196214153</v>
      </c>
      <c r="L65" s="54">
        <v>0</v>
      </c>
      <c r="M65" s="50">
        <v>0</v>
      </c>
      <c r="N65" s="59">
        <v>11619771</v>
      </c>
      <c r="O65" s="41">
        <f t="shared" si="1"/>
        <v>1782793687</v>
      </c>
      <c r="P65" s="15">
        <f t="shared" si="2"/>
        <v>1811.6827806197628</v>
      </c>
    </row>
    <row r="66" spans="1:16" ht="12.75" customHeight="1">
      <c r="A66" s="8">
        <v>62</v>
      </c>
      <c r="B66" s="3"/>
      <c r="C66" s="14" t="s">
        <v>13</v>
      </c>
      <c r="D66" s="32">
        <v>1415260</v>
      </c>
      <c r="E66" s="36">
        <v>1019240100</v>
      </c>
      <c r="F66" s="23">
        <v>1055787410</v>
      </c>
      <c r="G66" s="23">
        <v>396773362</v>
      </c>
      <c r="H66" s="23">
        <v>71923330</v>
      </c>
      <c r="I66" s="46">
        <v>0</v>
      </c>
      <c r="J66" s="41">
        <v>554107127</v>
      </c>
      <c r="K66" s="50">
        <v>220288794</v>
      </c>
      <c r="L66" s="54">
        <v>23862993</v>
      </c>
      <c r="M66" s="50">
        <v>3767</v>
      </c>
      <c r="N66" s="59">
        <v>28972805</v>
      </c>
      <c r="O66" s="41">
        <f t="shared" si="1"/>
        <v>3370959688</v>
      </c>
      <c r="P66" s="15">
        <f t="shared" si="2"/>
        <v>2381.866009072538</v>
      </c>
    </row>
    <row r="67" spans="1:16" ht="12.75" customHeight="1">
      <c r="A67" s="8">
        <v>63</v>
      </c>
      <c r="B67" s="3"/>
      <c r="C67" s="10" t="s">
        <v>4</v>
      </c>
      <c r="D67" s="32">
        <v>1466494</v>
      </c>
      <c r="E67" s="36">
        <v>1390987508</v>
      </c>
      <c r="F67" s="23">
        <v>920647848</v>
      </c>
      <c r="G67" s="23">
        <v>162093553</v>
      </c>
      <c r="H67" s="23">
        <v>280689326</v>
      </c>
      <c r="I67" s="46">
        <v>0</v>
      </c>
      <c r="J67" s="41">
        <v>354591098</v>
      </c>
      <c r="K67" s="50">
        <v>152625210</v>
      </c>
      <c r="L67" s="54">
        <v>0</v>
      </c>
      <c r="M67" s="50">
        <v>0</v>
      </c>
      <c r="N67" s="59">
        <v>326299078</v>
      </c>
      <c r="O67" s="41">
        <f t="shared" si="1"/>
        <v>3587933621</v>
      </c>
      <c r="P67" s="15">
        <f t="shared" si="2"/>
        <v>2446.606410254662</v>
      </c>
    </row>
    <row r="68" spans="1:16" ht="12.75" customHeight="1">
      <c r="A68" s="8">
        <v>64</v>
      </c>
      <c r="B68" s="3"/>
      <c r="C68" s="13" t="s">
        <v>11</v>
      </c>
      <c r="D68" s="32">
        <v>1478759</v>
      </c>
      <c r="E68" s="36">
        <v>1757513064</v>
      </c>
      <c r="F68" s="23">
        <v>1185950079</v>
      </c>
      <c r="G68" s="23">
        <v>132220185</v>
      </c>
      <c r="H68" s="23">
        <v>73307277</v>
      </c>
      <c r="I68" s="46">
        <v>0</v>
      </c>
      <c r="J68" s="41">
        <v>472258163</v>
      </c>
      <c r="K68" s="50">
        <v>228919848</v>
      </c>
      <c r="L68" s="54">
        <v>0</v>
      </c>
      <c r="M68" s="50">
        <v>0</v>
      </c>
      <c r="N68" s="59">
        <v>11387179</v>
      </c>
      <c r="O68" s="41">
        <f t="shared" si="1"/>
        <v>3861555795</v>
      </c>
      <c r="P68" s="15">
        <f t="shared" si="2"/>
        <v>2611.3489723477592</v>
      </c>
    </row>
    <row r="69" spans="1:16" ht="12.75" customHeight="1">
      <c r="A69" s="8">
        <v>65</v>
      </c>
      <c r="B69" s="3"/>
      <c r="C69" s="10" t="s">
        <v>10</v>
      </c>
      <c r="D69" s="32">
        <v>1932212</v>
      </c>
      <c r="E69" s="36">
        <v>1366816078</v>
      </c>
      <c r="F69" s="23">
        <v>1313849143</v>
      </c>
      <c r="G69" s="23">
        <v>196727000</v>
      </c>
      <c r="H69" s="23">
        <v>719505655</v>
      </c>
      <c r="I69" s="46">
        <v>0</v>
      </c>
      <c r="J69" s="41">
        <v>913653000</v>
      </c>
      <c r="K69" s="50">
        <v>153142000</v>
      </c>
      <c r="L69" s="54">
        <v>0</v>
      </c>
      <c r="M69" s="50">
        <v>0</v>
      </c>
      <c r="N69" s="59">
        <v>43380807</v>
      </c>
      <c r="O69" s="41">
        <f t="shared" si="1"/>
        <v>4707073683</v>
      </c>
      <c r="P69" s="15">
        <f t="shared" ref="P69:P70" si="3">(O69/D69)</f>
        <v>2436.1062259213791</v>
      </c>
    </row>
    <row r="70" spans="1:16" ht="12.75" customHeight="1">
      <c r="A70" s="8">
        <v>66</v>
      </c>
      <c r="B70" s="3"/>
      <c r="C70" s="13" t="s">
        <v>65</v>
      </c>
      <c r="D70" s="32">
        <v>2832794</v>
      </c>
      <c r="E70" s="36">
        <v>2704623162</v>
      </c>
      <c r="F70" s="23">
        <v>2374034788</v>
      </c>
      <c r="G70" s="23">
        <v>822534353</v>
      </c>
      <c r="H70" s="23">
        <v>728523938</v>
      </c>
      <c r="I70" s="46">
        <v>39045</v>
      </c>
      <c r="J70" s="41">
        <v>5204672000</v>
      </c>
      <c r="K70" s="50">
        <v>653993006</v>
      </c>
      <c r="L70" s="54">
        <v>125332000</v>
      </c>
      <c r="M70" s="50">
        <v>0</v>
      </c>
      <c r="N70" s="59">
        <v>19273237</v>
      </c>
      <c r="O70" s="41">
        <f t="shared" si="1"/>
        <v>12633025529</v>
      </c>
      <c r="P70" s="15">
        <f t="shared" si="3"/>
        <v>4459.5637836708211</v>
      </c>
    </row>
    <row r="71" spans="1:16">
      <c r="A71" s="4"/>
      <c r="B71" s="5"/>
      <c r="C71" s="85" t="s">
        <v>76</v>
      </c>
      <c r="D71" s="33">
        <f t="shared" ref="D71:N71" si="4">SUM(D5:D70)</f>
        <v>20613988</v>
      </c>
      <c r="E71" s="38">
        <f t="shared" si="4"/>
        <v>16607373021</v>
      </c>
      <c r="F71" s="16">
        <f>SUM(F5:F70)</f>
        <v>14139911022</v>
      </c>
      <c r="G71" s="16">
        <f t="shared" si="4"/>
        <v>2520844952</v>
      </c>
      <c r="H71" s="16">
        <f t="shared" si="4"/>
        <v>4243253634</v>
      </c>
      <c r="I71" s="111">
        <f t="shared" si="4"/>
        <v>729373</v>
      </c>
      <c r="J71" s="38">
        <f t="shared" si="4"/>
        <v>11264694069</v>
      </c>
      <c r="K71" s="17">
        <f t="shared" si="4"/>
        <v>3094149440</v>
      </c>
      <c r="L71" s="38">
        <f t="shared" si="4"/>
        <v>154370134</v>
      </c>
      <c r="M71" s="17">
        <f t="shared" si="4"/>
        <v>85576838</v>
      </c>
      <c r="N71" s="38">
        <f t="shared" si="4"/>
        <v>534231915</v>
      </c>
      <c r="O71" s="56">
        <f>SUM(E71:N71)</f>
        <v>52645134398</v>
      </c>
      <c r="P71" s="20">
        <f t="shared" ref="P71" si="5">(O71/D71)</f>
        <v>2553.8549065809102</v>
      </c>
    </row>
    <row r="72" spans="1:16">
      <c r="A72" s="4"/>
      <c r="B72" s="5"/>
      <c r="C72" s="5"/>
      <c r="D72" s="98"/>
      <c r="E72" s="72"/>
      <c r="F72" s="72"/>
      <c r="G72" s="72"/>
      <c r="H72" s="72"/>
      <c r="I72" s="72"/>
      <c r="J72" s="72"/>
      <c r="K72" s="72"/>
      <c r="L72" s="72"/>
      <c r="M72" s="72"/>
      <c r="N72" s="72"/>
      <c r="O72" s="72"/>
      <c r="P72" s="80"/>
    </row>
    <row r="73" spans="1:16" ht="12.75" customHeight="1">
      <c r="A73" s="148" t="s">
        <v>106</v>
      </c>
      <c r="B73" s="149"/>
      <c r="C73" s="149"/>
      <c r="D73" s="149"/>
      <c r="E73" s="149"/>
      <c r="F73" s="149"/>
      <c r="G73" s="149"/>
      <c r="H73" s="149"/>
      <c r="I73" s="149"/>
      <c r="J73" s="149"/>
      <c r="K73" s="149"/>
      <c r="L73" s="149"/>
      <c r="M73" s="149"/>
      <c r="N73" s="149"/>
      <c r="O73" s="149"/>
      <c r="P73" s="15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sortState xmlns:xlrd2="http://schemas.microsoft.com/office/spreadsheetml/2017/richdata2" ref="C5:N70">
    <sortCondition ref="D5:D70"/>
  </sortState>
  <mergeCells count="6">
    <mergeCell ref="A73:P73"/>
    <mergeCell ref="A1:P1"/>
    <mergeCell ref="A2:P2"/>
    <mergeCell ref="E3:I3"/>
    <mergeCell ref="J3:K3"/>
    <mergeCell ref="L3:M3"/>
  </mergeCells>
  <printOptions horizontalCentered="1"/>
  <pageMargins left="0.5" right="0.5" top="0.5" bottom="0.5" header="0.3" footer="0.3"/>
  <pageSetup paperSize="5" scale="72" fitToHeight="0" orientation="landscape" horizontalDpi="200" verticalDpi="200" r:id="rId1"/>
  <headerFooter>
    <oddHeader>&amp;C&amp;11Office of Economic and Demographic Research</oddHeader>
    <oddFooter>&amp;L&amp;11FY 2019-20 County Revenues by Fund Type&amp;R&amp;11Page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130</v>
      </c>
      <c r="B2" s="155"/>
      <c r="C2" s="155"/>
      <c r="D2" s="155"/>
      <c r="E2" s="155"/>
      <c r="F2" s="155"/>
      <c r="G2" s="155"/>
      <c r="H2" s="155"/>
      <c r="I2" s="155"/>
      <c r="J2" s="155"/>
      <c r="K2" s="155"/>
      <c r="L2" s="155"/>
      <c r="M2" s="155"/>
      <c r="N2" s="155"/>
      <c r="O2" s="155"/>
      <c r="P2" s="156"/>
    </row>
    <row r="3" spans="1:16" ht="15.75">
      <c r="A3" s="28"/>
      <c r="B3" s="29"/>
      <c r="C3" s="30"/>
      <c r="D3" s="68">
        <v>2019</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8482</v>
      </c>
      <c r="E5" s="35">
        <v>5356484</v>
      </c>
      <c r="F5" s="22">
        <v>6706243</v>
      </c>
      <c r="G5" s="22">
        <v>326362</v>
      </c>
      <c r="H5" s="22">
        <v>702911</v>
      </c>
      <c r="I5" s="45">
        <v>0</v>
      </c>
      <c r="J5" s="40">
        <v>0</v>
      </c>
      <c r="K5" s="49">
        <v>0</v>
      </c>
      <c r="L5" s="53">
        <v>0</v>
      </c>
      <c r="M5" s="49">
        <v>0</v>
      </c>
      <c r="N5" s="58">
        <v>0</v>
      </c>
      <c r="O5" s="57">
        <f t="shared" ref="O5:O36" si="0">SUM(E5:N5)</f>
        <v>13092000</v>
      </c>
      <c r="P5" s="18">
        <f t="shared" ref="P5:P36" si="1">(O5/D5)</f>
        <v>1543.5038905918416</v>
      </c>
    </row>
    <row r="6" spans="1:16" ht="12.75" customHeight="1">
      <c r="A6" s="8">
        <v>2</v>
      </c>
      <c r="B6" s="3"/>
      <c r="C6" s="10" t="s">
        <v>63</v>
      </c>
      <c r="D6" s="32">
        <v>8772</v>
      </c>
      <c r="E6" s="36">
        <v>7782810</v>
      </c>
      <c r="F6" s="23">
        <v>7215985</v>
      </c>
      <c r="G6" s="23">
        <v>15421</v>
      </c>
      <c r="H6" s="23">
        <v>653507</v>
      </c>
      <c r="I6" s="46">
        <v>0</v>
      </c>
      <c r="J6" s="41">
        <v>1158393</v>
      </c>
      <c r="K6" s="50">
        <v>0</v>
      </c>
      <c r="L6" s="54">
        <v>0</v>
      </c>
      <c r="M6" s="50">
        <v>0</v>
      </c>
      <c r="N6" s="59">
        <v>0</v>
      </c>
      <c r="O6" s="41">
        <f t="shared" si="0"/>
        <v>16826116</v>
      </c>
      <c r="P6" s="15">
        <f t="shared" si="1"/>
        <v>1918.1618787049704</v>
      </c>
    </row>
    <row r="7" spans="1:16" ht="12.75" customHeight="1">
      <c r="A7" s="8">
        <v>3</v>
      </c>
      <c r="B7" s="3"/>
      <c r="C7" s="10" t="s">
        <v>61</v>
      </c>
      <c r="D7" s="32">
        <v>12273</v>
      </c>
      <c r="E7" s="36">
        <v>18035899</v>
      </c>
      <c r="F7" s="23">
        <v>12511599</v>
      </c>
      <c r="G7" s="23">
        <v>0</v>
      </c>
      <c r="H7" s="23">
        <v>0</v>
      </c>
      <c r="I7" s="46">
        <v>0</v>
      </c>
      <c r="J7" s="41">
        <v>10716912</v>
      </c>
      <c r="K7" s="50">
        <v>0</v>
      </c>
      <c r="L7" s="54">
        <v>0</v>
      </c>
      <c r="M7" s="50">
        <v>0</v>
      </c>
      <c r="N7" s="59">
        <v>0</v>
      </c>
      <c r="O7" s="41">
        <f t="shared" si="0"/>
        <v>41264410</v>
      </c>
      <c r="P7" s="15">
        <f t="shared" si="1"/>
        <v>3362.2105434694045</v>
      </c>
    </row>
    <row r="8" spans="1:16" ht="12.75" customHeight="1">
      <c r="A8" s="8">
        <v>4</v>
      </c>
      <c r="B8" s="3"/>
      <c r="C8" s="10" t="s">
        <v>54</v>
      </c>
      <c r="D8" s="32">
        <v>13082</v>
      </c>
      <c r="E8" s="36">
        <v>22054325</v>
      </c>
      <c r="F8" s="23">
        <v>19050248</v>
      </c>
      <c r="G8" s="23">
        <v>2243929</v>
      </c>
      <c r="H8" s="23">
        <v>3460090</v>
      </c>
      <c r="I8" s="46">
        <v>0</v>
      </c>
      <c r="J8" s="41">
        <v>606457</v>
      </c>
      <c r="K8" s="50">
        <v>0</v>
      </c>
      <c r="L8" s="54">
        <v>0</v>
      </c>
      <c r="M8" s="50">
        <v>0</v>
      </c>
      <c r="N8" s="59">
        <v>0</v>
      </c>
      <c r="O8" s="41">
        <f t="shared" si="0"/>
        <v>47415049</v>
      </c>
      <c r="P8" s="15">
        <f t="shared" si="1"/>
        <v>3624.4495489986239</v>
      </c>
    </row>
    <row r="9" spans="1:16" ht="12.75" customHeight="1">
      <c r="A9" s="8">
        <v>5</v>
      </c>
      <c r="B9" s="3"/>
      <c r="C9" s="10" t="s">
        <v>62</v>
      </c>
      <c r="D9" s="32">
        <v>13121</v>
      </c>
      <c r="E9" s="36">
        <v>21275914</v>
      </c>
      <c r="F9" s="23">
        <v>6095670</v>
      </c>
      <c r="G9" s="23">
        <v>0</v>
      </c>
      <c r="H9" s="23">
        <v>1055553</v>
      </c>
      <c r="I9" s="46">
        <v>0</v>
      </c>
      <c r="J9" s="41">
        <v>665912</v>
      </c>
      <c r="K9" s="50">
        <v>0</v>
      </c>
      <c r="L9" s="54">
        <v>0</v>
      </c>
      <c r="M9" s="50">
        <v>0</v>
      </c>
      <c r="N9" s="59">
        <v>17378</v>
      </c>
      <c r="O9" s="41">
        <f t="shared" si="0"/>
        <v>29110427</v>
      </c>
      <c r="P9" s="15">
        <f t="shared" si="1"/>
        <v>2218.6134440972487</v>
      </c>
    </row>
    <row r="10" spans="1:16" ht="12.75" customHeight="1">
      <c r="A10" s="8">
        <v>6</v>
      </c>
      <c r="B10" s="3"/>
      <c r="C10" s="101" t="s">
        <v>57</v>
      </c>
      <c r="D10" s="102">
        <v>14067</v>
      </c>
      <c r="E10" s="103">
        <v>9314381</v>
      </c>
      <c r="F10" s="104">
        <v>8635818</v>
      </c>
      <c r="G10" s="104">
        <v>0</v>
      </c>
      <c r="H10" s="104">
        <v>0</v>
      </c>
      <c r="I10" s="105">
        <v>0</v>
      </c>
      <c r="J10" s="106">
        <v>0</v>
      </c>
      <c r="K10" s="107">
        <v>0</v>
      </c>
      <c r="L10" s="108">
        <v>0</v>
      </c>
      <c r="M10" s="107">
        <v>0</v>
      </c>
      <c r="N10" s="109">
        <v>0</v>
      </c>
      <c r="O10" s="41">
        <f t="shared" si="0"/>
        <v>17950199</v>
      </c>
      <c r="P10" s="110">
        <f t="shared" si="1"/>
        <v>1276.0502594725244</v>
      </c>
    </row>
    <row r="11" spans="1:16" ht="12.75" customHeight="1">
      <c r="A11" s="8">
        <v>7</v>
      </c>
      <c r="B11" s="3"/>
      <c r="C11" s="101" t="s">
        <v>56</v>
      </c>
      <c r="D11" s="32">
        <v>14600</v>
      </c>
      <c r="E11" s="36">
        <v>15049576</v>
      </c>
      <c r="F11" s="23">
        <v>10181689</v>
      </c>
      <c r="G11" s="23">
        <v>0</v>
      </c>
      <c r="H11" s="23">
        <v>0</v>
      </c>
      <c r="I11" s="46">
        <v>0</v>
      </c>
      <c r="J11" s="41">
        <v>601260</v>
      </c>
      <c r="K11" s="50">
        <v>0</v>
      </c>
      <c r="L11" s="54">
        <v>0</v>
      </c>
      <c r="M11" s="50">
        <v>0</v>
      </c>
      <c r="N11" s="59">
        <v>0</v>
      </c>
      <c r="O11" s="41">
        <f t="shared" si="0"/>
        <v>25832525</v>
      </c>
      <c r="P11" s="15">
        <f t="shared" si="1"/>
        <v>1769.3510273972602</v>
      </c>
    </row>
    <row r="12" spans="1:16" ht="12.75" customHeight="1">
      <c r="A12" s="8">
        <v>8</v>
      </c>
      <c r="B12" s="3"/>
      <c r="C12" s="101" t="s">
        <v>55</v>
      </c>
      <c r="D12" s="102">
        <v>14776</v>
      </c>
      <c r="E12" s="103">
        <v>17786485</v>
      </c>
      <c r="F12" s="104">
        <v>13916815</v>
      </c>
      <c r="G12" s="104">
        <v>916963</v>
      </c>
      <c r="H12" s="104">
        <v>61827</v>
      </c>
      <c r="I12" s="105">
        <v>0</v>
      </c>
      <c r="J12" s="106">
        <v>0</v>
      </c>
      <c r="K12" s="107">
        <v>0</v>
      </c>
      <c r="L12" s="108">
        <v>0</v>
      </c>
      <c r="M12" s="107">
        <v>0</v>
      </c>
      <c r="N12" s="109">
        <v>0</v>
      </c>
      <c r="O12" s="41">
        <f t="shared" si="0"/>
        <v>32682090</v>
      </c>
      <c r="P12" s="110">
        <f t="shared" si="1"/>
        <v>2211.8360855441256</v>
      </c>
    </row>
    <row r="13" spans="1:16" ht="12.75" customHeight="1">
      <c r="A13" s="8">
        <v>9</v>
      </c>
      <c r="B13" s="3"/>
      <c r="C13" s="10" t="s">
        <v>58</v>
      </c>
      <c r="D13" s="32">
        <v>15505</v>
      </c>
      <c r="E13" s="36">
        <v>7211477</v>
      </c>
      <c r="F13" s="23">
        <v>7418720</v>
      </c>
      <c r="G13" s="23">
        <v>0</v>
      </c>
      <c r="H13" s="23">
        <v>0</v>
      </c>
      <c r="I13" s="46">
        <v>0</v>
      </c>
      <c r="J13" s="41">
        <v>0</v>
      </c>
      <c r="K13" s="50">
        <v>0</v>
      </c>
      <c r="L13" s="54">
        <v>0</v>
      </c>
      <c r="M13" s="50">
        <v>0</v>
      </c>
      <c r="N13" s="59">
        <v>0</v>
      </c>
      <c r="O13" s="41">
        <f t="shared" si="0"/>
        <v>14630197</v>
      </c>
      <c r="P13" s="15">
        <f t="shared" si="1"/>
        <v>943.57929700096747</v>
      </c>
    </row>
    <row r="14" spans="1:16" ht="12.75" customHeight="1">
      <c r="A14" s="8">
        <v>10</v>
      </c>
      <c r="B14" s="3"/>
      <c r="C14" s="101" t="s">
        <v>59</v>
      </c>
      <c r="D14" s="102">
        <v>16610</v>
      </c>
      <c r="E14" s="103">
        <v>11566220</v>
      </c>
      <c r="F14" s="104">
        <v>11053795</v>
      </c>
      <c r="G14" s="104">
        <v>0</v>
      </c>
      <c r="H14" s="104">
        <v>0</v>
      </c>
      <c r="I14" s="105">
        <v>0</v>
      </c>
      <c r="J14" s="106">
        <v>0</v>
      </c>
      <c r="K14" s="107">
        <v>0</v>
      </c>
      <c r="L14" s="108">
        <v>0</v>
      </c>
      <c r="M14" s="107">
        <v>0</v>
      </c>
      <c r="N14" s="109">
        <v>0</v>
      </c>
      <c r="O14" s="41">
        <f t="shared" si="0"/>
        <v>22620015</v>
      </c>
      <c r="P14" s="110">
        <f t="shared" si="1"/>
        <v>1361.8311258278145</v>
      </c>
    </row>
    <row r="15" spans="1:16" ht="12.75" customHeight="1">
      <c r="A15" s="8">
        <v>11</v>
      </c>
      <c r="B15" s="3"/>
      <c r="C15" s="10" t="s">
        <v>60</v>
      </c>
      <c r="D15" s="32">
        <v>17766</v>
      </c>
      <c r="E15" s="36">
        <v>19702067</v>
      </c>
      <c r="F15" s="23">
        <v>7160435</v>
      </c>
      <c r="G15" s="23">
        <v>0</v>
      </c>
      <c r="H15" s="23">
        <v>12643</v>
      </c>
      <c r="I15" s="46">
        <v>0</v>
      </c>
      <c r="J15" s="41">
        <v>0</v>
      </c>
      <c r="K15" s="50">
        <v>0</v>
      </c>
      <c r="L15" s="54">
        <v>0</v>
      </c>
      <c r="M15" s="50">
        <v>0</v>
      </c>
      <c r="N15" s="59">
        <v>0</v>
      </c>
      <c r="O15" s="41">
        <f t="shared" si="0"/>
        <v>26875145</v>
      </c>
      <c r="P15" s="15">
        <f t="shared" si="1"/>
        <v>1512.7290892716424</v>
      </c>
    </row>
    <row r="16" spans="1:16" ht="12.75" customHeight="1">
      <c r="A16" s="8">
        <v>12</v>
      </c>
      <c r="B16" s="3"/>
      <c r="C16" s="10" t="s">
        <v>2</v>
      </c>
      <c r="D16" s="32">
        <v>19570</v>
      </c>
      <c r="E16" s="36">
        <v>10941559</v>
      </c>
      <c r="F16" s="23">
        <v>30284600</v>
      </c>
      <c r="G16" s="23">
        <v>0</v>
      </c>
      <c r="H16" s="23">
        <v>5819467</v>
      </c>
      <c r="I16" s="46">
        <v>0</v>
      </c>
      <c r="J16" s="41">
        <v>3783951</v>
      </c>
      <c r="K16" s="50">
        <v>0</v>
      </c>
      <c r="L16" s="54">
        <v>0</v>
      </c>
      <c r="M16" s="50">
        <v>0</v>
      </c>
      <c r="N16" s="59">
        <v>0</v>
      </c>
      <c r="O16" s="41">
        <f t="shared" si="0"/>
        <v>50829577</v>
      </c>
      <c r="P16" s="15">
        <f t="shared" si="1"/>
        <v>2597.3212570260603</v>
      </c>
    </row>
    <row r="17" spans="1:16" ht="12.75" customHeight="1">
      <c r="A17" s="8">
        <v>13</v>
      </c>
      <c r="B17" s="3"/>
      <c r="C17" s="10" t="s">
        <v>53</v>
      </c>
      <c r="D17" s="32">
        <v>20049</v>
      </c>
      <c r="E17" s="36">
        <v>12288439</v>
      </c>
      <c r="F17" s="23">
        <v>8237109</v>
      </c>
      <c r="G17" s="23">
        <v>229553</v>
      </c>
      <c r="H17" s="23">
        <v>0</v>
      </c>
      <c r="I17" s="46">
        <v>0</v>
      </c>
      <c r="J17" s="41">
        <v>0</v>
      </c>
      <c r="K17" s="50">
        <v>0</v>
      </c>
      <c r="L17" s="54">
        <v>0</v>
      </c>
      <c r="M17" s="50">
        <v>0</v>
      </c>
      <c r="N17" s="59">
        <v>0</v>
      </c>
      <c r="O17" s="41">
        <f t="shared" si="0"/>
        <v>20755101</v>
      </c>
      <c r="P17" s="15">
        <f t="shared" si="1"/>
        <v>1035.2187640281311</v>
      </c>
    </row>
    <row r="18" spans="1:16" ht="12.75" customHeight="1">
      <c r="A18" s="8">
        <v>14</v>
      </c>
      <c r="B18" s="3"/>
      <c r="C18" s="10" t="s">
        <v>52</v>
      </c>
      <c r="D18" s="32">
        <v>22458</v>
      </c>
      <c r="E18" s="36">
        <v>16351266</v>
      </c>
      <c r="F18" s="23">
        <v>21864072</v>
      </c>
      <c r="G18" s="23">
        <v>0</v>
      </c>
      <c r="H18" s="23">
        <v>1242740</v>
      </c>
      <c r="I18" s="46">
        <v>0</v>
      </c>
      <c r="J18" s="41">
        <v>266495</v>
      </c>
      <c r="K18" s="50">
        <v>0</v>
      </c>
      <c r="L18" s="54">
        <v>0</v>
      </c>
      <c r="M18" s="50">
        <v>0</v>
      </c>
      <c r="N18" s="59">
        <v>0</v>
      </c>
      <c r="O18" s="41">
        <f t="shared" si="0"/>
        <v>39724573</v>
      </c>
      <c r="P18" s="15">
        <f t="shared" si="1"/>
        <v>1768.8384094754654</v>
      </c>
    </row>
    <row r="19" spans="1:16" ht="12.75" customHeight="1">
      <c r="A19" s="8">
        <v>15</v>
      </c>
      <c r="B19" s="3"/>
      <c r="C19" s="10" t="s">
        <v>49</v>
      </c>
      <c r="D19" s="32">
        <v>25387</v>
      </c>
      <c r="E19" s="36">
        <v>16269811</v>
      </c>
      <c r="F19" s="23">
        <v>14255860</v>
      </c>
      <c r="G19" s="23">
        <v>504432</v>
      </c>
      <c r="H19" s="23">
        <v>0</v>
      </c>
      <c r="I19" s="46">
        <v>0</v>
      </c>
      <c r="J19" s="41">
        <v>0</v>
      </c>
      <c r="K19" s="50">
        <v>0</v>
      </c>
      <c r="L19" s="54">
        <v>0</v>
      </c>
      <c r="M19" s="50">
        <v>0</v>
      </c>
      <c r="N19" s="59">
        <v>26057</v>
      </c>
      <c r="O19" s="41">
        <f t="shared" si="0"/>
        <v>31056160</v>
      </c>
      <c r="P19" s="15">
        <f t="shared" si="1"/>
        <v>1223.309567889077</v>
      </c>
    </row>
    <row r="20" spans="1:16" ht="12.75" customHeight="1">
      <c r="A20" s="8">
        <v>16</v>
      </c>
      <c r="B20" s="3"/>
      <c r="C20" s="10" t="s">
        <v>48</v>
      </c>
      <c r="D20" s="32">
        <v>27385</v>
      </c>
      <c r="E20" s="36">
        <v>25052512</v>
      </c>
      <c r="F20" s="23">
        <v>24918749</v>
      </c>
      <c r="G20" s="23">
        <v>0</v>
      </c>
      <c r="H20" s="23">
        <v>0</v>
      </c>
      <c r="I20" s="46">
        <v>0</v>
      </c>
      <c r="J20" s="41">
        <v>3913633</v>
      </c>
      <c r="K20" s="50">
        <v>0</v>
      </c>
      <c r="L20" s="54">
        <v>0</v>
      </c>
      <c r="M20" s="50">
        <v>0</v>
      </c>
      <c r="N20" s="59">
        <v>7088027</v>
      </c>
      <c r="O20" s="41">
        <f t="shared" si="0"/>
        <v>60972921</v>
      </c>
      <c r="P20" s="15">
        <f t="shared" si="1"/>
        <v>2226.5079788205221</v>
      </c>
    </row>
    <row r="21" spans="1:16" ht="12.75" customHeight="1">
      <c r="A21" s="8">
        <v>17</v>
      </c>
      <c r="B21" s="3"/>
      <c r="C21" s="10" t="s">
        <v>50</v>
      </c>
      <c r="D21" s="32">
        <v>28249</v>
      </c>
      <c r="E21" s="36">
        <v>25753087</v>
      </c>
      <c r="F21" s="23">
        <v>16141448</v>
      </c>
      <c r="G21" s="23">
        <v>0</v>
      </c>
      <c r="H21" s="23">
        <v>0</v>
      </c>
      <c r="I21" s="46">
        <v>0</v>
      </c>
      <c r="J21" s="41">
        <v>0</v>
      </c>
      <c r="K21" s="50">
        <v>0</v>
      </c>
      <c r="L21" s="54">
        <v>0</v>
      </c>
      <c r="M21" s="50">
        <v>0</v>
      </c>
      <c r="N21" s="59">
        <v>14857381</v>
      </c>
      <c r="O21" s="41">
        <f t="shared" si="0"/>
        <v>56751916</v>
      </c>
      <c r="P21" s="15">
        <f t="shared" si="1"/>
        <v>2008.9884951679705</v>
      </c>
    </row>
    <row r="22" spans="1:16" ht="12.75" customHeight="1">
      <c r="A22" s="8">
        <v>18</v>
      </c>
      <c r="B22" s="3"/>
      <c r="C22" s="14" t="s">
        <v>47</v>
      </c>
      <c r="D22" s="32">
        <v>28682</v>
      </c>
      <c r="E22" s="36">
        <v>23464411</v>
      </c>
      <c r="F22" s="23">
        <v>22514332</v>
      </c>
      <c r="G22" s="23">
        <v>0</v>
      </c>
      <c r="H22" s="23">
        <v>1189944</v>
      </c>
      <c r="I22" s="46">
        <v>0</v>
      </c>
      <c r="J22" s="41">
        <v>0</v>
      </c>
      <c r="K22" s="50">
        <v>0</v>
      </c>
      <c r="L22" s="54">
        <v>0</v>
      </c>
      <c r="M22" s="50">
        <v>0</v>
      </c>
      <c r="N22" s="59">
        <v>0</v>
      </c>
      <c r="O22" s="41">
        <f t="shared" si="0"/>
        <v>47168687</v>
      </c>
      <c r="P22" s="15">
        <f t="shared" si="1"/>
        <v>1644.5396764521302</v>
      </c>
    </row>
    <row r="23" spans="1:16" ht="12.75" customHeight="1">
      <c r="A23" s="8">
        <v>19</v>
      </c>
      <c r="B23" s="3"/>
      <c r="C23" s="10" t="s">
        <v>51</v>
      </c>
      <c r="D23" s="32">
        <v>32976</v>
      </c>
      <c r="E23" s="36">
        <v>40661846</v>
      </c>
      <c r="F23" s="23">
        <v>21211736</v>
      </c>
      <c r="G23" s="23">
        <v>0</v>
      </c>
      <c r="H23" s="23">
        <v>3352929</v>
      </c>
      <c r="I23" s="46">
        <v>0</v>
      </c>
      <c r="J23" s="41">
        <v>22913654</v>
      </c>
      <c r="K23" s="50">
        <v>0</v>
      </c>
      <c r="L23" s="54">
        <v>0</v>
      </c>
      <c r="M23" s="50">
        <v>0</v>
      </c>
      <c r="N23" s="59">
        <v>0</v>
      </c>
      <c r="O23" s="41">
        <f t="shared" si="0"/>
        <v>88140165</v>
      </c>
      <c r="P23" s="15">
        <f t="shared" si="1"/>
        <v>2672.8579876273652</v>
      </c>
    </row>
    <row r="24" spans="1:16" ht="12.75" customHeight="1">
      <c r="A24" s="8">
        <v>20</v>
      </c>
      <c r="B24" s="3"/>
      <c r="C24" s="13" t="s">
        <v>85</v>
      </c>
      <c r="D24" s="32">
        <v>36065</v>
      </c>
      <c r="E24" s="36">
        <v>34224409</v>
      </c>
      <c r="F24" s="23">
        <v>24891582</v>
      </c>
      <c r="G24" s="23">
        <v>2129334</v>
      </c>
      <c r="H24" s="23">
        <v>867383</v>
      </c>
      <c r="I24" s="46">
        <v>0</v>
      </c>
      <c r="J24" s="41">
        <v>6725944</v>
      </c>
      <c r="K24" s="50">
        <v>0</v>
      </c>
      <c r="L24" s="54">
        <v>0</v>
      </c>
      <c r="M24" s="50">
        <v>0</v>
      </c>
      <c r="N24" s="59">
        <v>0</v>
      </c>
      <c r="O24" s="41">
        <f t="shared" si="0"/>
        <v>68838652</v>
      </c>
      <c r="P24" s="15">
        <f t="shared" si="1"/>
        <v>1908.7384444752531</v>
      </c>
    </row>
    <row r="25" spans="1:16" ht="12.75" customHeight="1">
      <c r="A25" s="8">
        <v>21</v>
      </c>
      <c r="B25" s="3"/>
      <c r="C25" s="10" t="s">
        <v>46</v>
      </c>
      <c r="D25" s="32">
        <v>40120</v>
      </c>
      <c r="E25" s="36">
        <v>54436532</v>
      </c>
      <c r="F25" s="23">
        <v>24185334</v>
      </c>
      <c r="G25" s="23">
        <v>0</v>
      </c>
      <c r="H25" s="23">
        <v>3834883</v>
      </c>
      <c r="I25" s="46">
        <v>0</v>
      </c>
      <c r="J25" s="41">
        <v>1894298</v>
      </c>
      <c r="K25" s="50">
        <v>0</v>
      </c>
      <c r="L25" s="54">
        <v>0</v>
      </c>
      <c r="M25" s="50">
        <v>0</v>
      </c>
      <c r="N25" s="59">
        <v>0</v>
      </c>
      <c r="O25" s="41">
        <f t="shared" si="0"/>
        <v>84351047</v>
      </c>
      <c r="P25" s="15">
        <f t="shared" si="1"/>
        <v>2102.4687686939183</v>
      </c>
    </row>
    <row r="26" spans="1:16" ht="12.75" customHeight="1">
      <c r="A26" s="8">
        <v>22</v>
      </c>
      <c r="B26" s="3"/>
      <c r="C26" s="10" t="s">
        <v>45</v>
      </c>
      <c r="D26" s="32">
        <v>41330</v>
      </c>
      <c r="E26" s="36">
        <v>31927180</v>
      </c>
      <c r="F26" s="23">
        <v>20402714</v>
      </c>
      <c r="G26" s="23">
        <v>600332</v>
      </c>
      <c r="H26" s="23">
        <v>3557148</v>
      </c>
      <c r="I26" s="46">
        <v>0</v>
      </c>
      <c r="J26" s="41">
        <v>3460910</v>
      </c>
      <c r="K26" s="50">
        <v>0</v>
      </c>
      <c r="L26" s="54">
        <v>0</v>
      </c>
      <c r="M26" s="50">
        <v>0</v>
      </c>
      <c r="N26" s="59">
        <v>0</v>
      </c>
      <c r="O26" s="41">
        <f t="shared" si="0"/>
        <v>59948284</v>
      </c>
      <c r="P26" s="15">
        <f t="shared" si="1"/>
        <v>1450.4786837648198</v>
      </c>
    </row>
    <row r="27" spans="1:16" ht="12.75" customHeight="1">
      <c r="A27" s="8">
        <v>23</v>
      </c>
      <c r="B27" s="3"/>
      <c r="C27" s="13" t="s">
        <v>3</v>
      </c>
      <c r="D27" s="32">
        <v>41808</v>
      </c>
      <c r="E27" s="36">
        <v>33653485</v>
      </c>
      <c r="F27" s="23">
        <v>25365538</v>
      </c>
      <c r="G27" s="23">
        <v>0</v>
      </c>
      <c r="H27" s="23">
        <v>5917379</v>
      </c>
      <c r="I27" s="46">
        <v>0</v>
      </c>
      <c r="J27" s="41">
        <v>127180</v>
      </c>
      <c r="K27" s="50">
        <v>0</v>
      </c>
      <c r="L27" s="54">
        <v>0</v>
      </c>
      <c r="M27" s="50">
        <v>0</v>
      </c>
      <c r="N27" s="59">
        <v>0</v>
      </c>
      <c r="O27" s="41">
        <f t="shared" si="0"/>
        <v>65063582</v>
      </c>
      <c r="P27" s="15">
        <f t="shared" si="1"/>
        <v>1556.2471775736701</v>
      </c>
    </row>
    <row r="28" spans="1:16" ht="12.75" customHeight="1">
      <c r="A28" s="8">
        <v>24</v>
      </c>
      <c r="B28" s="79"/>
      <c r="C28" s="10" t="s">
        <v>44</v>
      </c>
      <c r="D28" s="32">
        <v>45423</v>
      </c>
      <c r="E28" s="36">
        <v>24051654</v>
      </c>
      <c r="F28" s="23">
        <v>48546265</v>
      </c>
      <c r="G28" s="23">
        <v>0</v>
      </c>
      <c r="H28" s="23">
        <v>593964</v>
      </c>
      <c r="I28" s="46">
        <v>0</v>
      </c>
      <c r="J28" s="41">
        <v>4786107</v>
      </c>
      <c r="K28" s="50">
        <v>0</v>
      </c>
      <c r="L28" s="54">
        <v>0</v>
      </c>
      <c r="M28" s="50">
        <v>0</v>
      </c>
      <c r="N28" s="59">
        <v>0</v>
      </c>
      <c r="O28" s="41">
        <f t="shared" si="0"/>
        <v>77977990</v>
      </c>
      <c r="P28" s="15">
        <f t="shared" si="1"/>
        <v>1716.7071747792968</v>
      </c>
    </row>
    <row r="29" spans="1:16" ht="12.75" customHeight="1">
      <c r="A29" s="8">
        <v>25</v>
      </c>
      <c r="B29" s="3"/>
      <c r="C29" s="10" t="s">
        <v>39</v>
      </c>
      <c r="D29" s="32">
        <v>46277</v>
      </c>
      <c r="E29" s="36">
        <v>30037270</v>
      </c>
      <c r="F29" s="23">
        <v>27521670</v>
      </c>
      <c r="G29" s="23">
        <v>4150201</v>
      </c>
      <c r="H29" s="23">
        <v>4165681</v>
      </c>
      <c r="I29" s="46">
        <v>0</v>
      </c>
      <c r="J29" s="41">
        <v>0</v>
      </c>
      <c r="K29" s="50">
        <v>0</v>
      </c>
      <c r="L29" s="54">
        <v>0</v>
      </c>
      <c r="M29" s="50">
        <v>538058</v>
      </c>
      <c r="N29" s="59">
        <v>0</v>
      </c>
      <c r="O29" s="41">
        <f t="shared" si="0"/>
        <v>66412880</v>
      </c>
      <c r="P29" s="15">
        <f t="shared" si="1"/>
        <v>1435.1163645007239</v>
      </c>
    </row>
    <row r="30" spans="1:16" ht="12.75" customHeight="1">
      <c r="A30" s="8">
        <v>26</v>
      </c>
      <c r="B30" s="3"/>
      <c r="C30" s="13" t="s">
        <v>40</v>
      </c>
      <c r="D30" s="32">
        <v>46969</v>
      </c>
      <c r="E30" s="36">
        <v>44845279</v>
      </c>
      <c r="F30" s="23">
        <v>27931162</v>
      </c>
      <c r="G30" s="23">
        <v>2684</v>
      </c>
      <c r="H30" s="23">
        <v>5740482</v>
      </c>
      <c r="I30" s="46">
        <v>0</v>
      </c>
      <c r="J30" s="41">
        <v>3306473</v>
      </c>
      <c r="K30" s="50">
        <v>0</v>
      </c>
      <c r="L30" s="54">
        <v>0</v>
      </c>
      <c r="M30" s="50">
        <v>0</v>
      </c>
      <c r="N30" s="59">
        <v>0</v>
      </c>
      <c r="O30" s="41">
        <f t="shared" si="0"/>
        <v>81826080</v>
      </c>
      <c r="P30" s="15">
        <f t="shared" si="1"/>
        <v>1742.1294896633949</v>
      </c>
    </row>
    <row r="31" spans="1:16" ht="12.75" customHeight="1">
      <c r="A31" s="8">
        <v>27</v>
      </c>
      <c r="B31" s="3"/>
      <c r="C31" s="13" t="s">
        <v>43</v>
      </c>
      <c r="D31" s="32">
        <v>70071</v>
      </c>
      <c r="E31" s="36">
        <v>42698425</v>
      </c>
      <c r="F31" s="23">
        <v>155987557</v>
      </c>
      <c r="G31" s="23">
        <v>26580</v>
      </c>
      <c r="H31" s="23">
        <v>15934915</v>
      </c>
      <c r="I31" s="46">
        <v>0</v>
      </c>
      <c r="J31" s="41">
        <v>0</v>
      </c>
      <c r="K31" s="50">
        <v>205495</v>
      </c>
      <c r="L31" s="54">
        <v>0</v>
      </c>
      <c r="M31" s="50">
        <v>0</v>
      </c>
      <c r="N31" s="59">
        <v>0</v>
      </c>
      <c r="O31" s="41">
        <f t="shared" si="0"/>
        <v>214852972</v>
      </c>
      <c r="P31" s="15">
        <f t="shared" si="1"/>
        <v>3066.2181501619784</v>
      </c>
    </row>
    <row r="32" spans="1:16" ht="12.75" customHeight="1">
      <c r="A32" s="8">
        <v>28</v>
      </c>
      <c r="B32" s="3"/>
      <c r="C32" s="10" t="s">
        <v>37</v>
      </c>
      <c r="D32" s="32">
        <v>70492</v>
      </c>
      <c r="E32" s="36">
        <v>39722135</v>
      </c>
      <c r="F32" s="23">
        <v>66232378</v>
      </c>
      <c r="G32" s="23">
        <v>1700677</v>
      </c>
      <c r="H32" s="23">
        <v>9913831</v>
      </c>
      <c r="I32" s="46">
        <v>0</v>
      </c>
      <c r="J32" s="41">
        <v>4608810</v>
      </c>
      <c r="K32" s="50">
        <v>0</v>
      </c>
      <c r="L32" s="54">
        <v>0</v>
      </c>
      <c r="M32" s="50">
        <v>0</v>
      </c>
      <c r="N32" s="59">
        <v>0</v>
      </c>
      <c r="O32" s="41">
        <f t="shared" si="0"/>
        <v>122177831</v>
      </c>
      <c r="P32" s="15">
        <f t="shared" si="1"/>
        <v>1733.2155563751915</v>
      </c>
    </row>
    <row r="33" spans="1:16" ht="12.75" customHeight="1">
      <c r="A33" s="8">
        <v>29</v>
      </c>
      <c r="B33" s="3"/>
      <c r="C33" s="13" t="s">
        <v>36</v>
      </c>
      <c r="D33" s="32">
        <v>73268</v>
      </c>
      <c r="E33" s="36">
        <v>56169554</v>
      </c>
      <c r="F33" s="23">
        <v>15158371</v>
      </c>
      <c r="G33" s="23">
        <v>914857</v>
      </c>
      <c r="H33" s="23">
        <v>15033601</v>
      </c>
      <c r="I33" s="46">
        <v>0</v>
      </c>
      <c r="J33" s="41">
        <v>16993213</v>
      </c>
      <c r="K33" s="50">
        <v>9099628</v>
      </c>
      <c r="L33" s="54">
        <v>0</v>
      </c>
      <c r="M33" s="50">
        <v>0</v>
      </c>
      <c r="N33" s="59">
        <v>31595</v>
      </c>
      <c r="O33" s="41">
        <f t="shared" si="0"/>
        <v>113400819</v>
      </c>
      <c r="P33" s="15">
        <f t="shared" si="1"/>
        <v>1547.7537123983186</v>
      </c>
    </row>
    <row r="34" spans="1:16" ht="12.75" customHeight="1">
      <c r="A34" s="8">
        <v>30</v>
      </c>
      <c r="B34" s="79"/>
      <c r="C34" s="13" t="s">
        <v>34</v>
      </c>
      <c r="D34" s="32">
        <v>76212</v>
      </c>
      <c r="E34" s="36">
        <v>105873441</v>
      </c>
      <c r="F34" s="23">
        <v>252318853</v>
      </c>
      <c r="G34" s="23">
        <v>17294125</v>
      </c>
      <c r="H34" s="23">
        <v>34181661</v>
      </c>
      <c r="I34" s="46">
        <v>0</v>
      </c>
      <c r="J34" s="41">
        <v>62982899</v>
      </c>
      <c r="K34" s="50">
        <v>32661395</v>
      </c>
      <c r="L34" s="54">
        <v>0</v>
      </c>
      <c r="M34" s="50">
        <v>0</v>
      </c>
      <c r="N34" s="59">
        <v>5938587</v>
      </c>
      <c r="O34" s="41">
        <f t="shared" si="0"/>
        <v>511250961</v>
      </c>
      <c r="P34" s="15">
        <f t="shared" si="1"/>
        <v>6708.2737757833411</v>
      </c>
    </row>
    <row r="35" spans="1:16" ht="12.75" customHeight="1">
      <c r="A35" s="8">
        <v>31</v>
      </c>
      <c r="B35" s="3"/>
      <c r="C35" s="10" t="s">
        <v>38</v>
      </c>
      <c r="D35" s="32">
        <v>85070</v>
      </c>
      <c r="E35" s="36">
        <v>92037062</v>
      </c>
      <c r="F35" s="23">
        <v>51518556</v>
      </c>
      <c r="G35" s="23">
        <v>3266681</v>
      </c>
      <c r="H35" s="23">
        <v>18412224</v>
      </c>
      <c r="I35" s="46">
        <v>0</v>
      </c>
      <c r="J35" s="41">
        <v>4631671</v>
      </c>
      <c r="K35" s="50">
        <v>0</v>
      </c>
      <c r="L35" s="54">
        <v>0</v>
      </c>
      <c r="M35" s="50">
        <v>0</v>
      </c>
      <c r="N35" s="59">
        <v>0</v>
      </c>
      <c r="O35" s="41">
        <f t="shared" si="0"/>
        <v>169866194</v>
      </c>
      <c r="P35" s="15">
        <f t="shared" si="1"/>
        <v>1996.7814035500176</v>
      </c>
    </row>
    <row r="36" spans="1:16" ht="12.75" customHeight="1">
      <c r="A36" s="8">
        <v>32</v>
      </c>
      <c r="B36" s="3"/>
      <c r="C36" s="10" t="s">
        <v>35</v>
      </c>
      <c r="D36" s="32">
        <v>103434</v>
      </c>
      <c r="E36" s="36">
        <v>80784949</v>
      </c>
      <c r="F36" s="23">
        <v>38724422</v>
      </c>
      <c r="G36" s="23">
        <v>0</v>
      </c>
      <c r="H36" s="23">
        <v>5514153</v>
      </c>
      <c r="I36" s="46">
        <v>0</v>
      </c>
      <c r="J36" s="41">
        <v>11684953</v>
      </c>
      <c r="K36" s="50">
        <v>16159873</v>
      </c>
      <c r="L36" s="54">
        <v>0</v>
      </c>
      <c r="M36" s="50">
        <v>0</v>
      </c>
      <c r="N36" s="59">
        <v>0</v>
      </c>
      <c r="O36" s="41">
        <f t="shared" si="0"/>
        <v>152868350</v>
      </c>
      <c r="P36" s="15">
        <f t="shared" si="1"/>
        <v>1477.9313378579577</v>
      </c>
    </row>
    <row r="37" spans="1:16" ht="12.75" customHeight="1">
      <c r="A37" s="8">
        <v>33</v>
      </c>
      <c r="B37" s="3"/>
      <c r="C37" s="10" t="s">
        <v>42</v>
      </c>
      <c r="D37" s="32">
        <v>110635</v>
      </c>
      <c r="E37" s="36">
        <v>91271941</v>
      </c>
      <c r="F37" s="23">
        <v>26748169</v>
      </c>
      <c r="G37" s="23">
        <v>7282352</v>
      </c>
      <c r="H37" s="23">
        <v>6171228</v>
      </c>
      <c r="I37" s="46">
        <v>0</v>
      </c>
      <c r="J37" s="41">
        <v>9721162</v>
      </c>
      <c r="K37" s="50">
        <v>10049308</v>
      </c>
      <c r="L37" s="54">
        <v>0</v>
      </c>
      <c r="M37" s="50">
        <v>0</v>
      </c>
      <c r="N37" s="59">
        <v>0</v>
      </c>
      <c r="O37" s="41">
        <f t="shared" ref="O37:O68" si="2">SUM(E37:N37)</f>
        <v>151244160</v>
      </c>
      <c r="P37" s="15">
        <f t="shared" ref="P37:P68" si="3">(O37/D37)</f>
        <v>1367.0552718398337</v>
      </c>
    </row>
    <row r="38" spans="1:16" ht="12.75" customHeight="1">
      <c r="A38" s="8">
        <v>34</v>
      </c>
      <c r="B38" s="3"/>
      <c r="C38" s="13" t="s">
        <v>41</v>
      </c>
      <c r="D38" s="32">
        <v>128633</v>
      </c>
      <c r="E38" s="36">
        <v>98713288</v>
      </c>
      <c r="F38" s="23">
        <v>30791899</v>
      </c>
      <c r="G38" s="23">
        <v>11261760</v>
      </c>
      <c r="H38" s="23">
        <v>845948</v>
      </c>
      <c r="I38" s="46">
        <v>0</v>
      </c>
      <c r="J38" s="41">
        <v>0</v>
      </c>
      <c r="K38" s="50">
        <v>8383573</v>
      </c>
      <c r="L38" s="54">
        <v>0</v>
      </c>
      <c r="M38" s="50">
        <v>0</v>
      </c>
      <c r="N38" s="59">
        <v>0</v>
      </c>
      <c r="O38" s="41">
        <f t="shared" si="2"/>
        <v>149996468</v>
      </c>
      <c r="P38" s="15">
        <f t="shared" si="3"/>
        <v>1166.0807724300919</v>
      </c>
    </row>
    <row r="39" spans="1:16" ht="12.75" customHeight="1">
      <c r="A39" s="8">
        <v>35</v>
      </c>
      <c r="B39" s="3"/>
      <c r="C39" s="10" t="s">
        <v>31</v>
      </c>
      <c r="D39" s="32">
        <v>147744</v>
      </c>
      <c r="E39" s="36">
        <v>99199171</v>
      </c>
      <c r="F39" s="23">
        <v>60623433</v>
      </c>
      <c r="G39" s="23">
        <v>4390714</v>
      </c>
      <c r="H39" s="23">
        <v>2491</v>
      </c>
      <c r="I39" s="46">
        <v>0</v>
      </c>
      <c r="J39" s="41">
        <v>43879733</v>
      </c>
      <c r="K39" s="50">
        <v>14055485</v>
      </c>
      <c r="L39" s="54">
        <v>0</v>
      </c>
      <c r="M39" s="50">
        <v>0</v>
      </c>
      <c r="N39" s="59">
        <v>10551934</v>
      </c>
      <c r="O39" s="41">
        <f t="shared" si="2"/>
        <v>232702961</v>
      </c>
      <c r="P39" s="15">
        <f t="shared" si="3"/>
        <v>1575.0417005089885</v>
      </c>
    </row>
    <row r="40" spans="1:16" ht="12.75" customHeight="1">
      <c r="A40" s="8">
        <v>36</v>
      </c>
      <c r="B40" s="3"/>
      <c r="C40" s="10" t="s">
        <v>33</v>
      </c>
      <c r="D40" s="32">
        <v>154939</v>
      </c>
      <c r="E40" s="36">
        <v>117652444</v>
      </c>
      <c r="F40" s="23">
        <v>84416382</v>
      </c>
      <c r="G40" s="23">
        <v>5693566</v>
      </c>
      <c r="H40" s="23">
        <v>25053113</v>
      </c>
      <c r="I40" s="46">
        <v>0</v>
      </c>
      <c r="J40" s="41">
        <v>74791854</v>
      </c>
      <c r="K40" s="50">
        <v>32914647</v>
      </c>
      <c r="L40" s="54">
        <v>3225518</v>
      </c>
      <c r="M40" s="50">
        <v>0</v>
      </c>
      <c r="N40" s="59">
        <v>0</v>
      </c>
      <c r="O40" s="41">
        <f t="shared" si="2"/>
        <v>343747524</v>
      </c>
      <c r="P40" s="15">
        <f t="shared" si="3"/>
        <v>2218.5990873827764</v>
      </c>
    </row>
    <row r="41" spans="1:16" ht="12.75" customHeight="1">
      <c r="A41" s="8">
        <v>37</v>
      </c>
      <c r="B41" s="3"/>
      <c r="C41" s="10" t="s">
        <v>30</v>
      </c>
      <c r="D41" s="32">
        <v>158598</v>
      </c>
      <c r="E41" s="36">
        <v>156378358</v>
      </c>
      <c r="F41" s="23">
        <v>123348224</v>
      </c>
      <c r="G41" s="23">
        <v>10196773</v>
      </c>
      <c r="H41" s="23">
        <v>83446525</v>
      </c>
      <c r="I41" s="46">
        <v>1082</v>
      </c>
      <c r="J41" s="41">
        <v>77676446</v>
      </c>
      <c r="K41" s="50">
        <v>40314752</v>
      </c>
      <c r="L41" s="54">
        <v>0</v>
      </c>
      <c r="M41" s="50">
        <v>97056</v>
      </c>
      <c r="N41" s="59">
        <v>0</v>
      </c>
      <c r="O41" s="41">
        <f t="shared" si="2"/>
        <v>491459216</v>
      </c>
      <c r="P41" s="15">
        <f t="shared" si="3"/>
        <v>3098.7730992824627</v>
      </c>
    </row>
    <row r="42" spans="1:16" ht="12.75" customHeight="1">
      <c r="A42" s="8">
        <v>38</v>
      </c>
      <c r="B42" s="3"/>
      <c r="C42" s="13" t="s">
        <v>26</v>
      </c>
      <c r="D42" s="32">
        <v>167283</v>
      </c>
      <c r="E42" s="36">
        <v>175335703</v>
      </c>
      <c r="F42" s="23">
        <v>179703224</v>
      </c>
      <c r="G42" s="23">
        <v>0</v>
      </c>
      <c r="H42" s="23">
        <v>0</v>
      </c>
      <c r="I42" s="46">
        <v>0</v>
      </c>
      <c r="J42" s="41">
        <v>199754581</v>
      </c>
      <c r="K42" s="50">
        <v>32581154</v>
      </c>
      <c r="L42" s="54">
        <v>0</v>
      </c>
      <c r="M42" s="50">
        <v>0</v>
      </c>
      <c r="N42" s="59">
        <v>18511452</v>
      </c>
      <c r="O42" s="41">
        <f t="shared" si="2"/>
        <v>605886114</v>
      </c>
      <c r="P42" s="15">
        <f t="shared" si="3"/>
        <v>3621.9228134359141</v>
      </c>
    </row>
    <row r="43" spans="1:16" ht="12.75" customHeight="1">
      <c r="A43" s="8">
        <v>39</v>
      </c>
      <c r="B43" s="3"/>
      <c r="C43" s="10" t="s">
        <v>32</v>
      </c>
      <c r="D43" s="32">
        <v>179054</v>
      </c>
      <c r="E43" s="36">
        <v>94233139</v>
      </c>
      <c r="F43" s="23">
        <v>65993967</v>
      </c>
      <c r="G43" s="23">
        <v>1236222</v>
      </c>
      <c r="H43" s="23">
        <v>7578742</v>
      </c>
      <c r="I43" s="46">
        <v>0</v>
      </c>
      <c r="J43" s="41">
        <v>19037913</v>
      </c>
      <c r="K43" s="50">
        <v>4189675</v>
      </c>
      <c r="L43" s="54">
        <v>0</v>
      </c>
      <c r="M43" s="50">
        <v>0</v>
      </c>
      <c r="N43" s="59">
        <v>0</v>
      </c>
      <c r="O43" s="41">
        <f t="shared" si="2"/>
        <v>192269658</v>
      </c>
      <c r="P43" s="15">
        <f t="shared" si="3"/>
        <v>1073.8082254515398</v>
      </c>
    </row>
    <row r="44" spans="1:16" ht="12.75" customHeight="1">
      <c r="A44" s="8">
        <v>40</v>
      </c>
      <c r="B44" s="3"/>
      <c r="C44" s="10" t="s">
        <v>28</v>
      </c>
      <c r="D44" s="32">
        <v>181770</v>
      </c>
      <c r="E44" s="36">
        <v>172974197</v>
      </c>
      <c r="F44" s="23">
        <v>247768618</v>
      </c>
      <c r="G44" s="23">
        <v>9920899</v>
      </c>
      <c r="H44" s="23">
        <v>70125728</v>
      </c>
      <c r="I44" s="46">
        <v>0</v>
      </c>
      <c r="J44" s="41">
        <v>119771628</v>
      </c>
      <c r="K44" s="50">
        <v>42359750</v>
      </c>
      <c r="L44" s="54">
        <v>0</v>
      </c>
      <c r="M44" s="50">
        <v>0</v>
      </c>
      <c r="N44" s="59">
        <v>76700</v>
      </c>
      <c r="O44" s="41">
        <f t="shared" si="2"/>
        <v>662997520</v>
      </c>
      <c r="P44" s="15">
        <f t="shared" si="3"/>
        <v>3647.4529350277826</v>
      </c>
    </row>
    <row r="45" spans="1:16" ht="12.75" customHeight="1">
      <c r="A45" s="8">
        <v>41</v>
      </c>
      <c r="B45" s="3"/>
      <c r="C45" s="10" t="s">
        <v>29</v>
      </c>
      <c r="D45" s="32">
        <v>188358</v>
      </c>
      <c r="E45" s="36">
        <v>98869773</v>
      </c>
      <c r="F45" s="23">
        <v>105281728</v>
      </c>
      <c r="G45" s="23">
        <v>3690436</v>
      </c>
      <c r="H45" s="23">
        <v>3681420</v>
      </c>
      <c r="I45" s="46">
        <v>0</v>
      </c>
      <c r="J45" s="41">
        <v>64186705</v>
      </c>
      <c r="K45" s="50">
        <v>33592793</v>
      </c>
      <c r="L45" s="54">
        <v>0</v>
      </c>
      <c r="M45" s="50">
        <v>0</v>
      </c>
      <c r="N45" s="59">
        <v>0</v>
      </c>
      <c r="O45" s="41">
        <f t="shared" si="2"/>
        <v>309302855</v>
      </c>
      <c r="P45" s="15">
        <f t="shared" si="3"/>
        <v>1642.1009726159759</v>
      </c>
    </row>
    <row r="46" spans="1:16" ht="12.75" customHeight="1">
      <c r="A46" s="8">
        <v>42</v>
      </c>
      <c r="B46" s="3"/>
      <c r="C46" s="10" t="s">
        <v>24</v>
      </c>
      <c r="D46" s="32">
        <v>201514</v>
      </c>
      <c r="E46" s="36">
        <v>114483580</v>
      </c>
      <c r="F46" s="23">
        <v>52577396</v>
      </c>
      <c r="G46" s="23">
        <v>7830815</v>
      </c>
      <c r="H46" s="23">
        <v>66906524</v>
      </c>
      <c r="I46" s="46">
        <v>0</v>
      </c>
      <c r="J46" s="41">
        <v>90981182</v>
      </c>
      <c r="K46" s="50">
        <v>26976633</v>
      </c>
      <c r="L46" s="54">
        <v>0</v>
      </c>
      <c r="M46" s="50">
        <v>0</v>
      </c>
      <c r="N46" s="59">
        <v>0</v>
      </c>
      <c r="O46" s="41">
        <f t="shared" si="2"/>
        <v>359756130</v>
      </c>
      <c r="P46" s="15">
        <f t="shared" si="3"/>
        <v>1785.2661849797037</v>
      </c>
    </row>
    <row r="47" spans="1:16" ht="12.75" customHeight="1">
      <c r="A47" s="8">
        <v>43</v>
      </c>
      <c r="B47" s="3"/>
      <c r="C47" s="10" t="s">
        <v>27</v>
      </c>
      <c r="D47" s="32">
        <v>215246</v>
      </c>
      <c r="E47" s="36">
        <v>127343378</v>
      </c>
      <c r="F47" s="23">
        <v>53183823</v>
      </c>
      <c r="G47" s="23">
        <v>5354</v>
      </c>
      <c r="H47" s="23">
        <v>29642089</v>
      </c>
      <c r="I47" s="46">
        <v>0</v>
      </c>
      <c r="J47" s="41">
        <v>21931893</v>
      </c>
      <c r="K47" s="50">
        <v>18877215</v>
      </c>
      <c r="L47" s="54">
        <v>0</v>
      </c>
      <c r="M47" s="50">
        <v>0</v>
      </c>
      <c r="N47" s="59">
        <v>479107</v>
      </c>
      <c r="O47" s="41">
        <f t="shared" si="2"/>
        <v>251462859</v>
      </c>
      <c r="P47" s="15">
        <f t="shared" si="3"/>
        <v>1168.2579885340494</v>
      </c>
    </row>
    <row r="48" spans="1:16" ht="12.75" customHeight="1">
      <c r="A48" s="8">
        <v>44</v>
      </c>
      <c r="B48" s="3"/>
      <c r="C48" s="10" t="s">
        <v>108</v>
      </c>
      <c r="D48" s="32">
        <v>254412</v>
      </c>
      <c r="E48" s="36">
        <v>197551869</v>
      </c>
      <c r="F48" s="23">
        <v>163291003</v>
      </c>
      <c r="G48" s="23">
        <v>31425706</v>
      </c>
      <c r="H48" s="23">
        <v>17105233</v>
      </c>
      <c r="I48" s="46">
        <v>0</v>
      </c>
      <c r="J48" s="41">
        <v>116516337</v>
      </c>
      <c r="K48" s="50">
        <v>32941216</v>
      </c>
      <c r="L48" s="54">
        <v>0</v>
      </c>
      <c r="M48" s="50">
        <v>3405841</v>
      </c>
      <c r="N48" s="59">
        <v>27168</v>
      </c>
      <c r="O48" s="41">
        <f t="shared" si="2"/>
        <v>562264373</v>
      </c>
      <c r="P48" s="15">
        <f t="shared" si="3"/>
        <v>2210.0544510479067</v>
      </c>
    </row>
    <row r="49" spans="1:16" ht="12.75" customHeight="1">
      <c r="A49" s="8">
        <v>45</v>
      </c>
      <c r="B49" s="3"/>
      <c r="C49" s="10" t="s">
        <v>0</v>
      </c>
      <c r="D49" s="32">
        <v>267306</v>
      </c>
      <c r="E49" s="36">
        <v>196218523</v>
      </c>
      <c r="F49" s="23">
        <v>108461877</v>
      </c>
      <c r="G49" s="23">
        <v>23344704</v>
      </c>
      <c r="H49" s="23">
        <v>25416725</v>
      </c>
      <c r="I49" s="46">
        <v>0</v>
      </c>
      <c r="J49" s="41">
        <v>18405413</v>
      </c>
      <c r="K49" s="50">
        <v>41791435</v>
      </c>
      <c r="L49" s="54">
        <v>0</v>
      </c>
      <c r="M49" s="50">
        <v>3277019</v>
      </c>
      <c r="N49" s="59">
        <v>91076</v>
      </c>
      <c r="O49" s="41">
        <f t="shared" si="2"/>
        <v>417006772</v>
      </c>
      <c r="P49" s="15">
        <f t="shared" si="3"/>
        <v>1560.0352105826282</v>
      </c>
    </row>
    <row r="50" spans="1:16" ht="12.75" customHeight="1">
      <c r="A50" s="8">
        <v>46</v>
      </c>
      <c r="B50" s="3"/>
      <c r="C50" s="10" t="s">
        <v>21</v>
      </c>
      <c r="D50" s="32">
        <v>296499</v>
      </c>
      <c r="E50" s="36">
        <v>191419511</v>
      </c>
      <c r="F50" s="23">
        <v>183371935</v>
      </c>
      <c r="G50" s="23">
        <v>7528719</v>
      </c>
      <c r="H50" s="23">
        <v>19110929</v>
      </c>
      <c r="I50" s="46">
        <v>0</v>
      </c>
      <c r="J50" s="41">
        <v>12858419</v>
      </c>
      <c r="K50" s="50">
        <v>7918071</v>
      </c>
      <c r="L50" s="54">
        <v>0</v>
      </c>
      <c r="M50" s="50">
        <v>0</v>
      </c>
      <c r="N50" s="59">
        <v>261295</v>
      </c>
      <c r="O50" s="41">
        <f t="shared" si="2"/>
        <v>422468879</v>
      </c>
      <c r="P50" s="15">
        <f t="shared" si="3"/>
        <v>1424.8576858606605</v>
      </c>
    </row>
    <row r="51" spans="1:16" ht="12.75" customHeight="1">
      <c r="A51" s="8">
        <v>47</v>
      </c>
      <c r="B51" s="3"/>
      <c r="C51" s="10" t="s">
        <v>109</v>
      </c>
      <c r="D51" s="32">
        <v>309359</v>
      </c>
      <c r="E51" s="36">
        <v>190115077</v>
      </c>
      <c r="F51" s="23">
        <v>156927663</v>
      </c>
      <c r="G51" s="23">
        <v>18577146</v>
      </c>
      <c r="H51" s="23">
        <v>38671756</v>
      </c>
      <c r="I51" s="46">
        <v>0</v>
      </c>
      <c r="J51" s="41">
        <v>35197419</v>
      </c>
      <c r="K51" s="50">
        <v>18589319</v>
      </c>
      <c r="L51" s="54">
        <v>0</v>
      </c>
      <c r="M51" s="50">
        <v>0</v>
      </c>
      <c r="N51" s="59">
        <v>0</v>
      </c>
      <c r="O51" s="41">
        <f t="shared" si="2"/>
        <v>458078380</v>
      </c>
      <c r="P51" s="15">
        <f t="shared" si="3"/>
        <v>1480.7339692719461</v>
      </c>
    </row>
    <row r="52" spans="1:16" ht="12.75" customHeight="1">
      <c r="A52" s="8">
        <v>48</v>
      </c>
      <c r="B52" s="3"/>
      <c r="C52" s="10" t="s">
        <v>18</v>
      </c>
      <c r="D52" s="32">
        <v>321134</v>
      </c>
      <c r="E52" s="36">
        <v>195498142</v>
      </c>
      <c r="F52" s="23">
        <v>108884032</v>
      </c>
      <c r="G52" s="23">
        <v>60167534</v>
      </c>
      <c r="H52" s="23">
        <v>83708656</v>
      </c>
      <c r="I52" s="46">
        <v>0</v>
      </c>
      <c r="J52" s="41">
        <v>40016438</v>
      </c>
      <c r="K52" s="50">
        <v>38646045</v>
      </c>
      <c r="L52" s="54">
        <v>0</v>
      </c>
      <c r="M52" s="50">
        <v>0</v>
      </c>
      <c r="N52" s="59">
        <v>6832988</v>
      </c>
      <c r="O52" s="41">
        <f t="shared" si="2"/>
        <v>533753835</v>
      </c>
      <c r="P52" s="15">
        <f t="shared" si="3"/>
        <v>1662.0907004552616</v>
      </c>
    </row>
    <row r="53" spans="1:16" ht="12.75" customHeight="1">
      <c r="A53" s="8">
        <v>49</v>
      </c>
      <c r="B53" s="3"/>
      <c r="C53" s="13" t="s">
        <v>23</v>
      </c>
      <c r="D53" s="32">
        <v>357247</v>
      </c>
      <c r="E53" s="36">
        <v>162516946</v>
      </c>
      <c r="F53" s="23">
        <v>147357021</v>
      </c>
      <c r="G53" s="23">
        <v>9308990</v>
      </c>
      <c r="H53" s="23">
        <v>15323730</v>
      </c>
      <c r="I53" s="46">
        <v>0</v>
      </c>
      <c r="J53" s="41">
        <v>18434180</v>
      </c>
      <c r="K53" s="50">
        <v>33103425</v>
      </c>
      <c r="L53" s="54">
        <v>0</v>
      </c>
      <c r="M53" s="50">
        <v>0</v>
      </c>
      <c r="N53" s="59">
        <v>0</v>
      </c>
      <c r="O53" s="41">
        <f t="shared" si="2"/>
        <v>386044292</v>
      </c>
      <c r="P53" s="15">
        <f t="shared" si="3"/>
        <v>1080.6089120412487</v>
      </c>
    </row>
    <row r="54" spans="1:16" ht="12.75" customHeight="1">
      <c r="A54" s="8">
        <v>50</v>
      </c>
      <c r="B54" s="3"/>
      <c r="C54" s="10" t="s">
        <v>20</v>
      </c>
      <c r="D54" s="32">
        <v>360421</v>
      </c>
      <c r="E54" s="36">
        <v>203348314</v>
      </c>
      <c r="F54" s="23">
        <v>170329913</v>
      </c>
      <c r="G54" s="23">
        <v>6070146</v>
      </c>
      <c r="H54" s="23">
        <v>44607793</v>
      </c>
      <c r="I54" s="46">
        <v>0</v>
      </c>
      <c r="J54" s="41">
        <v>77072045</v>
      </c>
      <c r="K54" s="50">
        <v>36746223</v>
      </c>
      <c r="L54" s="54">
        <v>0</v>
      </c>
      <c r="M54" s="50">
        <v>0</v>
      </c>
      <c r="N54" s="59">
        <v>3037729</v>
      </c>
      <c r="O54" s="41">
        <f t="shared" si="2"/>
        <v>541212163</v>
      </c>
      <c r="P54" s="15">
        <f t="shared" si="3"/>
        <v>1501.6110687224107</v>
      </c>
    </row>
    <row r="55" spans="1:16" ht="12.75" customHeight="1">
      <c r="A55" s="8">
        <v>51</v>
      </c>
      <c r="B55" s="3"/>
      <c r="C55" s="10" t="s">
        <v>25</v>
      </c>
      <c r="D55" s="32">
        <v>370552</v>
      </c>
      <c r="E55" s="36">
        <v>294743379</v>
      </c>
      <c r="F55" s="23">
        <v>310728897</v>
      </c>
      <c r="G55" s="23">
        <v>54911584</v>
      </c>
      <c r="H55" s="23">
        <v>70621778</v>
      </c>
      <c r="I55" s="46">
        <v>0</v>
      </c>
      <c r="J55" s="41">
        <v>38361640</v>
      </c>
      <c r="K55" s="50">
        <v>48834470</v>
      </c>
      <c r="L55" s="54">
        <v>0</v>
      </c>
      <c r="M55" s="50">
        <v>0</v>
      </c>
      <c r="N55" s="59">
        <v>89544</v>
      </c>
      <c r="O55" s="41">
        <f t="shared" si="2"/>
        <v>818291292</v>
      </c>
      <c r="P55" s="15">
        <f t="shared" si="3"/>
        <v>2208.3035363457761</v>
      </c>
    </row>
    <row r="56" spans="1:16" ht="12.75" customHeight="1">
      <c r="A56" s="8">
        <v>52</v>
      </c>
      <c r="B56" s="3"/>
      <c r="C56" s="10" t="s">
        <v>22</v>
      </c>
      <c r="D56" s="32">
        <v>376706</v>
      </c>
      <c r="E56" s="36">
        <v>408197623</v>
      </c>
      <c r="F56" s="23">
        <v>214444750</v>
      </c>
      <c r="G56" s="23">
        <v>37525192</v>
      </c>
      <c r="H56" s="23">
        <v>305284586</v>
      </c>
      <c r="I56" s="46">
        <v>546680</v>
      </c>
      <c r="J56" s="41">
        <v>349852390</v>
      </c>
      <c r="K56" s="50">
        <v>114230981</v>
      </c>
      <c r="L56" s="54">
        <v>0</v>
      </c>
      <c r="M56" s="50">
        <v>0</v>
      </c>
      <c r="N56" s="59">
        <v>0</v>
      </c>
      <c r="O56" s="41">
        <f t="shared" si="2"/>
        <v>1430082202</v>
      </c>
      <c r="P56" s="15">
        <f t="shared" si="3"/>
        <v>3796.2819864828275</v>
      </c>
    </row>
    <row r="57" spans="1:16" ht="12.75" customHeight="1">
      <c r="A57" s="8">
        <v>53</v>
      </c>
      <c r="B57" s="3"/>
      <c r="C57" s="10" t="s">
        <v>19</v>
      </c>
      <c r="D57" s="32">
        <v>387414</v>
      </c>
      <c r="E57" s="36">
        <v>302982000</v>
      </c>
      <c r="F57" s="23">
        <v>224021000</v>
      </c>
      <c r="G57" s="23">
        <v>19507000</v>
      </c>
      <c r="H57" s="23">
        <v>76286000</v>
      </c>
      <c r="I57" s="46">
        <v>0</v>
      </c>
      <c r="J57" s="41">
        <v>318256000</v>
      </c>
      <c r="K57" s="50">
        <v>88585000</v>
      </c>
      <c r="L57" s="54">
        <v>0</v>
      </c>
      <c r="M57" s="50">
        <v>67689000</v>
      </c>
      <c r="N57" s="59">
        <v>0</v>
      </c>
      <c r="O57" s="41">
        <f t="shared" si="2"/>
        <v>1097326000</v>
      </c>
      <c r="P57" s="15">
        <f t="shared" si="3"/>
        <v>2832.437650678602</v>
      </c>
    </row>
    <row r="58" spans="1:16" ht="12.75" customHeight="1">
      <c r="A58" s="8">
        <v>54</v>
      </c>
      <c r="B58" s="3"/>
      <c r="C58" s="10" t="s">
        <v>6</v>
      </c>
      <c r="D58" s="32">
        <v>426275</v>
      </c>
      <c r="E58" s="36">
        <v>296452501</v>
      </c>
      <c r="F58" s="23">
        <v>285132107</v>
      </c>
      <c r="G58" s="23">
        <v>78631343</v>
      </c>
      <c r="H58" s="23">
        <v>142154836</v>
      </c>
      <c r="I58" s="46">
        <v>51694</v>
      </c>
      <c r="J58" s="41">
        <v>246096368</v>
      </c>
      <c r="K58" s="50">
        <v>138886102</v>
      </c>
      <c r="L58" s="54">
        <v>0</v>
      </c>
      <c r="M58" s="50">
        <v>3159876</v>
      </c>
      <c r="N58" s="59">
        <v>0</v>
      </c>
      <c r="O58" s="41">
        <f t="shared" si="2"/>
        <v>1190564827</v>
      </c>
      <c r="P58" s="15">
        <f t="shared" si="3"/>
        <v>2792.9501542431531</v>
      </c>
    </row>
    <row r="59" spans="1:16" ht="12.75" customHeight="1">
      <c r="A59" s="8">
        <v>55</v>
      </c>
      <c r="B59" s="3"/>
      <c r="C59" s="10" t="s">
        <v>5</v>
      </c>
      <c r="D59" s="32">
        <v>471735</v>
      </c>
      <c r="E59" s="36">
        <v>257843451</v>
      </c>
      <c r="F59" s="23">
        <v>222882711</v>
      </c>
      <c r="G59" s="23">
        <v>9917258</v>
      </c>
      <c r="H59" s="23">
        <v>100033</v>
      </c>
      <c r="I59" s="46">
        <v>0</v>
      </c>
      <c r="J59" s="41">
        <v>106534107</v>
      </c>
      <c r="K59" s="50">
        <v>50862228</v>
      </c>
      <c r="L59" s="54">
        <v>0</v>
      </c>
      <c r="M59" s="50">
        <v>0</v>
      </c>
      <c r="N59" s="59">
        <v>2250559</v>
      </c>
      <c r="O59" s="41">
        <f t="shared" si="2"/>
        <v>650390347</v>
      </c>
      <c r="P59" s="15">
        <f t="shared" si="3"/>
        <v>1378.7197197579148</v>
      </c>
    </row>
    <row r="60" spans="1:16" ht="12.75" customHeight="1">
      <c r="A60" s="8">
        <v>56</v>
      </c>
      <c r="B60" s="3"/>
      <c r="C60" s="10" t="s">
        <v>17</v>
      </c>
      <c r="D60" s="32">
        <v>527122</v>
      </c>
      <c r="E60" s="36">
        <v>333833203</v>
      </c>
      <c r="F60" s="23">
        <v>330273832</v>
      </c>
      <c r="G60" s="23">
        <v>9969206</v>
      </c>
      <c r="H60" s="23">
        <v>225282587</v>
      </c>
      <c r="I60" s="46">
        <v>0</v>
      </c>
      <c r="J60" s="41">
        <v>393191213</v>
      </c>
      <c r="K60" s="50">
        <v>89069026</v>
      </c>
      <c r="L60" s="54">
        <v>0</v>
      </c>
      <c r="M60" s="50">
        <v>0</v>
      </c>
      <c r="N60" s="59">
        <v>4241754</v>
      </c>
      <c r="O60" s="41">
        <f t="shared" si="2"/>
        <v>1385860821</v>
      </c>
      <c r="P60" s="15">
        <f t="shared" si="3"/>
        <v>2629.1082918185921</v>
      </c>
    </row>
    <row r="61" spans="1:16" ht="12.75" customHeight="1">
      <c r="A61" s="8">
        <v>57</v>
      </c>
      <c r="B61" s="3"/>
      <c r="C61" s="10" t="s">
        <v>16</v>
      </c>
      <c r="D61" s="32">
        <v>538763</v>
      </c>
      <c r="E61" s="36">
        <v>257340947</v>
      </c>
      <c r="F61" s="23">
        <v>269443690</v>
      </c>
      <c r="G61" s="23">
        <v>16564762</v>
      </c>
      <c r="H61" s="23">
        <v>14471399</v>
      </c>
      <c r="I61" s="46">
        <v>0</v>
      </c>
      <c r="J61" s="41">
        <v>123040948</v>
      </c>
      <c r="K61" s="50">
        <v>74439335</v>
      </c>
      <c r="L61" s="54">
        <v>431883</v>
      </c>
      <c r="M61" s="50">
        <v>0</v>
      </c>
      <c r="N61" s="59">
        <v>19211493</v>
      </c>
      <c r="O61" s="41">
        <f t="shared" si="2"/>
        <v>774944457</v>
      </c>
      <c r="P61" s="15">
        <f t="shared" si="3"/>
        <v>1438.3772772072321</v>
      </c>
    </row>
    <row r="62" spans="1:16" ht="12.75" customHeight="1">
      <c r="A62" s="8">
        <v>58</v>
      </c>
      <c r="B62" s="3"/>
      <c r="C62" s="10" t="s">
        <v>15</v>
      </c>
      <c r="D62" s="32">
        <v>594469</v>
      </c>
      <c r="E62" s="36">
        <v>274622752</v>
      </c>
      <c r="F62" s="23">
        <v>334981547</v>
      </c>
      <c r="G62" s="23">
        <v>20125223</v>
      </c>
      <c r="H62" s="23">
        <v>672662</v>
      </c>
      <c r="I62" s="46">
        <v>0</v>
      </c>
      <c r="J62" s="41">
        <v>111964933</v>
      </c>
      <c r="K62" s="50">
        <v>73904864</v>
      </c>
      <c r="L62" s="54">
        <v>0</v>
      </c>
      <c r="M62" s="50">
        <v>0</v>
      </c>
      <c r="N62" s="59">
        <v>12936992</v>
      </c>
      <c r="O62" s="41">
        <f t="shared" si="2"/>
        <v>829208973</v>
      </c>
      <c r="P62" s="15">
        <f t="shared" si="3"/>
        <v>1394.8733626143667</v>
      </c>
    </row>
    <row r="63" spans="1:16" ht="12.75" customHeight="1">
      <c r="A63" s="8">
        <v>59</v>
      </c>
      <c r="B63" s="12"/>
      <c r="C63" s="10" t="s">
        <v>14</v>
      </c>
      <c r="D63" s="32">
        <v>690606</v>
      </c>
      <c r="E63" s="36">
        <v>391646579</v>
      </c>
      <c r="F63" s="23">
        <v>342934628</v>
      </c>
      <c r="G63" s="23">
        <v>15066766</v>
      </c>
      <c r="H63" s="23">
        <v>11556738</v>
      </c>
      <c r="I63" s="46">
        <v>0</v>
      </c>
      <c r="J63" s="41">
        <v>187378730</v>
      </c>
      <c r="K63" s="50">
        <v>90611996</v>
      </c>
      <c r="L63" s="54">
        <v>0</v>
      </c>
      <c r="M63" s="50">
        <v>0</v>
      </c>
      <c r="N63" s="59">
        <v>0</v>
      </c>
      <c r="O63" s="41">
        <f t="shared" si="2"/>
        <v>1039195437</v>
      </c>
      <c r="P63" s="15">
        <f t="shared" si="3"/>
        <v>1504.7587727300372</v>
      </c>
    </row>
    <row r="64" spans="1:16" ht="12.75" customHeight="1">
      <c r="A64" s="8">
        <v>60</v>
      </c>
      <c r="B64" s="3"/>
      <c r="C64" s="10" t="s">
        <v>1</v>
      </c>
      <c r="D64" s="32">
        <v>735148</v>
      </c>
      <c r="E64" s="36">
        <v>486676167</v>
      </c>
      <c r="F64" s="23">
        <v>253080337</v>
      </c>
      <c r="G64" s="23">
        <v>27357525</v>
      </c>
      <c r="H64" s="23">
        <v>108638839</v>
      </c>
      <c r="I64" s="46">
        <v>0</v>
      </c>
      <c r="J64" s="41">
        <v>478953789</v>
      </c>
      <c r="K64" s="50">
        <v>147079019</v>
      </c>
      <c r="L64" s="54">
        <v>0</v>
      </c>
      <c r="M64" s="50">
        <v>0</v>
      </c>
      <c r="N64" s="59">
        <v>0</v>
      </c>
      <c r="O64" s="41">
        <f t="shared" si="2"/>
        <v>1501785676</v>
      </c>
      <c r="P64" s="15">
        <f t="shared" si="3"/>
        <v>2042.8344714261618</v>
      </c>
    </row>
    <row r="65" spans="1:16" ht="12.75" customHeight="1">
      <c r="A65" s="8">
        <v>61</v>
      </c>
      <c r="B65" s="3"/>
      <c r="C65" s="127" t="s">
        <v>12</v>
      </c>
      <c r="D65" s="102">
        <v>978045</v>
      </c>
      <c r="E65" s="103">
        <v>620756643</v>
      </c>
      <c r="F65" s="104">
        <v>404637639</v>
      </c>
      <c r="G65" s="104">
        <v>0</v>
      </c>
      <c r="H65" s="104">
        <v>144070628</v>
      </c>
      <c r="I65" s="105">
        <v>0</v>
      </c>
      <c r="J65" s="106">
        <v>333383367</v>
      </c>
      <c r="K65" s="107">
        <v>188455998</v>
      </c>
      <c r="L65" s="108">
        <v>0</v>
      </c>
      <c r="M65" s="107">
        <v>0</v>
      </c>
      <c r="N65" s="109">
        <v>17407686</v>
      </c>
      <c r="O65" s="106">
        <f t="shared" si="2"/>
        <v>1708711961</v>
      </c>
      <c r="P65" s="110">
        <f t="shared" si="3"/>
        <v>1747.0688577723929</v>
      </c>
    </row>
    <row r="66" spans="1:16" ht="12.75" customHeight="1">
      <c r="A66" s="8">
        <v>62</v>
      </c>
      <c r="B66" s="3"/>
      <c r="C66" s="14" t="s">
        <v>13</v>
      </c>
      <c r="D66" s="32">
        <v>1386080</v>
      </c>
      <c r="E66" s="36">
        <v>960839802</v>
      </c>
      <c r="F66" s="23">
        <v>906464226</v>
      </c>
      <c r="G66" s="23">
        <v>339573937</v>
      </c>
      <c r="H66" s="23">
        <v>102219824</v>
      </c>
      <c r="I66" s="46">
        <v>0</v>
      </c>
      <c r="J66" s="41">
        <v>729680546</v>
      </c>
      <c r="K66" s="50">
        <v>197646104</v>
      </c>
      <c r="L66" s="54">
        <v>17323400</v>
      </c>
      <c r="M66" s="50">
        <v>10726</v>
      </c>
      <c r="N66" s="59">
        <v>34992057</v>
      </c>
      <c r="O66" s="41">
        <f t="shared" si="2"/>
        <v>3288750622</v>
      </c>
      <c r="P66" s="15">
        <f t="shared" si="3"/>
        <v>2372.6989942860441</v>
      </c>
    </row>
    <row r="67" spans="1:16" ht="12.75" customHeight="1">
      <c r="A67" s="8">
        <v>63</v>
      </c>
      <c r="B67" s="3"/>
      <c r="C67" s="13" t="s">
        <v>11</v>
      </c>
      <c r="D67" s="32">
        <v>1444870</v>
      </c>
      <c r="E67" s="36">
        <v>1663781534</v>
      </c>
      <c r="F67" s="23">
        <v>1084643733</v>
      </c>
      <c r="G67" s="23">
        <v>336878060</v>
      </c>
      <c r="H67" s="23">
        <v>257083959</v>
      </c>
      <c r="I67" s="46">
        <v>0</v>
      </c>
      <c r="J67" s="41">
        <v>479302267</v>
      </c>
      <c r="K67" s="50">
        <v>221471385</v>
      </c>
      <c r="L67" s="54">
        <v>0</v>
      </c>
      <c r="M67" s="50">
        <v>0</v>
      </c>
      <c r="N67" s="59">
        <v>9179484</v>
      </c>
      <c r="O67" s="41">
        <f t="shared" si="2"/>
        <v>4052340422</v>
      </c>
      <c r="P67" s="15">
        <f t="shared" si="3"/>
        <v>2804.6401558617731</v>
      </c>
    </row>
    <row r="68" spans="1:16" ht="12.75" customHeight="1">
      <c r="A68" s="8">
        <v>64</v>
      </c>
      <c r="B68" s="3"/>
      <c r="C68" s="10" t="s">
        <v>4</v>
      </c>
      <c r="D68" s="32">
        <v>1447857</v>
      </c>
      <c r="E68" s="36">
        <v>1366079676</v>
      </c>
      <c r="F68" s="23">
        <v>753735225</v>
      </c>
      <c r="G68" s="23">
        <v>104011366</v>
      </c>
      <c r="H68" s="23">
        <v>251404910</v>
      </c>
      <c r="I68" s="46">
        <v>0</v>
      </c>
      <c r="J68" s="41">
        <v>354353538</v>
      </c>
      <c r="K68" s="50">
        <v>153398256</v>
      </c>
      <c r="L68" s="54">
        <v>0</v>
      </c>
      <c r="M68" s="50">
        <v>0</v>
      </c>
      <c r="N68" s="59">
        <v>344975775</v>
      </c>
      <c r="O68" s="41">
        <f t="shared" si="2"/>
        <v>3327958746</v>
      </c>
      <c r="P68" s="15">
        <f t="shared" si="3"/>
        <v>2298.5410479073553</v>
      </c>
    </row>
    <row r="69" spans="1:16" ht="12.75" customHeight="1">
      <c r="A69" s="8">
        <v>65</v>
      </c>
      <c r="B69" s="3"/>
      <c r="C69" s="10" t="s">
        <v>10</v>
      </c>
      <c r="D69" s="32">
        <v>1919644</v>
      </c>
      <c r="E69" s="36">
        <v>1375201177</v>
      </c>
      <c r="F69" s="23">
        <v>1019641046</v>
      </c>
      <c r="G69" s="23">
        <v>84640000</v>
      </c>
      <c r="H69" s="23">
        <v>282035657</v>
      </c>
      <c r="I69" s="46">
        <v>0</v>
      </c>
      <c r="J69" s="41">
        <v>890006000</v>
      </c>
      <c r="K69" s="50">
        <v>140926000</v>
      </c>
      <c r="L69" s="54">
        <v>0</v>
      </c>
      <c r="M69" s="50">
        <v>0</v>
      </c>
      <c r="N69" s="59">
        <v>46194000</v>
      </c>
      <c r="O69" s="41">
        <f t="shared" ref="O69:O70" si="4">SUM(E69:N69)</f>
        <v>3838643880</v>
      </c>
      <c r="P69" s="15">
        <f t="shared" ref="P69:P70" si="5">(O69/D69)</f>
        <v>1999.6644586183688</v>
      </c>
    </row>
    <row r="70" spans="1:16" ht="12.75" customHeight="1">
      <c r="A70" s="8">
        <v>66</v>
      </c>
      <c r="B70" s="3"/>
      <c r="C70" s="13" t="s">
        <v>65</v>
      </c>
      <c r="D70" s="32">
        <v>2812130</v>
      </c>
      <c r="E70" s="36">
        <v>2650504872</v>
      </c>
      <c r="F70" s="23">
        <v>2324938531</v>
      </c>
      <c r="G70" s="23">
        <v>533193551</v>
      </c>
      <c r="H70" s="23">
        <v>680811996</v>
      </c>
      <c r="I70" s="46">
        <v>68238</v>
      </c>
      <c r="J70" s="41">
        <v>5330981000</v>
      </c>
      <c r="K70" s="50">
        <v>648175100</v>
      </c>
      <c r="L70" s="54">
        <v>61696000</v>
      </c>
      <c r="M70" s="50">
        <v>0</v>
      </c>
      <c r="N70" s="59">
        <v>15151000</v>
      </c>
      <c r="O70" s="41">
        <f t="shared" si="4"/>
        <v>12245520288</v>
      </c>
      <c r="P70" s="15">
        <f t="shared" si="5"/>
        <v>4354.5356324209761</v>
      </c>
    </row>
    <row r="71" spans="1:16">
      <c r="A71" s="4"/>
      <c r="B71" s="5"/>
      <c r="C71" s="85" t="s">
        <v>76</v>
      </c>
      <c r="D71" s="33">
        <f t="shared" ref="D71:N71" si="6">SUM(D5:D70)</f>
        <v>20237917</v>
      </c>
      <c r="E71" s="38">
        <f t="shared" si="6"/>
        <v>15621005604</v>
      </c>
      <c r="F71" s="16">
        <f t="shared" si="6"/>
        <v>12399203531</v>
      </c>
      <c r="G71" s="16">
        <f t="shared" si="6"/>
        <v>1940126740</v>
      </c>
      <c r="H71" s="16">
        <f t="shared" si="6"/>
        <v>3351313978</v>
      </c>
      <c r="I71" s="111">
        <f t="shared" si="6"/>
        <v>667694</v>
      </c>
      <c r="J71" s="38">
        <f t="shared" si="6"/>
        <v>11677399309</v>
      </c>
      <c r="K71" s="17">
        <f t="shared" si="6"/>
        <v>2998732974</v>
      </c>
      <c r="L71" s="38">
        <f t="shared" si="6"/>
        <v>82676801</v>
      </c>
      <c r="M71" s="17">
        <f t="shared" si="6"/>
        <v>78177576</v>
      </c>
      <c r="N71" s="38">
        <f t="shared" si="6"/>
        <v>574458818</v>
      </c>
      <c r="O71" s="56">
        <f t="shared" ref="O71" si="7">SUM(E71:N71)</f>
        <v>48723763025</v>
      </c>
      <c r="P71" s="20">
        <f t="shared" ref="P71" si="8">(O71/D71)</f>
        <v>2407.548317596124</v>
      </c>
    </row>
    <row r="72" spans="1:16">
      <c r="A72" s="4"/>
      <c r="B72" s="5"/>
      <c r="C72" s="5"/>
      <c r="D72" s="98"/>
      <c r="E72" s="72"/>
      <c r="F72" s="72"/>
      <c r="G72" s="72"/>
      <c r="H72" s="72"/>
      <c r="I72" s="72"/>
      <c r="J72" s="72"/>
      <c r="K72" s="72"/>
      <c r="L72" s="72"/>
      <c r="M72" s="72"/>
      <c r="N72" s="72"/>
      <c r="O72" s="72"/>
      <c r="P72" s="80"/>
    </row>
    <row r="73" spans="1:16" ht="12.75" customHeight="1">
      <c r="A73" s="148" t="s">
        <v>106</v>
      </c>
      <c r="B73" s="149"/>
      <c r="C73" s="149"/>
      <c r="D73" s="149"/>
      <c r="E73" s="149"/>
      <c r="F73" s="149"/>
      <c r="G73" s="149"/>
      <c r="H73" s="149"/>
      <c r="I73" s="149"/>
      <c r="J73" s="149"/>
      <c r="K73" s="149"/>
      <c r="L73" s="149"/>
      <c r="M73" s="149"/>
      <c r="N73" s="149"/>
      <c r="O73" s="149"/>
      <c r="P73" s="15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sortState xmlns:xlrd2="http://schemas.microsoft.com/office/spreadsheetml/2017/richdata2" ref="C5:N70">
    <sortCondition ref="D5:D70"/>
  </sortState>
  <mergeCells count="6">
    <mergeCell ref="A73:P73"/>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2018-19 County Revenues by Fund Type&amp;R&amp;11Page &amp;P of &amp;N</oddFooter>
  </headerFooter>
  <ignoredErrors>
    <ignoredError sqref="O71 O5:O7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129</v>
      </c>
      <c r="B2" s="155"/>
      <c r="C2" s="155"/>
      <c r="D2" s="155"/>
      <c r="E2" s="155"/>
      <c r="F2" s="155"/>
      <c r="G2" s="155"/>
      <c r="H2" s="155"/>
      <c r="I2" s="155"/>
      <c r="J2" s="155"/>
      <c r="K2" s="155"/>
      <c r="L2" s="155"/>
      <c r="M2" s="155"/>
      <c r="N2" s="155"/>
      <c r="O2" s="155"/>
      <c r="P2" s="156"/>
    </row>
    <row r="3" spans="1:16" ht="15.75">
      <c r="A3" s="28"/>
      <c r="B3" s="29"/>
      <c r="C3" s="30"/>
      <c r="D3" s="68">
        <v>2018</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8501</v>
      </c>
      <c r="E5" s="35">
        <v>5464587</v>
      </c>
      <c r="F5" s="22">
        <v>6562403</v>
      </c>
      <c r="G5" s="22">
        <v>376219</v>
      </c>
      <c r="H5" s="22">
        <v>724653</v>
      </c>
      <c r="I5" s="45">
        <v>0</v>
      </c>
      <c r="J5" s="40">
        <v>0</v>
      </c>
      <c r="K5" s="49">
        <v>0</v>
      </c>
      <c r="L5" s="53">
        <v>0</v>
      </c>
      <c r="M5" s="49">
        <v>0</v>
      </c>
      <c r="N5" s="58">
        <v>0</v>
      </c>
      <c r="O5" s="57">
        <f t="shared" ref="O5:O36" si="0">SUM(E5:N5)</f>
        <v>13127862</v>
      </c>
      <c r="P5" s="18">
        <f t="shared" ref="P5:P36" si="1">(O5/D5)</f>
        <v>1544.2726738030819</v>
      </c>
    </row>
    <row r="6" spans="1:16" ht="12.75" customHeight="1">
      <c r="A6" s="8">
        <v>2</v>
      </c>
      <c r="B6" s="3"/>
      <c r="C6" s="10" t="s">
        <v>63</v>
      </c>
      <c r="D6" s="32">
        <v>8915</v>
      </c>
      <c r="E6" s="36">
        <v>6902703</v>
      </c>
      <c r="F6" s="23">
        <v>8167189</v>
      </c>
      <c r="G6" s="23">
        <v>0</v>
      </c>
      <c r="H6" s="23">
        <v>707267</v>
      </c>
      <c r="I6" s="46">
        <v>0</v>
      </c>
      <c r="J6" s="41">
        <v>649608</v>
      </c>
      <c r="K6" s="50">
        <v>0</v>
      </c>
      <c r="L6" s="54">
        <v>0</v>
      </c>
      <c r="M6" s="50">
        <v>0</v>
      </c>
      <c r="N6" s="59">
        <v>0</v>
      </c>
      <c r="O6" s="41">
        <f t="shared" si="0"/>
        <v>16426767</v>
      </c>
      <c r="P6" s="15">
        <f t="shared" si="1"/>
        <v>1842.5986539540102</v>
      </c>
    </row>
    <row r="7" spans="1:16" ht="12.75" customHeight="1">
      <c r="A7" s="8">
        <v>3</v>
      </c>
      <c r="B7" s="3"/>
      <c r="C7" s="10" t="s">
        <v>61</v>
      </c>
      <c r="D7" s="32">
        <v>12009</v>
      </c>
      <c r="E7" s="36">
        <v>16388448</v>
      </c>
      <c r="F7" s="23">
        <v>11845830</v>
      </c>
      <c r="G7" s="23">
        <v>0</v>
      </c>
      <c r="H7" s="23">
        <v>0</v>
      </c>
      <c r="I7" s="46">
        <v>0</v>
      </c>
      <c r="J7" s="41">
        <v>8667244</v>
      </c>
      <c r="K7" s="50">
        <v>0</v>
      </c>
      <c r="L7" s="54">
        <v>0</v>
      </c>
      <c r="M7" s="50">
        <v>0</v>
      </c>
      <c r="N7" s="59">
        <v>0</v>
      </c>
      <c r="O7" s="41">
        <f t="shared" si="0"/>
        <v>36901522</v>
      </c>
      <c r="P7" s="15">
        <f t="shared" si="1"/>
        <v>3072.8222166708301</v>
      </c>
    </row>
    <row r="8" spans="1:16" ht="12.75" customHeight="1">
      <c r="A8" s="8">
        <v>4</v>
      </c>
      <c r="B8" s="3"/>
      <c r="C8" s="10" t="s">
        <v>62</v>
      </c>
      <c r="D8" s="32">
        <v>13002</v>
      </c>
      <c r="E8" s="36">
        <v>19410374</v>
      </c>
      <c r="F8" s="23">
        <v>4623278</v>
      </c>
      <c r="G8" s="23">
        <v>0</v>
      </c>
      <c r="H8" s="23">
        <v>2846937</v>
      </c>
      <c r="I8" s="46">
        <v>0</v>
      </c>
      <c r="J8" s="41">
        <v>677811</v>
      </c>
      <c r="K8" s="50">
        <v>0</v>
      </c>
      <c r="L8" s="54">
        <v>0</v>
      </c>
      <c r="M8" s="50">
        <v>0</v>
      </c>
      <c r="N8" s="59">
        <v>23865</v>
      </c>
      <c r="O8" s="41">
        <f t="shared" si="0"/>
        <v>27582265</v>
      </c>
      <c r="P8" s="15">
        <f t="shared" si="1"/>
        <v>2121.3863251807416</v>
      </c>
    </row>
    <row r="9" spans="1:16" ht="12.75" customHeight="1">
      <c r="A9" s="8">
        <v>5</v>
      </c>
      <c r="B9" s="3"/>
      <c r="C9" s="10" t="s">
        <v>56</v>
      </c>
      <c r="D9" s="32">
        <v>14621</v>
      </c>
      <c r="E9" s="36">
        <v>14945542</v>
      </c>
      <c r="F9" s="23">
        <v>13377527</v>
      </c>
      <c r="G9" s="23">
        <v>0</v>
      </c>
      <c r="H9" s="23">
        <v>0</v>
      </c>
      <c r="I9" s="46">
        <v>0</v>
      </c>
      <c r="J9" s="41">
        <v>626280</v>
      </c>
      <c r="K9" s="50">
        <v>0</v>
      </c>
      <c r="L9" s="54">
        <v>0</v>
      </c>
      <c r="M9" s="50">
        <v>0</v>
      </c>
      <c r="N9" s="59">
        <v>0</v>
      </c>
      <c r="O9" s="41">
        <f t="shared" si="0"/>
        <v>28949349</v>
      </c>
      <c r="P9" s="15">
        <f t="shared" si="1"/>
        <v>1979.9842008070584</v>
      </c>
    </row>
    <row r="10" spans="1:16" ht="12.75" customHeight="1">
      <c r="A10" s="112">
        <v>6</v>
      </c>
      <c r="B10" s="113"/>
      <c r="C10" s="114" t="s">
        <v>55</v>
      </c>
      <c r="D10" s="115">
        <v>14733</v>
      </c>
      <c r="E10" s="116">
        <v>0</v>
      </c>
      <c r="F10" s="117">
        <v>0</v>
      </c>
      <c r="G10" s="117">
        <v>0</v>
      </c>
      <c r="H10" s="117">
        <v>0</v>
      </c>
      <c r="I10" s="118">
        <v>0</v>
      </c>
      <c r="J10" s="119">
        <v>0</v>
      </c>
      <c r="K10" s="120">
        <v>0</v>
      </c>
      <c r="L10" s="121">
        <v>0</v>
      </c>
      <c r="M10" s="120">
        <v>0</v>
      </c>
      <c r="N10" s="122">
        <v>0</v>
      </c>
      <c r="O10" s="119">
        <f t="shared" si="0"/>
        <v>0</v>
      </c>
      <c r="P10" s="123">
        <f t="shared" si="1"/>
        <v>0</v>
      </c>
    </row>
    <row r="11" spans="1:16" ht="12.75" customHeight="1">
      <c r="A11" s="8">
        <v>7</v>
      </c>
      <c r="B11" s="3"/>
      <c r="C11" s="10" t="s">
        <v>57</v>
      </c>
      <c r="D11" s="32">
        <v>15093</v>
      </c>
      <c r="E11" s="36">
        <v>8668077</v>
      </c>
      <c r="F11" s="23">
        <v>8760480</v>
      </c>
      <c r="G11" s="23">
        <v>0</v>
      </c>
      <c r="H11" s="23">
        <v>0</v>
      </c>
      <c r="I11" s="46">
        <v>0</v>
      </c>
      <c r="J11" s="41">
        <v>0</v>
      </c>
      <c r="K11" s="50">
        <v>0</v>
      </c>
      <c r="L11" s="54">
        <v>0</v>
      </c>
      <c r="M11" s="50">
        <v>0</v>
      </c>
      <c r="N11" s="59">
        <v>0</v>
      </c>
      <c r="O11" s="41">
        <f t="shared" si="0"/>
        <v>17428557</v>
      </c>
      <c r="P11" s="15">
        <f t="shared" si="1"/>
        <v>1154.7443848141522</v>
      </c>
    </row>
    <row r="12" spans="1:16" ht="12.75" customHeight="1">
      <c r="A12" s="8">
        <v>8</v>
      </c>
      <c r="B12" s="3"/>
      <c r="C12" s="10" t="s">
        <v>58</v>
      </c>
      <c r="D12" s="32">
        <v>15867</v>
      </c>
      <c r="E12" s="36">
        <v>7140098</v>
      </c>
      <c r="F12" s="23">
        <v>5493909</v>
      </c>
      <c r="G12" s="23">
        <v>0</v>
      </c>
      <c r="H12" s="23">
        <v>0</v>
      </c>
      <c r="I12" s="46">
        <v>0</v>
      </c>
      <c r="J12" s="41">
        <v>0</v>
      </c>
      <c r="K12" s="50">
        <v>0</v>
      </c>
      <c r="L12" s="54">
        <v>0</v>
      </c>
      <c r="M12" s="50">
        <v>0</v>
      </c>
      <c r="N12" s="59">
        <v>0</v>
      </c>
      <c r="O12" s="41">
        <f t="shared" si="0"/>
        <v>12634007</v>
      </c>
      <c r="P12" s="15">
        <f t="shared" si="1"/>
        <v>796.24421755845469</v>
      </c>
    </row>
    <row r="13" spans="1:16" ht="12.75" customHeight="1">
      <c r="A13" s="8">
        <v>9</v>
      </c>
      <c r="B13" s="3"/>
      <c r="C13" s="101" t="s">
        <v>59</v>
      </c>
      <c r="D13" s="102">
        <v>16489</v>
      </c>
      <c r="E13" s="103">
        <v>13657322</v>
      </c>
      <c r="F13" s="104">
        <v>12815913</v>
      </c>
      <c r="G13" s="104">
        <v>0</v>
      </c>
      <c r="H13" s="104">
        <v>0</v>
      </c>
      <c r="I13" s="105">
        <v>0</v>
      </c>
      <c r="J13" s="106">
        <v>0</v>
      </c>
      <c r="K13" s="107">
        <v>0</v>
      </c>
      <c r="L13" s="108">
        <v>0</v>
      </c>
      <c r="M13" s="107">
        <v>0</v>
      </c>
      <c r="N13" s="109">
        <v>0</v>
      </c>
      <c r="O13" s="106">
        <f t="shared" si="0"/>
        <v>26473235</v>
      </c>
      <c r="P13" s="110">
        <f t="shared" si="1"/>
        <v>1605.508824064528</v>
      </c>
    </row>
    <row r="14" spans="1:16" ht="12.75" customHeight="1">
      <c r="A14" s="8">
        <v>10</v>
      </c>
      <c r="B14" s="3"/>
      <c r="C14" s="10" t="s">
        <v>54</v>
      </c>
      <c r="D14" s="32">
        <v>16499</v>
      </c>
      <c r="E14" s="36">
        <v>21360818</v>
      </c>
      <c r="F14" s="23">
        <v>11255190</v>
      </c>
      <c r="G14" s="23">
        <v>2066480</v>
      </c>
      <c r="H14" s="23">
        <v>638500</v>
      </c>
      <c r="I14" s="46">
        <v>0</v>
      </c>
      <c r="J14" s="41">
        <v>0</v>
      </c>
      <c r="K14" s="50">
        <v>0</v>
      </c>
      <c r="L14" s="54">
        <v>0</v>
      </c>
      <c r="M14" s="50">
        <v>0</v>
      </c>
      <c r="N14" s="59">
        <v>0</v>
      </c>
      <c r="O14" s="41">
        <f t="shared" si="0"/>
        <v>35320988</v>
      </c>
      <c r="P14" s="15">
        <f t="shared" si="1"/>
        <v>2140.7956845869448</v>
      </c>
    </row>
    <row r="15" spans="1:16" ht="12.75" customHeight="1">
      <c r="A15" s="8">
        <v>11</v>
      </c>
      <c r="B15" s="3"/>
      <c r="C15" s="10" t="s">
        <v>60</v>
      </c>
      <c r="D15" s="32">
        <v>17424</v>
      </c>
      <c r="E15" s="36">
        <v>12831876</v>
      </c>
      <c r="F15" s="23">
        <v>6779352</v>
      </c>
      <c r="G15" s="23">
        <v>0</v>
      </c>
      <c r="H15" s="23">
        <v>215222</v>
      </c>
      <c r="I15" s="46">
        <v>0</v>
      </c>
      <c r="J15" s="41">
        <v>0</v>
      </c>
      <c r="K15" s="50">
        <v>3654</v>
      </c>
      <c r="L15" s="54">
        <v>0</v>
      </c>
      <c r="M15" s="50">
        <v>0</v>
      </c>
      <c r="N15" s="59">
        <v>0</v>
      </c>
      <c r="O15" s="41">
        <f t="shared" si="0"/>
        <v>19830104</v>
      </c>
      <c r="P15" s="15">
        <f t="shared" si="1"/>
        <v>1138.0913682277319</v>
      </c>
    </row>
    <row r="16" spans="1:16" ht="12.75" customHeight="1">
      <c r="A16" s="8">
        <v>12</v>
      </c>
      <c r="B16" s="3"/>
      <c r="C16" s="10" t="s">
        <v>2</v>
      </c>
      <c r="D16" s="32">
        <v>19473</v>
      </c>
      <c r="E16" s="36">
        <v>11076462</v>
      </c>
      <c r="F16" s="23">
        <v>25490751</v>
      </c>
      <c r="G16" s="23">
        <v>0</v>
      </c>
      <c r="H16" s="23">
        <v>1013005</v>
      </c>
      <c r="I16" s="46">
        <v>0</v>
      </c>
      <c r="J16" s="41">
        <v>3832207</v>
      </c>
      <c r="K16" s="50">
        <v>0</v>
      </c>
      <c r="L16" s="54">
        <v>0</v>
      </c>
      <c r="M16" s="50">
        <v>0</v>
      </c>
      <c r="N16" s="59">
        <v>0</v>
      </c>
      <c r="O16" s="41">
        <f t="shared" si="0"/>
        <v>41412425</v>
      </c>
      <c r="P16" s="15">
        <f t="shared" si="1"/>
        <v>2126.6587069275406</v>
      </c>
    </row>
    <row r="17" spans="1:16" ht="12.75" customHeight="1">
      <c r="A17" s="8">
        <v>13</v>
      </c>
      <c r="B17" s="3"/>
      <c r="C17" s="10" t="s">
        <v>53</v>
      </c>
      <c r="D17" s="32">
        <v>20133</v>
      </c>
      <c r="E17" s="36">
        <v>11046593</v>
      </c>
      <c r="F17" s="23">
        <v>15644031</v>
      </c>
      <c r="G17" s="23">
        <v>229146</v>
      </c>
      <c r="H17" s="23">
        <v>0</v>
      </c>
      <c r="I17" s="46">
        <v>0</v>
      </c>
      <c r="J17" s="41">
        <v>0</v>
      </c>
      <c r="K17" s="50">
        <v>0</v>
      </c>
      <c r="L17" s="54">
        <v>0</v>
      </c>
      <c r="M17" s="50">
        <v>0</v>
      </c>
      <c r="N17" s="59">
        <v>72738</v>
      </c>
      <c r="O17" s="41">
        <f t="shared" si="0"/>
        <v>26992508</v>
      </c>
      <c r="P17" s="15">
        <f t="shared" si="1"/>
        <v>1340.7096806238515</v>
      </c>
    </row>
    <row r="18" spans="1:16" ht="12.75" customHeight="1">
      <c r="A18" s="8">
        <v>14</v>
      </c>
      <c r="B18" s="3"/>
      <c r="C18" s="10" t="s">
        <v>52</v>
      </c>
      <c r="D18" s="32">
        <v>22283</v>
      </c>
      <c r="E18" s="36">
        <v>15214045</v>
      </c>
      <c r="F18" s="23">
        <v>19901873</v>
      </c>
      <c r="G18" s="23">
        <v>1473094</v>
      </c>
      <c r="H18" s="23">
        <v>2869227</v>
      </c>
      <c r="I18" s="46">
        <v>0</v>
      </c>
      <c r="J18" s="41">
        <v>198831</v>
      </c>
      <c r="K18" s="50">
        <v>0</v>
      </c>
      <c r="L18" s="54">
        <v>0</v>
      </c>
      <c r="M18" s="50">
        <v>0</v>
      </c>
      <c r="N18" s="59">
        <v>0</v>
      </c>
      <c r="O18" s="41">
        <f t="shared" si="0"/>
        <v>39657070</v>
      </c>
      <c r="P18" s="15">
        <f t="shared" si="1"/>
        <v>1779.7006686711843</v>
      </c>
    </row>
    <row r="19" spans="1:16" ht="12.75" customHeight="1">
      <c r="A19" s="8">
        <v>15</v>
      </c>
      <c r="B19" s="3"/>
      <c r="C19" s="10" t="s">
        <v>49</v>
      </c>
      <c r="D19" s="32">
        <v>25129</v>
      </c>
      <c r="E19" s="36">
        <v>15567578</v>
      </c>
      <c r="F19" s="23">
        <v>11540684</v>
      </c>
      <c r="G19" s="23">
        <v>497686</v>
      </c>
      <c r="H19" s="23">
        <v>0</v>
      </c>
      <c r="I19" s="46">
        <v>0</v>
      </c>
      <c r="J19" s="41">
        <v>0</v>
      </c>
      <c r="K19" s="50">
        <v>0</v>
      </c>
      <c r="L19" s="54">
        <v>0</v>
      </c>
      <c r="M19" s="50">
        <v>0</v>
      </c>
      <c r="N19" s="59">
        <v>21108</v>
      </c>
      <c r="O19" s="41">
        <f t="shared" si="0"/>
        <v>27627056</v>
      </c>
      <c r="P19" s="15">
        <f t="shared" si="1"/>
        <v>1099.4092880735404</v>
      </c>
    </row>
    <row r="20" spans="1:16" ht="12.75" customHeight="1">
      <c r="A20" s="8">
        <v>16</v>
      </c>
      <c r="B20" s="3"/>
      <c r="C20" s="10" t="s">
        <v>48</v>
      </c>
      <c r="D20" s="32">
        <v>27296</v>
      </c>
      <c r="E20" s="36">
        <v>23572117</v>
      </c>
      <c r="F20" s="23">
        <v>17518020</v>
      </c>
      <c r="G20" s="23">
        <v>0</v>
      </c>
      <c r="H20" s="23">
        <v>0</v>
      </c>
      <c r="I20" s="46">
        <v>0</v>
      </c>
      <c r="J20" s="41">
        <v>3641439</v>
      </c>
      <c r="K20" s="50">
        <v>0</v>
      </c>
      <c r="L20" s="54">
        <v>0</v>
      </c>
      <c r="M20" s="50">
        <v>0</v>
      </c>
      <c r="N20" s="59">
        <v>7285043</v>
      </c>
      <c r="O20" s="41">
        <f t="shared" si="0"/>
        <v>52016619</v>
      </c>
      <c r="P20" s="15">
        <f t="shared" si="1"/>
        <v>1905.6498754396248</v>
      </c>
    </row>
    <row r="21" spans="1:16" ht="12.75" customHeight="1">
      <c r="A21" s="8">
        <v>17</v>
      </c>
      <c r="B21" s="3"/>
      <c r="C21" s="10" t="s">
        <v>50</v>
      </c>
      <c r="D21" s="32">
        <v>27652</v>
      </c>
      <c r="E21" s="36">
        <v>22754300</v>
      </c>
      <c r="F21" s="23">
        <v>16043491</v>
      </c>
      <c r="G21" s="23">
        <v>0</v>
      </c>
      <c r="H21" s="23">
        <v>0</v>
      </c>
      <c r="I21" s="46">
        <v>0</v>
      </c>
      <c r="J21" s="41">
        <v>0</v>
      </c>
      <c r="K21" s="50">
        <v>0</v>
      </c>
      <c r="L21" s="54">
        <v>0</v>
      </c>
      <c r="M21" s="50">
        <v>0</v>
      </c>
      <c r="N21" s="59">
        <v>15490344</v>
      </c>
      <c r="O21" s="41">
        <f t="shared" si="0"/>
        <v>54288135</v>
      </c>
      <c r="P21" s="15">
        <f t="shared" si="1"/>
        <v>1963.2625126573123</v>
      </c>
    </row>
    <row r="22" spans="1:16" ht="12.75" customHeight="1">
      <c r="A22" s="8">
        <v>18</v>
      </c>
      <c r="B22" s="3"/>
      <c r="C22" s="14" t="s">
        <v>47</v>
      </c>
      <c r="D22" s="32">
        <v>28057</v>
      </c>
      <c r="E22" s="36">
        <v>20275828</v>
      </c>
      <c r="F22" s="23">
        <v>19258755</v>
      </c>
      <c r="G22" s="23">
        <v>0</v>
      </c>
      <c r="H22" s="23">
        <v>879267</v>
      </c>
      <c r="I22" s="46">
        <v>0</v>
      </c>
      <c r="J22" s="41">
        <v>0</v>
      </c>
      <c r="K22" s="50">
        <v>0</v>
      </c>
      <c r="L22" s="54">
        <v>0</v>
      </c>
      <c r="M22" s="50">
        <v>0</v>
      </c>
      <c r="N22" s="59">
        <v>0</v>
      </c>
      <c r="O22" s="41">
        <f t="shared" si="0"/>
        <v>40413850</v>
      </c>
      <c r="P22" s="15">
        <f t="shared" si="1"/>
        <v>1440.4195031542931</v>
      </c>
    </row>
    <row r="23" spans="1:16" ht="12.75" customHeight="1">
      <c r="A23" s="8">
        <v>19</v>
      </c>
      <c r="B23" s="3"/>
      <c r="C23" s="10" t="s">
        <v>51</v>
      </c>
      <c r="D23" s="32">
        <v>31943</v>
      </c>
      <c r="E23" s="36">
        <v>38027322</v>
      </c>
      <c r="F23" s="23">
        <v>20639854</v>
      </c>
      <c r="G23" s="23">
        <v>0</v>
      </c>
      <c r="H23" s="23">
        <v>7516762</v>
      </c>
      <c r="I23" s="46">
        <v>0</v>
      </c>
      <c r="J23" s="41">
        <v>15508958</v>
      </c>
      <c r="K23" s="50">
        <v>0</v>
      </c>
      <c r="L23" s="54">
        <v>0</v>
      </c>
      <c r="M23" s="50">
        <v>0</v>
      </c>
      <c r="N23" s="59">
        <v>0</v>
      </c>
      <c r="O23" s="41">
        <f t="shared" si="0"/>
        <v>81692896</v>
      </c>
      <c r="P23" s="15">
        <f t="shared" si="1"/>
        <v>2557.458472904862</v>
      </c>
    </row>
    <row r="24" spans="1:16" ht="12.75" customHeight="1">
      <c r="A24" s="8">
        <v>20</v>
      </c>
      <c r="B24" s="3"/>
      <c r="C24" s="13" t="s">
        <v>85</v>
      </c>
      <c r="D24" s="32">
        <v>35520</v>
      </c>
      <c r="E24" s="36">
        <v>30178930</v>
      </c>
      <c r="F24" s="23">
        <v>20274223</v>
      </c>
      <c r="G24" s="23">
        <v>2177448</v>
      </c>
      <c r="H24" s="23">
        <v>32381</v>
      </c>
      <c r="I24" s="46">
        <v>0</v>
      </c>
      <c r="J24" s="41">
        <v>7498415</v>
      </c>
      <c r="K24" s="50">
        <v>0</v>
      </c>
      <c r="L24" s="54">
        <v>0</v>
      </c>
      <c r="M24" s="50">
        <v>0</v>
      </c>
      <c r="N24" s="59">
        <v>0</v>
      </c>
      <c r="O24" s="41">
        <f t="shared" si="0"/>
        <v>60161397</v>
      </c>
      <c r="P24" s="15">
        <f t="shared" si="1"/>
        <v>1693.7330236486487</v>
      </c>
    </row>
    <row r="25" spans="1:16" ht="12.75" customHeight="1">
      <c r="A25" s="8">
        <v>21</v>
      </c>
      <c r="B25" s="3"/>
      <c r="C25" s="10" t="s">
        <v>46</v>
      </c>
      <c r="D25" s="32">
        <v>39586</v>
      </c>
      <c r="E25" s="36">
        <v>47521681</v>
      </c>
      <c r="F25" s="23">
        <v>21185508</v>
      </c>
      <c r="G25" s="23">
        <v>0</v>
      </c>
      <c r="H25" s="23">
        <v>3214692</v>
      </c>
      <c r="I25" s="46">
        <v>0</v>
      </c>
      <c r="J25" s="41">
        <v>2021573</v>
      </c>
      <c r="K25" s="50">
        <v>0</v>
      </c>
      <c r="L25" s="54">
        <v>0</v>
      </c>
      <c r="M25" s="50">
        <v>0</v>
      </c>
      <c r="N25" s="59">
        <v>0</v>
      </c>
      <c r="O25" s="41">
        <f t="shared" si="0"/>
        <v>73943454</v>
      </c>
      <c r="P25" s="15">
        <f t="shared" si="1"/>
        <v>1867.9193149093114</v>
      </c>
    </row>
    <row r="26" spans="1:16" ht="12.75" customHeight="1">
      <c r="A26" s="8">
        <v>22</v>
      </c>
      <c r="B26" s="3"/>
      <c r="C26" s="10" t="s">
        <v>45</v>
      </c>
      <c r="D26" s="32">
        <v>41054</v>
      </c>
      <c r="E26" s="36">
        <v>33438307</v>
      </c>
      <c r="F26" s="23">
        <v>20196054</v>
      </c>
      <c r="G26" s="23">
        <v>604404</v>
      </c>
      <c r="H26" s="23">
        <v>497112</v>
      </c>
      <c r="I26" s="46">
        <v>0</v>
      </c>
      <c r="J26" s="41">
        <v>2257001</v>
      </c>
      <c r="K26" s="50">
        <v>0</v>
      </c>
      <c r="L26" s="54">
        <v>0</v>
      </c>
      <c r="M26" s="50">
        <v>0</v>
      </c>
      <c r="N26" s="59">
        <v>0</v>
      </c>
      <c r="O26" s="41">
        <f t="shared" si="0"/>
        <v>56992878</v>
      </c>
      <c r="P26" s="15">
        <f t="shared" si="1"/>
        <v>1388.2417791201831</v>
      </c>
    </row>
    <row r="27" spans="1:16" ht="12.75" customHeight="1">
      <c r="A27" s="8">
        <v>23</v>
      </c>
      <c r="B27" s="3"/>
      <c r="C27" s="13" t="s">
        <v>3</v>
      </c>
      <c r="D27" s="32">
        <v>41120</v>
      </c>
      <c r="E27" s="36">
        <v>30351757</v>
      </c>
      <c r="F27" s="23">
        <v>20208887</v>
      </c>
      <c r="G27" s="23">
        <v>0</v>
      </c>
      <c r="H27" s="23">
        <v>2243836</v>
      </c>
      <c r="I27" s="46">
        <v>0</v>
      </c>
      <c r="J27" s="41">
        <v>131844</v>
      </c>
      <c r="K27" s="50">
        <v>0</v>
      </c>
      <c r="L27" s="54">
        <v>0</v>
      </c>
      <c r="M27" s="50">
        <v>0</v>
      </c>
      <c r="N27" s="59">
        <v>0</v>
      </c>
      <c r="O27" s="41">
        <f t="shared" si="0"/>
        <v>52936324</v>
      </c>
      <c r="P27" s="15">
        <f t="shared" si="1"/>
        <v>1287.3619649805448</v>
      </c>
    </row>
    <row r="28" spans="1:16" ht="12.75" customHeight="1">
      <c r="A28" s="8">
        <v>24</v>
      </c>
      <c r="B28" s="79"/>
      <c r="C28" s="10" t="s">
        <v>44</v>
      </c>
      <c r="D28" s="32">
        <v>44879</v>
      </c>
      <c r="E28" s="36">
        <v>26820139</v>
      </c>
      <c r="F28" s="23">
        <v>46926284</v>
      </c>
      <c r="G28" s="23">
        <v>0</v>
      </c>
      <c r="H28" s="23">
        <v>401745</v>
      </c>
      <c r="I28" s="46">
        <v>0</v>
      </c>
      <c r="J28" s="41">
        <v>3164643</v>
      </c>
      <c r="K28" s="50">
        <v>0</v>
      </c>
      <c r="L28" s="54">
        <v>0</v>
      </c>
      <c r="M28" s="50">
        <v>0</v>
      </c>
      <c r="N28" s="59">
        <v>0</v>
      </c>
      <c r="O28" s="41">
        <f t="shared" si="0"/>
        <v>77312811</v>
      </c>
      <c r="P28" s="15">
        <f t="shared" si="1"/>
        <v>1722.6946010383476</v>
      </c>
    </row>
    <row r="29" spans="1:16" ht="12.75" customHeight="1">
      <c r="A29" s="8">
        <v>25</v>
      </c>
      <c r="B29" s="3"/>
      <c r="C29" s="10" t="s">
        <v>39</v>
      </c>
      <c r="D29" s="32">
        <v>47828</v>
      </c>
      <c r="E29" s="36">
        <v>28293589</v>
      </c>
      <c r="F29" s="23">
        <v>22804870</v>
      </c>
      <c r="G29" s="23">
        <v>3832296</v>
      </c>
      <c r="H29" s="23">
        <v>1825486</v>
      </c>
      <c r="I29" s="46">
        <v>0</v>
      </c>
      <c r="J29" s="41">
        <v>0</v>
      </c>
      <c r="K29" s="50">
        <v>0</v>
      </c>
      <c r="L29" s="54">
        <v>0</v>
      </c>
      <c r="M29" s="50">
        <v>538328</v>
      </c>
      <c r="N29" s="59">
        <v>0</v>
      </c>
      <c r="O29" s="41">
        <f t="shared" si="0"/>
        <v>57294569</v>
      </c>
      <c r="P29" s="15">
        <f t="shared" si="1"/>
        <v>1197.9294346407962</v>
      </c>
    </row>
    <row r="30" spans="1:16" ht="12.75" customHeight="1">
      <c r="A30" s="8">
        <v>26</v>
      </c>
      <c r="B30" s="3"/>
      <c r="C30" s="13" t="s">
        <v>40</v>
      </c>
      <c r="D30" s="32">
        <v>50435</v>
      </c>
      <c r="E30" s="36">
        <v>26013943</v>
      </c>
      <c r="F30" s="23">
        <v>28647646</v>
      </c>
      <c r="G30" s="23">
        <v>1978</v>
      </c>
      <c r="H30" s="23">
        <v>6600117</v>
      </c>
      <c r="I30" s="46">
        <v>0</v>
      </c>
      <c r="J30" s="41">
        <v>2646333</v>
      </c>
      <c r="K30" s="50">
        <v>0</v>
      </c>
      <c r="L30" s="54">
        <v>0</v>
      </c>
      <c r="M30" s="50">
        <v>0</v>
      </c>
      <c r="N30" s="59">
        <v>0</v>
      </c>
      <c r="O30" s="41">
        <f t="shared" si="0"/>
        <v>63910017</v>
      </c>
      <c r="P30" s="15">
        <f t="shared" si="1"/>
        <v>1267.1759095865966</v>
      </c>
    </row>
    <row r="31" spans="1:16" ht="12.75" customHeight="1">
      <c r="A31" s="8">
        <v>27</v>
      </c>
      <c r="B31" s="3"/>
      <c r="C31" s="13" t="s">
        <v>43</v>
      </c>
      <c r="D31" s="32">
        <v>67656</v>
      </c>
      <c r="E31" s="36">
        <v>34683041</v>
      </c>
      <c r="F31" s="23">
        <v>140933139</v>
      </c>
      <c r="G31" s="23">
        <v>6032</v>
      </c>
      <c r="H31" s="23">
        <v>6769451</v>
      </c>
      <c r="I31" s="46">
        <v>0</v>
      </c>
      <c r="J31" s="41">
        <v>0</v>
      </c>
      <c r="K31" s="50">
        <v>162732</v>
      </c>
      <c r="L31" s="54">
        <v>0</v>
      </c>
      <c r="M31" s="50">
        <v>0</v>
      </c>
      <c r="N31" s="59">
        <v>0</v>
      </c>
      <c r="O31" s="41">
        <f t="shared" si="0"/>
        <v>182554395</v>
      </c>
      <c r="P31" s="15">
        <f t="shared" si="1"/>
        <v>2698.2735455835405</v>
      </c>
    </row>
    <row r="32" spans="1:16" ht="12.75" customHeight="1">
      <c r="A32" s="8">
        <v>28</v>
      </c>
      <c r="B32" s="3"/>
      <c r="C32" s="10" t="s">
        <v>37</v>
      </c>
      <c r="D32" s="32">
        <v>69721</v>
      </c>
      <c r="E32" s="36">
        <v>34064528</v>
      </c>
      <c r="F32" s="23">
        <v>65787968</v>
      </c>
      <c r="G32" s="23">
        <v>2137107</v>
      </c>
      <c r="H32" s="23">
        <v>25284497</v>
      </c>
      <c r="I32" s="46">
        <v>0</v>
      </c>
      <c r="J32" s="41">
        <v>4763917</v>
      </c>
      <c r="K32" s="50">
        <v>1650576</v>
      </c>
      <c r="L32" s="54">
        <v>0</v>
      </c>
      <c r="M32" s="50">
        <v>0</v>
      </c>
      <c r="N32" s="59">
        <v>0</v>
      </c>
      <c r="O32" s="41">
        <f t="shared" si="0"/>
        <v>133688593</v>
      </c>
      <c r="P32" s="15">
        <f t="shared" si="1"/>
        <v>1917.4795685661422</v>
      </c>
    </row>
    <row r="33" spans="1:16" ht="12.75" customHeight="1">
      <c r="A33" s="8">
        <v>29</v>
      </c>
      <c r="B33" s="3"/>
      <c r="C33" s="13" t="s">
        <v>36</v>
      </c>
      <c r="D33" s="32">
        <v>72981</v>
      </c>
      <c r="E33" s="36">
        <v>52359074</v>
      </c>
      <c r="F33" s="23">
        <v>15237414</v>
      </c>
      <c r="G33" s="23">
        <v>950387</v>
      </c>
      <c r="H33" s="23">
        <v>11354318</v>
      </c>
      <c r="I33" s="46">
        <v>0</v>
      </c>
      <c r="J33" s="41">
        <v>22195218</v>
      </c>
      <c r="K33" s="50">
        <v>9197349</v>
      </c>
      <c r="L33" s="54">
        <v>0</v>
      </c>
      <c r="M33" s="50">
        <v>0</v>
      </c>
      <c r="N33" s="59">
        <v>96100</v>
      </c>
      <c r="O33" s="41">
        <f t="shared" si="0"/>
        <v>111389860</v>
      </c>
      <c r="P33" s="15">
        <f t="shared" si="1"/>
        <v>1526.2857456050206</v>
      </c>
    </row>
    <row r="34" spans="1:16" ht="12.75" customHeight="1">
      <c r="A34" s="8">
        <v>30</v>
      </c>
      <c r="B34" s="79"/>
      <c r="C34" s="13" t="s">
        <v>34</v>
      </c>
      <c r="D34" s="32">
        <v>73940</v>
      </c>
      <c r="E34" s="36">
        <v>96963920</v>
      </c>
      <c r="F34" s="23">
        <v>211801337</v>
      </c>
      <c r="G34" s="23">
        <v>9832848</v>
      </c>
      <c r="H34" s="23">
        <v>58551747</v>
      </c>
      <c r="I34" s="46">
        <v>0</v>
      </c>
      <c r="J34" s="41">
        <v>58959732</v>
      </c>
      <c r="K34" s="50">
        <v>32929095</v>
      </c>
      <c r="L34" s="54">
        <v>0</v>
      </c>
      <c r="M34" s="50">
        <v>0</v>
      </c>
      <c r="N34" s="59">
        <v>4789362</v>
      </c>
      <c r="O34" s="41">
        <f t="shared" si="0"/>
        <v>473828041</v>
      </c>
      <c r="P34" s="15">
        <f t="shared" si="1"/>
        <v>6408.2775358398703</v>
      </c>
    </row>
    <row r="35" spans="1:16" ht="12.75" customHeight="1">
      <c r="A35" s="8">
        <v>31</v>
      </c>
      <c r="B35" s="3"/>
      <c r="C35" s="10" t="s">
        <v>38</v>
      </c>
      <c r="D35" s="32">
        <v>82748</v>
      </c>
      <c r="E35" s="36">
        <v>67112013</v>
      </c>
      <c r="F35" s="23">
        <v>51621407</v>
      </c>
      <c r="G35" s="23">
        <v>4277200</v>
      </c>
      <c r="H35" s="23">
        <v>8575716</v>
      </c>
      <c r="I35" s="46">
        <v>0</v>
      </c>
      <c r="J35" s="41">
        <v>4440714</v>
      </c>
      <c r="K35" s="50">
        <v>0</v>
      </c>
      <c r="L35" s="54">
        <v>0</v>
      </c>
      <c r="M35" s="50">
        <v>0</v>
      </c>
      <c r="N35" s="59">
        <v>0</v>
      </c>
      <c r="O35" s="41">
        <f t="shared" si="0"/>
        <v>136027050</v>
      </c>
      <c r="P35" s="15">
        <f t="shared" si="1"/>
        <v>1643.8711509643738</v>
      </c>
    </row>
    <row r="36" spans="1:16" ht="12.75" customHeight="1">
      <c r="A36" s="8">
        <v>32</v>
      </c>
      <c r="B36" s="3"/>
      <c r="C36" s="10" t="s">
        <v>35</v>
      </c>
      <c r="D36" s="32">
        <v>102525</v>
      </c>
      <c r="E36" s="36">
        <v>65001845</v>
      </c>
      <c r="F36" s="23">
        <v>34741652</v>
      </c>
      <c r="G36" s="23">
        <v>0</v>
      </c>
      <c r="H36" s="23">
        <v>33678</v>
      </c>
      <c r="I36" s="46">
        <v>0</v>
      </c>
      <c r="J36" s="41">
        <v>11268294</v>
      </c>
      <c r="K36" s="50">
        <v>14883314</v>
      </c>
      <c r="L36" s="54">
        <v>0</v>
      </c>
      <c r="M36" s="50">
        <v>0</v>
      </c>
      <c r="N36" s="59">
        <v>0</v>
      </c>
      <c r="O36" s="41">
        <f t="shared" si="0"/>
        <v>125928783</v>
      </c>
      <c r="P36" s="15">
        <f t="shared" si="1"/>
        <v>1228.2739136795904</v>
      </c>
    </row>
    <row r="37" spans="1:16" ht="12.75" customHeight="1">
      <c r="A37" s="8">
        <v>33</v>
      </c>
      <c r="B37" s="3"/>
      <c r="C37" s="10" t="s">
        <v>42</v>
      </c>
      <c r="D37" s="32">
        <v>107511</v>
      </c>
      <c r="E37" s="36">
        <v>96944020</v>
      </c>
      <c r="F37" s="23">
        <v>34679703</v>
      </c>
      <c r="G37" s="23">
        <v>6515893</v>
      </c>
      <c r="H37" s="23">
        <v>9598332</v>
      </c>
      <c r="I37" s="46">
        <v>0</v>
      </c>
      <c r="J37" s="41">
        <v>11381442</v>
      </c>
      <c r="K37" s="50">
        <v>9600610</v>
      </c>
      <c r="L37" s="54">
        <v>0</v>
      </c>
      <c r="M37" s="50">
        <v>0</v>
      </c>
      <c r="N37" s="59">
        <v>0</v>
      </c>
      <c r="O37" s="41">
        <f t="shared" ref="O37:O68" si="2">SUM(E37:N37)</f>
        <v>168720000</v>
      </c>
      <c r="P37" s="15">
        <f t="shared" ref="P37:P68" si="3">(O37/D37)</f>
        <v>1569.3277897145408</v>
      </c>
    </row>
    <row r="38" spans="1:16" ht="12.75" customHeight="1">
      <c r="A38" s="8">
        <v>34</v>
      </c>
      <c r="B38" s="3"/>
      <c r="C38" s="13" t="s">
        <v>41</v>
      </c>
      <c r="D38" s="32">
        <v>124935</v>
      </c>
      <c r="E38" s="36">
        <v>95618376</v>
      </c>
      <c r="F38" s="23">
        <v>31641552</v>
      </c>
      <c r="G38" s="23">
        <v>10817916</v>
      </c>
      <c r="H38" s="23">
        <v>31872533</v>
      </c>
      <c r="I38" s="46">
        <v>0</v>
      </c>
      <c r="J38" s="41">
        <v>0</v>
      </c>
      <c r="K38" s="50">
        <v>7910905</v>
      </c>
      <c r="L38" s="54">
        <v>0</v>
      </c>
      <c r="M38" s="50">
        <v>0</v>
      </c>
      <c r="N38" s="59">
        <v>0</v>
      </c>
      <c r="O38" s="41">
        <f t="shared" si="2"/>
        <v>177861282</v>
      </c>
      <c r="P38" s="15">
        <f t="shared" si="3"/>
        <v>1423.630543882819</v>
      </c>
    </row>
    <row r="39" spans="1:16" ht="12.75" customHeight="1">
      <c r="A39" s="8">
        <v>35</v>
      </c>
      <c r="B39" s="3"/>
      <c r="C39" s="10" t="s">
        <v>31</v>
      </c>
      <c r="D39" s="32">
        <v>145721</v>
      </c>
      <c r="E39" s="36">
        <v>94208862</v>
      </c>
      <c r="F39" s="23">
        <v>60811203</v>
      </c>
      <c r="G39" s="23">
        <v>4376380</v>
      </c>
      <c r="H39" s="23">
        <v>5825</v>
      </c>
      <c r="I39" s="46">
        <v>0</v>
      </c>
      <c r="J39" s="41">
        <v>40960892</v>
      </c>
      <c r="K39" s="50">
        <v>15371310</v>
      </c>
      <c r="L39" s="54">
        <v>0</v>
      </c>
      <c r="M39" s="50">
        <v>0</v>
      </c>
      <c r="N39" s="59">
        <v>10721987</v>
      </c>
      <c r="O39" s="41">
        <f t="shared" si="2"/>
        <v>226456459</v>
      </c>
      <c r="P39" s="15">
        <f t="shared" si="3"/>
        <v>1554.0413461340506</v>
      </c>
    </row>
    <row r="40" spans="1:16" ht="12.75" customHeight="1">
      <c r="A40" s="8">
        <v>36</v>
      </c>
      <c r="B40" s="3"/>
      <c r="C40" s="10" t="s">
        <v>33</v>
      </c>
      <c r="D40" s="32">
        <v>151825</v>
      </c>
      <c r="E40" s="36">
        <v>112820865</v>
      </c>
      <c r="F40" s="23">
        <v>86284739</v>
      </c>
      <c r="G40" s="23">
        <v>5946615</v>
      </c>
      <c r="H40" s="23">
        <v>22188050</v>
      </c>
      <c r="I40" s="46">
        <v>0</v>
      </c>
      <c r="J40" s="41">
        <v>65114942</v>
      </c>
      <c r="K40" s="50">
        <v>29599903</v>
      </c>
      <c r="L40" s="54">
        <v>3887487</v>
      </c>
      <c r="M40" s="50">
        <v>0</v>
      </c>
      <c r="N40" s="59">
        <v>0</v>
      </c>
      <c r="O40" s="41">
        <f t="shared" si="2"/>
        <v>325842601</v>
      </c>
      <c r="P40" s="15">
        <f t="shared" si="3"/>
        <v>2146.172244360283</v>
      </c>
    </row>
    <row r="41" spans="1:16" ht="12.75" customHeight="1">
      <c r="A41" s="8">
        <v>37</v>
      </c>
      <c r="B41" s="3"/>
      <c r="C41" s="10" t="s">
        <v>30</v>
      </c>
      <c r="D41" s="32">
        <v>155556</v>
      </c>
      <c r="E41" s="36">
        <v>159884237</v>
      </c>
      <c r="F41" s="23">
        <v>114835135</v>
      </c>
      <c r="G41" s="23">
        <v>5969233</v>
      </c>
      <c r="H41" s="23">
        <v>54853953</v>
      </c>
      <c r="I41" s="46">
        <v>671</v>
      </c>
      <c r="J41" s="41">
        <v>71880217</v>
      </c>
      <c r="K41" s="50">
        <v>40877328</v>
      </c>
      <c r="L41" s="54">
        <v>0</v>
      </c>
      <c r="M41" s="50">
        <v>85622</v>
      </c>
      <c r="N41" s="59">
        <v>0</v>
      </c>
      <c r="O41" s="41">
        <f t="shared" si="2"/>
        <v>448386396</v>
      </c>
      <c r="P41" s="15">
        <f t="shared" si="3"/>
        <v>2882.4757386407468</v>
      </c>
    </row>
    <row r="42" spans="1:16" ht="12.75" customHeight="1">
      <c r="A42" s="8">
        <v>38</v>
      </c>
      <c r="B42" s="3"/>
      <c r="C42" s="10" t="s">
        <v>32</v>
      </c>
      <c r="D42" s="32">
        <v>174887</v>
      </c>
      <c r="E42" s="36">
        <v>87202986</v>
      </c>
      <c r="F42" s="23">
        <v>60282162</v>
      </c>
      <c r="G42" s="23">
        <v>2124047</v>
      </c>
      <c r="H42" s="23">
        <v>4805364</v>
      </c>
      <c r="I42" s="46">
        <v>0</v>
      </c>
      <c r="J42" s="41">
        <v>15484364</v>
      </c>
      <c r="K42" s="50">
        <v>3475387</v>
      </c>
      <c r="L42" s="54">
        <v>0</v>
      </c>
      <c r="M42" s="50">
        <v>0</v>
      </c>
      <c r="N42" s="59">
        <v>0</v>
      </c>
      <c r="O42" s="41">
        <f t="shared" si="2"/>
        <v>173374310</v>
      </c>
      <c r="P42" s="15">
        <f t="shared" si="3"/>
        <v>991.35047201907514</v>
      </c>
    </row>
    <row r="43" spans="1:16" ht="12.75" customHeight="1">
      <c r="A43" s="8">
        <v>39</v>
      </c>
      <c r="B43" s="3"/>
      <c r="C43" s="10" t="s">
        <v>28</v>
      </c>
      <c r="D43" s="32">
        <v>177987</v>
      </c>
      <c r="E43" s="36">
        <v>166276598</v>
      </c>
      <c r="F43" s="23">
        <v>252483885</v>
      </c>
      <c r="G43" s="23">
        <v>9988686</v>
      </c>
      <c r="H43" s="23">
        <v>60933933</v>
      </c>
      <c r="I43" s="46">
        <v>0</v>
      </c>
      <c r="J43" s="41">
        <v>108236497</v>
      </c>
      <c r="K43" s="50">
        <v>40540319</v>
      </c>
      <c r="L43" s="54">
        <v>0</v>
      </c>
      <c r="M43" s="50">
        <v>0</v>
      </c>
      <c r="N43" s="59">
        <v>55903</v>
      </c>
      <c r="O43" s="41">
        <f t="shared" si="2"/>
        <v>638515821</v>
      </c>
      <c r="P43" s="15">
        <f t="shared" si="3"/>
        <v>3587.4295369886563</v>
      </c>
    </row>
    <row r="44" spans="1:16" ht="12.75" customHeight="1">
      <c r="A44" s="8">
        <v>40</v>
      </c>
      <c r="B44" s="3"/>
      <c r="C44" s="13" t="s">
        <v>26</v>
      </c>
      <c r="D44" s="32">
        <v>181199</v>
      </c>
      <c r="E44" s="36">
        <v>119578960</v>
      </c>
      <c r="F44" s="23">
        <v>134341387</v>
      </c>
      <c r="G44" s="23">
        <v>0</v>
      </c>
      <c r="H44" s="23">
        <v>0</v>
      </c>
      <c r="I44" s="46">
        <v>0</v>
      </c>
      <c r="J44" s="41">
        <v>56793535</v>
      </c>
      <c r="K44" s="50">
        <v>9678585</v>
      </c>
      <c r="L44" s="54">
        <v>0</v>
      </c>
      <c r="M44" s="50">
        <v>0</v>
      </c>
      <c r="N44" s="59">
        <v>17535650</v>
      </c>
      <c r="O44" s="41">
        <f t="shared" si="2"/>
        <v>337928117</v>
      </c>
      <c r="P44" s="15">
        <f t="shared" si="3"/>
        <v>1864.9557503076728</v>
      </c>
    </row>
    <row r="45" spans="1:16" ht="12.75" customHeight="1">
      <c r="A45" s="8">
        <v>41</v>
      </c>
      <c r="B45" s="3"/>
      <c r="C45" s="10" t="s">
        <v>29</v>
      </c>
      <c r="D45" s="32">
        <v>185604</v>
      </c>
      <c r="E45" s="36">
        <v>93360886</v>
      </c>
      <c r="F45" s="23">
        <v>86985774</v>
      </c>
      <c r="G45" s="23">
        <v>3651102</v>
      </c>
      <c r="H45" s="23">
        <v>3161184</v>
      </c>
      <c r="I45" s="46">
        <v>0</v>
      </c>
      <c r="J45" s="41">
        <v>56212938</v>
      </c>
      <c r="K45" s="50">
        <v>31250229</v>
      </c>
      <c r="L45" s="54">
        <v>0</v>
      </c>
      <c r="M45" s="50">
        <v>0</v>
      </c>
      <c r="N45" s="59">
        <v>0</v>
      </c>
      <c r="O45" s="41">
        <f t="shared" si="2"/>
        <v>274622113</v>
      </c>
      <c r="P45" s="15">
        <f t="shared" si="3"/>
        <v>1479.6131171741988</v>
      </c>
    </row>
    <row r="46" spans="1:16" ht="12.75" customHeight="1">
      <c r="A46" s="8">
        <v>42</v>
      </c>
      <c r="B46" s="3"/>
      <c r="C46" s="10" t="s">
        <v>24</v>
      </c>
      <c r="D46" s="32">
        <v>198152</v>
      </c>
      <c r="E46" s="36">
        <v>108412816</v>
      </c>
      <c r="F46" s="23">
        <v>43981677</v>
      </c>
      <c r="G46" s="23">
        <v>7083862</v>
      </c>
      <c r="H46" s="23">
        <v>9182722</v>
      </c>
      <c r="I46" s="46">
        <v>0</v>
      </c>
      <c r="J46" s="41">
        <v>80291626</v>
      </c>
      <c r="K46" s="50">
        <v>27037073</v>
      </c>
      <c r="L46" s="54">
        <v>0</v>
      </c>
      <c r="M46" s="50">
        <v>0</v>
      </c>
      <c r="N46" s="59">
        <v>0</v>
      </c>
      <c r="O46" s="41">
        <f t="shared" si="2"/>
        <v>275989776</v>
      </c>
      <c r="P46" s="15">
        <f t="shared" si="3"/>
        <v>1392.8185231539424</v>
      </c>
    </row>
    <row r="47" spans="1:16" ht="12.75" customHeight="1">
      <c r="A47" s="8">
        <v>43</v>
      </c>
      <c r="B47" s="3"/>
      <c r="C47" s="10" t="s">
        <v>27</v>
      </c>
      <c r="D47" s="32">
        <v>212034</v>
      </c>
      <c r="E47" s="36">
        <v>114348603</v>
      </c>
      <c r="F47" s="23">
        <v>49969164</v>
      </c>
      <c r="G47" s="23">
        <v>1635065</v>
      </c>
      <c r="H47" s="23">
        <v>26553242</v>
      </c>
      <c r="I47" s="46">
        <v>0</v>
      </c>
      <c r="J47" s="41">
        <v>22176260</v>
      </c>
      <c r="K47" s="50">
        <v>17972694</v>
      </c>
      <c r="L47" s="54">
        <v>0</v>
      </c>
      <c r="M47" s="50">
        <v>0</v>
      </c>
      <c r="N47" s="59">
        <v>424403</v>
      </c>
      <c r="O47" s="41">
        <f t="shared" si="2"/>
        <v>233079431</v>
      </c>
      <c r="P47" s="15">
        <f t="shared" si="3"/>
        <v>1099.2549826914551</v>
      </c>
    </row>
    <row r="48" spans="1:16" ht="12.75" customHeight="1">
      <c r="A48" s="8">
        <v>44</v>
      </c>
      <c r="B48" s="3"/>
      <c r="C48" s="10" t="s">
        <v>108</v>
      </c>
      <c r="D48" s="32">
        <v>238742</v>
      </c>
      <c r="E48" s="36">
        <v>203762619</v>
      </c>
      <c r="F48" s="23">
        <v>148740965</v>
      </c>
      <c r="G48" s="23">
        <v>19217431</v>
      </c>
      <c r="H48" s="23">
        <v>2074533</v>
      </c>
      <c r="I48" s="46">
        <v>0</v>
      </c>
      <c r="J48" s="41">
        <v>126655376</v>
      </c>
      <c r="K48" s="50">
        <v>31227243</v>
      </c>
      <c r="L48" s="54">
        <v>0</v>
      </c>
      <c r="M48" s="50">
        <v>4950398</v>
      </c>
      <c r="N48" s="59">
        <v>1435632</v>
      </c>
      <c r="O48" s="41">
        <f t="shared" si="2"/>
        <v>538064197</v>
      </c>
      <c r="P48" s="15">
        <f t="shared" si="3"/>
        <v>2253.747547561803</v>
      </c>
    </row>
    <row r="49" spans="1:16" ht="12.75" customHeight="1">
      <c r="A49" s="8">
        <v>45</v>
      </c>
      <c r="B49" s="3"/>
      <c r="C49" s="10" t="s">
        <v>0</v>
      </c>
      <c r="D49" s="32">
        <v>263291</v>
      </c>
      <c r="E49" s="36">
        <v>189621955</v>
      </c>
      <c r="F49" s="23">
        <v>106936004</v>
      </c>
      <c r="G49" s="23">
        <v>22582465</v>
      </c>
      <c r="H49" s="23">
        <v>11428621</v>
      </c>
      <c r="I49" s="46">
        <v>0</v>
      </c>
      <c r="J49" s="41">
        <v>18013811</v>
      </c>
      <c r="K49" s="50">
        <v>37225275</v>
      </c>
      <c r="L49" s="54">
        <v>0</v>
      </c>
      <c r="M49" s="50">
        <v>3302635</v>
      </c>
      <c r="N49" s="59">
        <v>81169</v>
      </c>
      <c r="O49" s="41">
        <f t="shared" si="2"/>
        <v>389191935</v>
      </c>
      <c r="P49" s="15">
        <f t="shared" si="3"/>
        <v>1478.1816887018547</v>
      </c>
    </row>
    <row r="50" spans="1:16" ht="12.75" customHeight="1">
      <c r="A50" s="8">
        <v>46</v>
      </c>
      <c r="B50" s="3"/>
      <c r="C50" s="10" t="s">
        <v>21</v>
      </c>
      <c r="D50" s="32">
        <v>292332</v>
      </c>
      <c r="E50" s="36">
        <v>160556838</v>
      </c>
      <c r="F50" s="23">
        <v>164921216</v>
      </c>
      <c r="G50" s="23">
        <v>8057345</v>
      </c>
      <c r="H50" s="23">
        <v>21940251</v>
      </c>
      <c r="I50" s="46">
        <v>0</v>
      </c>
      <c r="J50" s="41">
        <v>10966513</v>
      </c>
      <c r="K50" s="50">
        <v>7376268</v>
      </c>
      <c r="L50" s="54">
        <v>0</v>
      </c>
      <c r="M50" s="50">
        <v>0</v>
      </c>
      <c r="N50" s="59">
        <v>0</v>
      </c>
      <c r="O50" s="41">
        <f t="shared" si="2"/>
        <v>373818431</v>
      </c>
      <c r="P50" s="15">
        <f t="shared" si="3"/>
        <v>1278.7461892642611</v>
      </c>
    </row>
    <row r="51" spans="1:16" ht="12.75" customHeight="1">
      <c r="A51" s="8">
        <v>47</v>
      </c>
      <c r="B51" s="3"/>
      <c r="C51" s="10" t="s">
        <v>109</v>
      </c>
      <c r="D51" s="32">
        <v>302432</v>
      </c>
      <c r="E51" s="36">
        <v>179670120</v>
      </c>
      <c r="F51" s="23">
        <v>163263542</v>
      </c>
      <c r="G51" s="23">
        <v>18887816</v>
      </c>
      <c r="H51" s="23">
        <v>20031259</v>
      </c>
      <c r="I51" s="46">
        <v>0</v>
      </c>
      <c r="J51" s="41">
        <v>33512971</v>
      </c>
      <c r="K51" s="50">
        <v>17424058</v>
      </c>
      <c r="L51" s="54">
        <v>0</v>
      </c>
      <c r="M51" s="50">
        <v>0</v>
      </c>
      <c r="N51" s="59">
        <v>0</v>
      </c>
      <c r="O51" s="41">
        <f t="shared" si="2"/>
        <v>432789766</v>
      </c>
      <c r="P51" s="15">
        <f t="shared" si="3"/>
        <v>1431.0316567029945</v>
      </c>
    </row>
    <row r="52" spans="1:16" ht="12.75" customHeight="1">
      <c r="A52" s="8">
        <v>48</v>
      </c>
      <c r="B52" s="3"/>
      <c r="C52" s="10" t="s">
        <v>18</v>
      </c>
      <c r="D52" s="32">
        <v>318560</v>
      </c>
      <c r="E52" s="36">
        <v>186434419</v>
      </c>
      <c r="F52" s="23">
        <v>105999165</v>
      </c>
      <c r="G52" s="23">
        <v>14628175</v>
      </c>
      <c r="H52" s="23">
        <v>74308237</v>
      </c>
      <c r="I52" s="46">
        <v>0</v>
      </c>
      <c r="J52" s="41">
        <v>37746679</v>
      </c>
      <c r="K52" s="50">
        <v>37779535</v>
      </c>
      <c r="L52" s="54">
        <v>0</v>
      </c>
      <c r="M52" s="50">
        <v>0</v>
      </c>
      <c r="N52" s="59">
        <v>5246343</v>
      </c>
      <c r="O52" s="41">
        <f t="shared" si="2"/>
        <v>462142553</v>
      </c>
      <c r="P52" s="15">
        <f t="shared" si="3"/>
        <v>1450.7237349321949</v>
      </c>
    </row>
    <row r="53" spans="1:16" ht="12.75" customHeight="1">
      <c r="A53" s="8">
        <v>49</v>
      </c>
      <c r="B53" s="3"/>
      <c r="C53" s="13" t="s">
        <v>23</v>
      </c>
      <c r="D53" s="32">
        <v>342917</v>
      </c>
      <c r="E53" s="36">
        <v>143006408</v>
      </c>
      <c r="F53" s="23">
        <v>140963684</v>
      </c>
      <c r="G53" s="23">
        <v>8477646</v>
      </c>
      <c r="H53" s="23">
        <v>34215347</v>
      </c>
      <c r="I53" s="46">
        <v>0</v>
      </c>
      <c r="J53" s="41">
        <v>16346474</v>
      </c>
      <c r="K53" s="50">
        <v>30587249</v>
      </c>
      <c r="L53" s="54">
        <v>0</v>
      </c>
      <c r="M53" s="50">
        <v>0</v>
      </c>
      <c r="N53" s="59">
        <v>0</v>
      </c>
      <c r="O53" s="41">
        <f t="shared" si="2"/>
        <v>373596808</v>
      </c>
      <c r="P53" s="15">
        <f t="shared" si="3"/>
        <v>1089.4671538593886</v>
      </c>
    </row>
    <row r="54" spans="1:16" ht="12.75" customHeight="1">
      <c r="A54" s="8">
        <v>50</v>
      </c>
      <c r="B54" s="3"/>
      <c r="C54" s="10" t="s">
        <v>25</v>
      </c>
      <c r="D54" s="32">
        <v>352496</v>
      </c>
      <c r="E54" s="36">
        <v>267642854</v>
      </c>
      <c r="F54" s="23">
        <v>261638984</v>
      </c>
      <c r="G54" s="23">
        <v>41948674</v>
      </c>
      <c r="H54" s="23">
        <v>108545517</v>
      </c>
      <c r="I54" s="46">
        <v>0</v>
      </c>
      <c r="J54" s="41">
        <v>44512408</v>
      </c>
      <c r="K54" s="50">
        <v>48868928</v>
      </c>
      <c r="L54" s="54">
        <v>0</v>
      </c>
      <c r="M54" s="50">
        <v>0</v>
      </c>
      <c r="N54" s="59">
        <v>88038</v>
      </c>
      <c r="O54" s="41">
        <f t="shared" si="2"/>
        <v>773245403</v>
      </c>
      <c r="P54" s="15">
        <f t="shared" si="3"/>
        <v>2193.6288723843677</v>
      </c>
    </row>
    <row r="55" spans="1:16" ht="12.75" customHeight="1">
      <c r="A55" s="8">
        <v>51</v>
      </c>
      <c r="B55" s="3"/>
      <c r="C55" s="10" t="s">
        <v>20</v>
      </c>
      <c r="D55" s="32">
        <v>353898</v>
      </c>
      <c r="E55" s="36">
        <v>186457350</v>
      </c>
      <c r="F55" s="23">
        <v>156694082</v>
      </c>
      <c r="G55" s="23">
        <v>7956577</v>
      </c>
      <c r="H55" s="23">
        <v>40214403</v>
      </c>
      <c r="I55" s="46">
        <v>0</v>
      </c>
      <c r="J55" s="41">
        <v>47115522</v>
      </c>
      <c r="K55" s="50">
        <v>33738214</v>
      </c>
      <c r="L55" s="54">
        <v>0</v>
      </c>
      <c r="M55" s="50">
        <v>0</v>
      </c>
      <c r="N55" s="59">
        <v>1304</v>
      </c>
      <c r="O55" s="41">
        <f t="shared" si="2"/>
        <v>472177452</v>
      </c>
      <c r="P55" s="15">
        <f t="shared" si="3"/>
        <v>1334.2190461658445</v>
      </c>
    </row>
    <row r="56" spans="1:16" ht="12.75" customHeight="1">
      <c r="A56" s="8">
        <v>52</v>
      </c>
      <c r="B56" s="3"/>
      <c r="C56" s="10" t="s">
        <v>22</v>
      </c>
      <c r="D56" s="32">
        <v>367347</v>
      </c>
      <c r="E56" s="36">
        <v>385373497</v>
      </c>
      <c r="F56" s="23">
        <v>197703771</v>
      </c>
      <c r="G56" s="23">
        <v>31978255</v>
      </c>
      <c r="H56" s="23">
        <v>124226214</v>
      </c>
      <c r="I56" s="46">
        <v>18665</v>
      </c>
      <c r="J56" s="41">
        <v>304263224</v>
      </c>
      <c r="K56" s="50">
        <v>110958449</v>
      </c>
      <c r="L56" s="54">
        <v>0</v>
      </c>
      <c r="M56" s="50">
        <v>0</v>
      </c>
      <c r="N56" s="59">
        <v>91060</v>
      </c>
      <c r="O56" s="41">
        <f t="shared" si="2"/>
        <v>1154613135</v>
      </c>
      <c r="P56" s="15">
        <f t="shared" si="3"/>
        <v>3143.1130103144983</v>
      </c>
    </row>
    <row r="57" spans="1:16" ht="12.75" customHeight="1">
      <c r="A57" s="8">
        <v>53</v>
      </c>
      <c r="B57" s="3"/>
      <c r="C57" s="10" t="s">
        <v>19</v>
      </c>
      <c r="D57" s="32">
        <v>377826</v>
      </c>
      <c r="E57" s="36">
        <v>301588000</v>
      </c>
      <c r="F57" s="23">
        <v>195163000</v>
      </c>
      <c r="G57" s="23">
        <v>37649000</v>
      </c>
      <c r="H57" s="23">
        <v>77626000</v>
      </c>
      <c r="I57" s="46">
        <v>0</v>
      </c>
      <c r="J57" s="41">
        <v>272921000</v>
      </c>
      <c r="K57" s="50">
        <v>84253000</v>
      </c>
      <c r="L57" s="54">
        <v>0</v>
      </c>
      <c r="M57" s="50">
        <v>59521000</v>
      </c>
      <c r="N57" s="59">
        <v>0</v>
      </c>
      <c r="O57" s="41">
        <f t="shared" si="2"/>
        <v>1028721000</v>
      </c>
      <c r="P57" s="15">
        <f t="shared" si="3"/>
        <v>2722.7374505724856</v>
      </c>
    </row>
    <row r="58" spans="1:16" ht="12.75" customHeight="1">
      <c r="A58" s="8">
        <v>54</v>
      </c>
      <c r="B58" s="3"/>
      <c r="C58" s="10" t="s">
        <v>6</v>
      </c>
      <c r="D58" s="32">
        <v>417442</v>
      </c>
      <c r="E58" s="36">
        <v>279470266</v>
      </c>
      <c r="F58" s="23">
        <v>271222681</v>
      </c>
      <c r="G58" s="23">
        <v>101676809</v>
      </c>
      <c r="H58" s="23">
        <v>101849861</v>
      </c>
      <c r="I58" s="46">
        <v>12598</v>
      </c>
      <c r="J58" s="41">
        <v>235304539</v>
      </c>
      <c r="K58" s="50">
        <v>122493761</v>
      </c>
      <c r="L58" s="54">
        <v>0</v>
      </c>
      <c r="M58" s="50">
        <v>1975191</v>
      </c>
      <c r="N58" s="59">
        <v>0</v>
      </c>
      <c r="O58" s="41">
        <f t="shared" si="2"/>
        <v>1114005706</v>
      </c>
      <c r="P58" s="15">
        <f t="shared" si="3"/>
        <v>2668.6478744352507</v>
      </c>
    </row>
    <row r="59" spans="1:16" ht="12.75" customHeight="1">
      <c r="A59" s="8">
        <v>55</v>
      </c>
      <c r="B59" s="3"/>
      <c r="C59" s="10" t="s">
        <v>5</v>
      </c>
      <c r="D59" s="32">
        <v>463560</v>
      </c>
      <c r="E59" s="36">
        <v>245071650</v>
      </c>
      <c r="F59" s="23">
        <v>200544310</v>
      </c>
      <c r="G59" s="23">
        <v>9911401</v>
      </c>
      <c r="H59" s="23">
        <v>260818</v>
      </c>
      <c r="I59" s="46">
        <v>0</v>
      </c>
      <c r="J59" s="41">
        <v>81006383</v>
      </c>
      <c r="K59" s="50">
        <v>49110874</v>
      </c>
      <c r="L59" s="54">
        <v>0</v>
      </c>
      <c r="M59" s="50">
        <v>0</v>
      </c>
      <c r="N59" s="59">
        <v>2273825</v>
      </c>
      <c r="O59" s="41">
        <f t="shared" si="2"/>
        <v>588179261</v>
      </c>
      <c r="P59" s="15">
        <f t="shared" si="3"/>
        <v>1268.8309194063336</v>
      </c>
    </row>
    <row r="60" spans="1:16" ht="12.75" customHeight="1">
      <c r="A60" s="8">
        <v>56</v>
      </c>
      <c r="B60" s="3"/>
      <c r="C60" s="10" t="s">
        <v>17</v>
      </c>
      <c r="D60" s="32">
        <v>515077</v>
      </c>
      <c r="E60" s="36">
        <v>315961160</v>
      </c>
      <c r="F60" s="23">
        <v>291528394</v>
      </c>
      <c r="G60" s="23">
        <v>9503930</v>
      </c>
      <c r="H60" s="23">
        <v>237519009</v>
      </c>
      <c r="I60" s="46">
        <v>0</v>
      </c>
      <c r="J60" s="41">
        <v>252875835</v>
      </c>
      <c r="K60" s="50">
        <v>75705127</v>
      </c>
      <c r="L60" s="54">
        <v>0</v>
      </c>
      <c r="M60" s="50">
        <v>0</v>
      </c>
      <c r="N60" s="59">
        <v>1473089</v>
      </c>
      <c r="O60" s="41">
        <f t="shared" si="2"/>
        <v>1184566544</v>
      </c>
      <c r="P60" s="15">
        <f t="shared" si="3"/>
        <v>2299.7853602471087</v>
      </c>
    </row>
    <row r="61" spans="1:16" ht="12.75" customHeight="1">
      <c r="A61" s="8">
        <v>57</v>
      </c>
      <c r="B61" s="3"/>
      <c r="C61" s="10" t="s">
        <v>16</v>
      </c>
      <c r="D61" s="32">
        <v>531062</v>
      </c>
      <c r="E61" s="36">
        <v>248962694</v>
      </c>
      <c r="F61" s="23">
        <v>282482264</v>
      </c>
      <c r="G61" s="23">
        <v>38714500</v>
      </c>
      <c r="H61" s="23">
        <v>28430287</v>
      </c>
      <c r="I61" s="46">
        <v>0</v>
      </c>
      <c r="J61" s="41">
        <v>104235869</v>
      </c>
      <c r="K61" s="50">
        <v>71337242</v>
      </c>
      <c r="L61" s="54">
        <v>368181</v>
      </c>
      <c r="M61" s="50">
        <v>0</v>
      </c>
      <c r="N61" s="59">
        <v>18359392</v>
      </c>
      <c r="O61" s="41">
        <f t="shared" si="2"/>
        <v>792890429</v>
      </c>
      <c r="P61" s="15">
        <f t="shared" si="3"/>
        <v>1493.027987315982</v>
      </c>
    </row>
    <row r="62" spans="1:16" ht="12.75" customHeight="1">
      <c r="A62" s="8">
        <v>58</v>
      </c>
      <c r="B62" s="3"/>
      <c r="C62" s="10" t="s">
        <v>15</v>
      </c>
      <c r="D62" s="32">
        <v>583563</v>
      </c>
      <c r="E62" s="36">
        <v>268325677</v>
      </c>
      <c r="F62" s="23">
        <v>310055790</v>
      </c>
      <c r="G62" s="23">
        <v>50380513</v>
      </c>
      <c r="H62" s="23">
        <v>7644404</v>
      </c>
      <c r="I62" s="46">
        <v>0</v>
      </c>
      <c r="J62" s="41">
        <v>116154421</v>
      </c>
      <c r="K62" s="50">
        <v>74040182</v>
      </c>
      <c r="L62" s="54">
        <v>0</v>
      </c>
      <c r="M62" s="50">
        <v>0</v>
      </c>
      <c r="N62" s="59">
        <v>8372498</v>
      </c>
      <c r="O62" s="41">
        <f t="shared" si="2"/>
        <v>834973485</v>
      </c>
      <c r="P62" s="15">
        <f t="shared" si="3"/>
        <v>1430.8197829540256</v>
      </c>
    </row>
    <row r="63" spans="1:16" ht="12.75" customHeight="1">
      <c r="A63" s="8">
        <v>59</v>
      </c>
      <c r="B63" s="12"/>
      <c r="C63" s="10" t="s">
        <v>14</v>
      </c>
      <c r="D63" s="32">
        <v>673028</v>
      </c>
      <c r="E63" s="36">
        <v>347581767</v>
      </c>
      <c r="F63" s="23">
        <v>262237632</v>
      </c>
      <c r="G63" s="23">
        <v>14389348</v>
      </c>
      <c r="H63" s="23">
        <v>9367299</v>
      </c>
      <c r="I63" s="46">
        <v>0</v>
      </c>
      <c r="J63" s="41">
        <v>139351523</v>
      </c>
      <c r="K63" s="50">
        <v>80286992</v>
      </c>
      <c r="L63" s="54">
        <v>0</v>
      </c>
      <c r="M63" s="50">
        <v>0</v>
      </c>
      <c r="N63" s="59">
        <v>0</v>
      </c>
      <c r="O63" s="41">
        <f t="shared" si="2"/>
        <v>853214561</v>
      </c>
      <c r="P63" s="15">
        <f t="shared" si="3"/>
        <v>1267.725207569373</v>
      </c>
    </row>
    <row r="64" spans="1:16" ht="12.75" customHeight="1">
      <c r="A64" s="8">
        <v>60</v>
      </c>
      <c r="B64" s="3"/>
      <c r="C64" s="10" t="s">
        <v>1</v>
      </c>
      <c r="D64" s="32">
        <v>713903</v>
      </c>
      <c r="E64" s="36">
        <v>463496502</v>
      </c>
      <c r="F64" s="23">
        <v>243862427</v>
      </c>
      <c r="G64" s="23">
        <v>26564764</v>
      </c>
      <c r="H64" s="23">
        <v>89049920</v>
      </c>
      <c r="I64" s="46">
        <v>0</v>
      </c>
      <c r="J64" s="41">
        <v>469804071</v>
      </c>
      <c r="K64" s="50">
        <v>135388009</v>
      </c>
      <c r="L64" s="54">
        <v>0</v>
      </c>
      <c r="M64" s="50">
        <v>0</v>
      </c>
      <c r="N64" s="59">
        <v>0</v>
      </c>
      <c r="O64" s="41">
        <f t="shared" si="2"/>
        <v>1428165693</v>
      </c>
      <c r="P64" s="15">
        <f t="shared" si="3"/>
        <v>2000.5038401575564</v>
      </c>
    </row>
    <row r="65" spans="1:16" ht="12.75" customHeight="1">
      <c r="A65" s="8">
        <v>61</v>
      </c>
      <c r="B65" s="3"/>
      <c r="C65" s="13" t="s">
        <v>12</v>
      </c>
      <c r="D65" s="32">
        <v>970532</v>
      </c>
      <c r="E65" s="36">
        <v>576708308</v>
      </c>
      <c r="F65" s="23">
        <v>376225793</v>
      </c>
      <c r="G65" s="23">
        <v>0</v>
      </c>
      <c r="H65" s="23">
        <v>127667858</v>
      </c>
      <c r="I65" s="46">
        <v>0</v>
      </c>
      <c r="J65" s="41">
        <v>310423554</v>
      </c>
      <c r="K65" s="50">
        <v>171938062</v>
      </c>
      <c r="L65" s="54">
        <v>0</v>
      </c>
      <c r="M65" s="50">
        <v>0</v>
      </c>
      <c r="N65" s="59">
        <v>12767273</v>
      </c>
      <c r="O65" s="41">
        <f t="shared" si="2"/>
        <v>1575730848</v>
      </c>
      <c r="P65" s="15">
        <f t="shared" si="3"/>
        <v>1623.5743365494388</v>
      </c>
    </row>
    <row r="66" spans="1:16" ht="12.75" customHeight="1">
      <c r="A66" s="8">
        <v>62</v>
      </c>
      <c r="B66" s="3"/>
      <c r="C66" s="14" t="s">
        <v>13</v>
      </c>
      <c r="D66" s="32">
        <v>1349597</v>
      </c>
      <c r="E66" s="36">
        <v>867190948</v>
      </c>
      <c r="F66" s="23">
        <v>848991629</v>
      </c>
      <c r="G66" s="23">
        <v>319151154</v>
      </c>
      <c r="H66" s="23">
        <v>136902277</v>
      </c>
      <c r="I66" s="46">
        <v>0</v>
      </c>
      <c r="J66" s="41">
        <v>672195297</v>
      </c>
      <c r="K66" s="50">
        <v>183226041</v>
      </c>
      <c r="L66" s="54">
        <v>18423163</v>
      </c>
      <c r="M66" s="50">
        <v>6820</v>
      </c>
      <c r="N66" s="59">
        <v>25368989</v>
      </c>
      <c r="O66" s="41">
        <f t="shared" si="2"/>
        <v>3071456318</v>
      </c>
      <c r="P66" s="15">
        <f t="shared" si="3"/>
        <v>2275.8322062067418</v>
      </c>
    </row>
    <row r="67" spans="1:16" ht="12.75" customHeight="1">
      <c r="A67" s="8">
        <v>63</v>
      </c>
      <c r="B67" s="3"/>
      <c r="C67" s="13" t="s">
        <v>11</v>
      </c>
      <c r="D67" s="32">
        <v>1408864</v>
      </c>
      <c r="E67" s="36">
        <v>1559407499</v>
      </c>
      <c r="F67" s="23">
        <v>1028539893</v>
      </c>
      <c r="G67" s="23">
        <v>159255502</v>
      </c>
      <c r="H67" s="23">
        <v>29453395</v>
      </c>
      <c r="I67" s="46">
        <v>0</v>
      </c>
      <c r="J67" s="41">
        <v>417002575</v>
      </c>
      <c r="K67" s="50">
        <v>203188644</v>
      </c>
      <c r="L67" s="54">
        <v>0</v>
      </c>
      <c r="M67" s="50">
        <v>0</v>
      </c>
      <c r="N67" s="59">
        <v>6315528</v>
      </c>
      <c r="O67" s="41">
        <f t="shared" si="2"/>
        <v>3403163036</v>
      </c>
      <c r="P67" s="15">
        <f t="shared" si="3"/>
        <v>2415.536940400209</v>
      </c>
    </row>
    <row r="68" spans="1:16" ht="12.75" customHeight="1">
      <c r="A68" s="8">
        <v>64</v>
      </c>
      <c r="B68" s="3"/>
      <c r="C68" s="10" t="s">
        <v>4</v>
      </c>
      <c r="D68" s="32">
        <v>1433417</v>
      </c>
      <c r="E68" s="36">
        <v>1296863436</v>
      </c>
      <c r="F68" s="23">
        <v>686344404</v>
      </c>
      <c r="G68" s="23">
        <v>127869658</v>
      </c>
      <c r="H68" s="23">
        <v>220106242</v>
      </c>
      <c r="I68" s="46">
        <v>0</v>
      </c>
      <c r="J68" s="41">
        <v>331097262</v>
      </c>
      <c r="K68" s="50">
        <v>150113299</v>
      </c>
      <c r="L68" s="54">
        <v>0</v>
      </c>
      <c r="M68" s="50">
        <v>0</v>
      </c>
      <c r="N68" s="59">
        <v>323574477</v>
      </c>
      <c r="O68" s="41">
        <f t="shared" si="2"/>
        <v>3135968778</v>
      </c>
      <c r="P68" s="15">
        <f t="shared" si="3"/>
        <v>2187.7574899697715</v>
      </c>
    </row>
    <row r="69" spans="1:16" ht="12.75" customHeight="1">
      <c r="A69" s="8">
        <v>65</v>
      </c>
      <c r="B69" s="3"/>
      <c r="C69" s="10" t="s">
        <v>10</v>
      </c>
      <c r="D69" s="32">
        <v>1897976</v>
      </c>
      <c r="E69" s="36">
        <v>1287415000</v>
      </c>
      <c r="F69" s="23">
        <v>692639000</v>
      </c>
      <c r="G69" s="23">
        <v>154749000</v>
      </c>
      <c r="H69" s="23">
        <v>242078000</v>
      </c>
      <c r="I69" s="46">
        <v>0</v>
      </c>
      <c r="J69" s="41">
        <v>786636000</v>
      </c>
      <c r="K69" s="50">
        <v>119081000</v>
      </c>
      <c r="L69" s="54">
        <v>0</v>
      </c>
      <c r="M69" s="50">
        <v>0</v>
      </c>
      <c r="N69" s="59">
        <v>45572000</v>
      </c>
      <c r="O69" s="41">
        <f t="shared" ref="O69:O71" si="4">SUM(E69:N69)</f>
        <v>3328170000</v>
      </c>
      <c r="P69" s="15">
        <f t="shared" ref="P69:P71" si="5">(O69/D69)</f>
        <v>1753.5363987742733</v>
      </c>
    </row>
    <row r="70" spans="1:16" ht="12.75" customHeight="1">
      <c r="A70" s="8">
        <v>66</v>
      </c>
      <c r="B70" s="3"/>
      <c r="C70" s="13" t="s">
        <v>65</v>
      </c>
      <c r="D70" s="32">
        <v>2779322</v>
      </c>
      <c r="E70" s="36">
        <v>2466978992</v>
      </c>
      <c r="F70" s="23">
        <v>2059896496</v>
      </c>
      <c r="G70" s="23">
        <v>389748647</v>
      </c>
      <c r="H70" s="23">
        <v>464803443</v>
      </c>
      <c r="I70" s="46">
        <v>45954</v>
      </c>
      <c r="J70" s="41">
        <v>5299599707</v>
      </c>
      <c r="K70" s="50">
        <v>593358228</v>
      </c>
      <c r="L70" s="54">
        <v>101556000</v>
      </c>
      <c r="M70" s="50">
        <v>0</v>
      </c>
      <c r="N70" s="59">
        <v>9902000</v>
      </c>
      <c r="O70" s="41">
        <f t="shared" si="4"/>
        <v>11385889467</v>
      </c>
      <c r="P70" s="15">
        <f t="shared" si="5"/>
        <v>4096.6428024532606</v>
      </c>
    </row>
    <row r="71" spans="1:16">
      <c r="A71" s="4"/>
      <c r="B71" s="5"/>
      <c r="C71" s="85" t="s">
        <v>76</v>
      </c>
      <c r="D71" s="33">
        <f t="shared" ref="D71:N71" si="6">SUM(D5:D70)</f>
        <v>19887707</v>
      </c>
      <c r="E71" s="38">
        <f t="shared" si="6"/>
        <v>14533312025</v>
      </c>
      <c r="F71" s="16">
        <f t="shared" si="6"/>
        <v>11088976426</v>
      </c>
      <c r="G71" s="16">
        <f t="shared" si="6"/>
        <v>1699869734</v>
      </c>
      <c r="H71" s="16">
        <f t="shared" si="6"/>
        <v>2575693949</v>
      </c>
      <c r="I71" s="17">
        <f t="shared" si="6"/>
        <v>77888</v>
      </c>
      <c r="J71" s="43">
        <f t="shared" si="6"/>
        <v>10809423789</v>
      </c>
      <c r="K71" s="19">
        <f t="shared" si="6"/>
        <v>2760846743</v>
      </c>
      <c r="L71" s="56">
        <f t="shared" si="6"/>
        <v>124234831</v>
      </c>
      <c r="M71" s="19">
        <f t="shared" si="6"/>
        <v>70379994</v>
      </c>
      <c r="N71" s="61">
        <f t="shared" si="6"/>
        <v>517439120</v>
      </c>
      <c r="O71" s="43">
        <f t="shared" si="4"/>
        <v>44180254499</v>
      </c>
      <c r="P71" s="20">
        <f t="shared" si="5"/>
        <v>2221.4855890123481</v>
      </c>
    </row>
    <row r="72" spans="1:16">
      <c r="A72" s="4"/>
      <c r="B72" s="5"/>
      <c r="C72" s="5"/>
      <c r="D72" s="98"/>
      <c r="E72" s="72"/>
      <c r="F72" s="72"/>
      <c r="G72" s="72"/>
      <c r="H72" s="72"/>
      <c r="I72" s="72"/>
      <c r="J72" s="72"/>
      <c r="K72" s="72"/>
      <c r="L72" s="72"/>
      <c r="M72" s="72"/>
      <c r="N72" s="72"/>
      <c r="O72" s="72"/>
      <c r="P72" s="80"/>
    </row>
    <row r="73" spans="1:16" ht="12.75" customHeight="1">
      <c r="A73" s="148" t="s">
        <v>106</v>
      </c>
      <c r="B73" s="149"/>
      <c r="C73" s="149"/>
      <c r="D73" s="149"/>
      <c r="E73" s="149"/>
      <c r="F73" s="149"/>
      <c r="G73" s="149"/>
      <c r="H73" s="149"/>
      <c r="I73" s="149"/>
      <c r="J73" s="149"/>
      <c r="K73" s="149"/>
      <c r="L73" s="149"/>
      <c r="M73" s="149"/>
      <c r="N73" s="149"/>
      <c r="O73" s="149"/>
      <c r="P73" s="15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sortState xmlns:xlrd2="http://schemas.microsoft.com/office/spreadsheetml/2017/richdata2" ref="C5:P70">
    <sortCondition ref="D5:D70"/>
  </sortState>
  <mergeCells count="6">
    <mergeCell ref="A73:P73"/>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2017-18 County Revenues by Fund Type&amp;R&amp;11Page &amp;P of &amp;N</oddFooter>
  </headerFooter>
  <ignoredErrors>
    <ignoredError sqref="O5:O7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126</v>
      </c>
      <c r="B2" s="155"/>
      <c r="C2" s="155"/>
      <c r="D2" s="155"/>
      <c r="E2" s="155"/>
      <c r="F2" s="155"/>
      <c r="G2" s="155"/>
      <c r="H2" s="155"/>
      <c r="I2" s="155"/>
      <c r="J2" s="155"/>
      <c r="K2" s="155"/>
      <c r="L2" s="155"/>
      <c r="M2" s="155"/>
      <c r="N2" s="155"/>
      <c r="O2" s="155"/>
      <c r="P2" s="156"/>
    </row>
    <row r="3" spans="1:16" ht="15.75">
      <c r="A3" s="28"/>
      <c r="B3" s="29"/>
      <c r="C3" s="30"/>
      <c r="D3" s="68">
        <v>2017</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8479</v>
      </c>
      <c r="E5" s="35">
        <v>4959745</v>
      </c>
      <c r="F5" s="22">
        <v>6660829</v>
      </c>
      <c r="G5" s="22">
        <v>359918</v>
      </c>
      <c r="H5" s="22">
        <v>744868</v>
      </c>
      <c r="I5" s="45">
        <v>0</v>
      </c>
      <c r="J5" s="40">
        <v>0</v>
      </c>
      <c r="K5" s="49">
        <v>0</v>
      </c>
      <c r="L5" s="53">
        <v>0</v>
      </c>
      <c r="M5" s="49">
        <v>0</v>
      </c>
      <c r="N5" s="58">
        <v>0</v>
      </c>
      <c r="O5" s="57">
        <f t="shared" ref="O5:O36" si="0">SUM(E5:N5)</f>
        <v>12725360</v>
      </c>
      <c r="P5" s="18">
        <f t="shared" ref="P5:P36" si="1">(O5/D5)</f>
        <v>1500.8090576718953</v>
      </c>
    </row>
    <row r="6" spans="1:16" ht="12.75" customHeight="1">
      <c r="A6" s="8">
        <v>2</v>
      </c>
      <c r="B6" s="3"/>
      <c r="C6" s="10" t="s">
        <v>63</v>
      </c>
      <c r="D6" s="32">
        <v>8719</v>
      </c>
      <c r="E6" s="36">
        <v>6319966</v>
      </c>
      <c r="F6" s="23">
        <v>6018984</v>
      </c>
      <c r="G6" s="23">
        <v>0</v>
      </c>
      <c r="H6" s="23">
        <v>698592</v>
      </c>
      <c r="I6" s="46">
        <v>0</v>
      </c>
      <c r="J6" s="41">
        <v>510165</v>
      </c>
      <c r="K6" s="50">
        <v>0</v>
      </c>
      <c r="L6" s="54">
        <v>0</v>
      </c>
      <c r="M6" s="50">
        <v>0</v>
      </c>
      <c r="N6" s="59">
        <v>0</v>
      </c>
      <c r="O6" s="41">
        <f t="shared" si="0"/>
        <v>13547707</v>
      </c>
      <c r="P6" s="15">
        <f t="shared" si="1"/>
        <v>1553.8143135680698</v>
      </c>
    </row>
    <row r="7" spans="1:16" ht="12.75" customHeight="1">
      <c r="A7" s="8">
        <v>3</v>
      </c>
      <c r="B7" s="3"/>
      <c r="C7" s="13" t="s">
        <v>61</v>
      </c>
      <c r="D7" s="32">
        <v>12161</v>
      </c>
      <c r="E7" s="36">
        <v>16866300</v>
      </c>
      <c r="F7" s="23">
        <v>11108868</v>
      </c>
      <c r="G7" s="23">
        <v>0</v>
      </c>
      <c r="H7" s="23">
        <v>0</v>
      </c>
      <c r="I7" s="46">
        <v>0</v>
      </c>
      <c r="J7" s="41">
        <v>8140514</v>
      </c>
      <c r="K7" s="50">
        <v>0</v>
      </c>
      <c r="L7" s="54">
        <v>0</v>
      </c>
      <c r="M7" s="50">
        <v>0</v>
      </c>
      <c r="N7" s="59">
        <v>0</v>
      </c>
      <c r="O7" s="41">
        <f t="shared" si="0"/>
        <v>36115682</v>
      </c>
      <c r="P7" s="15">
        <f t="shared" si="1"/>
        <v>2969.7954115615494</v>
      </c>
    </row>
    <row r="8" spans="1:16" ht="12.75" customHeight="1">
      <c r="A8" s="8">
        <v>4</v>
      </c>
      <c r="B8" s="3"/>
      <c r="C8" s="14" t="s">
        <v>62</v>
      </c>
      <c r="D8" s="32">
        <v>13087</v>
      </c>
      <c r="E8" s="36">
        <v>18331276</v>
      </c>
      <c r="F8" s="23">
        <v>4286805</v>
      </c>
      <c r="G8" s="23">
        <v>0</v>
      </c>
      <c r="H8" s="23">
        <v>4149507</v>
      </c>
      <c r="I8" s="46">
        <v>0</v>
      </c>
      <c r="J8" s="41">
        <v>576267</v>
      </c>
      <c r="K8" s="50">
        <v>0</v>
      </c>
      <c r="L8" s="54">
        <v>0</v>
      </c>
      <c r="M8" s="50">
        <v>0</v>
      </c>
      <c r="N8" s="59">
        <v>0</v>
      </c>
      <c r="O8" s="41">
        <f t="shared" si="0"/>
        <v>27343855</v>
      </c>
      <c r="P8" s="15">
        <f t="shared" si="1"/>
        <v>2089.3906166424695</v>
      </c>
    </row>
    <row r="9" spans="1:16" ht="12.75" customHeight="1">
      <c r="A9" s="8">
        <v>5</v>
      </c>
      <c r="B9" s="3"/>
      <c r="C9" s="10" t="s">
        <v>55</v>
      </c>
      <c r="D9" s="32">
        <v>14611</v>
      </c>
      <c r="E9" s="36">
        <v>17172929</v>
      </c>
      <c r="F9" s="23">
        <v>10822921</v>
      </c>
      <c r="G9" s="23">
        <v>576577</v>
      </c>
      <c r="H9" s="23">
        <v>1263</v>
      </c>
      <c r="I9" s="46">
        <v>0</v>
      </c>
      <c r="J9" s="41">
        <v>0</v>
      </c>
      <c r="K9" s="50">
        <v>0</v>
      </c>
      <c r="L9" s="54">
        <v>0</v>
      </c>
      <c r="M9" s="50">
        <v>0</v>
      </c>
      <c r="N9" s="59">
        <v>0</v>
      </c>
      <c r="O9" s="41">
        <f t="shared" si="0"/>
        <v>28573690</v>
      </c>
      <c r="P9" s="15">
        <f t="shared" si="1"/>
        <v>1955.6286359592089</v>
      </c>
    </row>
    <row r="10" spans="1:16" ht="12.75" customHeight="1">
      <c r="A10" s="8">
        <v>6</v>
      </c>
      <c r="B10" s="3"/>
      <c r="C10" s="10" t="s">
        <v>56</v>
      </c>
      <c r="D10" s="32">
        <v>14663</v>
      </c>
      <c r="E10" s="36">
        <v>13779624</v>
      </c>
      <c r="F10" s="23">
        <v>9054467</v>
      </c>
      <c r="G10" s="23">
        <v>0</v>
      </c>
      <c r="H10" s="23">
        <v>0</v>
      </c>
      <c r="I10" s="46">
        <v>0</v>
      </c>
      <c r="J10" s="41">
        <v>575573</v>
      </c>
      <c r="K10" s="50">
        <v>0</v>
      </c>
      <c r="L10" s="54">
        <v>0</v>
      </c>
      <c r="M10" s="50">
        <v>0</v>
      </c>
      <c r="N10" s="59">
        <v>0</v>
      </c>
      <c r="O10" s="41">
        <f t="shared" si="0"/>
        <v>23409664</v>
      </c>
      <c r="P10" s="15">
        <f t="shared" si="1"/>
        <v>1596.5125826911274</v>
      </c>
    </row>
    <row r="11" spans="1:16" ht="12.75" customHeight="1">
      <c r="A11" s="8">
        <v>7</v>
      </c>
      <c r="B11" s="3"/>
      <c r="C11" s="10" t="s">
        <v>57</v>
      </c>
      <c r="D11" s="32">
        <v>15001</v>
      </c>
      <c r="E11" s="36">
        <v>8389061</v>
      </c>
      <c r="F11" s="23">
        <v>11185716</v>
      </c>
      <c r="G11" s="23">
        <v>0</v>
      </c>
      <c r="H11" s="23">
        <v>0</v>
      </c>
      <c r="I11" s="46">
        <v>0</v>
      </c>
      <c r="J11" s="41">
        <v>0</v>
      </c>
      <c r="K11" s="50">
        <v>0</v>
      </c>
      <c r="L11" s="54">
        <v>0</v>
      </c>
      <c r="M11" s="50">
        <v>0</v>
      </c>
      <c r="N11" s="59">
        <v>0</v>
      </c>
      <c r="O11" s="41">
        <f t="shared" si="0"/>
        <v>19574777</v>
      </c>
      <c r="P11" s="15">
        <f t="shared" si="1"/>
        <v>1304.8981401239917</v>
      </c>
    </row>
    <row r="12" spans="1:16" ht="12.75" customHeight="1">
      <c r="A12" s="8">
        <v>8</v>
      </c>
      <c r="B12" s="3"/>
      <c r="C12" s="10" t="s">
        <v>58</v>
      </c>
      <c r="D12" s="32">
        <v>15947</v>
      </c>
      <c r="E12" s="36">
        <v>6815641</v>
      </c>
      <c r="F12" s="23">
        <v>6234276</v>
      </c>
      <c r="G12" s="23">
        <v>0</v>
      </c>
      <c r="H12" s="23">
        <v>0</v>
      </c>
      <c r="I12" s="46">
        <v>0</v>
      </c>
      <c r="J12" s="41">
        <v>0</v>
      </c>
      <c r="K12" s="50">
        <v>0</v>
      </c>
      <c r="L12" s="54">
        <v>0</v>
      </c>
      <c r="M12" s="50">
        <v>0</v>
      </c>
      <c r="N12" s="59">
        <v>0</v>
      </c>
      <c r="O12" s="41">
        <f t="shared" si="0"/>
        <v>13049917</v>
      </c>
      <c r="P12" s="15">
        <f t="shared" si="1"/>
        <v>818.33053238853699</v>
      </c>
    </row>
    <row r="13" spans="1:16" ht="12.75" customHeight="1">
      <c r="A13" s="8">
        <v>9</v>
      </c>
      <c r="B13" s="3"/>
      <c r="C13" s="10" t="s">
        <v>54</v>
      </c>
      <c r="D13" s="32">
        <v>16297</v>
      </c>
      <c r="E13" s="36">
        <v>19942151</v>
      </c>
      <c r="F13" s="23">
        <v>14616097</v>
      </c>
      <c r="G13" s="23">
        <v>2447668</v>
      </c>
      <c r="H13" s="23">
        <v>0</v>
      </c>
      <c r="I13" s="46">
        <v>0</v>
      </c>
      <c r="J13" s="41">
        <v>26092</v>
      </c>
      <c r="K13" s="50">
        <v>0</v>
      </c>
      <c r="L13" s="54">
        <v>0</v>
      </c>
      <c r="M13" s="50">
        <v>0</v>
      </c>
      <c r="N13" s="59">
        <v>0</v>
      </c>
      <c r="O13" s="41">
        <f t="shared" si="0"/>
        <v>37032008</v>
      </c>
      <c r="P13" s="15">
        <f t="shared" si="1"/>
        <v>2272.3205497944409</v>
      </c>
    </row>
    <row r="14" spans="1:16" ht="12.75" customHeight="1">
      <c r="A14" s="8">
        <v>10</v>
      </c>
      <c r="B14" s="3"/>
      <c r="C14" s="10" t="s">
        <v>59</v>
      </c>
      <c r="D14" s="32">
        <v>16726</v>
      </c>
      <c r="E14" s="36">
        <v>11488852</v>
      </c>
      <c r="F14" s="23">
        <v>15857031</v>
      </c>
      <c r="G14" s="23">
        <v>0</v>
      </c>
      <c r="H14" s="23">
        <v>0</v>
      </c>
      <c r="I14" s="46">
        <v>0</v>
      </c>
      <c r="J14" s="41">
        <v>0</v>
      </c>
      <c r="K14" s="50">
        <v>0</v>
      </c>
      <c r="L14" s="54">
        <v>0</v>
      </c>
      <c r="M14" s="50">
        <v>0</v>
      </c>
      <c r="N14" s="59">
        <v>0</v>
      </c>
      <c r="O14" s="41">
        <f t="shared" si="0"/>
        <v>27345883</v>
      </c>
      <c r="P14" s="15">
        <f t="shared" si="1"/>
        <v>1634.9326198732513</v>
      </c>
    </row>
    <row r="15" spans="1:16" ht="12.75" customHeight="1">
      <c r="A15" s="8">
        <v>11</v>
      </c>
      <c r="B15" s="3"/>
      <c r="C15" s="10" t="s">
        <v>60</v>
      </c>
      <c r="D15" s="32">
        <v>17224</v>
      </c>
      <c r="E15" s="36">
        <v>16014527</v>
      </c>
      <c r="F15" s="23">
        <v>6666162</v>
      </c>
      <c r="G15" s="23">
        <v>0</v>
      </c>
      <c r="H15" s="23">
        <v>240817</v>
      </c>
      <c r="I15" s="46">
        <v>0</v>
      </c>
      <c r="J15" s="41">
        <v>0</v>
      </c>
      <c r="K15" s="50">
        <v>2339</v>
      </c>
      <c r="L15" s="54">
        <v>0</v>
      </c>
      <c r="M15" s="50">
        <v>0</v>
      </c>
      <c r="N15" s="59">
        <v>0</v>
      </c>
      <c r="O15" s="41">
        <f t="shared" si="0"/>
        <v>22923845</v>
      </c>
      <c r="P15" s="15">
        <f t="shared" si="1"/>
        <v>1330.9245819786345</v>
      </c>
    </row>
    <row r="16" spans="1:16" ht="12.75" customHeight="1">
      <c r="A16" s="8">
        <v>12</v>
      </c>
      <c r="B16" s="3"/>
      <c r="C16" s="10" t="s">
        <v>2</v>
      </c>
      <c r="D16" s="32">
        <v>19377</v>
      </c>
      <c r="E16" s="36">
        <v>10705649</v>
      </c>
      <c r="F16" s="23">
        <v>24054156</v>
      </c>
      <c r="G16" s="23">
        <v>0</v>
      </c>
      <c r="H16" s="23">
        <v>5276939</v>
      </c>
      <c r="I16" s="46">
        <v>0</v>
      </c>
      <c r="J16" s="41">
        <v>3978329</v>
      </c>
      <c r="K16" s="50">
        <v>0</v>
      </c>
      <c r="L16" s="54">
        <v>0</v>
      </c>
      <c r="M16" s="50">
        <v>0</v>
      </c>
      <c r="N16" s="59">
        <v>0</v>
      </c>
      <c r="O16" s="41">
        <f t="shared" si="0"/>
        <v>44015073</v>
      </c>
      <c r="P16" s="15">
        <f t="shared" si="1"/>
        <v>2271.5112246477784</v>
      </c>
    </row>
    <row r="17" spans="1:16" ht="12.75" customHeight="1">
      <c r="A17" s="8">
        <v>13</v>
      </c>
      <c r="B17" s="3"/>
      <c r="C17" s="13" t="s">
        <v>53</v>
      </c>
      <c r="D17" s="32">
        <v>20210</v>
      </c>
      <c r="E17" s="36">
        <v>10910170</v>
      </c>
      <c r="F17" s="23">
        <v>12220436</v>
      </c>
      <c r="G17" s="23">
        <v>229126</v>
      </c>
      <c r="H17" s="23">
        <v>0</v>
      </c>
      <c r="I17" s="46">
        <v>0</v>
      </c>
      <c r="J17" s="41">
        <v>0</v>
      </c>
      <c r="K17" s="50">
        <v>0</v>
      </c>
      <c r="L17" s="54">
        <v>0</v>
      </c>
      <c r="M17" s="50">
        <v>0</v>
      </c>
      <c r="N17" s="59">
        <v>0</v>
      </c>
      <c r="O17" s="41">
        <f t="shared" si="0"/>
        <v>23359732</v>
      </c>
      <c r="P17" s="15">
        <f t="shared" si="1"/>
        <v>1155.8501731815932</v>
      </c>
    </row>
    <row r="18" spans="1:16" ht="12.75" customHeight="1">
      <c r="A18" s="8">
        <v>14</v>
      </c>
      <c r="B18" s="3"/>
      <c r="C18" s="10" t="s">
        <v>52</v>
      </c>
      <c r="D18" s="32">
        <v>22295</v>
      </c>
      <c r="E18" s="36">
        <v>16234559</v>
      </c>
      <c r="F18" s="23">
        <v>18685529</v>
      </c>
      <c r="G18" s="23">
        <v>3068658</v>
      </c>
      <c r="H18" s="23">
        <v>1801702</v>
      </c>
      <c r="I18" s="46">
        <v>0</v>
      </c>
      <c r="J18" s="41">
        <v>166913</v>
      </c>
      <c r="K18" s="50">
        <v>0</v>
      </c>
      <c r="L18" s="54">
        <v>0</v>
      </c>
      <c r="M18" s="50">
        <v>0</v>
      </c>
      <c r="N18" s="59">
        <v>0</v>
      </c>
      <c r="O18" s="41">
        <f t="shared" si="0"/>
        <v>39957361</v>
      </c>
      <c r="P18" s="15">
        <f t="shared" si="1"/>
        <v>1792.2117515137923</v>
      </c>
    </row>
    <row r="19" spans="1:16" ht="12.75" customHeight="1">
      <c r="A19" s="8">
        <v>15</v>
      </c>
      <c r="B19" s="3"/>
      <c r="C19" s="10" t="s">
        <v>49</v>
      </c>
      <c r="D19" s="32">
        <v>24985</v>
      </c>
      <c r="E19" s="36">
        <v>14884866</v>
      </c>
      <c r="F19" s="23">
        <v>18294478</v>
      </c>
      <c r="G19" s="23">
        <v>979904</v>
      </c>
      <c r="H19" s="23">
        <v>0</v>
      </c>
      <c r="I19" s="46">
        <v>0</v>
      </c>
      <c r="J19" s="41">
        <v>0</v>
      </c>
      <c r="K19" s="50">
        <v>0</v>
      </c>
      <c r="L19" s="54">
        <v>0</v>
      </c>
      <c r="M19" s="50">
        <v>0</v>
      </c>
      <c r="N19" s="59">
        <v>0</v>
      </c>
      <c r="O19" s="41">
        <f t="shared" si="0"/>
        <v>34159248</v>
      </c>
      <c r="P19" s="15">
        <f t="shared" si="1"/>
        <v>1367.1902341404843</v>
      </c>
    </row>
    <row r="20" spans="1:16" ht="12.75" customHeight="1">
      <c r="A20" s="8">
        <v>16</v>
      </c>
      <c r="B20" s="3"/>
      <c r="C20" s="10" t="s">
        <v>50</v>
      </c>
      <c r="D20" s="32">
        <v>27191</v>
      </c>
      <c r="E20" s="36">
        <v>21584468</v>
      </c>
      <c r="F20" s="23">
        <v>14590162</v>
      </c>
      <c r="G20" s="23">
        <v>0</v>
      </c>
      <c r="H20" s="23">
        <v>0</v>
      </c>
      <c r="I20" s="46">
        <v>0</v>
      </c>
      <c r="J20" s="41">
        <v>0</v>
      </c>
      <c r="K20" s="50">
        <v>0</v>
      </c>
      <c r="L20" s="54">
        <v>0</v>
      </c>
      <c r="M20" s="50">
        <v>0</v>
      </c>
      <c r="N20" s="59">
        <v>0</v>
      </c>
      <c r="O20" s="41">
        <f t="shared" si="0"/>
        <v>36174630</v>
      </c>
      <c r="P20" s="15">
        <f t="shared" si="1"/>
        <v>1330.3898348718326</v>
      </c>
    </row>
    <row r="21" spans="1:16" ht="12.75" customHeight="1">
      <c r="A21" s="8">
        <v>17</v>
      </c>
      <c r="B21" s="3"/>
      <c r="C21" s="10" t="s">
        <v>48</v>
      </c>
      <c r="D21" s="32">
        <v>27426</v>
      </c>
      <c r="E21" s="36">
        <v>22201678</v>
      </c>
      <c r="F21" s="23">
        <v>11943818</v>
      </c>
      <c r="G21" s="23">
        <v>0</v>
      </c>
      <c r="H21" s="23">
        <v>0</v>
      </c>
      <c r="I21" s="46">
        <v>0</v>
      </c>
      <c r="J21" s="41">
        <v>4053354</v>
      </c>
      <c r="K21" s="50">
        <v>0</v>
      </c>
      <c r="L21" s="54">
        <v>0</v>
      </c>
      <c r="M21" s="50">
        <v>0</v>
      </c>
      <c r="N21" s="59">
        <v>4937060</v>
      </c>
      <c r="O21" s="41">
        <f t="shared" si="0"/>
        <v>43135910</v>
      </c>
      <c r="P21" s="15">
        <f t="shared" si="1"/>
        <v>1572.8108364325822</v>
      </c>
    </row>
    <row r="22" spans="1:16" ht="12.75" customHeight="1">
      <c r="A22" s="8">
        <v>18</v>
      </c>
      <c r="B22" s="3"/>
      <c r="C22" s="10" t="s">
        <v>47</v>
      </c>
      <c r="D22" s="32">
        <v>27642</v>
      </c>
      <c r="E22" s="36">
        <v>18714251</v>
      </c>
      <c r="F22" s="23">
        <v>18387336</v>
      </c>
      <c r="G22" s="23">
        <v>0</v>
      </c>
      <c r="H22" s="23">
        <v>875767</v>
      </c>
      <c r="I22" s="46">
        <v>0</v>
      </c>
      <c r="J22" s="41">
        <v>0</v>
      </c>
      <c r="K22" s="50">
        <v>0</v>
      </c>
      <c r="L22" s="54">
        <v>0</v>
      </c>
      <c r="M22" s="50">
        <v>0</v>
      </c>
      <c r="N22" s="59">
        <v>0</v>
      </c>
      <c r="O22" s="41">
        <f t="shared" si="0"/>
        <v>37977354</v>
      </c>
      <c r="P22" s="15">
        <f t="shared" si="1"/>
        <v>1373.90036900369</v>
      </c>
    </row>
    <row r="23" spans="1:16" ht="12.75" customHeight="1">
      <c r="A23" s="8">
        <v>19</v>
      </c>
      <c r="B23" s="3"/>
      <c r="C23" s="10" t="s">
        <v>51</v>
      </c>
      <c r="D23" s="32">
        <v>31909</v>
      </c>
      <c r="E23" s="36">
        <v>35914162</v>
      </c>
      <c r="F23" s="23">
        <v>20533383</v>
      </c>
      <c r="G23" s="23">
        <v>0</v>
      </c>
      <c r="H23" s="23">
        <v>4943973</v>
      </c>
      <c r="I23" s="46">
        <v>0</v>
      </c>
      <c r="J23" s="41">
        <v>9714542</v>
      </c>
      <c r="K23" s="50">
        <v>0</v>
      </c>
      <c r="L23" s="54">
        <v>0</v>
      </c>
      <c r="M23" s="50">
        <v>0</v>
      </c>
      <c r="N23" s="59">
        <v>0</v>
      </c>
      <c r="O23" s="41">
        <f t="shared" si="0"/>
        <v>71106060</v>
      </c>
      <c r="P23" s="15">
        <f t="shared" si="1"/>
        <v>2228.4013914569559</v>
      </c>
    </row>
    <row r="24" spans="1:16" ht="12.75" customHeight="1">
      <c r="A24" s="8">
        <v>20</v>
      </c>
      <c r="B24" s="3"/>
      <c r="C24" s="10" t="s">
        <v>85</v>
      </c>
      <c r="D24" s="32">
        <v>35621</v>
      </c>
      <c r="E24" s="36">
        <v>28261315</v>
      </c>
      <c r="F24" s="23">
        <v>16206622</v>
      </c>
      <c r="G24" s="23">
        <v>2143320</v>
      </c>
      <c r="H24" s="23">
        <v>2019387</v>
      </c>
      <c r="I24" s="46">
        <v>0</v>
      </c>
      <c r="J24" s="41">
        <v>5907257</v>
      </c>
      <c r="K24" s="50">
        <v>0</v>
      </c>
      <c r="L24" s="54">
        <v>0</v>
      </c>
      <c r="M24" s="50">
        <v>0</v>
      </c>
      <c r="N24" s="59">
        <v>0</v>
      </c>
      <c r="O24" s="41">
        <f t="shared" si="0"/>
        <v>54537901</v>
      </c>
      <c r="P24" s="15">
        <f t="shared" si="1"/>
        <v>1531.0603576541928</v>
      </c>
    </row>
    <row r="25" spans="1:16" ht="12.75" customHeight="1">
      <c r="A25" s="8">
        <v>21</v>
      </c>
      <c r="B25" s="3"/>
      <c r="C25" s="10" t="s">
        <v>46</v>
      </c>
      <c r="D25" s="32">
        <v>39057</v>
      </c>
      <c r="E25" s="36">
        <v>45969647</v>
      </c>
      <c r="F25" s="23">
        <v>18949772</v>
      </c>
      <c r="G25" s="23">
        <v>0</v>
      </c>
      <c r="H25" s="23">
        <v>3845268</v>
      </c>
      <c r="I25" s="46">
        <v>0</v>
      </c>
      <c r="J25" s="41">
        <v>1923653</v>
      </c>
      <c r="K25" s="50">
        <v>0</v>
      </c>
      <c r="L25" s="54">
        <v>0</v>
      </c>
      <c r="M25" s="50">
        <v>0</v>
      </c>
      <c r="N25" s="59">
        <v>0</v>
      </c>
      <c r="O25" s="41">
        <f t="shared" si="0"/>
        <v>70688340</v>
      </c>
      <c r="P25" s="15">
        <f t="shared" si="1"/>
        <v>1809.8763345879099</v>
      </c>
    </row>
    <row r="26" spans="1:16" ht="12.75" customHeight="1">
      <c r="A26" s="8">
        <v>22</v>
      </c>
      <c r="B26" s="3"/>
      <c r="C26" s="10" t="s">
        <v>45</v>
      </c>
      <c r="D26" s="32">
        <v>41015</v>
      </c>
      <c r="E26" s="36">
        <v>26521055</v>
      </c>
      <c r="F26" s="23">
        <v>17704003</v>
      </c>
      <c r="G26" s="23">
        <v>1581703</v>
      </c>
      <c r="H26" s="23">
        <v>83220</v>
      </c>
      <c r="I26" s="46">
        <v>0</v>
      </c>
      <c r="J26" s="41">
        <v>2709034</v>
      </c>
      <c r="K26" s="50">
        <v>0</v>
      </c>
      <c r="L26" s="54">
        <v>0</v>
      </c>
      <c r="M26" s="50">
        <v>0</v>
      </c>
      <c r="N26" s="59">
        <v>0</v>
      </c>
      <c r="O26" s="41">
        <f t="shared" si="0"/>
        <v>48599015</v>
      </c>
      <c r="P26" s="15">
        <f t="shared" si="1"/>
        <v>1184.9083262221138</v>
      </c>
    </row>
    <row r="27" spans="1:16" ht="12.75" customHeight="1">
      <c r="A27" s="8">
        <v>23</v>
      </c>
      <c r="B27" s="3"/>
      <c r="C27" s="10" t="s">
        <v>3</v>
      </c>
      <c r="D27" s="32">
        <v>41140</v>
      </c>
      <c r="E27" s="36">
        <v>27492481</v>
      </c>
      <c r="F27" s="23">
        <v>24004823</v>
      </c>
      <c r="G27" s="23">
        <v>0</v>
      </c>
      <c r="H27" s="23">
        <v>2197122</v>
      </c>
      <c r="I27" s="46">
        <v>0</v>
      </c>
      <c r="J27" s="41">
        <v>123806</v>
      </c>
      <c r="K27" s="50">
        <v>0</v>
      </c>
      <c r="L27" s="54">
        <v>0</v>
      </c>
      <c r="M27" s="50">
        <v>0</v>
      </c>
      <c r="N27" s="59">
        <v>0</v>
      </c>
      <c r="O27" s="41">
        <f t="shared" si="0"/>
        <v>53818232</v>
      </c>
      <c r="P27" s="15">
        <f t="shared" si="1"/>
        <v>1308.1728731161886</v>
      </c>
    </row>
    <row r="28" spans="1:16" ht="12.75" customHeight="1">
      <c r="A28" s="8">
        <v>24</v>
      </c>
      <c r="B28" s="79"/>
      <c r="C28" s="10" t="s">
        <v>44</v>
      </c>
      <c r="D28" s="32">
        <v>44690</v>
      </c>
      <c r="E28" s="36">
        <v>22157909</v>
      </c>
      <c r="F28" s="23">
        <v>42814718</v>
      </c>
      <c r="G28" s="23">
        <v>1</v>
      </c>
      <c r="H28" s="23">
        <v>415898</v>
      </c>
      <c r="I28" s="46">
        <v>0</v>
      </c>
      <c r="J28" s="41">
        <v>3147017</v>
      </c>
      <c r="K28" s="50">
        <v>0</v>
      </c>
      <c r="L28" s="54">
        <v>0</v>
      </c>
      <c r="M28" s="50">
        <v>0</v>
      </c>
      <c r="N28" s="59">
        <v>0</v>
      </c>
      <c r="O28" s="41">
        <f t="shared" si="0"/>
        <v>68535543</v>
      </c>
      <c r="P28" s="15">
        <f t="shared" si="1"/>
        <v>1533.5767061982547</v>
      </c>
    </row>
    <row r="29" spans="1:16" ht="12.75" customHeight="1">
      <c r="A29" s="8">
        <v>25</v>
      </c>
      <c r="B29" s="3"/>
      <c r="C29" s="10" t="s">
        <v>39</v>
      </c>
      <c r="D29" s="32">
        <v>48263</v>
      </c>
      <c r="E29" s="36">
        <v>28191583</v>
      </c>
      <c r="F29" s="23">
        <v>22981104</v>
      </c>
      <c r="G29" s="23">
        <v>3995005</v>
      </c>
      <c r="H29" s="23">
        <v>3692508</v>
      </c>
      <c r="I29" s="46">
        <v>0</v>
      </c>
      <c r="J29" s="41">
        <v>0</v>
      </c>
      <c r="K29" s="50">
        <v>0</v>
      </c>
      <c r="L29" s="54">
        <v>0</v>
      </c>
      <c r="M29" s="50">
        <v>704836</v>
      </c>
      <c r="N29" s="59">
        <v>0</v>
      </c>
      <c r="O29" s="41">
        <f t="shared" si="0"/>
        <v>59565036</v>
      </c>
      <c r="P29" s="15">
        <f t="shared" si="1"/>
        <v>1234.1759940326958</v>
      </c>
    </row>
    <row r="30" spans="1:16" ht="12.75" customHeight="1">
      <c r="A30" s="8">
        <v>26</v>
      </c>
      <c r="B30" s="3"/>
      <c r="C30" s="10" t="s">
        <v>40</v>
      </c>
      <c r="D30" s="32">
        <v>50418</v>
      </c>
      <c r="E30" s="36">
        <v>26276334</v>
      </c>
      <c r="F30" s="23">
        <v>31036058</v>
      </c>
      <c r="G30" s="23">
        <v>1109</v>
      </c>
      <c r="H30" s="23">
        <v>9496789</v>
      </c>
      <c r="I30" s="46">
        <v>0</v>
      </c>
      <c r="J30" s="41">
        <v>1710228</v>
      </c>
      <c r="K30" s="50">
        <v>0</v>
      </c>
      <c r="L30" s="54">
        <v>0</v>
      </c>
      <c r="M30" s="50">
        <v>0</v>
      </c>
      <c r="N30" s="59">
        <v>0</v>
      </c>
      <c r="O30" s="41">
        <f t="shared" si="0"/>
        <v>68520518</v>
      </c>
      <c r="P30" s="15">
        <f t="shared" si="1"/>
        <v>1359.0487127613153</v>
      </c>
    </row>
    <row r="31" spans="1:16" ht="12.75" customHeight="1">
      <c r="A31" s="8">
        <v>27</v>
      </c>
      <c r="B31" s="3"/>
      <c r="C31" s="13" t="s">
        <v>43</v>
      </c>
      <c r="D31" s="32">
        <v>65301</v>
      </c>
      <c r="E31" s="36">
        <v>47371583</v>
      </c>
      <c r="F31" s="23">
        <v>122253031</v>
      </c>
      <c r="G31" s="23">
        <v>26607</v>
      </c>
      <c r="H31" s="23">
        <v>6299396</v>
      </c>
      <c r="I31" s="46">
        <v>0</v>
      </c>
      <c r="J31" s="41">
        <v>0</v>
      </c>
      <c r="K31" s="50">
        <v>131406</v>
      </c>
      <c r="L31" s="54">
        <v>0</v>
      </c>
      <c r="M31" s="50">
        <v>0</v>
      </c>
      <c r="N31" s="59">
        <v>0</v>
      </c>
      <c r="O31" s="41">
        <f t="shared" si="0"/>
        <v>176082023</v>
      </c>
      <c r="P31" s="15">
        <f t="shared" si="1"/>
        <v>2696.4674813555689</v>
      </c>
    </row>
    <row r="32" spans="1:16" ht="12.75" customHeight="1">
      <c r="A32" s="8">
        <v>28</v>
      </c>
      <c r="B32" s="3"/>
      <c r="C32" s="10" t="s">
        <v>37</v>
      </c>
      <c r="D32" s="32">
        <v>68943</v>
      </c>
      <c r="E32" s="36">
        <v>31702990</v>
      </c>
      <c r="F32" s="23">
        <v>61593680</v>
      </c>
      <c r="G32" s="23">
        <v>650882</v>
      </c>
      <c r="H32" s="23">
        <v>3477247</v>
      </c>
      <c r="I32" s="46">
        <v>0</v>
      </c>
      <c r="J32" s="41">
        <v>4476712</v>
      </c>
      <c r="K32" s="50">
        <v>1484306</v>
      </c>
      <c r="L32" s="54">
        <v>0</v>
      </c>
      <c r="M32" s="50">
        <v>0</v>
      </c>
      <c r="N32" s="59">
        <v>0</v>
      </c>
      <c r="O32" s="41">
        <f t="shared" si="0"/>
        <v>103385817</v>
      </c>
      <c r="P32" s="15">
        <f t="shared" si="1"/>
        <v>1499.5839606631566</v>
      </c>
    </row>
    <row r="33" spans="1:16" ht="12.75" customHeight="1">
      <c r="A33" s="8">
        <v>29</v>
      </c>
      <c r="B33" s="3"/>
      <c r="C33" s="10" t="s">
        <v>36</v>
      </c>
      <c r="D33" s="32">
        <v>73176</v>
      </c>
      <c r="E33" s="36">
        <v>45459429</v>
      </c>
      <c r="F33" s="23">
        <v>17208423</v>
      </c>
      <c r="G33" s="23">
        <v>1125199</v>
      </c>
      <c r="H33" s="23">
        <v>8569786</v>
      </c>
      <c r="I33" s="46">
        <v>0</v>
      </c>
      <c r="J33" s="41">
        <v>13936231</v>
      </c>
      <c r="K33" s="50">
        <v>9103858</v>
      </c>
      <c r="L33" s="54">
        <v>0</v>
      </c>
      <c r="M33" s="50">
        <v>0</v>
      </c>
      <c r="N33" s="59">
        <v>0</v>
      </c>
      <c r="O33" s="41">
        <f t="shared" si="0"/>
        <v>95402926</v>
      </c>
      <c r="P33" s="15">
        <f t="shared" si="1"/>
        <v>1303.7461189461026</v>
      </c>
    </row>
    <row r="34" spans="1:16" ht="12.75" customHeight="1">
      <c r="A34" s="8">
        <v>30</v>
      </c>
      <c r="B34" s="79"/>
      <c r="C34" s="13" t="s">
        <v>34</v>
      </c>
      <c r="D34" s="32">
        <v>76889</v>
      </c>
      <c r="E34" s="36">
        <v>92958823</v>
      </c>
      <c r="F34" s="23">
        <v>184870714</v>
      </c>
      <c r="G34" s="23">
        <v>9937080</v>
      </c>
      <c r="H34" s="23">
        <v>65059170</v>
      </c>
      <c r="I34" s="46">
        <v>0</v>
      </c>
      <c r="J34" s="41">
        <v>42452135</v>
      </c>
      <c r="K34" s="50">
        <v>27398543</v>
      </c>
      <c r="L34" s="54">
        <v>0</v>
      </c>
      <c r="M34" s="50">
        <v>0</v>
      </c>
      <c r="N34" s="59">
        <v>0</v>
      </c>
      <c r="O34" s="41">
        <f t="shared" si="0"/>
        <v>422676465</v>
      </c>
      <c r="P34" s="15">
        <f t="shared" si="1"/>
        <v>5497.2293175876912</v>
      </c>
    </row>
    <row r="35" spans="1:16" ht="12.75" customHeight="1">
      <c r="A35" s="8">
        <v>31</v>
      </c>
      <c r="B35" s="3"/>
      <c r="C35" s="10" t="s">
        <v>38</v>
      </c>
      <c r="D35" s="32">
        <v>80456</v>
      </c>
      <c r="E35" s="36">
        <v>62829412</v>
      </c>
      <c r="F35" s="23">
        <v>49742938</v>
      </c>
      <c r="G35" s="23">
        <v>4368952</v>
      </c>
      <c r="H35" s="23">
        <v>10221609</v>
      </c>
      <c r="I35" s="46">
        <v>0</v>
      </c>
      <c r="J35" s="41">
        <v>17679829</v>
      </c>
      <c r="K35" s="50">
        <v>0</v>
      </c>
      <c r="L35" s="54">
        <v>0</v>
      </c>
      <c r="M35" s="50">
        <v>0</v>
      </c>
      <c r="N35" s="59">
        <v>0</v>
      </c>
      <c r="O35" s="41">
        <f t="shared" si="0"/>
        <v>144842740</v>
      </c>
      <c r="P35" s="15">
        <f t="shared" si="1"/>
        <v>1800.2726956348811</v>
      </c>
    </row>
    <row r="36" spans="1:16" ht="12.75" customHeight="1">
      <c r="A36" s="8">
        <v>32</v>
      </c>
      <c r="B36" s="3"/>
      <c r="C36" s="10" t="s">
        <v>35</v>
      </c>
      <c r="D36" s="32">
        <v>102138</v>
      </c>
      <c r="E36" s="36">
        <v>62353716</v>
      </c>
      <c r="F36" s="23">
        <v>32153861</v>
      </c>
      <c r="G36" s="23">
        <v>0</v>
      </c>
      <c r="H36" s="23">
        <v>55860</v>
      </c>
      <c r="I36" s="46">
        <v>0</v>
      </c>
      <c r="J36" s="41">
        <v>11884102</v>
      </c>
      <c r="K36" s="50">
        <v>14155020</v>
      </c>
      <c r="L36" s="54">
        <v>0</v>
      </c>
      <c r="M36" s="50">
        <v>0</v>
      </c>
      <c r="N36" s="59">
        <v>0</v>
      </c>
      <c r="O36" s="41">
        <f t="shared" si="0"/>
        <v>120602559</v>
      </c>
      <c r="P36" s="15">
        <f t="shared" si="1"/>
        <v>1180.7805028490866</v>
      </c>
    </row>
    <row r="37" spans="1:16" ht="12.75" customHeight="1">
      <c r="A37" s="8">
        <v>33</v>
      </c>
      <c r="B37" s="3"/>
      <c r="C37" s="13" t="s">
        <v>42</v>
      </c>
      <c r="D37" s="32">
        <v>105157</v>
      </c>
      <c r="E37" s="36">
        <v>77828809</v>
      </c>
      <c r="F37" s="23">
        <v>19091539</v>
      </c>
      <c r="G37" s="23">
        <v>6916608</v>
      </c>
      <c r="H37" s="23">
        <v>3012320</v>
      </c>
      <c r="I37" s="46">
        <v>0</v>
      </c>
      <c r="J37" s="41">
        <v>17922846</v>
      </c>
      <c r="K37" s="50">
        <v>9185113</v>
      </c>
      <c r="L37" s="54">
        <v>0</v>
      </c>
      <c r="M37" s="50">
        <v>0</v>
      </c>
      <c r="N37" s="59">
        <v>0</v>
      </c>
      <c r="O37" s="41">
        <f t="shared" ref="O37:O68" si="2">SUM(E37:N37)</f>
        <v>133957235</v>
      </c>
      <c r="P37" s="15">
        <f t="shared" ref="P37:P68" si="3">(O37/D37)</f>
        <v>1273.8784389056364</v>
      </c>
    </row>
    <row r="38" spans="1:16" ht="12.75" customHeight="1">
      <c r="A38" s="8">
        <v>34</v>
      </c>
      <c r="B38" s="3"/>
      <c r="C38" s="10" t="s">
        <v>41</v>
      </c>
      <c r="D38" s="32">
        <v>120700</v>
      </c>
      <c r="E38" s="36">
        <v>90882983</v>
      </c>
      <c r="F38" s="23">
        <v>28412902</v>
      </c>
      <c r="G38" s="23">
        <v>10392686</v>
      </c>
      <c r="H38" s="23">
        <v>4545867</v>
      </c>
      <c r="I38" s="46">
        <v>0</v>
      </c>
      <c r="J38" s="41">
        <v>0</v>
      </c>
      <c r="K38" s="50">
        <v>7622805</v>
      </c>
      <c r="L38" s="54">
        <v>0</v>
      </c>
      <c r="M38" s="50">
        <v>0</v>
      </c>
      <c r="N38" s="59">
        <v>0</v>
      </c>
      <c r="O38" s="41">
        <f t="shared" si="2"/>
        <v>141857243</v>
      </c>
      <c r="P38" s="15">
        <f t="shared" si="3"/>
        <v>1175.287845898923</v>
      </c>
    </row>
    <row r="39" spans="1:16" ht="12.75" customHeight="1">
      <c r="A39" s="8">
        <v>35</v>
      </c>
      <c r="B39" s="3"/>
      <c r="C39" s="10" t="s">
        <v>31</v>
      </c>
      <c r="D39" s="32">
        <v>143801</v>
      </c>
      <c r="E39" s="36">
        <v>90717533</v>
      </c>
      <c r="F39" s="23">
        <v>50901098</v>
      </c>
      <c r="G39" s="23">
        <v>4376761</v>
      </c>
      <c r="H39" s="23">
        <v>14939</v>
      </c>
      <c r="I39" s="46">
        <v>0</v>
      </c>
      <c r="J39" s="41">
        <v>32395417</v>
      </c>
      <c r="K39" s="50">
        <v>13690771</v>
      </c>
      <c r="L39" s="54">
        <v>0</v>
      </c>
      <c r="M39" s="50">
        <v>0</v>
      </c>
      <c r="N39" s="59">
        <v>10040386</v>
      </c>
      <c r="O39" s="41">
        <f t="shared" si="2"/>
        <v>202136905</v>
      </c>
      <c r="P39" s="15">
        <f t="shared" si="3"/>
        <v>1405.671066265186</v>
      </c>
    </row>
    <row r="40" spans="1:16" ht="12.75" customHeight="1">
      <c r="A40" s="8">
        <v>36</v>
      </c>
      <c r="B40" s="3"/>
      <c r="C40" s="10" t="s">
        <v>33</v>
      </c>
      <c r="D40" s="32">
        <v>148962</v>
      </c>
      <c r="E40" s="36">
        <v>100960743</v>
      </c>
      <c r="F40" s="23">
        <v>75527921</v>
      </c>
      <c r="G40" s="23">
        <v>5858152</v>
      </c>
      <c r="H40" s="23">
        <v>18982683</v>
      </c>
      <c r="I40" s="46">
        <v>0</v>
      </c>
      <c r="J40" s="41">
        <v>61336769</v>
      </c>
      <c r="K40" s="50">
        <v>26865846</v>
      </c>
      <c r="L40" s="54">
        <v>4661824</v>
      </c>
      <c r="M40" s="50">
        <v>0</v>
      </c>
      <c r="N40" s="59">
        <v>0</v>
      </c>
      <c r="O40" s="41">
        <f t="shared" si="2"/>
        <v>294193938</v>
      </c>
      <c r="P40" s="15">
        <f t="shared" si="3"/>
        <v>1974.959640713739</v>
      </c>
    </row>
    <row r="41" spans="1:16" ht="12.75" customHeight="1">
      <c r="A41" s="8">
        <v>37</v>
      </c>
      <c r="B41" s="3"/>
      <c r="C41" s="10" t="s">
        <v>30</v>
      </c>
      <c r="D41" s="32">
        <v>153022</v>
      </c>
      <c r="E41" s="36">
        <v>133202817</v>
      </c>
      <c r="F41" s="23">
        <v>98596467</v>
      </c>
      <c r="G41" s="23">
        <v>5207092</v>
      </c>
      <c r="H41" s="23">
        <v>46636014</v>
      </c>
      <c r="I41" s="46">
        <v>431</v>
      </c>
      <c r="J41" s="41">
        <v>71200036</v>
      </c>
      <c r="K41" s="50">
        <v>38713769</v>
      </c>
      <c r="L41" s="54">
        <v>0</v>
      </c>
      <c r="M41" s="50">
        <v>87951</v>
      </c>
      <c r="N41" s="59">
        <v>0</v>
      </c>
      <c r="O41" s="41">
        <f t="shared" si="2"/>
        <v>393644577</v>
      </c>
      <c r="P41" s="15">
        <f t="shared" si="3"/>
        <v>2572.470474833684</v>
      </c>
    </row>
    <row r="42" spans="1:16" ht="12.75" customHeight="1">
      <c r="A42" s="8">
        <v>38</v>
      </c>
      <c r="B42" s="3"/>
      <c r="C42" s="10" t="s">
        <v>32</v>
      </c>
      <c r="D42" s="32">
        <v>170835</v>
      </c>
      <c r="E42" s="36">
        <v>84270458</v>
      </c>
      <c r="F42" s="23">
        <v>45231130</v>
      </c>
      <c r="G42" s="23">
        <v>1858381</v>
      </c>
      <c r="H42" s="23">
        <v>1659609</v>
      </c>
      <c r="I42" s="46">
        <v>0</v>
      </c>
      <c r="J42" s="41">
        <v>13327810</v>
      </c>
      <c r="K42" s="50">
        <v>3963449</v>
      </c>
      <c r="L42" s="54">
        <v>0</v>
      </c>
      <c r="M42" s="50">
        <v>0</v>
      </c>
      <c r="N42" s="59">
        <v>0</v>
      </c>
      <c r="O42" s="41">
        <f t="shared" si="2"/>
        <v>150310837</v>
      </c>
      <c r="P42" s="15">
        <f t="shared" si="3"/>
        <v>879.85973014897411</v>
      </c>
    </row>
    <row r="43" spans="1:16" ht="12.75" customHeight="1">
      <c r="A43" s="8">
        <v>39</v>
      </c>
      <c r="B43" s="3"/>
      <c r="C43" s="10" t="s">
        <v>28</v>
      </c>
      <c r="D43" s="32">
        <v>172720</v>
      </c>
      <c r="E43" s="36">
        <v>155424022</v>
      </c>
      <c r="F43" s="23">
        <v>211564987</v>
      </c>
      <c r="G43" s="23">
        <v>10534461</v>
      </c>
      <c r="H43" s="23">
        <v>60234607</v>
      </c>
      <c r="I43" s="46">
        <v>0</v>
      </c>
      <c r="J43" s="41">
        <v>105063366</v>
      </c>
      <c r="K43" s="50">
        <v>34940943</v>
      </c>
      <c r="L43" s="54">
        <v>0</v>
      </c>
      <c r="M43" s="50">
        <v>0</v>
      </c>
      <c r="N43" s="59">
        <v>50207</v>
      </c>
      <c r="O43" s="41">
        <f t="shared" si="2"/>
        <v>577812593</v>
      </c>
      <c r="P43" s="15">
        <f t="shared" si="3"/>
        <v>3345.3716593330246</v>
      </c>
    </row>
    <row r="44" spans="1:16" ht="12.75" customHeight="1">
      <c r="A44" s="8">
        <v>40</v>
      </c>
      <c r="B44" s="3"/>
      <c r="C44" s="10" t="s">
        <v>26</v>
      </c>
      <c r="D44" s="32">
        <v>178820</v>
      </c>
      <c r="E44" s="36">
        <v>110313478</v>
      </c>
      <c r="F44" s="23">
        <v>81413183</v>
      </c>
      <c r="G44" s="23">
        <v>0</v>
      </c>
      <c r="H44" s="23">
        <v>0</v>
      </c>
      <c r="I44" s="46">
        <v>0</v>
      </c>
      <c r="J44" s="41">
        <v>54349163</v>
      </c>
      <c r="K44" s="50">
        <v>9600172</v>
      </c>
      <c r="L44" s="54">
        <v>0</v>
      </c>
      <c r="M44" s="50">
        <v>0</v>
      </c>
      <c r="N44" s="59">
        <v>17327511</v>
      </c>
      <c r="O44" s="41">
        <f t="shared" si="2"/>
        <v>273003507</v>
      </c>
      <c r="P44" s="15">
        <f t="shared" si="3"/>
        <v>1526.6944804831674</v>
      </c>
    </row>
    <row r="45" spans="1:16" ht="12.75" customHeight="1">
      <c r="A45" s="8">
        <v>41</v>
      </c>
      <c r="B45" s="3"/>
      <c r="C45" s="10" t="s">
        <v>29</v>
      </c>
      <c r="D45" s="32">
        <v>181882</v>
      </c>
      <c r="E45" s="36">
        <v>85907515</v>
      </c>
      <c r="F45" s="23">
        <v>77278517</v>
      </c>
      <c r="G45" s="23">
        <v>3607828</v>
      </c>
      <c r="H45" s="23">
        <v>5850329</v>
      </c>
      <c r="I45" s="46">
        <v>0</v>
      </c>
      <c r="J45" s="41">
        <v>52347356</v>
      </c>
      <c r="K45" s="50">
        <v>30580933</v>
      </c>
      <c r="L45" s="54">
        <v>0</v>
      </c>
      <c r="M45" s="50">
        <v>0</v>
      </c>
      <c r="N45" s="59">
        <v>0</v>
      </c>
      <c r="O45" s="41">
        <f t="shared" si="2"/>
        <v>255572478</v>
      </c>
      <c r="P45" s="15">
        <f t="shared" si="3"/>
        <v>1405.1554194477737</v>
      </c>
    </row>
    <row r="46" spans="1:16" ht="12.75" customHeight="1">
      <c r="A46" s="8">
        <v>42</v>
      </c>
      <c r="B46" s="3"/>
      <c r="C46" s="13" t="s">
        <v>24</v>
      </c>
      <c r="D46" s="32">
        <v>195488</v>
      </c>
      <c r="E46" s="36">
        <v>98123084</v>
      </c>
      <c r="F46" s="23">
        <v>44152180</v>
      </c>
      <c r="G46" s="23">
        <v>6969975</v>
      </c>
      <c r="H46" s="23">
        <v>5819084</v>
      </c>
      <c r="I46" s="46">
        <v>0</v>
      </c>
      <c r="J46" s="41">
        <v>76276229</v>
      </c>
      <c r="K46" s="50">
        <v>22744064</v>
      </c>
      <c r="L46" s="54">
        <v>0</v>
      </c>
      <c r="M46" s="50">
        <v>0</v>
      </c>
      <c r="N46" s="59">
        <v>0</v>
      </c>
      <c r="O46" s="41">
        <f t="shared" si="2"/>
        <v>254084616</v>
      </c>
      <c r="P46" s="15">
        <f t="shared" si="3"/>
        <v>1299.7453347520052</v>
      </c>
    </row>
    <row r="47" spans="1:16" ht="12.75" customHeight="1">
      <c r="A47" s="8">
        <v>43</v>
      </c>
      <c r="B47" s="3"/>
      <c r="C47" s="13" t="s">
        <v>27</v>
      </c>
      <c r="D47" s="32">
        <v>208549</v>
      </c>
      <c r="E47" s="36">
        <v>109165151</v>
      </c>
      <c r="F47" s="23">
        <v>49012128</v>
      </c>
      <c r="G47" s="23">
        <v>9641280</v>
      </c>
      <c r="H47" s="23">
        <v>19366327</v>
      </c>
      <c r="I47" s="46">
        <v>0</v>
      </c>
      <c r="J47" s="41">
        <v>19968761</v>
      </c>
      <c r="K47" s="50">
        <v>16879419</v>
      </c>
      <c r="L47" s="54">
        <v>0</v>
      </c>
      <c r="M47" s="50">
        <v>0</v>
      </c>
      <c r="N47" s="59">
        <v>1757321</v>
      </c>
      <c r="O47" s="41">
        <f t="shared" si="2"/>
        <v>225790387</v>
      </c>
      <c r="P47" s="15">
        <f t="shared" si="3"/>
        <v>1082.6730744333465</v>
      </c>
    </row>
    <row r="48" spans="1:16" ht="12.75" customHeight="1">
      <c r="A48" s="8">
        <v>44</v>
      </c>
      <c r="B48" s="3"/>
      <c r="C48" s="10" t="s">
        <v>108</v>
      </c>
      <c r="D48" s="32">
        <v>229715</v>
      </c>
      <c r="E48" s="36">
        <v>164871600</v>
      </c>
      <c r="F48" s="23">
        <v>134179207</v>
      </c>
      <c r="G48" s="23">
        <v>19055955</v>
      </c>
      <c r="H48" s="23">
        <v>7705270</v>
      </c>
      <c r="I48" s="46">
        <v>0</v>
      </c>
      <c r="J48" s="41">
        <v>98170803</v>
      </c>
      <c r="K48" s="50">
        <v>31672355</v>
      </c>
      <c r="L48" s="54">
        <v>0</v>
      </c>
      <c r="M48" s="50">
        <v>5905262</v>
      </c>
      <c r="N48" s="59">
        <v>1403676</v>
      </c>
      <c r="O48" s="41">
        <f t="shared" si="2"/>
        <v>462964128</v>
      </c>
      <c r="P48" s="15">
        <f t="shared" si="3"/>
        <v>2015.3848377337135</v>
      </c>
    </row>
    <row r="49" spans="1:16" ht="12.75" customHeight="1">
      <c r="A49" s="8">
        <v>45</v>
      </c>
      <c r="B49" s="3"/>
      <c r="C49" s="10" t="s">
        <v>0</v>
      </c>
      <c r="D49" s="32">
        <v>260003</v>
      </c>
      <c r="E49" s="36">
        <v>167173469</v>
      </c>
      <c r="F49" s="23">
        <v>95808100</v>
      </c>
      <c r="G49" s="23">
        <v>26273990</v>
      </c>
      <c r="H49" s="23">
        <v>13914820</v>
      </c>
      <c r="I49" s="46">
        <v>0</v>
      </c>
      <c r="J49" s="41">
        <v>17755861</v>
      </c>
      <c r="K49" s="50">
        <v>35380223</v>
      </c>
      <c r="L49" s="54">
        <v>0</v>
      </c>
      <c r="M49" s="50">
        <v>207015</v>
      </c>
      <c r="N49" s="59">
        <v>91955</v>
      </c>
      <c r="O49" s="41">
        <f t="shared" si="2"/>
        <v>356605433</v>
      </c>
      <c r="P49" s="15">
        <f t="shared" si="3"/>
        <v>1371.5435321900131</v>
      </c>
    </row>
    <row r="50" spans="1:16" ht="12.75" customHeight="1">
      <c r="A50" s="8">
        <v>46</v>
      </c>
      <c r="B50" s="3"/>
      <c r="C50" s="13" t="s">
        <v>21</v>
      </c>
      <c r="D50" s="32">
        <v>287899</v>
      </c>
      <c r="E50" s="36">
        <v>163111809</v>
      </c>
      <c r="F50" s="23">
        <v>162442633</v>
      </c>
      <c r="G50" s="23">
        <v>8472131</v>
      </c>
      <c r="H50" s="23">
        <v>15659400</v>
      </c>
      <c r="I50" s="46">
        <v>0</v>
      </c>
      <c r="J50" s="41">
        <v>11652955</v>
      </c>
      <c r="K50" s="50">
        <v>7678927</v>
      </c>
      <c r="L50" s="54">
        <v>0</v>
      </c>
      <c r="M50" s="50">
        <v>0</v>
      </c>
      <c r="N50" s="59">
        <v>116467</v>
      </c>
      <c r="O50" s="41">
        <f t="shared" si="2"/>
        <v>369134322</v>
      </c>
      <c r="P50" s="15">
        <f t="shared" si="3"/>
        <v>1282.1660443419394</v>
      </c>
    </row>
    <row r="51" spans="1:16" ht="12.75" customHeight="1">
      <c r="A51" s="8">
        <v>47</v>
      </c>
      <c r="B51" s="3"/>
      <c r="C51" s="14" t="s">
        <v>109</v>
      </c>
      <c r="D51" s="32">
        <v>297634</v>
      </c>
      <c r="E51" s="36">
        <v>163640683</v>
      </c>
      <c r="F51" s="23">
        <v>136304252</v>
      </c>
      <c r="G51" s="23">
        <v>19257653</v>
      </c>
      <c r="H51" s="23">
        <v>67969886</v>
      </c>
      <c r="I51" s="46">
        <v>0</v>
      </c>
      <c r="J51" s="41">
        <v>50513599</v>
      </c>
      <c r="K51" s="50">
        <v>16833545</v>
      </c>
      <c r="L51" s="54">
        <v>0</v>
      </c>
      <c r="M51" s="50">
        <v>0</v>
      </c>
      <c r="N51" s="59">
        <v>0</v>
      </c>
      <c r="O51" s="41">
        <f t="shared" si="2"/>
        <v>454519618</v>
      </c>
      <c r="P51" s="15">
        <f t="shared" si="3"/>
        <v>1527.1091945140677</v>
      </c>
    </row>
    <row r="52" spans="1:16" ht="12.75" customHeight="1">
      <c r="A52" s="8">
        <v>48</v>
      </c>
      <c r="B52" s="3"/>
      <c r="C52" s="10" t="s">
        <v>18</v>
      </c>
      <c r="D52" s="32">
        <v>313381</v>
      </c>
      <c r="E52" s="36">
        <v>174302541</v>
      </c>
      <c r="F52" s="23">
        <v>104488326</v>
      </c>
      <c r="G52" s="23">
        <v>12651987</v>
      </c>
      <c r="H52" s="23">
        <v>139228656</v>
      </c>
      <c r="I52" s="46">
        <v>0</v>
      </c>
      <c r="J52" s="41">
        <v>35353677</v>
      </c>
      <c r="K52" s="50">
        <v>34855871</v>
      </c>
      <c r="L52" s="54">
        <v>0</v>
      </c>
      <c r="M52" s="50">
        <v>0</v>
      </c>
      <c r="N52" s="59">
        <v>6032259</v>
      </c>
      <c r="O52" s="41">
        <f t="shared" si="2"/>
        <v>506913317</v>
      </c>
      <c r="P52" s="15">
        <f t="shared" si="3"/>
        <v>1617.5623825311682</v>
      </c>
    </row>
    <row r="53" spans="1:16" ht="12.75" customHeight="1">
      <c r="A53" s="8">
        <v>49</v>
      </c>
      <c r="B53" s="3"/>
      <c r="C53" s="10" t="s">
        <v>23</v>
      </c>
      <c r="D53" s="32">
        <v>331724</v>
      </c>
      <c r="E53" s="36">
        <v>132997422</v>
      </c>
      <c r="F53" s="23">
        <v>130372883</v>
      </c>
      <c r="G53" s="23">
        <v>9401084</v>
      </c>
      <c r="H53" s="23">
        <v>10479800</v>
      </c>
      <c r="I53" s="46">
        <v>0</v>
      </c>
      <c r="J53" s="41">
        <v>15913290</v>
      </c>
      <c r="K53" s="50">
        <v>29858315</v>
      </c>
      <c r="L53" s="54">
        <v>0</v>
      </c>
      <c r="M53" s="50">
        <v>0</v>
      </c>
      <c r="N53" s="59">
        <v>0</v>
      </c>
      <c r="O53" s="41">
        <f t="shared" si="2"/>
        <v>329022794</v>
      </c>
      <c r="P53" s="15">
        <f t="shared" si="3"/>
        <v>991.85706792393671</v>
      </c>
    </row>
    <row r="54" spans="1:16" ht="12.75" customHeight="1">
      <c r="A54" s="8">
        <v>50</v>
      </c>
      <c r="B54" s="3"/>
      <c r="C54" s="10" t="s">
        <v>25</v>
      </c>
      <c r="D54" s="32">
        <v>337614</v>
      </c>
      <c r="E54" s="36">
        <v>240876511</v>
      </c>
      <c r="F54" s="23">
        <v>241439709</v>
      </c>
      <c r="G54" s="23">
        <v>86454390</v>
      </c>
      <c r="H54" s="23">
        <v>40959199</v>
      </c>
      <c r="I54" s="46">
        <v>0</v>
      </c>
      <c r="J54" s="41">
        <v>36073533</v>
      </c>
      <c r="K54" s="50">
        <v>44020567</v>
      </c>
      <c r="L54" s="54">
        <v>0</v>
      </c>
      <c r="M54" s="50">
        <v>0</v>
      </c>
      <c r="N54" s="59">
        <v>110082</v>
      </c>
      <c r="O54" s="41">
        <f t="shared" si="2"/>
        <v>689933991</v>
      </c>
      <c r="P54" s="15">
        <f t="shared" si="3"/>
        <v>2043.5585935417371</v>
      </c>
    </row>
    <row r="55" spans="1:16" ht="12.75" customHeight="1">
      <c r="A55" s="8">
        <v>51</v>
      </c>
      <c r="B55" s="3"/>
      <c r="C55" s="13" t="s">
        <v>20</v>
      </c>
      <c r="D55" s="32">
        <v>349267</v>
      </c>
      <c r="E55" s="36">
        <v>171984724</v>
      </c>
      <c r="F55" s="23">
        <v>148383454</v>
      </c>
      <c r="G55" s="23">
        <v>7313937</v>
      </c>
      <c r="H55" s="23">
        <v>39741418</v>
      </c>
      <c r="I55" s="46">
        <v>0</v>
      </c>
      <c r="J55" s="41">
        <v>44700205</v>
      </c>
      <c r="K55" s="50">
        <v>31323589</v>
      </c>
      <c r="L55" s="54">
        <v>0</v>
      </c>
      <c r="M55" s="50">
        <v>0</v>
      </c>
      <c r="N55" s="59">
        <v>911</v>
      </c>
      <c r="O55" s="41">
        <f t="shared" si="2"/>
        <v>443448238</v>
      </c>
      <c r="P55" s="15">
        <f t="shared" si="3"/>
        <v>1269.6539839148845</v>
      </c>
    </row>
    <row r="56" spans="1:16" ht="12.75" customHeight="1">
      <c r="A56" s="8">
        <v>52</v>
      </c>
      <c r="B56" s="3"/>
      <c r="C56" s="10" t="s">
        <v>22</v>
      </c>
      <c r="D56" s="32">
        <v>357470</v>
      </c>
      <c r="E56" s="36">
        <v>351456043</v>
      </c>
      <c r="F56" s="23">
        <v>185997183</v>
      </c>
      <c r="G56" s="23">
        <v>38329578</v>
      </c>
      <c r="H56" s="23">
        <v>102143758</v>
      </c>
      <c r="I56" s="46">
        <v>10015</v>
      </c>
      <c r="J56" s="41">
        <v>252161391</v>
      </c>
      <c r="K56" s="50">
        <v>97070529</v>
      </c>
      <c r="L56" s="54">
        <v>0</v>
      </c>
      <c r="M56" s="50">
        <v>0</v>
      </c>
      <c r="N56" s="59">
        <v>0</v>
      </c>
      <c r="O56" s="41">
        <f t="shared" si="2"/>
        <v>1027168497</v>
      </c>
      <c r="P56" s="15">
        <f t="shared" si="3"/>
        <v>2873.4397208157329</v>
      </c>
    </row>
    <row r="57" spans="1:16" ht="12.75" customHeight="1">
      <c r="A57" s="8">
        <v>53</v>
      </c>
      <c r="B57" s="3"/>
      <c r="C57" s="13" t="s">
        <v>19</v>
      </c>
      <c r="D57" s="32">
        <v>368782</v>
      </c>
      <c r="E57" s="36">
        <v>273355000</v>
      </c>
      <c r="F57" s="23">
        <v>171098000</v>
      </c>
      <c r="G57" s="23">
        <v>21009000</v>
      </c>
      <c r="H57" s="23">
        <v>35845000</v>
      </c>
      <c r="I57" s="46">
        <v>0</v>
      </c>
      <c r="J57" s="41">
        <v>257373000</v>
      </c>
      <c r="K57" s="50">
        <v>74949000</v>
      </c>
      <c r="L57" s="54">
        <v>0</v>
      </c>
      <c r="M57" s="50">
        <v>50528000</v>
      </c>
      <c r="N57" s="59">
        <v>0</v>
      </c>
      <c r="O57" s="41">
        <f t="shared" si="2"/>
        <v>884157000</v>
      </c>
      <c r="P57" s="15">
        <f t="shared" si="3"/>
        <v>2397.5058435606943</v>
      </c>
    </row>
    <row r="58" spans="1:16" ht="12.75" customHeight="1">
      <c r="A58" s="8">
        <v>54</v>
      </c>
      <c r="B58" s="3"/>
      <c r="C58" s="10" t="s">
        <v>6</v>
      </c>
      <c r="D58" s="32">
        <v>407260</v>
      </c>
      <c r="E58" s="36">
        <v>265024877</v>
      </c>
      <c r="F58" s="23">
        <v>244199478</v>
      </c>
      <c r="G58" s="23">
        <v>38922377</v>
      </c>
      <c r="H58" s="23">
        <v>91362230</v>
      </c>
      <c r="I58" s="46">
        <v>77288</v>
      </c>
      <c r="J58" s="41">
        <v>243352834</v>
      </c>
      <c r="K58" s="50">
        <v>118929136</v>
      </c>
      <c r="L58" s="54">
        <v>0</v>
      </c>
      <c r="M58" s="50">
        <v>1845869</v>
      </c>
      <c r="N58" s="59">
        <v>0</v>
      </c>
      <c r="O58" s="41">
        <f t="shared" si="2"/>
        <v>1003714089</v>
      </c>
      <c r="P58" s="15">
        <f t="shared" si="3"/>
        <v>2464.5535751117222</v>
      </c>
    </row>
    <row r="59" spans="1:16" ht="12.75" customHeight="1">
      <c r="A59" s="8">
        <v>55</v>
      </c>
      <c r="B59" s="3"/>
      <c r="C59" s="10" t="s">
        <v>5</v>
      </c>
      <c r="D59" s="32">
        <v>454757</v>
      </c>
      <c r="E59" s="36">
        <v>222006925</v>
      </c>
      <c r="F59" s="23">
        <v>178476699</v>
      </c>
      <c r="G59" s="23">
        <v>9909127</v>
      </c>
      <c r="H59" s="23">
        <v>649610</v>
      </c>
      <c r="I59" s="46">
        <v>0</v>
      </c>
      <c r="J59" s="41">
        <v>84156100</v>
      </c>
      <c r="K59" s="50">
        <v>47074295</v>
      </c>
      <c r="L59" s="54">
        <v>0</v>
      </c>
      <c r="M59" s="50">
        <v>0</v>
      </c>
      <c r="N59" s="59">
        <v>2260699</v>
      </c>
      <c r="O59" s="41">
        <f t="shared" si="2"/>
        <v>544533455</v>
      </c>
      <c r="P59" s="15">
        <f t="shared" si="3"/>
        <v>1197.4163234430696</v>
      </c>
    </row>
    <row r="60" spans="1:16" ht="12.75" customHeight="1">
      <c r="A60" s="8">
        <v>56</v>
      </c>
      <c r="B60" s="3"/>
      <c r="C60" s="10" t="s">
        <v>17</v>
      </c>
      <c r="D60" s="32">
        <v>505709</v>
      </c>
      <c r="E60" s="36">
        <v>280577866</v>
      </c>
      <c r="F60" s="23">
        <v>260408646</v>
      </c>
      <c r="G60" s="23">
        <v>7531281</v>
      </c>
      <c r="H60" s="23">
        <v>42268371</v>
      </c>
      <c r="I60" s="46">
        <v>0</v>
      </c>
      <c r="J60" s="41">
        <v>269058346</v>
      </c>
      <c r="K60" s="50">
        <v>73692287</v>
      </c>
      <c r="L60" s="54">
        <v>0</v>
      </c>
      <c r="M60" s="50">
        <v>0</v>
      </c>
      <c r="N60" s="59">
        <v>58696</v>
      </c>
      <c r="O60" s="41">
        <f t="shared" si="2"/>
        <v>933595493</v>
      </c>
      <c r="P60" s="15">
        <f t="shared" si="3"/>
        <v>1846.1120782900839</v>
      </c>
    </row>
    <row r="61" spans="1:16" ht="12.75" customHeight="1">
      <c r="A61" s="8">
        <v>57</v>
      </c>
      <c r="B61" s="3"/>
      <c r="C61" s="10" t="s">
        <v>16</v>
      </c>
      <c r="D61" s="32">
        <v>523405</v>
      </c>
      <c r="E61" s="36">
        <v>243340505</v>
      </c>
      <c r="F61" s="23">
        <v>259056353</v>
      </c>
      <c r="G61" s="23">
        <v>22882775</v>
      </c>
      <c r="H61" s="23">
        <v>25435238</v>
      </c>
      <c r="I61" s="46">
        <v>0</v>
      </c>
      <c r="J61" s="41">
        <v>101715104</v>
      </c>
      <c r="K61" s="50">
        <v>70064531</v>
      </c>
      <c r="L61" s="54">
        <v>376510</v>
      </c>
      <c r="M61" s="50">
        <v>0</v>
      </c>
      <c r="N61" s="59">
        <v>18262187</v>
      </c>
      <c r="O61" s="41">
        <f t="shared" si="2"/>
        <v>741133203</v>
      </c>
      <c r="P61" s="15">
        <f t="shared" si="3"/>
        <v>1415.9841862420114</v>
      </c>
    </row>
    <row r="62" spans="1:16" ht="12.75" customHeight="1">
      <c r="A62" s="8">
        <v>58</v>
      </c>
      <c r="B62" s="3"/>
      <c r="C62" s="10" t="s">
        <v>15</v>
      </c>
      <c r="D62" s="32">
        <v>575211</v>
      </c>
      <c r="E62" s="36">
        <v>255349272</v>
      </c>
      <c r="F62" s="23">
        <v>321672663</v>
      </c>
      <c r="G62" s="23">
        <v>19503160</v>
      </c>
      <c r="H62" s="23">
        <v>557828</v>
      </c>
      <c r="I62" s="46">
        <v>0</v>
      </c>
      <c r="J62" s="41">
        <v>119396136</v>
      </c>
      <c r="K62" s="50">
        <v>75177276</v>
      </c>
      <c r="L62" s="54">
        <v>0</v>
      </c>
      <c r="M62" s="50">
        <v>0</v>
      </c>
      <c r="N62" s="59">
        <v>7048503</v>
      </c>
      <c r="O62" s="41">
        <f t="shared" si="2"/>
        <v>798704838</v>
      </c>
      <c r="P62" s="15">
        <f t="shared" si="3"/>
        <v>1388.5423575001173</v>
      </c>
    </row>
    <row r="63" spans="1:16" ht="12.75" customHeight="1">
      <c r="A63" s="8">
        <v>59</v>
      </c>
      <c r="B63" s="12"/>
      <c r="C63" s="13" t="s">
        <v>14</v>
      </c>
      <c r="D63" s="32">
        <v>661645</v>
      </c>
      <c r="E63" s="36">
        <v>324630177</v>
      </c>
      <c r="F63" s="23">
        <v>241009368</v>
      </c>
      <c r="G63" s="23">
        <v>14667425</v>
      </c>
      <c r="H63" s="23">
        <v>11914896</v>
      </c>
      <c r="I63" s="46">
        <v>0</v>
      </c>
      <c r="J63" s="41">
        <v>132607362</v>
      </c>
      <c r="K63" s="50">
        <v>74270369</v>
      </c>
      <c r="L63" s="54">
        <v>0</v>
      </c>
      <c r="M63" s="50">
        <v>0</v>
      </c>
      <c r="N63" s="59">
        <v>0</v>
      </c>
      <c r="O63" s="41">
        <f t="shared" si="2"/>
        <v>799099597</v>
      </c>
      <c r="P63" s="15">
        <f t="shared" si="3"/>
        <v>1207.746747878394</v>
      </c>
    </row>
    <row r="64" spans="1:16" ht="12.75" customHeight="1">
      <c r="A64" s="8">
        <v>60</v>
      </c>
      <c r="B64" s="3"/>
      <c r="C64" s="10" t="s">
        <v>1</v>
      </c>
      <c r="D64" s="32">
        <v>698468</v>
      </c>
      <c r="E64" s="36">
        <v>423973768</v>
      </c>
      <c r="F64" s="23">
        <v>224807335</v>
      </c>
      <c r="G64" s="23">
        <v>35428159</v>
      </c>
      <c r="H64" s="23">
        <v>104446451</v>
      </c>
      <c r="I64" s="46">
        <v>0</v>
      </c>
      <c r="J64" s="41">
        <v>451366441</v>
      </c>
      <c r="K64" s="50">
        <v>128461641</v>
      </c>
      <c r="L64" s="54">
        <v>0</v>
      </c>
      <c r="M64" s="50">
        <v>0</v>
      </c>
      <c r="N64" s="59">
        <v>0</v>
      </c>
      <c r="O64" s="41">
        <f t="shared" si="2"/>
        <v>1368483795</v>
      </c>
      <c r="P64" s="15">
        <f t="shared" si="3"/>
        <v>1959.2648410521313</v>
      </c>
    </row>
    <row r="65" spans="1:16" ht="12.75" customHeight="1">
      <c r="A65" s="8">
        <v>61</v>
      </c>
      <c r="B65" s="3"/>
      <c r="C65" s="10" t="s">
        <v>12</v>
      </c>
      <c r="D65" s="32">
        <v>962003</v>
      </c>
      <c r="E65" s="36">
        <v>544373304</v>
      </c>
      <c r="F65" s="23">
        <v>357854383</v>
      </c>
      <c r="G65" s="23">
        <v>0</v>
      </c>
      <c r="H65" s="23">
        <v>112515150</v>
      </c>
      <c r="I65" s="46">
        <v>0</v>
      </c>
      <c r="J65" s="41">
        <v>316699390</v>
      </c>
      <c r="K65" s="50">
        <v>190534497</v>
      </c>
      <c r="L65" s="54">
        <v>0</v>
      </c>
      <c r="M65" s="50">
        <v>0</v>
      </c>
      <c r="N65" s="59">
        <v>8768456</v>
      </c>
      <c r="O65" s="41">
        <f t="shared" si="2"/>
        <v>1530745180</v>
      </c>
      <c r="P65" s="15">
        <f t="shared" si="3"/>
        <v>1591.2062436395729</v>
      </c>
    </row>
    <row r="66" spans="1:16" ht="12.75" customHeight="1">
      <c r="A66" s="8">
        <v>62</v>
      </c>
      <c r="B66" s="3"/>
      <c r="C66" s="10" t="s">
        <v>13</v>
      </c>
      <c r="D66" s="32">
        <v>1313880</v>
      </c>
      <c r="E66" s="36">
        <v>822801213</v>
      </c>
      <c r="F66" s="23">
        <v>791307623</v>
      </c>
      <c r="G66" s="23">
        <v>297306732</v>
      </c>
      <c r="H66" s="23">
        <v>116620173</v>
      </c>
      <c r="I66" s="46">
        <v>0</v>
      </c>
      <c r="J66" s="41">
        <v>639199156</v>
      </c>
      <c r="K66" s="50">
        <v>164949526</v>
      </c>
      <c r="L66" s="54">
        <v>21931142</v>
      </c>
      <c r="M66" s="50">
        <v>2322</v>
      </c>
      <c r="N66" s="59">
        <v>21044075</v>
      </c>
      <c r="O66" s="41">
        <f t="shared" si="2"/>
        <v>2875161962</v>
      </c>
      <c r="P66" s="15">
        <f t="shared" si="3"/>
        <v>2188.2987502663864</v>
      </c>
    </row>
    <row r="67" spans="1:16" ht="12.75" customHeight="1">
      <c r="A67" s="8">
        <v>63</v>
      </c>
      <c r="B67" s="3"/>
      <c r="C67" s="10" t="s">
        <v>11</v>
      </c>
      <c r="D67" s="32">
        <v>1379302</v>
      </c>
      <c r="E67" s="36">
        <v>1491479813</v>
      </c>
      <c r="F67" s="23">
        <v>887996386</v>
      </c>
      <c r="G67" s="23">
        <v>137037543</v>
      </c>
      <c r="H67" s="23">
        <v>50412076</v>
      </c>
      <c r="I67" s="46">
        <v>0</v>
      </c>
      <c r="J67" s="41">
        <v>386086129</v>
      </c>
      <c r="K67" s="50">
        <v>203353857</v>
      </c>
      <c r="L67" s="54">
        <v>0</v>
      </c>
      <c r="M67" s="50">
        <v>0</v>
      </c>
      <c r="N67" s="59">
        <v>6954994</v>
      </c>
      <c r="O67" s="41">
        <f t="shared" si="2"/>
        <v>3163320798</v>
      </c>
      <c r="P67" s="15">
        <f t="shared" si="3"/>
        <v>2293.4214537497951</v>
      </c>
    </row>
    <row r="68" spans="1:16" ht="12.75" customHeight="1">
      <c r="A68" s="8">
        <v>64</v>
      </c>
      <c r="B68" s="3"/>
      <c r="C68" s="10" t="s">
        <v>4</v>
      </c>
      <c r="D68" s="32">
        <v>1414144</v>
      </c>
      <c r="E68" s="36">
        <v>1238922953</v>
      </c>
      <c r="F68" s="23">
        <v>657789411</v>
      </c>
      <c r="G68" s="23">
        <v>113240537</v>
      </c>
      <c r="H68" s="23">
        <v>186825262</v>
      </c>
      <c r="I68" s="46">
        <v>0</v>
      </c>
      <c r="J68" s="41">
        <v>321348310</v>
      </c>
      <c r="K68" s="50">
        <v>142439621</v>
      </c>
      <c r="L68" s="54">
        <v>0</v>
      </c>
      <c r="M68" s="50">
        <v>0</v>
      </c>
      <c r="N68" s="59">
        <v>294065131</v>
      </c>
      <c r="O68" s="41">
        <f t="shared" si="2"/>
        <v>2954631225</v>
      </c>
      <c r="P68" s="15">
        <f t="shared" si="3"/>
        <v>2089.3425457379162</v>
      </c>
    </row>
    <row r="69" spans="1:16" ht="12.75" customHeight="1">
      <c r="A69" s="8">
        <v>65</v>
      </c>
      <c r="B69" s="3"/>
      <c r="C69" s="13" t="s">
        <v>10</v>
      </c>
      <c r="D69" s="32">
        <v>1873970</v>
      </c>
      <c r="E69" s="36">
        <v>1205259000</v>
      </c>
      <c r="F69" s="23">
        <v>653847000</v>
      </c>
      <c r="G69" s="23">
        <v>164338000</v>
      </c>
      <c r="H69" s="23">
        <v>193283000</v>
      </c>
      <c r="I69" s="46">
        <v>0</v>
      </c>
      <c r="J69" s="41">
        <v>730299000</v>
      </c>
      <c r="K69" s="50">
        <v>123110000</v>
      </c>
      <c r="L69" s="54">
        <v>0</v>
      </c>
      <c r="M69" s="50">
        <v>0</v>
      </c>
      <c r="N69" s="59">
        <v>42863000</v>
      </c>
      <c r="O69" s="41">
        <f>SUM(E69:N69)</f>
        <v>3112999000</v>
      </c>
      <c r="P69" s="15">
        <f>(O69/D69)</f>
        <v>1661.1786741516673</v>
      </c>
    </row>
    <row r="70" spans="1:16" ht="12.75" customHeight="1">
      <c r="A70" s="8">
        <v>66</v>
      </c>
      <c r="B70" s="3"/>
      <c r="C70" s="10" t="s">
        <v>65</v>
      </c>
      <c r="D70" s="32">
        <v>2743095</v>
      </c>
      <c r="E70" s="36">
        <v>2269405015</v>
      </c>
      <c r="F70" s="23">
        <v>1913338144</v>
      </c>
      <c r="G70" s="23">
        <v>358563287</v>
      </c>
      <c r="H70" s="23">
        <v>351124759</v>
      </c>
      <c r="I70" s="46">
        <v>15993</v>
      </c>
      <c r="J70" s="41">
        <v>4836846000</v>
      </c>
      <c r="K70" s="50">
        <v>545670157</v>
      </c>
      <c r="L70" s="54">
        <v>117075000</v>
      </c>
      <c r="M70" s="50">
        <v>0</v>
      </c>
      <c r="N70" s="59">
        <v>8319000</v>
      </c>
      <c r="O70" s="41">
        <f>SUM(E70:N70)</f>
        <v>10400357355</v>
      </c>
      <c r="P70" s="15">
        <f>(O70/D70)</f>
        <v>3791.4681609641666</v>
      </c>
    </row>
    <row r="71" spans="1:16">
      <c r="A71" s="4"/>
      <c r="B71" s="5"/>
      <c r="C71" s="85" t="s">
        <v>76</v>
      </c>
      <c r="D71" s="33">
        <f t="shared" ref="D71:N71" si="4">SUM(D5:D70)</f>
        <v>19547331</v>
      </c>
      <c r="E71" s="38">
        <f t="shared" si="4"/>
        <v>13566487235</v>
      </c>
      <c r="F71" s="16">
        <f t="shared" si="4"/>
        <v>10166200489</v>
      </c>
      <c r="G71" s="16">
        <f t="shared" si="4"/>
        <v>1564405041</v>
      </c>
      <c r="H71" s="16">
        <f t="shared" si="4"/>
        <v>2061350718</v>
      </c>
      <c r="I71" s="17">
        <f t="shared" si="4"/>
        <v>103727</v>
      </c>
      <c r="J71" s="43">
        <f t="shared" si="4"/>
        <v>10089678128</v>
      </c>
      <c r="K71" s="19">
        <f t="shared" si="4"/>
        <v>2628432870</v>
      </c>
      <c r="L71" s="56">
        <f t="shared" si="4"/>
        <v>144044476</v>
      </c>
      <c r="M71" s="19">
        <f t="shared" si="4"/>
        <v>59281255</v>
      </c>
      <c r="N71" s="61">
        <f t="shared" si="4"/>
        <v>451512576</v>
      </c>
      <c r="O71" s="43">
        <f>SUM(E71:N71)</f>
        <v>40731496515</v>
      </c>
      <c r="P71" s="20">
        <f>(O71/D71)</f>
        <v>2083.7369825578744</v>
      </c>
    </row>
    <row r="72" spans="1:16">
      <c r="A72" s="4"/>
      <c r="B72" s="5"/>
      <c r="C72" s="5"/>
      <c r="D72" s="98"/>
      <c r="E72" s="72"/>
      <c r="F72" s="72"/>
      <c r="G72" s="72"/>
      <c r="H72" s="72"/>
      <c r="I72" s="72"/>
      <c r="J72" s="72"/>
      <c r="K72" s="72"/>
      <c r="L72" s="72"/>
      <c r="M72" s="72"/>
      <c r="N72" s="72"/>
      <c r="O72" s="72"/>
      <c r="P72" s="80"/>
    </row>
    <row r="73" spans="1:16" ht="12.75" customHeight="1">
      <c r="A73" s="148" t="s">
        <v>106</v>
      </c>
      <c r="B73" s="149"/>
      <c r="C73" s="149"/>
      <c r="D73" s="149"/>
      <c r="E73" s="149"/>
      <c r="F73" s="149"/>
      <c r="G73" s="149"/>
      <c r="H73" s="149"/>
      <c r="I73" s="149"/>
      <c r="J73" s="149"/>
      <c r="K73" s="149"/>
      <c r="L73" s="149"/>
      <c r="M73" s="149"/>
      <c r="N73" s="149"/>
      <c r="O73" s="149"/>
      <c r="P73" s="15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6">
    <mergeCell ref="A73:P73"/>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2016-17 County Revenues by Fund Type&amp;R&amp;11Page &amp;P of &amp;N</oddFooter>
  </headerFooter>
  <ignoredErrors>
    <ignoredError sqref="O5:O7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77"/>
  <sheetViews>
    <sheetView workbookViewId="0">
      <pane xSplit="4" ySplit="4" topLeftCell="E5" activePane="bottomRight" state="frozen"/>
      <selection pane="topRight" activeCell="E1" sqref="E1"/>
      <selection pane="bottomLeft" activeCell="A5" sqref="A5"/>
      <selection pane="bottomRight" activeCell="E5" sqref="E5"/>
    </sheetView>
  </sheetViews>
  <sheetFormatPr defaultRowHeight="12.75"/>
  <cols>
    <col min="1" max="1" width="3.7109375" customWidth="1"/>
    <col min="2" max="2" width="1.7109375" customWidth="1"/>
    <col min="3" max="3" width="16.85546875" customWidth="1"/>
    <col min="4" max="4" width="11.7109375" customWidth="1"/>
    <col min="5" max="15" width="16.85546875" customWidth="1"/>
    <col min="16" max="16" width="12.7109375" customWidth="1"/>
  </cols>
  <sheetData>
    <row r="1" spans="1:16" ht="27.75">
      <c r="A1" s="151" t="s">
        <v>103</v>
      </c>
      <c r="B1" s="152"/>
      <c r="C1" s="152"/>
      <c r="D1" s="152"/>
      <c r="E1" s="152"/>
      <c r="F1" s="152"/>
      <c r="G1" s="152"/>
      <c r="H1" s="152"/>
      <c r="I1" s="152"/>
      <c r="J1" s="152"/>
      <c r="K1" s="152"/>
      <c r="L1" s="152"/>
      <c r="M1" s="152"/>
      <c r="N1" s="152"/>
      <c r="O1" s="152"/>
      <c r="P1" s="153"/>
    </row>
    <row r="2" spans="1:16" ht="24" thickBot="1">
      <c r="A2" s="154" t="s">
        <v>122</v>
      </c>
      <c r="B2" s="155"/>
      <c r="C2" s="155"/>
      <c r="D2" s="155"/>
      <c r="E2" s="155"/>
      <c r="F2" s="155"/>
      <c r="G2" s="155"/>
      <c r="H2" s="155"/>
      <c r="I2" s="155"/>
      <c r="J2" s="155"/>
      <c r="K2" s="155"/>
      <c r="L2" s="155"/>
      <c r="M2" s="155"/>
      <c r="N2" s="155"/>
      <c r="O2" s="155"/>
      <c r="P2" s="156"/>
    </row>
    <row r="3" spans="1:16" ht="15.75">
      <c r="A3" s="28"/>
      <c r="B3" s="29"/>
      <c r="C3" s="30"/>
      <c r="D3" s="68">
        <v>2016</v>
      </c>
      <c r="E3" s="157" t="s">
        <v>84</v>
      </c>
      <c r="F3" s="158"/>
      <c r="G3" s="158"/>
      <c r="H3" s="158"/>
      <c r="I3" s="159"/>
      <c r="J3" s="157" t="s">
        <v>83</v>
      </c>
      <c r="K3" s="159"/>
      <c r="L3" s="157" t="s">
        <v>82</v>
      </c>
      <c r="M3" s="159"/>
      <c r="N3" s="62" t="s">
        <v>81</v>
      </c>
      <c r="O3" s="64" t="s">
        <v>77</v>
      </c>
      <c r="P3" s="65" t="s">
        <v>75</v>
      </c>
    </row>
    <row r="4" spans="1:16" ht="16.5" thickBot="1">
      <c r="A4" s="25" t="s">
        <v>7</v>
      </c>
      <c r="B4" s="26"/>
      <c r="C4" s="27" t="s">
        <v>8</v>
      </c>
      <c r="D4" s="69" t="s">
        <v>9</v>
      </c>
      <c r="E4" s="34" t="s">
        <v>66</v>
      </c>
      <c r="F4" s="21" t="s">
        <v>67</v>
      </c>
      <c r="G4" s="21" t="s">
        <v>68</v>
      </c>
      <c r="H4" s="21" t="s">
        <v>69</v>
      </c>
      <c r="I4" s="44" t="s">
        <v>70</v>
      </c>
      <c r="J4" s="39" t="s">
        <v>71</v>
      </c>
      <c r="K4" s="48" t="s">
        <v>72</v>
      </c>
      <c r="L4" s="52" t="s">
        <v>73</v>
      </c>
      <c r="M4" s="48" t="s">
        <v>74</v>
      </c>
      <c r="N4" s="63" t="s">
        <v>80</v>
      </c>
      <c r="O4" s="66" t="s">
        <v>78</v>
      </c>
      <c r="P4" s="67" t="s">
        <v>79</v>
      </c>
    </row>
    <row r="5" spans="1:16" ht="12.75" customHeight="1">
      <c r="A5" s="7">
        <v>1</v>
      </c>
      <c r="B5" s="2"/>
      <c r="C5" s="86" t="s">
        <v>64</v>
      </c>
      <c r="D5" s="31">
        <v>8621</v>
      </c>
      <c r="E5" s="35">
        <v>4263904</v>
      </c>
      <c r="F5" s="22">
        <v>7606015</v>
      </c>
      <c r="G5" s="22">
        <v>47488</v>
      </c>
      <c r="H5" s="22">
        <v>57157</v>
      </c>
      <c r="I5" s="45">
        <v>0</v>
      </c>
      <c r="J5" s="40">
        <v>0</v>
      </c>
      <c r="K5" s="49">
        <v>0</v>
      </c>
      <c r="L5" s="53">
        <v>0</v>
      </c>
      <c r="M5" s="49">
        <v>0</v>
      </c>
      <c r="N5" s="58">
        <v>0</v>
      </c>
      <c r="O5" s="57">
        <f t="shared" ref="O5:O36" si="0">SUM(E5:N5)</f>
        <v>11974564</v>
      </c>
      <c r="P5" s="18">
        <f t="shared" ref="P5:P36" si="1">(O5/D5)</f>
        <v>1388.9994200208791</v>
      </c>
    </row>
    <row r="6" spans="1:16" ht="12.75" customHeight="1">
      <c r="A6" s="8">
        <v>2</v>
      </c>
      <c r="B6" s="3"/>
      <c r="C6" s="10" t="s">
        <v>63</v>
      </c>
      <c r="D6" s="32">
        <v>8736</v>
      </c>
      <c r="E6" s="36">
        <v>5665066</v>
      </c>
      <c r="F6" s="23">
        <v>6146176</v>
      </c>
      <c r="G6" s="23">
        <v>0</v>
      </c>
      <c r="H6" s="23">
        <v>656604</v>
      </c>
      <c r="I6" s="46">
        <v>0</v>
      </c>
      <c r="J6" s="41">
        <v>386623</v>
      </c>
      <c r="K6" s="50">
        <v>0</v>
      </c>
      <c r="L6" s="54">
        <v>0</v>
      </c>
      <c r="M6" s="50">
        <v>0</v>
      </c>
      <c r="N6" s="59">
        <v>0</v>
      </c>
      <c r="O6" s="41">
        <f t="shared" si="0"/>
        <v>12854469</v>
      </c>
      <c r="P6" s="15">
        <f t="shared" si="1"/>
        <v>1471.4364697802198</v>
      </c>
    </row>
    <row r="7" spans="1:16" ht="12.75" customHeight="1">
      <c r="A7" s="8">
        <v>3</v>
      </c>
      <c r="B7" s="3"/>
      <c r="C7" s="10" t="s">
        <v>61</v>
      </c>
      <c r="D7" s="32">
        <v>11916</v>
      </c>
      <c r="E7" s="36">
        <v>15879475</v>
      </c>
      <c r="F7" s="23">
        <v>9034968</v>
      </c>
      <c r="G7" s="23">
        <v>0</v>
      </c>
      <c r="H7" s="23">
        <v>0</v>
      </c>
      <c r="I7" s="46">
        <v>0</v>
      </c>
      <c r="J7" s="41">
        <v>8906068</v>
      </c>
      <c r="K7" s="50">
        <v>0</v>
      </c>
      <c r="L7" s="54">
        <v>0</v>
      </c>
      <c r="M7" s="50">
        <v>0</v>
      </c>
      <c r="N7" s="59">
        <v>0</v>
      </c>
      <c r="O7" s="41">
        <f t="shared" si="0"/>
        <v>33820511</v>
      </c>
      <c r="P7" s="15">
        <f t="shared" si="1"/>
        <v>2838.2436220208124</v>
      </c>
    </row>
    <row r="8" spans="1:16" ht="12.75" customHeight="1">
      <c r="A8" s="8">
        <v>4</v>
      </c>
      <c r="B8" s="3"/>
      <c r="C8" s="10" t="s">
        <v>62</v>
      </c>
      <c r="D8" s="32">
        <v>13047</v>
      </c>
      <c r="E8" s="36">
        <v>16026973</v>
      </c>
      <c r="F8" s="23">
        <v>4266754</v>
      </c>
      <c r="G8" s="23">
        <v>0</v>
      </c>
      <c r="H8" s="23">
        <v>4382786</v>
      </c>
      <c r="I8" s="46">
        <v>0</v>
      </c>
      <c r="J8" s="41">
        <v>555515</v>
      </c>
      <c r="K8" s="50">
        <v>0</v>
      </c>
      <c r="L8" s="54">
        <v>0</v>
      </c>
      <c r="M8" s="50">
        <v>0</v>
      </c>
      <c r="N8" s="59">
        <v>4024</v>
      </c>
      <c r="O8" s="41">
        <f t="shared" si="0"/>
        <v>25236052</v>
      </c>
      <c r="P8" s="15">
        <f t="shared" si="1"/>
        <v>1934.2417413964897</v>
      </c>
    </row>
    <row r="9" spans="1:16" ht="12.75" customHeight="1">
      <c r="A9" s="8">
        <v>5</v>
      </c>
      <c r="B9" s="3"/>
      <c r="C9" s="10" t="s">
        <v>55</v>
      </c>
      <c r="D9" s="32">
        <v>14498</v>
      </c>
      <c r="E9" s="36">
        <v>17618619</v>
      </c>
      <c r="F9" s="23">
        <v>11596685</v>
      </c>
      <c r="G9" s="23">
        <v>1020815</v>
      </c>
      <c r="H9" s="23">
        <v>7258</v>
      </c>
      <c r="I9" s="46">
        <v>0</v>
      </c>
      <c r="J9" s="41">
        <v>0</v>
      </c>
      <c r="K9" s="50">
        <v>0</v>
      </c>
      <c r="L9" s="54">
        <v>0</v>
      </c>
      <c r="M9" s="50">
        <v>0</v>
      </c>
      <c r="N9" s="59">
        <v>0</v>
      </c>
      <c r="O9" s="41">
        <f t="shared" si="0"/>
        <v>30243377</v>
      </c>
      <c r="P9" s="15">
        <f t="shared" si="1"/>
        <v>2086.0378672920401</v>
      </c>
    </row>
    <row r="10" spans="1:16" ht="12.75" customHeight="1">
      <c r="A10" s="8">
        <v>6</v>
      </c>
      <c r="B10" s="3"/>
      <c r="C10" s="13" t="s">
        <v>57</v>
      </c>
      <c r="D10" s="32">
        <v>14580</v>
      </c>
      <c r="E10" s="36">
        <v>8280565</v>
      </c>
      <c r="F10" s="23">
        <v>15834700</v>
      </c>
      <c r="G10" s="23">
        <v>0</v>
      </c>
      <c r="H10" s="23">
        <v>0</v>
      </c>
      <c r="I10" s="46">
        <v>0</v>
      </c>
      <c r="J10" s="41">
        <v>0</v>
      </c>
      <c r="K10" s="50">
        <v>0</v>
      </c>
      <c r="L10" s="54">
        <v>0</v>
      </c>
      <c r="M10" s="50">
        <v>0</v>
      </c>
      <c r="N10" s="59">
        <v>0</v>
      </c>
      <c r="O10" s="41">
        <f t="shared" si="0"/>
        <v>24115265</v>
      </c>
      <c r="P10" s="15">
        <f t="shared" si="1"/>
        <v>1653.9962277091906</v>
      </c>
    </row>
    <row r="11" spans="1:16" ht="12.75" customHeight="1">
      <c r="A11" s="8">
        <v>7</v>
      </c>
      <c r="B11" s="3"/>
      <c r="C11" s="10" t="s">
        <v>56</v>
      </c>
      <c r="D11" s="32">
        <v>14665</v>
      </c>
      <c r="E11" s="36">
        <v>13455499</v>
      </c>
      <c r="F11" s="23">
        <v>8105084</v>
      </c>
      <c r="G11" s="23">
        <v>0</v>
      </c>
      <c r="H11" s="23">
        <v>0</v>
      </c>
      <c r="I11" s="46">
        <v>0</v>
      </c>
      <c r="J11" s="41">
        <v>578744</v>
      </c>
      <c r="K11" s="50">
        <v>0</v>
      </c>
      <c r="L11" s="54">
        <v>0</v>
      </c>
      <c r="M11" s="50">
        <v>0</v>
      </c>
      <c r="N11" s="59">
        <v>0</v>
      </c>
      <c r="O11" s="41">
        <f t="shared" si="0"/>
        <v>22139327</v>
      </c>
      <c r="P11" s="15">
        <f t="shared" si="1"/>
        <v>1509.671121718377</v>
      </c>
    </row>
    <row r="12" spans="1:16" ht="12.75" customHeight="1">
      <c r="A12" s="8">
        <v>8</v>
      </c>
      <c r="B12" s="3"/>
      <c r="C12" s="10" t="s">
        <v>58</v>
      </c>
      <c r="D12" s="32">
        <v>15887</v>
      </c>
      <c r="E12" s="36">
        <v>6677212</v>
      </c>
      <c r="F12" s="23">
        <v>6897722</v>
      </c>
      <c r="G12" s="23">
        <v>0</v>
      </c>
      <c r="H12" s="23">
        <v>0</v>
      </c>
      <c r="I12" s="46">
        <v>0</v>
      </c>
      <c r="J12" s="41">
        <v>0</v>
      </c>
      <c r="K12" s="50">
        <v>0</v>
      </c>
      <c r="L12" s="54">
        <v>0</v>
      </c>
      <c r="M12" s="50">
        <v>0</v>
      </c>
      <c r="N12" s="59">
        <v>0</v>
      </c>
      <c r="O12" s="41">
        <f t="shared" si="0"/>
        <v>13574934</v>
      </c>
      <c r="P12" s="15">
        <f t="shared" si="1"/>
        <v>854.46805564297858</v>
      </c>
    </row>
    <row r="13" spans="1:16" ht="12.75" customHeight="1">
      <c r="A13" s="8">
        <v>9</v>
      </c>
      <c r="B13" s="3"/>
      <c r="C13" s="10" t="s">
        <v>54</v>
      </c>
      <c r="D13" s="32">
        <v>16628</v>
      </c>
      <c r="E13" s="36">
        <v>20627548</v>
      </c>
      <c r="F13" s="23">
        <v>12097512</v>
      </c>
      <c r="G13" s="23">
        <v>1167344</v>
      </c>
      <c r="H13" s="23">
        <v>0</v>
      </c>
      <c r="I13" s="46">
        <v>0</v>
      </c>
      <c r="J13" s="41">
        <v>0</v>
      </c>
      <c r="K13" s="50">
        <v>0</v>
      </c>
      <c r="L13" s="54">
        <v>0</v>
      </c>
      <c r="M13" s="50">
        <v>0</v>
      </c>
      <c r="N13" s="59">
        <v>0</v>
      </c>
      <c r="O13" s="41">
        <f t="shared" si="0"/>
        <v>33892404</v>
      </c>
      <c r="P13" s="15">
        <f t="shared" si="1"/>
        <v>2038.2730334375751</v>
      </c>
    </row>
    <row r="14" spans="1:16" ht="12.75" customHeight="1">
      <c r="A14" s="8">
        <v>10</v>
      </c>
      <c r="B14" s="3"/>
      <c r="C14" s="13" t="s">
        <v>59</v>
      </c>
      <c r="D14" s="32">
        <v>16773</v>
      </c>
      <c r="E14" s="36">
        <v>10512043</v>
      </c>
      <c r="F14" s="23">
        <v>14587662</v>
      </c>
      <c r="G14" s="23">
        <v>0</v>
      </c>
      <c r="H14" s="23">
        <v>0</v>
      </c>
      <c r="I14" s="46">
        <v>0</v>
      </c>
      <c r="J14" s="41">
        <v>0</v>
      </c>
      <c r="K14" s="50">
        <v>0</v>
      </c>
      <c r="L14" s="54">
        <v>0</v>
      </c>
      <c r="M14" s="50">
        <v>0</v>
      </c>
      <c r="N14" s="59">
        <v>0</v>
      </c>
      <c r="O14" s="41">
        <f t="shared" si="0"/>
        <v>25099705</v>
      </c>
      <c r="P14" s="15">
        <f t="shared" si="1"/>
        <v>1496.4350444166218</v>
      </c>
    </row>
    <row r="15" spans="1:16" ht="12.75" customHeight="1">
      <c r="A15" s="8">
        <v>11</v>
      </c>
      <c r="B15" s="3"/>
      <c r="C15" s="10" t="s">
        <v>60</v>
      </c>
      <c r="D15" s="32">
        <v>16848</v>
      </c>
      <c r="E15" s="36">
        <v>14777119</v>
      </c>
      <c r="F15" s="23">
        <v>6550755</v>
      </c>
      <c r="G15" s="23">
        <v>0</v>
      </c>
      <c r="H15" s="23">
        <v>301264</v>
      </c>
      <c r="I15" s="46">
        <v>0</v>
      </c>
      <c r="J15" s="41">
        <v>0</v>
      </c>
      <c r="K15" s="50">
        <v>26692</v>
      </c>
      <c r="L15" s="54">
        <v>0</v>
      </c>
      <c r="M15" s="50">
        <v>0</v>
      </c>
      <c r="N15" s="59">
        <v>0</v>
      </c>
      <c r="O15" s="41">
        <f t="shared" si="0"/>
        <v>21655830</v>
      </c>
      <c r="P15" s="15">
        <f t="shared" si="1"/>
        <v>1285.3650284900284</v>
      </c>
    </row>
    <row r="16" spans="1:16" ht="12.75" customHeight="1">
      <c r="A16" s="8">
        <v>12</v>
      </c>
      <c r="B16" s="3"/>
      <c r="C16" s="10" t="s">
        <v>2</v>
      </c>
      <c r="D16" s="32">
        <v>19238</v>
      </c>
      <c r="E16" s="36">
        <v>10073690</v>
      </c>
      <c r="F16" s="23">
        <v>24300062</v>
      </c>
      <c r="G16" s="23">
        <v>0</v>
      </c>
      <c r="H16" s="23">
        <v>4848325</v>
      </c>
      <c r="I16" s="46">
        <v>0</v>
      </c>
      <c r="J16" s="41">
        <v>3891683</v>
      </c>
      <c r="K16" s="50">
        <v>0</v>
      </c>
      <c r="L16" s="54">
        <v>0</v>
      </c>
      <c r="M16" s="50">
        <v>0</v>
      </c>
      <c r="N16" s="59">
        <v>0</v>
      </c>
      <c r="O16" s="41">
        <f t="shared" si="0"/>
        <v>43113760</v>
      </c>
      <c r="P16" s="15">
        <f t="shared" si="1"/>
        <v>2241.072876598399</v>
      </c>
    </row>
    <row r="17" spans="1:16" ht="12.75" customHeight="1">
      <c r="A17" s="8">
        <v>13</v>
      </c>
      <c r="B17" s="3"/>
      <c r="C17" s="10" t="s">
        <v>53</v>
      </c>
      <c r="D17" s="32">
        <v>20003</v>
      </c>
      <c r="E17" s="36">
        <v>10783114</v>
      </c>
      <c r="F17" s="23">
        <v>7225077</v>
      </c>
      <c r="G17" s="23">
        <v>228944</v>
      </c>
      <c r="H17" s="23">
        <v>0</v>
      </c>
      <c r="I17" s="46">
        <v>0</v>
      </c>
      <c r="J17" s="41">
        <v>0</v>
      </c>
      <c r="K17" s="50">
        <v>0</v>
      </c>
      <c r="L17" s="54">
        <v>0</v>
      </c>
      <c r="M17" s="50">
        <v>0</v>
      </c>
      <c r="N17" s="59">
        <v>0</v>
      </c>
      <c r="O17" s="41">
        <f t="shared" si="0"/>
        <v>18237135</v>
      </c>
      <c r="P17" s="15">
        <f t="shared" si="1"/>
        <v>911.71999200119978</v>
      </c>
    </row>
    <row r="18" spans="1:16" ht="12.75" customHeight="1">
      <c r="A18" s="8">
        <v>14</v>
      </c>
      <c r="B18" s="3"/>
      <c r="C18" s="10" t="s">
        <v>52</v>
      </c>
      <c r="D18" s="32">
        <v>22478</v>
      </c>
      <c r="E18" s="36">
        <v>13785191</v>
      </c>
      <c r="F18" s="23">
        <v>20259250</v>
      </c>
      <c r="G18" s="23">
        <v>1165876</v>
      </c>
      <c r="H18" s="23">
        <v>2519025</v>
      </c>
      <c r="I18" s="46">
        <v>0</v>
      </c>
      <c r="J18" s="41">
        <v>151642</v>
      </c>
      <c r="K18" s="50">
        <v>0</v>
      </c>
      <c r="L18" s="54">
        <v>0</v>
      </c>
      <c r="M18" s="50">
        <v>0</v>
      </c>
      <c r="N18" s="59">
        <v>0</v>
      </c>
      <c r="O18" s="41">
        <f t="shared" si="0"/>
        <v>37880984</v>
      </c>
      <c r="P18" s="15">
        <f t="shared" si="1"/>
        <v>1685.2470860396832</v>
      </c>
    </row>
    <row r="19" spans="1:16" ht="12.75" customHeight="1">
      <c r="A19" s="8">
        <v>15</v>
      </c>
      <c r="B19" s="3"/>
      <c r="C19" s="10" t="s">
        <v>49</v>
      </c>
      <c r="D19" s="32">
        <v>24888</v>
      </c>
      <c r="E19" s="36">
        <v>14270220</v>
      </c>
      <c r="F19" s="23">
        <v>21849020</v>
      </c>
      <c r="G19" s="23">
        <v>722809</v>
      </c>
      <c r="H19" s="23">
        <v>0</v>
      </c>
      <c r="I19" s="46">
        <v>0</v>
      </c>
      <c r="J19" s="41">
        <v>0</v>
      </c>
      <c r="K19" s="50">
        <v>0</v>
      </c>
      <c r="L19" s="54">
        <v>0</v>
      </c>
      <c r="M19" s="50">
        <v>0</v>
      </c>
      <c r="N19" s="59">
        <v>0</v>
      </c>
      <c r="O19" s="41">
        <f t="shared" si="0"/>
        <v>36842049</v>
      </c>
      <c r="P19" s="15">
        <f t="shared" si="1"/>
        <v>1480.3137656702024</v>
      </c>
    </row>
    <row r="20" spans="1:16" ht="12.75" customHeight="1">
      <c r="A20" s="8">
        <v>16</v>
      </c>
      <c r="B20" s="3"/>
      <c r="C20" s="13" t="s">
        <v>50</v>
      </c>
      <c r="D20" s="32">
        <v>26965</v>
      </c>
      <c r="E20" s="36">
        <v>20467386</v>
      </c>
      <c r="F20" s="23">
        <v>16598677</v>
      </c>
      <c r="G20" s="23">
        <v>0</v>
      </c>
      <c r="H20" s="23">
        <v>0</v>
      </c>
      <c r="I20" s="46">
        <v>0</v>
      </c>
      <c r="J20" s="41">
        <v>0</v>
      </c>
      <c r="K20" s="50">
        <v>0</v>
      </c>
      <c r="L20" s="54">
        <v>0</v>
      </c>
      <c r="M20" s="50">
        <v>0</v>
      </c>
      <c r="N20" s="59">
        <v>13195642</v>
      </c>
      <c r="O20" s="41">
        <f t="shared" si="0"/>
        <v>50261705</v>
      </c>
      <c r="P20" s="15">
        <f t="shared" si="1"/>
        <v>1863.9608752086037</v>
      </c>
    </row>
    <row r="21" spans="1:16" ht="12.75" customHeight="1">
      <c r="A21" s="8">
        <v>17</v>
      </c>
      <c r="B21" s="3"/>
      <c r="C21" s="13" t="s">
        <v>47</v>
      </c>
      <c r="D21" s="32">
        <v>27440</v>
      </c>
      <c r="E21" s="36">
        <v>18598911</v>
      </c>
      <c r="F21" s="23">
        <v>18321744</v>
      </c>
      <c r="G21" s="23">
        <v>0</v>
      </c>
      <c r="H21" s="23">
        <v>716335</v>
      </c>
      <c r="I21" s="46">
        <v>0</v>
      </c>
      <c r="J21" s="41">
        <v>0</v>
      </c>
      <c r="K21" s="50">
        <v>0</v>
      </c>
      <c r="L21" s="54">
        <v>0</v>
      </c>
      <c r="M21" s="50">
        <v>0</v>
      </c>
      <c r="N21" s="59">
        <v>0</v>
      </c>
      <c r="O21" s="41">
        <f t="shared" si="0"/>
        <v>37636990</v>
      </c>
      <c r="P21" s="15">
        <f t="shared" si="1"/>
        <v>1371.6104227405249</v>
      </c>
    </row>
    <row r="22" spans="1:16" ht="12.75" customHeight="1">
      <c r="A22" s="8">
        <v>18</v>
      </c>
      <c r="B22" s="3"/>
      <c r="C22" s="10" t="s">
        <v>48</v>
      </c>
      <c r="D22" s="32">
        <v>27637</v>
      </c>
      <c r="E22" s="36">
        <v>21815669</v>
      </c>
      <c r="F22" s="23">
        <v>11447259</v>
      </c>
      <c r="G22" s="23">
        <v>0</v>
      </c>
      <c r="H22" s="23">
        <v>0</v>
      </c>
      <c r="I22" s="46">
        <v>0</v>
      </c>
      <c r="J22" s="41">
        <v>3148449</v>
      </c>
      <c r="K22" s="50">
        <v>0</v>
      </c>
      <c r="L22" s="54">
        <v>0</v>
      </c>
      <c r="M22" s="50">
        <v>0</v>
      </c>
      <c r="N22" s="59">
        <v>6102094</v>
      </c>
      <c r="O22" s="41">
        <f t="shared" si="0"/>
        <v>42513471</v>
      </c>
      <c r="P22" s="15">
        <f t="shared" si="1"/>
        <v>1538.2809639251727</v>
      </c>
    </row>
    <row r="23" spans="1:16" ht="12.75" customHeight="1">
      <c r="A23" s="8">
        <v>19</v>
      </c>
      <c r="B23" s="3"/>
      <c r="C23" s="10" t="s">
        <v>51</v>
      </c>
      <c r="D23" s="32">
        <v>31599</v>
      </c>
      <c r="E23" s="36">
        <v>24721165</v>
      </c>
      <c r="F23" s="23">
        <v>17619584</v>
      </c>
      <c r="G23" s="23">
        <v>0</v>
      </c>
      <c r="H23" s="23">
        <v>3094036</v>
      </c>
      <c r="I23" s="46">
        <v>0</v>
      </c>
      <c r="J23" s="41">
        <v>6922007</v>
      </c>
      <c r="K23" s="50">
        <v>0</v>
      </c>
      <c r="L23" s="54">
        <v>0</v>
      </c>
      <c r="M23" s="50">
        <v>0</v>
      </c>
      <c r="N23" s="59">
        <v>0</v>
      </c>
      <c r="O23" s="41">
        <f t="shared" si="0"/>
        <v>52356792</v>
      </c>
      <c r="P23" s="15">
        <f t="shared" si="1"/>
        <v>1656.9129402829203</v>
      </c>
    </row>
    <row r="24" spans="1:16" ht="12.75" customHeight="1">
      <c r="A24" s="8">
        <v>20</v>
      </c>
      <c r="B24" s="3"/>
      <c r="C24" s="14" t="s">
        <v>85</v>
      </c>
      <c r="D24" s="32">
        <v>35141</v>
      </c>
      <c r="E24" s="36">
        <v>27198551</v>
      </c>
      <c r="F24" s="23">
        <v>15758092</v>
      </c>
      <c r="G24" s="23">
        <v>1939590</v>
      </c>
      <c r="H24" s="23">
        <v>1894483</v>
      </c>
      <c r="I24" s="46">
        <v>0</v>
      </c>
      <c r="J24" s="41">
        <v>6856846</v>
      </c>
      <c r="K24" s="50">
        <v>0</v>
      </c>
      <c r="L24" s="54">
        <v>0</v>
      </c>
      <c r="M24" s="50">
        <v>0</v>
      </c>
      <c r="N24" s="59">
        <v>0</v>
      </c>
      <c r="O24" s="41">
        <f t="shared" si="0"/>
        <v>53647562</v>
      </c>
      <c r="P24" s="15">
        <f t="shared" si="1"/>
        <v>1526.6373182322643</v>
      </c>
    </row>
    <row r="25" spans="1:16" ht="12.75" customHeight="1">
      <c r="A25" s="8">
        <v>21</v>
      </c>
      <c r="B25" s="3"/>
      <c r="C25" s="10" t="s">
        <v>46</v>
      </c>
      <c r="D25" s="32">
        <v>38370</v>
      </c>
      <c r="E25" s="36">
        <v>45415426</v>
      </c>
      <c r="F25" s="23">
        <v>21265652</v>
      </c>
      <c r="G25" s="23">
        <v>0</v>
      </c>
      <c r="H25" s="23">
        <v>2711950</v>
      </c>
      <c r="I25" s="46">
        <v>0</v>
      </c>
      <c r="J25" s="41">
        <v>1594234</v>
      </c>
      <c r="K25" s="50">
        <v>0</v>
      </c>
      <c r="L25" s="54">
        <v>0</v>
      </c>
      <c r="M25" s="50">
        <v>0</v>
      </c>
      <c r="N25" s="59">
        <v>0</v>
      </c>
      <c r="O25" s="41">
        <f t="shared" si="0"/>
        <v>70987262</v>
      </c>
      <c r="P25" s="15">
        <f t="shared" si="1"/>
        <v>1850.0719833203023</v>
      </c>
    </row>
    <row r="26" spans="1:16" ht="12.75" customHeight="1">
      <c r="A26" s="8">
        <v>22</v>
      </c>
      <c r="B26" s="3"/>
      <c r="C26" s="10" t="s">
        <v>45</v>
      </c>
      <c r="D26" s="32">
        <v>40553</v>
      </c>
      <c r="E26" s="36">
        <v>22986751</v>
      </c>
      <c r="F26" s="23">
        <v>15902895</v>
      </c>
      <c r="G26" s="23">
        <v>1517336</v>
      </c>
      <c r="H26" s="23">
        <v>179191</v>
      </c>
      <c r="I26" s="46">
        <v>0</v>
      </c>
      <c r="J26" s="41">
        <v>2398374</v>
      </c>
      <c r="K26" s="50">
        <v>0</v>
      </c>
      <c r="L26" s="54">
        <v>0</v>
      </c>
      <c r="M26" s="50">
        <v>0</v>
      </c>
      <c r="N26" s="59">
        <v>0</v>
      </c>
      <c r="O26" s="41">
        <f t="shared" si="0"/>
        <v>42984547</v>
      </c>
      <c r="P26" s="15">
        <f t="shared" si="1"/>
        <v>1059.9597317091213</v>
      </c>
    </row>
    <row r="27" spans="1:16" ht="12.75" customHeight="1">
      <c r="A27" s="8">
        <v>23</v>
      </c>
      <c r="B27" s="3"/>
      <c r="C27" s="10" t="s">
        <v>3</v>
      </c>
      <c r="D27" s="32">
        <v>40806</v>
      </c>
      <c r="E27" s="36">
        <v>26983938</v>
      </c>
      <c r="F27" s="23">
        <v>20005985</v>
      </c>
      <c r="G27" s="23">
        <v>0</v>
      </c>
      <c r="H27" s="23">
        <v>2915727</v>
      </c>
      <c r="I27" s="46">
        <v>0</v>
      </c>
      <c r="J27" s="41">
        <v>85064</v>
      </c>
      <c r="K27" s="50">
        <v>0</v>
      </c>
      <c r="L27" s="54">
        <v>0</v>
      </c>
      <c r="M27" s="50">
        <v>0</v>
      </c>
      <c r="N27" s="59">
        <v>0</v>
      </c>
      <c r="O27" s="41">
        <f t="shared" si="0"/>
        <v>49990714</v>
      </c>
      <c r="P27" s="15">
        <f t="shared" si="1"/>
        <v>1225.0824388570309</v>
      </c>
    </row>
    <row r="28" spans="1:16" ht="12.75" customHeight="1">
      <c r="A28" s="8">
        <v>24</v>
      </c>
      <c r="B28" s="79"/>
      <c r="C28" s="10" t="s">
        <v>44</v>
      </c>
      <c r="D28" s="32">
        <v>44349</v>
      </c>
      <c r="E28" s="36">
        <v>20886006</v>
      </c>
      <c r="F28" s="23">
        <v>45734796</v>
      </c>
      <c r="G28" s="23">
        <v>0</v>
      </c>
      <c r="H28" s="23">
        <v>379855</v>
      </c>
      <c r="I28" s="46">
        <v>0</v>
      </c>
      <c r="J28" s="41">
        <v>3062506</v>
      </c>
      <c r="K28" s="50">
        <v>0</v>
      </c>
      <c r="L28" s="54">
        <v>0</v>
      </c>
      <c r="M28" s="50">
        <v>0</v>
      </c>
      <c r="N28" s="59">
        <v>0</v>
      </c>
      <c r="O28" s="41">
        <f t="shared" si="0"/>
        <v>70063163</v>
      </c>
      <c r="P28" s="15">
        <f t="shared" si="1"/>
        <v>1579.8138176734537</v>
      </c>
    </row>
    <row r="29" spans="1:16" ht="12.75" customHeight="1">
      <c r="A29" s="8">
        <v>25</v>
      </c>
      <c r="B29" s="3"/>
      <c r="C29" s="10" t="s">
        <v>39</v>
      </c>
      <c r="D29" s="32">
        <v>48486</v>
      </c>
      <c r="E29" s="36">
        <v>26739374</v>
      </c>
      <c r="F29" s="23">
        <v>22626259</v>
      </c>
      <c r="G29" s="23">
        <v>12694932</v>
      </c>
      <c r="H29" s="23">
        <v>472987</v>
      </c>
      <c r="I29" s="46">
        <v>0</v>
      </c>
      <c r="J29" s="41">
        <v>0</v>
      </c>
      <c r="K29" s="50">
        <v>0</v>
      </c>
      <c r="L29" s="54">
        <v>0</v>
      </c>
      <c r="M29" s="50">
        <v>613960</v>
      </c>
      <c r="N29" s="59">
        <v>0</v>
      </c>
      <c r="O29" s="41">
        <f t="shared" si="0"/>
        <v>63147512</v>
      </c>
      <c r="P29" s="15">
        <f t="shared" si="1"/>
        <v>1302.3865033205461</v>
      </c>
    </row>
    <row r="30" spans="1:16" ht="12.75" customHeight="1">
      <c r="A30" s="8">
        <v>26</v>
      </c>
      <c r="B30" s="3"/>
      <c r="C30" s="10" t="s">
        <v>40</v>
      </c>
      <c r="D30" s="32">
        <v>50345</v>
      </c>
      <c r="E30" s="36">
        <v>25621509</v>
      </c>
      <c r="F30" s="23">
        <v>28816510</v>
      </c>
      <c r="G30" s="23">
        <v>551</v>
      </c>
      <c r="H30" s="23">
        <v>10075935</v>
      </c>
      <c r="I30" s="46">
        <v>0</v>
      </c>
      <c r="J30" s="41">
        <v>1654675</v>
      </c>
      <c r="K30" s="50">
        <v>0</v>
      </c>
      <c r="L30" s="54">
        <v>0</v>
      </c>
      <c r="M30" s="50">
        <v>0</v>
      </c>
      <c r="N30" s="59">
        <v>0</v>
      </c>
      <c r="O30" s="41">
        <f t="shared" si="0"/>
        <v>66169180</v>
      </c>
      <c r="P30" s="15">
        <f t="shared" si="1"/>
        <v>1314.3148276889463</v>
      </c>
    </row>
    <row r="31" spans="1:16" ht="12.75" customHeight="1">
      <c r="A31" s="8">
        <v>27</v>
      </c>
      <c r="B31" s="3"/>
      <c r="C31" s="10" t="s">
        <v>43</v>
      </c>
      <c r="D31" s="32">
        <v>62943</v>
      </c>
      <c r="E31" s="36">
        <v>41448324</v>
      </c>
      <c r="F31" s="23">
        <v>114067011</v>
      </c>
      <c r="G31" s="23">
        <v>2645987</v>
      </c>
      <c r="H31" s="23">
        <v>6479078</v>
      </c>
      <c r="I31" s="46">
        <v>0</v>
      </c>
      <c r="J31" s="41">
        <v>0</v>
      </c>
      <c r="K31" s="50">
        <v>137177</v>
      </c>
      <c r="L31" s="54">
        <v>0</v>
      </c>
      <c r="M31" s="50">
        <v>0</v>
      </c>
      <c r="N31" s="59">
        <v>0</v>
      </c>
      <c r="O31" s="41">
        <f t="shared" si="0"/>
        <v>164777577</v>
      </c>
      <c r="P31" s="15">
        <f t="shared" si="1"/>
        <v>2617.8856584528858</v>
      </c>
    </row>
    <row r="32" spans="1:16" ht="12.75" customHeight="1">
      <c r="A32" s="8">
        <v>28</v>
      </c>
      <c r="B32" s="3"/>
      <c r="C32" s="13" t="s">
        <v>37</v>
      </c>
      <c r="D32" s="32">
        <v>68566</v>
      </c>
      <c r="E32" s="36">
        <v>33307947</v>
      </c>
      <c r="F32" s="23">
        <v>63005524</v>
      </c>
      <c r="G32" s="23">
        <v>6800000</v>
      </c>
      <c r="H32" s="23">
        <v>16674281</v>
      </c>
      <c r="I32" s="46">
        <v>0</v>
      </c>
      <c r="J32" s="41">
        <v>4007232</v>
      </c>
      <c r="K32" s="50">
        <v>0</v>
      </c>
      <c r="L32" s="54">
        <v>0</v>
      </c>
      <c r="M32" s="50">
        <v>0</v>
      </c>
      <c r="N32" s="59">
        <v>0</v>
      </c>
      <c r="O32" s="41">
        <f t="shared" si="0"/>
        <v>123794984</v>
      </c>
      <c r="P32" s="15">
        <f t="shared" si="1"/>
        <v>1805.486451010705</v>
      </c>
    </row>
    <row r="33" spans="1:16" ht="12.75" customHeight="1">
      <c r="A33" s="8">
        <v>29</v>
      </c>
      <c r="B33" s="3"/>
      <c r="C33" s="10" t="s">
        <v>36</v>
      </c>
      <c r="D33" s="32">
        <v>72972</v>
      </c>
      <c r="E33" s="36">
        <v>44742140</v>
      </c>
      <c r="F33" s="23">
        <v>15801669</v>
      </c>
      <c r="G33" s="23">
        <v>647195</v>
      </c>
      <c r="H33" s="23">
        <v>28646346</v>
      </c>
      <c r="I33" s="46">
        <v>0</v>
      </c>
      <c r="J33" s="41">
        <v>16677342</v>
      </c>
      <c r="K33" s="50">
        <v>10612967</v>
      </c>
      <c r="L33" s="54">
        <v>0</v>
      </c>
      <c r="M33" s="50">
        <v>0</v>
      </c>
      <c r="N33" s="59">
        <v>0</v>
      </c>
      <c r="O33" s="41">
        <f t="shared" si="0"/>
        <v>117127659</v>
      </c>
      <c r="P33" s="15">
        <f t="shared" si="1"/>
        <v>1605.1041358329221</v>
      </c>
    </row>
    <row r="34" spans="1:16" ht="12.75" customHeight="1">
      <c r="A34" s="8">
        <v>30</v>
      </c>
      <c r="B34" s="79"/>
      <c r="C34" s="10" t="s">
        <v>34</v>
      </c>
      <c r="D34" s="32">
        <v>76047</v>
      </c>
      <c r="E34" s="36">
        <v>90497974</v>
      </c>
      <c r="F34" s="23">
        <v>178947441</v>
      </c>
      <c r="G34" s="23">
        <v>22658004</v>
      </c>
      <c r="H34" s="23">
        <v>80568771</v>
      </c>
      <c r="I34" s="46">
        <v>0</v>
      </c>
      <c r="J34" s="41">
        <v>32348569</v>
      </c>
      <c r="K34" s="50">
        <v>23482868</v>
      </c>
      <c r="L34" s="54">
        <v>0</v>
      </c>
      <c r="M34" s="50">
        <v>0</v>
      </c>
      <c r="N34" s="59">
        <v>0</v>
      </c>
      <c r="O34" s="41">
        <f t="shared" si="0"/>
        <v>428503627</v>
      </c>
      <c r="P34" s="15">
        <f t="shared" si="1"/>
        <v>5634.7209883361602</v>
      </c>
    </row>
    <row r="35" spans="1:16" ht="12.75" customHeight="1">
      <c r="A35" s="8">
        <v>31</v>
      </c>
      <c r="B35" s="3"/>
      <c r="C35" s="10" t="s">
        <v>38</v>
      </c>
      <c r="D35" s="32">
        <v>77841</v>
      </c>
      <c r="E35" s="36">
        <v>57842850</v>
      </c>
      <c r="F35" s="23">
        <v>42160114</v>
      </c>
      <c r="G35" s="23">
        <v>4372853</v>
      </c>
      <c r="H35" s="23">
        <v>10821755</v>
      </c>
      <c r="I35" s="46">
        <v>0</v>
      </c>
      <c r="J35" s="41">
        <v>5061073</v>
      </c>
      <c r="K35" s="50">
        <v>0</v>
      </c>
      <c r="L35" s="54">
        <v>0</v>
      </c>
      <c r="M35" s="50">
        <v>0</v>
      </c>
      <c r="N35" s="59">
        <v>0</v>
      </c>
      <c r="O35" s="41">
        <f t="shared" si="0"/>
        <v>120258645</v>
      </c>
      <c r="P35" s="15">
        <f t="shared" si="1"/>
        <v>1544.9267738081473</v>
      </c>
    </row>
    <row r="36" spans="1:16" ht="12.75" customHeight="1">
      <c r="A36" s="8">
        <v>32</v>
      </c>
      <c r="B36" s="3"/>
      <c r="C36" s="10" t="s">
        <v>35</v>
      </c>
      <c r="D36" s="32">
        <v>101531</v>
      </c>
      <c r="E36" s="36">
        <v>59367246</v>
      </c>
      <c r="F36" s="23">
        <v>29698849</v>
      </c>
      <c r="G36" s="23">
        <v>0</v>
      </c>
      <c r="H36" s="23">
        <v>57296</v>
      </c>
      <c r="I36" s="46">
        <v>0</v>
      </c>
      <c r="J36" s="41">
        <v>10674423</v>
      </c>
      <c r="K36" s="50">
        <v>10149034</v>
      </c>
      <c r="L36" s="54">
        <v>0</v>
      </c>
      <c r="M36" s="50">
        <v>0</v>
      </c>
      <c r="N36" s="59">
        <v>156887</v>
      </c>
      <c r="O36" s="41">
        <f t="shared" si="0"/>
        <v>110103735</v>
      </c>
      <c r="P36" s="15">
        <f t="shared" si="1"/>
        <v>1084.4346554254366</v>
      </c>
    </row>
    <row r="37" spans="1:16" ht="12.75" customHeight="1">
      <c r="A37" s="8">
        <v>33</v>
      </c>
      <c r="B37" s="3"/>
      <c r="C37" s="10" t="s">
        <v>42</v>
      </c>
      <c r="D37" s="32">
        <v>103095</v>
      </c>
      <c r="E37" s="36">
        <v>70672510</v>
      </c>
      <c r="F37" s="23">
        <v>24914135</v>
      </c>
      <c r="G37" s="23">
        <v>18221366</v>
      </c>
      <c r="H37" s="23">
        <v>2727575</v>
      </c>
      <c r="I37" s="46">
        <v>0</v>
      </c>
      <c r="J37" s="41">
        <v>12061460</v>
      </c>
      <c r="K37" s="50">
        <v>7656467</v>
      </c>
      <c r="L37" s="54">
        <v>0</v>
      </c>
      <c r="M37" s="50">
        <v>0</v>
      </c>
      <c r="N37" s="59">
        <v>0</v>
      </c>
      <c r="O37" s="41">
        <f t="shared" ref="O37:O68" si="2">SUM(E37:N37)</f>
        <v>136253513</v>
      </c>
      <c r="P37" s="15">
        <f t="shared" ref="P37:P68" si="3">(O37/D37)</f>
        <v>1321.6306610407876</v>
      </c>
    </row>
    <row r="38" spans="1:16" ht="12.75" customHeight="1">
      <c r="A38" s="8">
        <v>34</v>
      </c>
      <c r="B38" s="3"/>
      <c r="C38" s="10" t="s">
        <v>41</v>
      </c>
      <c r="D38" s="32">
        <v>118577</v>
      </c>
      <c r="E38" s="36">
        <v>88406344</v>
      </c>
      <c r="F38" s="23">
        <v>28313704</v>
      </c>
      <c r="G38" s="23">
        <v>9395095</v>
      </c>
      <c r="H38" s="23">
        <v>3153276</v>
      </c>
      <c r="I38" s="46">
        <v>0</v>
      </c>
      <c r="J38" s="41">
        <v>0</v>
      </c>
      <c r="K38" s="50">
        <v>7376220</v>
      </c>
      <c r="L38" s="54">
        <v>0</v>
      </c>
      <c r="M38" s="50">
        <v>0</v>
      </c>
      <c r="N38" s="59">
        <v>0</v>
      </c>
      <c r="O38" s="41">
        <f t="shared" si="2"/>
        <v>136644639</v>
      </c>
      <c r="P38" s="15">
        <f t="shared" si="3"/>
        <v>1152.3705187346618</v>
      </c>
    </row>
    <row r="39" spans="1:16" ht="12.75" customHeight="1">
      <c r="A39" s="8">
        <v>35</v>
      </c>
      <c r="B39" s="3"/>
      <c r="C39" s="13" t="s">
        <v>31</v>
      </c>
      <c r="D39" s="32">
        <v>143054</v>
      </c>
      <c r="E39" s="36">
        <v>88521174</v>
      </c>
      <c r="F39" s="23">
        <v>46759828</v>
      </c>
      <c r="G39" s="23">
        <v>4242608</v>
      </c>
      <c r="H39" s="23">
        <v>10993548</v>
      </c>
      <c r="I39" s="46">
        <v>0</v>
      </c>
      <c r="J39" s="41">
        <v>28058515</v>
      </c>
      <c r="K39" s="50">
        <v>13261487</v>
      </c>
      <c r="L39" s="54">
        <v>0</v>
      </c>
      <c r="M39" s="50">
        <v>0</v>
      </c>
      <c r="N39" s="59">
        <v>10737473</v>
      </c>
      <c r="O39" s="41">
        <f t="shared" si="2"/>
        <v>202574633</v>
      </c>
      <c r="P39" s="15">
        <f t="shared" si="3"/>
        <v>1416.0710850448083</v>
      </c>
    </row>
    <row r="40" spans="1:16" ht="12.75" customHeight="1">
      <c r="A40" s="8">
        <v>36</v>
      </c>
      <c r="B40" s="3"/>
      <c r="C40" s="10" t="s">
        <v>33</v>
      </c>
      <c r="D40" s="32">
        <v>146410</v>
      </c>
      <c r="E40" s="36">
        <v>98729671</v>
      </c>
      <c r="F40" s="23">
        <v>71906612</v>
      </c>
      <c r="G40" s="23">
        <v>5732723</v>
      </c>
      <c r="H40" s="23">
        <v>21607213</v>
      </c>
      <c r="I40" s="46">
        <v>0</v>
      </c>
      <c r="J40" s="41">
        <v>57102427</v>
      </c>
      <c r="K40" s="50">
        <v>29473865</v>
      </c>
      <c r="L40" s="54">
        <v>13147682</v>
      </c>
      <c r="M40" s="50">
        <v>0</v>
      </c>
      <c r="N40" s="59">
        <v>0</v>
      </c>
      <c r="O40" s="41">
        <f t="shared" si="2"/>
        <v>297700193</v>
      </c>
      <c r="P40" s="15">
        <f t="shared" si="3"/>
        <v>2033.3323748377843</v>
      </c>
    </row>
    <row r="41" spans="1:16" ht="12.75" customHeight="1">
      <c r="A41" s="8">
        <v>37</v>
      </c>
      <c r="B41" s="3"/>
      <c r="C41" s="10" t="s">
        <v>30</v>
      </c>
      <c r="D41" s="32">
        <v>150870</v>
      </c>
      <c r="E41" s="36">
        <v>129379611</v>
      </c>
      <c r="F41" s="23">
        <v>111189380</v>
      </c>
      <c r="G41" s="23">
        <v>5193179</v>
      </c>
      <c r="H41" s="23">
        <v>39406009</v>
      </c>
      <c r="I41" s="46">
        <v>268</v>
      </c>
      <c r="J41" s="41">
        <v>65402421</v>
      </c>
      <c r="K41" s="50">
        <v>36595194</v>
      </c>
      <c r="L41" s="54">
        <v>0</v>
      </c>
      <c r="M41" s="50">
        <v>88924</v>
      </c>
      <c r="N41" s="59">
        <v>0</v>
      </c>
      <c r="O41" s="41">
        <f t="shared" si="2"/>
        <v>387254986</v>
      </c>
      <c r="P41" s="15">
        <f t="shared" si="3"/>
        <v>2566.8123947769604</v>
      </c>
    </row>
    <row r="42" spans="1:16" ht="12.75" customHeight="1">
      <c r="A42" s="8">
        <v>38</v>
      </c>
      <c r="B42" s="3"/>
      <c r="C42" s="10" t="s">
        <v>32</v>
      </c>
      <c r="D42" s="32">
        <v>167009</v>
      </c>
      <c r="E42" s="36">
        <v>99331204</v>
      </c>
      <c r="F42" s="23">
        <v>39217997</v>
      </c>
      <c r="G42" s="23">
        <v>2011455</v>
      </c>
      <c r="H42" s="23">
        <v>2902025</v>
      </c>
      <c r="I42" s="46">
        <v>0</v>
      </c>
      <c r="J42" s="41">
        <v>10643648</v>
      </c>
      <c r="K42" s="50">
        <v>1687601</v>
      </c>
      <c r="L42" s="54">
        <v>0</v>
      </c>
      <c r="M42" s="50">
        <v>0</v>
      </c>
      <c r="N42" s="59">
        <v>0</v>
      </c>
      <c r="O42" s="41">
        <f t="shared" si="2"/>
        <v>155793930</v>
      </c>
      <c r="P42" s="15">
        <f t="shared" si="3"/>
        <v>932.84751121197064</v>
      </c>
    </row>
    <row r="43" spans="1:16" ht="12.75" customHeight="1">
      <c r="A43" s="8">
        <v>39</v>
      </c>
      <c r="B43" s="3"/>
      <c r="C43" s="13" t="s">
        <v>28</v>
      </c>
      <c r="D43" s="32">
        <v>170450</v>
      </c>
      <c r="E43" s="36">
        <v>149304602</v>
      </c>
      <c r="F43" s="23">
        <v>196058782</v>
      </c>
      <c r="G43" s="23">
        <v>9759141</v>
      </c>
      <c r="H43" s="23">
        <v>62735418</v>
      </c>
      <c r="I43" s="46">
        <v>0</v>
      </c>
      <c r="J43" s="41">
        <v>91133635</v>
      </c>
      <c r="K43" s="50">
        <v>42172763</v>
      </c>
      <c r="L43" s="54">
        <v>0</v>
      </c>
      <c r="M43" s="50">
        <v>0</v>
      </c>
      <c r="N43" s="59">
        <v>87788</v>
      </c>
      <c r="O43" s="41">
        <f t="shared" si="2"/>
        <v>551252129</v>
      </c>
      <c r="P43" s="15">
        <f t="shared" si="3"/>
        <v>3234.0987327662069</v>
      </c>
    </row>
    <row r="44" spans="1:16" ht="12.75" customHeight="1">
      <c r="A44" s="8">
        <v>40</v>
      </c>
      <c r="B44" s="3"/>
      <c r="C44" s="13" t="s">
        <v>26</v>
      </c>
      <c r="D44" s="32">
        <v>176016</v>
      </c>
      <c r="E44" s="36">
        <v>106390137</v>
      </c>
      <c r="F44" s="23">
        <v>59885609</v>
      </c>
      <c r="G44" s="23">
        <v>0</v>
      </c>
      <c r="H44" s="23">
        <v>0</v>
      </c>
      <c r="I44" s="46">
        <v>0</v>
      </c>
      <c r="J44" s="41">
        <v>54280670</v>
      </c>
      <c r="K44" s="50">
        <v>8774964</v>
      </c>
      <c r="L44" s="54">
        <v>0</v>
      </c>
      <c r="M44" s="50">
        <v>0</v>
      </c>
      <c r="N44" s="59">
        <v>11759810</v>
      </c>
      <c r="O44" s="41">
        <f t="shared" si="2"/>
        <v>241091190</v>
      </c>
      <c r="P44" s="15">
        <f t="shared" si="3"/>
        <v>1369.7117875647668</v>
      </c>
    </row>
    <row r="45" spans="1:16" ht="12.75" customHeight="1">
      <c r="A45" s="8">
        <v>41</v>
      </c>
      <c r="B45" s="3"/>
      <c r="C45" s="10" t="s">
        <v>29</v>
      </c>
      <c r="D45" s="32">
        <v>179503</v>
      </c>
      <c r="E45" s="36">
        <v>83527724</v>
      </c>
      <c r="F45" s="23">
        <v>73177833</v>
      </c>
      <c r="G45" s="23">
        <v>3611148</v>
      </c>
      <c r="H45" s="23">
        <v>1390214</v>
      </c>
      <c r="I45" s="46">
        <v>0</v>
      </c>
      <c r="J45" s="41">
        <v>51841731</v>
      </c>
      <c r="K45" s="50">
        <v>27310078</v>
      </c>
      <c r="L45" s="54">
        <v>0</v>
      </c>
      <c r="M45" s="50">
        <v>0</v>
      </c>
      <c r="N45" s="59">
        <v>0</v>
      </c>
      <c r="O45" s="41">
        <f t="shared" si="2"/>
        <v>240858728</v>
      </c>
      <c r="P45" s="15">
        <f t="shared" si="3"/>
        <v>1341.8089279844905</v>
      </c>
    </row>
    <row r="46" spans="1:16" ht="12.75" customHeight="1">
      <c r="A46" s="8">
        <v>42</v>
      </c>
      <c r="B46" s="3"/>
      <c r="C46" s="10" t="s">
        <v>24</v>
      </c>
      <c r="D46" s="32">
        <v>192925</v>
      </c>
      <c r="E46" s="36">
        <v>95187026</v>
      </c>
      <c r="F46" s="23">
        <v>43162024</v>
      </c>
      <c r="G46" s="23">
        <v>6936048</v>
      </c>
      <c r="H46" s="23">
        <v>19100087</v>
      </c>
      <c r="I46" s="46">
        <v>0</v>
      </c>
      <c r="J46" s="41">
        <v>77510712</v>
      </c>
      <c r="K46" s="50">
        <v>23138009</v>
      </c>
      <c r="L46" s="54">
        <v>0</v>
      </c>
      <c r="M46" s="50">
        <v>0</v>
      </c>
      <c r="N46" s="59">
        <v>0</v>
      </c>
      <c r="O46" s="41">
        <f t="shared" si="2"/>
        <v>265033906</v>
      </c>
      <c r="P46" s="15">
        <f t="shared" si="3"/>
        <v>1373.7665206686536</v>
      </c>
    </row>
    <row r="47" spans="1:16" ht="12.75" customHeight="1">
      <c r="A47" s="8">
        <v>43</v>
      </c>
      <c r="B47" s="3"/>
      <c r="C47" s="13" t="s">
        <v>27</v>
      </c>
      <c r="D47" s="32">
        <v>205321</v>
      </c>
      <c r="E47" s="36">
        <v>99740632</v>
      </c>
      <c r="F47" s="23">
        <v>46759288</v>
      </c>
      <c r="G47" s="23">
        <v>9551921</v>
      </c>
      <c r="H47" s="23">
        <v>18654772</v>
      </c>
      <c r="I47" s="46">
        <v>0</v>
      </c>
      <c r="J47" s="41">
        <v>20476664</v>
      </c>
      <c r="K47" s="50">
        <v>15957019</v>
      </c>
      <c r="L47" s="54">
        <v>0</v>
      </c>
      <c r="M47" s="50">
        <v>0</v>
      </c>
      <c r="N47" s="59">
        <v>560857</v>
      </c>
      <c r="O47" s="41">
        <f t="shared" si="2"/>
        <v>211701153</v>
      </c>
      <c r="P47" s="15">
        <f t="shared" si="3"/>
        <v>1031.0740401615033</v>
      </c>
    </row>
    <row r="48" spans="1:16" ht="12.75" customHeight="1">
      <c r="A48" s="8">
        <v>44</v>
      </c>
      <c r="B48" s="3"/>
      <c r="C48" s="10" t="s">
        <v>108</v>
      </c>
      <c r="D48" s="32">
        <v>220257</v>
      </c>
      <c r="E48" s="36">
        <v>156783116</v>
      </c>
      <c r="F48" s="23">
        <v>124387900</v>
      </c>
      <c r="G48" s="23">
        <v>17282792</v>
      </c>
      <c r="H48" s="23">
        <v>689700</v>
      </c>
      <c r="I48" s="46">
        <v>0</v>
      </c>
      <c r="J48" s="41">
        <v>108005464</v>
      </c>
      <c r="K48" s="50">
        <v>23076816</v>
      </c>
      <c r="L48" s="54">
        <v>0</v>
      </c>
      <c r="M48" s="50">
        <v>6183740</v>
      </c>
      <c r="N48" s="59">
        <v>1717618</v>
      </c>
      <c r="O48" s="41">
        <f t="shared" si="2"/>
        <v>438127146</v>
      </c>
      <c r="P48" s="15">
        <f t="shared" si="3"/>
        <v>1989.1633228455848</v>
      </c>
    </row>
    <row r="49" spans="1:16" ht="12.75" customHeight="1">
      <c r="A49" s="8">
        <v>45</v>
      </c>
      <c r="B49" s="3"/>
      <c r="C49" s="13" t="s">
        <v>0</v>
      </c>
      <c r="D49" s="32">
        <v>257062</v>
      </c>
      <c r="E49" s="36">
        <v>159685743</v>
      </c>
      <c r="F49" s="23">
        <v>85551094</v>
      </c>
      <c r="G49" s="23">
        <v>64062046</v>
      </c>
      <c r="H49" s="23">
        <v>14604137</v>
      </c>
      <c r="I49" s="46">
        <v>0</v>
      </c>
      <c r="J49" s="41">
        <v>16806863</v>
      </c>
      <c r="K49" s="50">
        <v>31063032</v>
      </c>
      <c r="L49" s="54">
        <v>0</v>
      </c>
      <c r="M49" s="50">
        <v>113847</v>
      </c>
      <c r="N49" s="59">
        <v>92196</v>
      </c>
      <c r="O49" s="41">
        <f t="shared" si="2"/>
        <v>371978958</v>
      </c>
      <c r="P49" s="15">
        <f t="shared" si="3"/>
        <v>1447.0398503084859</v>
      </c>
    </row>
    <row r="50" spans="1:16" ht="12.75" customHeight="1">
      <c r="A50" s="8">
        <v>46</v>
      </c>
      <c r="B50" s="3"/>
      <c r="C50" s="10" t="s">
        <v>21</v>
      </c>
      <c r="D50" s="32">
        <v>287671</v>
      </c>
      <c r="E50" s="36">
        <v>148997378</v>
      </c>
      <c r="F50" s="23">
        <v>162670796</v>
      </c>
      <c r="G50" s="23">
        <v>8442121</v>
      </c>
      <c r="H50" s="23">
        <v>28267415</v>
      </c>
      <c r="I50" s="46">
        <v>0</v>
      </c>
      <c r="J50" s="41">
        <v>11417350</v>
      </c>
      <c r="K50" s="50">
        <v>7057014</v>
      </c>
      <c r="L50" s="54">
        <v>0</v>
      </c>
      <c r="M50" s="50">
        <v>0</v>
      </c>
      <c r="N50" s="59">
        <v>103663</v>
      </c>
      <c r="O50" s="41">
        <f t="shared" si="2"/>
        <v>366955737</v>
      </c>
      <c r="P50" s="15">
        <f t="shared" si="3"/>
        <v>1275.6090707787716</v>
      </c>
    </row>
    <row r="51" spans="1:16" ht="12.75" customHeight="1">
      <c r="A51" s="8">
        <v>47</v>
      </c>
      <c r="B51" s="3"/>
      <c r="C51" s="10" t="s">
        <v>109</v>
      </c>
      <c r="D51" s="32">
        <v>292826</v>
      </c>
      <c r="E51" s="36">
        <v>155674492</v>
      </c>
      <c r="F51" s="23">
        <v>114345569</v>
      </c>
      <c r="G51" s="23">
        <v>12463622</v>
      </c>
      <c r="H51" s="23">
        <v>24215622</v>
      </c>
      <c r="I51" s="46">
        <v>0</v>
      </c>
      <c r="J51" s="41">
        <v>29738847</v>
      </c>
      <c r="K51" s="50">
        <v>13289311</v>
      </c>
      <c r="L51" s="54">
        <v>0</v>
      </c>
      <c r="M51" s="50">
        <v>0</v>
      </c>
      <c r="N51" s="59">
        <v>0</v>
      </c>
      <c r="O51" s="41">
        <f t="shared" si="2"/>
        <v>349727463</v>
      </c>
      <c r="P51" s="15">
        <f t="shared" si="3"/>
        <v>1194.3183426335092</v>
      </c>
    </row>
    <row r="52" spans="1:16" ht="12.75" customHeight="1">
      <c r="A52" s="8">
        <v>48</v>
      </c>
      <c r="B52" s="3"/>
      <c r="C52" s="10" t="s">
        <v>18</v>
      </c>
      <c r="D52" s="32">
        <v>309986</v>
      </c>
      <c r="E52" s="36">
        <v>172203669</v>
      </c>
      <c r="F52" s="23">
        <v>104104485</v>
      </c>
      <c r="G52" s="23">
        <v>10289842</v>
      </c>
      <c r="H52" s="23">
        <v>49675760</v>
      </c>
      <c r="I52" s="46">
        <v>0</v>
      </c>
      <c r="J52" s="41">
        <v>37495611</v>
      </c>
      <c r="K52" s="50">
        <v>39384482</v>
      </c>
      <c r="L52" s="54">
        <v>0</v>
      </c>
      <c r="M52" s="50">
        <v>0</v>
      </c>
      <c r="N52" s="59">
        <v>13618601</v>
      </c>
      <c r="O52" s="41">
        <f t="shared" si="2"/>
        <v>426772450</v>
      </c>
      <c r="P52" s="15">
        <f t="shared" si="3"/>
        <v>1376.7474982741155</v>
      </c>
    </row>
    <row r="53" spans="1:16" ht="12.75" customHeight="1">
      <c r="A53" s="8">
        <v>49</v>
      </c>
      <c r="B53" s="3"/>
      <c r="C53" s="10" t="s">
        <v>25</v>
      </c>
      <c r="D53" s="32">
        <v>322862</v>
      </c>
      <c r="E53" s="36">
        <v>227390250</v>
      </c>
      <c r="F53" s="23">
        <v>226655577</v>
      </c>
      <c r="G53" s="23">
        <v>89098473</v>
      </c>
      <c r="H53" s="23">
        <v>58147887</v>
      </c>
      <c r="I53" s="46">
        <v>0</v>
      </c>
      <c r="J53" s="41">
        <v>35526602</v>
      </c>
      <c r="K53" s="50">
        <v>38159730</v>
      </c>
      <c r="L53" s="54">
        <v>0</v>
      </c>
      <c r="M53" s="50">
        <v>0</v>
      </c>
      <c r="N53" s="59">
        <v>282773</v>
      </c>
      <c r="O53" s="41">
        <f t="shared" si="2"/>
        <v>675261292</v>
      </c>
      <c r="P53" s="15">
        <f t="shared" si="3"/>
        <v>2091.4858112754055</v>
      </c>
    </row>
    <row r="54" spans="1:16" ht="12.75" customHeight="1">
      <c r="A54" s="8">
        <v>50</v>
      </c>
      <c r="B54" s="3"/>
      <c r="C54" s="10" t="s">
        <v>23</v>
      </c>
      <c r="D54" s="32">
        <v>323985</v>
      </c>
      <c r="E54" s="36">
        <v>130736535</v>
      </c>
      <c r="F54" s="23">
        <v>121283410</v>
      </c>
      <c r="G54" s="23">
        <v>8760755</v>
      </c>
      <c r="H54" s="23">
        <v>8466928</v>
      </c>
      <c r="I54" s="46">
        <v>0</v>
      </c>
      <c r="J54" s="41">
        <v>15149263</v>
      </c>
      <c r="K54" s="50">
        <v>27863200</v>
      </c>
      <c r="L54" s="54">
        <v>0</v>
      </c>
      <c r="M54" s="50">
        <v>0</v>
      </c>
      <c r="N54" s="59">
        <v>0</v>
      </c>
      <c r="O54" s="41">
        <f t="shared" si="2"/>
        <v>312260091</v>
      </c>
      <c r="P54" s="15">
        <f t="shared" si="3"/>
        <v>963.81033381175052</v>
      </c>
    </row>
    <row r="55" spans="1:16" ht="12.75" customHeight="1">
      <c r="A55" s="8">
        <v>51</v>
      </c>
      <c r="B55" s="3"/>
      <c r="C55" s="10" t="s">
        <v>20</v>
      </c>
      <c r="D55" s="32">
        <v>345749</v>
      </c>
      <c r="E55" s="36">
        <v>167920131</v>
      </c>
      <c r="F55" s="23">
        <v>142354741</v>
      </c>
      <c r="G55" s="23">
        <v>40932056</v>
      </c>
      <c r="H55" s="23">
        <v>674680</v>
      </c>
      <c r="I55" s="46">
        <v>0</v>
      </c>
      <c r="J55" s="41">
        <v>45264202</v>
      </c>
      <c r="K55" s="50">
        <v>30313642</v>
      </c>
      <c r="L55" s="54">
        <v>0</v>
      </c>
      <c r="M55" s="50">
        <v>0</v>
      </c>
      <c r="N55" s="59">
        <v>3423</v>
      </c>
      <c r="O55" s="41">
        <f t="shared" si="2"/>
        <v>427462875</v>
      </c>
      <c r="P55" s="15">
        <f t="shared" si="3"/>
        <v>1236.3387168147992</v>
      </c>
    </row>
    <row r="56" spans="1:16" ht="12.75" customHeight="1">
      <c r="A56" s="8">
        <v>52</v>
      </c>
      <c r="B56" s="3"/>
      <c r="C56" s="13" t="s">
        <v>22</v>
      </c>
      <c r="D56" s="32">
        <v>350202</v>
      </c>
      <c r="E56" s="36">
        <v>326091238</v>
      </c>
      <c r="F56" s="23">
        <v>174643612</v>
      </c>
      <c r="G56" s="23">
        <v>32696692</v>
      </c>
      <c r="H56" s="23">
        <v>113061512</v>
      </c>
      <c r="I56" s="46">
        <v>15604</v>
      </c>
      <c r="J56" s="41">
        <v>235143106</v>
      </c>
      <c r="K56" s="50">
        <v>87340496</v>
      </c>
      <c r="L56" s="54">
        <v>0</v>
      </c>
      <c r="M56" s="50">
        <v>0</v>
      </c>
      <c r="N56" s="59">
        <v>0</v>
      </c>
      <c r="O56" s="41">
        <f t="shared" si="2"/>
        <v>968992260</v>
      </c>
      <c r="P56" s="15">
        <f t="shared" si="3"/>
        <v>2766.9523874792262</v>
      </c>
    </row>
    <row r="57" spans="1:16" ht="12.75" customHeight="1">
      <c r="A57" s="8">
        <v>53</v>
      </c>
      <c r="B57" s="3"/>
      <c r="C57" s="10" t="s">
        <v>19</v>
      </c>
      <c r="D57" s="32">
        <v>357591</v>
      </c>
      <c r="E57" s="36">
        <v>261807000</v>
      </c>
      <c r="F57" s="23">
        <v>145610000</v>
      </c>
      <c r="G57" s="23">
        <v>18627000</v>
      </c>
      <c r="H57" s="23">
        <v>88757000</v>
      </c>
      <c r="I57" s="46">
        <v>0</v>
      </c>
      <c r="J57" s="41">
        <v>260310000</v>
      </c>
      <c r="K57" s="50">
        <v>72676000</v>
      </c>
      <c r="L57" s="54">
        <v>0</v>
      </c>
      <c r="M57" s="50">
        <v>40572000</v>
      </c>
      <c r="N57" s="59">
        <v>0</v>
      </c>
      <c r="O57" s="41">
        <f t="shared" si="2"/>
        <v>888359000</v>
      </c>
      <c r="P57" s="15">
        <f t="shared" si="3"/>
        <v>2484.287915523601</v>
      </c>
    </row>
    <row r="58" spans="1:16" ht="12.75" customHeight="1">
      <c r="A58" s="8">
        <v>54</v>
      </c>
      <c r="B58" s="3"/>
      <c r="C58" s="10" t="s">
        <v>6</v>
      </c>
      <c r="D58" s="32">
        <v>399538</v>
      </c>
      <c r="E58" s="36">
        <v>256196417</v>
      </c>
      <c r="F58" s="23">
        <v>225012471</v>
      </c>
      <c r="G58" s="23">
        <v>40981336</v>
      </c>
      <c r="H58" s="23">
        <v>80097100</v>
      </c>
      <c r="I58" s="46">
        <v>28941</v>
      </c>
      <c r="J58" s="41">
        <v>235439744</v>
      </c>
      <c r="K58" s="50">
        <v>112358254</v>
      </c>
      <c r="L58" s="54">
        <v>0</v>
      </c>
      <c r="M58" s="50">
        <v>88506</v>
      </c>
      <c r="N58" s="59">
        <v>0</v>
      </c>
      <c r="O58" s="41">
        <f t="shared" si="2"/>
        <v>950202769</v>
      </c>
      <c r="P58" s="15">
        <f t="shared" si="3"/>
        <v>2378.2538056455205</v>
      </c>
    </row>
    <row r="59" spans="1:16" ht="12.75" customHeight="1">
      <c r="A59" s="8">
        <v>55</v>
      </c>
      <c r="B59" s="3"/>
      <c r="C59" s="10" t="s">
        <v>5</v>
      </c>
      <c r="D59" s="32">
        <v>449124</v>
      </c>
      <c r="E59" s="36">
        <v>208984269</v>
      </c>
      <c r="F59" s="23">
        <v>176001293</v>
      </c>
      <c r="G59" s="23">
        <v>9615846</v>
      </c>
      <c r="H59" s="23">
        <v>30064</v>
      </c>
      <c r="I59" s="46">
        <v>0</v>
      </c>
      <c r="J59" s="41">
        <v>74190495</v>
      </c>
      <c r="K59" s="50">
        <v>39103531</v>
      </c>
      <c r="L59" s="54">
        <v>0</v>
      </c>
      <c r="M59" s="50">
        <v>0</v>
      </c>
      <c r="N59" s="59">
        <v>2168227</v>
      </c>
      <c r="O59" s="41">
        <f t="shared" si="2"/>
        <v>510093725</v>
      </c>
      <c r="P59" s="15">
        <f t="shared" si="3"/>
        <v>1135.7525427276209</v>
      </c>
    </row>
    <row r="60" spans="1:16" ht="12.75" customHeight="1">
      <c r="A60" s="8">
        <v>56</v>
      </c>
      <c r="B60" s="3"/>
      <c r="C60" s="10" t="s">
        <v>17</v>
      </c>
      <c r="D60" s="32">
        <v>495868</v>
      </c>
      <c r="E60" s="36">
        <v>260885055</v>
      </c>
      <c r="F60" s="23">
        <v>199281384</v>
      </c>
      <c r="G60" s="23">
        <v>17167788</v>
      </c>
      <c r="H60" s="23">
        <v>59558519</v>
      </c>
      <c r="I60" s="46">
        <v>0</v>
      </c>
      <c r="J60" s="41">
        <v>195337316</v>
      </c>
      <c r="K60" s="50">
        <v>65001470</v>
      </c>
      <c r="L60" s="54">
        <v>0</v>
      </c>
      <c r="M60" s="50">
        <v>0</v>
      </c>
      <c r="N60" s="59">
        <v>122298</v>
      </c>
      <c r="O60" s="41">
        <f t="shared" si="2"/>
        <v>797353830</v>
      </c>
      <c r="P60" s="15">
        <f t="shared" si="3"/>
        <v>1607.9961401018013</v>
      </c>
    </row>
    <row r="61" spans="1:16" ht="12.75" customHeight="1">
      <c r="A61" s="8">
        <v>57</v>
      </c>
      <c r="B61" s="3"/>
      <c r="C61" s="10" t="s">
        <v>16</v>
      </c>
      <c r="D61" s="32">
        <v>517411</v>
      </c>
      <c r="E61" s="36">
        <v>231644212</v>
      </c>
      <c r="F61" s="23">
        <v>234191732</v>
      </c>
      <c r="G61" s="23">
        <v>23148142</v>
      </c>
      <c r="H61" s="23">
        <v>48698315</v>
      </c>
      <c r="I61" s="46">
        <v>0</v>
      </c>
      <c r="J61" s="41">
        <v>87728465</v>
      </c>
      <c r="K61" s="50">
        <v>69097021</v>
      </c>
      <c r="L61" s="54">
        <v>301401</v>
      </c>
      <c r="M61" s="50">
        <v>0</v>
      </c>
      <c r="N61" s="59">
        <v>17521873</v>
      </c>
      <c r="O61" s="41">
        <f t="shared" si="2"/>
        <v>712331161</v>
      </c>
      <c r="P61" s="15">
        <f t="shared" si="3"/>
        <v>1376.7221048644114</v>
      </c>
    </row>
    <row r="62" spans="1:16" ht="12.75" customHeight="1">
      <c r="A62" s="8">
        <v>58</v>
      </c>
      <c r="B62" s="3"/>
      <c r="C62" s="14" t="s">
        <v>15</v>
      </c>
      <c r="D62" s="32">
        <v>568919</v>
      </c>
      <c r="E62" s="36">
        <v>252537427</v>
      </c>
      <c r="F62" s="23">
        <v>235731422</v>
      </c>
      <c r="G62" s="23">
        <v>59138407</v>
      </c>
      <c r="H62" s="23">
        <v>293147</v>
      </c>
      <c r="I62" s="46">
        <v>0</v>
      </c>
      <c r="J62" s="41">
        <v>101696313</v>
      </c>
      <c r="K62" s="50">
        <v>77141703</v>
      </c>
      <c r="L62" s="54">
        <v>0</v>
      </c>
      <c r="M62" s="50">
        <v>0</v>
      </c>
      <c r="N62" s="59">
        <v>7214167</v>
      </c>
      <c r="O62" s="41">
        <f t="shared" si="2"/>
        <v>733752586</v>
      </c>
      <c r="P62" s="15">
        <f t="shared" si="3"/>
        <v>1289.7312025086171</v>
      </c>
    </row>
    <row r="63" spans="1:16" ht="12.75" customHeight="1">
      <c r="A63" s="8">
        <v>59</v>
      </c>
      <c r="B63" s="12"/>
      <c r="C63" s="10" t="s">
        <v>14</v>
      </c>
      <c r="D63" s="32">
        <v>646989</v>
      </c>
      <c r="E63" s="36">
        <v>301642006</v>
      </c>
      <c r="F63" s="23">
        <v>242766880</v>
      </c>
      <c r="G63" s="23">
        <v>34385747</v>
      </c>
      <c r="H63" s="23">
        <v>13459086</v>
      </c>
      <c r="I63" s="46">
        <v>0</v>
      </c>
      <c r="J63" s="41">
        <v>125086070</v>
      </c>
      <c r="K63" s="50">
        <v>70619313</v>
      </c>
      <c r="L63" s="54">
        <v>0</v>
      </c>
      <c r="M63" s="50">
        <v>0</v>
      </c>
      <c r="N63" s="59">
        <v>0</v>
      </c>
      <c r="O63" s="41">
        <f t="shared" si="2"/>
        <v>787959102</v>
      </c>
      <c r="P63" s="15">
        <f t="shared" si="3"/>
        <v>1217.8863968320945</v>
      </c>
    </row>
    <row r="64" spans="1:16" ht="12.75" customHeight="1">
      <c r="A64" s="8">
        <v>60</v>
      </c>
      <c r="B64" s="3"/>
      <c r="C64" s="10" t="s">
        <v>1</v>
      </c>
      <c r="D64" s="32">
        <v>680539</v>
      </c>
      <c r="E64" s="36">
        <v>408249034</v>
      </c>
      <c r="F64" s="23">
        <v>224974430</v>
      </c>
      <c r="G64" s="23">
        <v>28053955</v>
      </c>
      <c r="H64" s="23">
        <v>77980283</v>
      </c>
      <c r="I64" s="46">
        <v>0</v>
      </c>
      <c r="J64" s="41">
        <v>500352651</v>
      </c>
      <c r="K64" s="50">
        <v>125519077</v>
      </c>
      <c r="L64" s="54">
        <v>0</v>
      </c>
      <c r="M64" s="50">
        <v>0</v>
      </c>
      <c r="N64" s="59">
        <v>0</v>
      </c>
      <c r="O64" s="41">
        <f t="shared" si="2"/>
        <v>1365129430</v>
      </c>
      <c r="P64" s="15">
        <f t="shared" si="3"/>
        <v>2005.9532664549718</v>
      </c>
    </row>
    <row r="65" spans="1:16" ht="12.75" customHeight="1">
      <c r="A65" s="8">
        <v>61</v>
      </c>
      <c r="B65" s="3"/>
      <c r="C65" s="10" t="s">
        <v>12</v>
      </c>
      <c r="D65" s="32">
        <v>954569</v>
      </c>
      <c r="E65" s="36">
        <v>514126897</v>
      </c>
      <c r="F65" s="23">
        <v>343498745</v>
      </c>
      <c r="G65" s="23">
        <v>0</v>
      </c>
      <c r="H65" s="23">
        <v>121967120</v>
      </c>
      <c r="I65" s="46">
        <v>0</v>
      </c>
      <c r="J65" s="41">
        <v>291508355</v>
      </c>
      <c r="K65" s="50">
        <v>170449118</v>
      </c>
      <c r="L65" s="54">
        <v>0</v>
      </c>
      <c r="M65" s="50">
        <v>0</v>
      </c>
      <c r="N65" s="59">
        <v>19307041</v>
      </c>
      <c r="O65" s="41">
        <f t="shared" si="2"/>
        <v>1460857276</v>
      </c>
      <c r="P65" s="15">
        <f t="shared" si="3"/>
        <v>1530.3841587145612</v>
      </c>
    </row>
    <row r="66" spans="1:16" ht="12.75" customHeight="1">
      <c r="A66" s="8">
        <v>62</v>
      </c>
      <c r="B66" s="3"/>
      <c r="C66" s="10" t="s">
        <v>13</v>
      </c>
      <c r="D66" s="32">
        <v>1280387</v>
      </c>
      <c r="E66" s="36">
        <v>826414684</v>
      </c>
      <c r="F66" s="23">
        <v>744485093</v>
      </c>
      <c r="G66" s="23">
        <v>316997838</v>
      </c>
      <c r="H66" s="23">
        <v>98877614</v>
      </c>
      <c r="I66" s="46">
        <v>0</v>
      </c>
      <c r="J66" s="41">
        <v>593823045</v>
      </c>
      <c r="K66" s="50">
        <v>159269591</v>
      </c>
      <c r="L66" s="54">
        <v>13841239</v>
      </c>
      <c r="M66" s="50">
        <v>487</v>
      </c>
      <c r="N66" s="59">
        <v>26713879</v>
      </c>
      <c r="O66" s="41">
        <f t="shared" si="2"/>
        <v>2780423470</v>
      </c>
      <c r="P66" s="15">
        <f t="shared" si="3"/>
        <v>2171.5492815843959</v>
      </c>
    </row>
    <row r="67" spans="1:16" ht="12.75" customHeight="1">
      <c r="A67" s="8">
        <v>63</v>
      </c>
      <c r="B67" s="3"/>
      <c r="C67" s="10" t="s">
        <v>11</v>
      </c>
      <c r="D67" s="32">
        <v>1352797</v>
      </c>
      <c r="E67" s="36">
        <v>1412833104</v>
      </c>
      <c r="F67" s="23">
        <v>846211605</v>
      </c>
      <c r="G67" s="23">
        <v>127344647</v>
      </c>
      <c r="H67" s="23">
        <v>30415084</v>
      </c>
      <c r="I67" s="46">
        <v>0</v>
      </c>
      <c r="J67" s="41">
        <v>377852610</v>
      </c>
      <c r="K67" s="50">
        <v>193679764</v>
      </c>
      <c r="L67" s="54">
        <v>0</v>
      </c>
      <c r="M67" s="50">
        <v>0</v>
      </c>
      <c r="N67" s="59">
        <v>7007304</v>
      </c>
      <c r="O67" s="41">
        <f t="shared" si="2"/>
        <v>2995344118</v>
      </c>
      <c r="P67" s="15">
        <f t="shared" si="3"/>
        <v>2214.1859554685589</v>
      </c>
    </row>
    <row r="68" spans="1:16" ht="12.75" customHeight="1">
      <c r="A68" s="8">
        <v>64</v>
      </c>
      <c r="B68" s="3"/>
      <c r="C68" s="10" t="s">
        <v>4</v>
      </c>
      <c r="D68" s="32">
        <v>1391741</v>
      </c>
      <c r="E68" s="36">
        <v>1161061137</v>
      </c>
      <c r="F68" s="23">
        <v>634842856</v>
      </c>
      <c r="G68" s="23">
        <v>255372698</v>
      </c>
      <c r="H68" s="23">
        <v>263825894</v>
      </c>
      <c r="I68" s="46">
        <v>0</v>
      </c>
      <c r="J68" s="41">
        <v>324449363</v>
      </c>
      <c r="K68" s="50">
        <v>141255430</v>
      </c>
      <c r="L68" s="54">
        <v>0</v>
      </c>
      <c r="M68" s="50">
        <v>0</v>
      </c>
      <c r="N68" s="59">
        <v>285521118</v>
      </c>
      <c r="O68" s="41">
        <f t="shared" si="2"/>
        <v>3066328496</v>
      </c>
      <c r="P68" s="15">
        <f t="shared" si="3"/>
        <v>2203.2321358643599</v>
      </c>
    </row>
    <row r="69" spans="1:16" ht="12.75" customHeight="1">
      <c r="A69" s="8">
        <v>65</v>
      </c>
      <c r="B69" s="3"/>
      <c r="C69" s="13" t="s">
        <v>10</v>
      </c>
      <c r="D69" s="32">
        <v>1854513</v>
      </c>
      <c r="E69" s="36">
        <v>1157705000</v>
      </c>
      <c r="F69" s="23">
        <v>628670000</v>
      </c>
      <c r="G69" s="23">
        <v>88578000</v>
      </c>
      <c r="H69" s="23">
        <v>197581000</v>
      </c>
      <c r="I69" s="46">
        <v>0</v>
      </c>
      <c r="J69" s="41">
        <v>719467000</v>
      </c>
      <c r="K69" s="50">
        <v>116185000</v>
      </c>
      <c r="L69" s="54">
        <v>0</v>
      </c>
      <c r="M69" s="50">
        <v>0</v>
      </c>
      <c r="N69" s="59">
        <v>45106000</v>
      </c>
      <c r="O69" s="41">
        <f>SUM(E69:N69)</f>
        <v>2953292000</v>
      </c>
      <c r="P69" s="15">
        <f>(O69/D69)</f>
        <v>1592.4892411107392</v>
      </c>
    </row>
    <row r="70" spans="1:16" ht="12.75" customHeight="1">
      <c r="A70" s="8">
        <v>66</v>
      </c>
      <c r="B70" s="3"/>
      <c r="C70" s="10" t="s">
        <v>65</v>
      </c>
      <c r="D70" s="32">
        <v>2700794</v>
      </c>
      <c r="E70" s="36">
        <v>2129530233</v>
      </c>
      <c r="F70" s="23">
        <v>1831429618</v>
      </c>
      <c r="G70" s="23">
        <v>1388605214</v>
      </c>
      <c r="H70" s="23">
        <v>472005149</v>
      </c>
      <c r="I70" s="46">
        <v>6743</v>
      </c>
      <c r="J70" s="41">
        <v>4689146000</v>
      </c>
      <c r="K70" s="50">
        <v>474132000</v>
      </c>
      <c r="L70" s="54">
        <v>98252000</v>
      </c>
      <c r="M70" s="50">
        <v>0</v>
      </c>
      <c r="N70" s="59">
        <v>20376000</v>
      </c>
      <c r="O70" s="41">
        <f>SUM(E70:N70)</f>
        <v>11103482957</v>
      </c>
      <c r="P70" s="15">
        <f>(O70/D70)</f>
        <v>4111.1921001749852</v>
      </c>
    </row>
    <row r="71" spans="1:16">
      <c r="A71" s="4"/>
      <c r="B71" s="5"/>
      <c r="C71" s="85" t="s">
        <v>76</v>
      </c>
      <c r="D71" s="33">
        <f t="shared" ref="D71:N71" si="4">SUM(D5:D70)</f>
        <v>19225007</v>
      </c>
      <c r="E71" s="38">
        <f t="shared" si="4"/>
        <v>12929627067</v>
      </c>
      <c r="F71" s="16">
        <f t="shared" si="4"/>
        <v>9564185408</v>
      </c>
      <c r="G71" s="16">
        <f t="shared" si="4"/>
        <v>2824329425</v>
      </c>
      <c r="H71" s="16">
        <f t="shared" si="4"/>
        <v>2212479598</v>
      </c>
      <c r="I71" s="17">
        <f t="shared" si="4"/>
        <v>51556</v>
      </c>
      <c r="J71" s="43">
        <f t="shared" si="4"/>
        <v>9688407687</v>
      </c>
      <c r="K71" s="19">
        <f t="shared" si="4"/>
        <v>2441847400</v>
      </c>
      <c r="L71" s="56">
        <f t="shared" si="4"/>
        <v>125542322</v>
      </c>
      <c r="M71" s="19">
        <f t="shared" si="4"/>
        <v>47661464</v>
      </c>
      <c r="N71" s="61">
        <f t="shared" si="4"/>
        <v>489480756</v>
      </c>
      <c r="O71" s="43">
        <f>SUM(E71:N71)</f>
        <v>40323612683</v>
      </c>
      <c r="P71" s="20">
        <f>(O71/D71)</f>
        <v>2097.4563329417774</v>
      </c>
    </row>
    <row r="72" spans="1:16">
      <c r="A72" s="4"/>
      <c r="B72" s="5"/>
      <c r="C72" s="5"/>
      <c r="D72" s="98"/>
      <c r="E72" s="72"/>
      <c r="F72" s="72"/>
      <c r="G72" s="72"/>
      <c r="H72" s="72"/>
      <c r="I72" s="72"/>
      <c r="J72" s="72"/>
      <c r="K72" s="72"/>
      <c r="L72" s="72"/>
      <c r="M72" s="72"/>
      <c r="N72" s="72"/>
      <c r="O72" s="72"/>
      <c r="P72" s="80"/>
    </row>
    <row r="73" spans="1:16">
      <c r="A73" s="70" t="s">
        <v>106</v>
      </c>
      <c r="B73" s="5"/>
      <c r="C73" s="5"/>
      <c r="D73" s="5"/>
      <c r="E73" s="5"/>
      <c r="F73" s="5"/>
      <c r="G73" s="5"/>
      <c r="H73" s="5"/>
      <c r="I73" s="5"/>
      <c r="J73" s="5"/>
      <c r="K73" s="5"/>
      <c r="L73" s="5"/>
      <c r="M73" s="5"/>
      <c r="N73" s="5"/>
      <c r="O73" s="72"/>
      <c r="P73" s="80"/>
    </row>
    <row r="74" spans="1:16">
      <c r="A74" s="4"/>
      <c r="B74" s="5"/>
      <c r="C74" s="5"/>
      <c r="D74" s="5"/>
      <c r="E74" s="5"/>
      <c r="F74" s="5"/>
      <c r="G74" s="5"/>
      <c r="H74" s="5"/>
      <c r="I74" s="5"/>
      <c r="J74" s="5"/>
      <c r="K74" s="5"/>
      <c r="L74" s="5"/>
      <c r="M74" s="5"/>
      <c r="N74" s="5"/>
      <c r="O74" s="72"/>
      <c r="P74" s="80"/>
    </row>
    <row r="75" spans="1:16">
      <c r="A75" s="70" t="s">
        <v>86</v>
      </c>
      <c r="B75" s="5"/>
      <c r="C75" s="5"/>
      <c r="D75" s="5"/>
      <c r="E75" s="5"/>
      <c r="F75" s="5"/>
      <c r="G75" s="5"/>
      <c r="H75" s="5"/>
      <c r="I75" s="5"/>
      <c r="J75" s="5"/>
      <c r="K75" s="5"/>
      <c r="L75" s="5"/>
      <c r="M75" s="5"/>
      <c r="N75" s="5"/>
      <c r="O75" s="5"/>
      <c r="P75" s="6"/>
    </row>
    <row r="76" spans="1:16">
      <c r="A76" s="70" t="s">
        <v>104</v>
      </c>
      <c r="B76" s="5"/>
      <c r="C76" s="5"/>
      <c r="D76" s="5"/>
      <c r="E76" s="5"/>
      <c r="F76" s="5"/>
      <c r="G76" s="5"/>
      <c r="H76" s="5"/>
      <c r="I76" s="5"/>
      <c r="J76" s="5"/>
      <c r="K76" s="5"/>
      <c r="L76" s="5"/>
      <c r="M76" s="5"/>
      <c r="N76" s="5"/>
      <c r="O76" s="5"/>
      <c r="P76" s="6"/>
    </row>
    <row r="77" spans="1:16" ht="13.5" thickBot="1">
      <c r="A77" s="11" t="s">
        <v>87</v>
      </c>
      <c r="B77" s="1"/>
      <c r="C77" s="1"/>
      <c r="D77" s="1"/>
      <c r="E77" s="1"/>
      <c r="F77" s="1"/>
      <c r="G77" s="1"/>
      <c r="H77" s="1"/>
      <c r="I77" s="1"/>
      <c r="J77" s="1"/>
      <c r="K77" s="1"/>
      <c r="L77" s="1"/>
      <c r="M77" s="1"/>
      <c r="N77" s="1"/>
      <c r="O77" s="1"/>
      <c r="P77" s="9"/>
    </row>
  </sheetData>
  <mergeCells count="5">
    <mergeCell ref="A1:P1"/>
    <mergeCell ref="A2:P2"/>
    <mergeCell ref="E3:I3"/>
    <mergeCell ref="J3:K3"/>
    <mergeCell ref="L3:M3"/>
  </mergeCells>
  <printOptions horizontalCentered="1"/>
  <pageMargins left="0.5" right="0.5" top="0.5" bottom="0.5" header="0.3" footer="0.3"/>
  <pageSetup paperSize="5" scale="72" fitToHeight="0" orientation="landscape" r:id="rId1"/>
  <headerFooter>
    <oddHeader>&amp;C&amp;11Office of Economic and Demographic Research</oddHeader>
    <oddFooter>&amp;L&amp;11FY 2015-16 County Revenues by Fund Type&amp;R&amp;11Page &amp;P of &amp;N</oddFooter>
  </headerFooter>
  <ignoredErrors>
    <ignoredError sqref="O5:O7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37</vt:i4>
      </vt:variant>
    </vt:vector>
  </HeadingPairs>
  <TitlesOfParts>
    <vt:vector size="56" baseType="lpstr">
      <vt:lpstr>Change by Fund Type</vt:lpstr>
      <vt:lpstr>2022-23</vt:lpstr>
      <vt:lpstr>2021-22</vt:lpstr>
      <vt:lpstr>2020-21</vt:lpstr>
      <vt:lpstr>2019-20</vt:lpstr>
      <vt:lpstr>2018-19</vt:lpstr>
      <vt:lpstr>2017-18</vt:lpstr>
      <vt:lpstr>2016-17</vt:lpstr>
      <vt:lpstr>2015-16</vt:lpstr>
      <vt:lpstr>2014-15</vt:lpstr>
      <vt:lpstr>2013-14</vt:lpstr>
      <vt:lpstr>2012-13</vt:lpstr>
      <vt:lpstr>2011-12</vt:lpstr>
      <vt:lpstr>2010-11</vt:lpstr>
      <vt:lpstr>2009-10</vt:lpstr>
      <vt:lpstr>2008-09</vt:lpstr>
      <vt:lpstr>2007-08</vt:lpstr>
      <vt:lpstr>2006-07</vt:lpstr>
      <vt:lpstr>2005-06</vt:lpstr>
      <vt:lpstr>'2005-06'!Print_Area</vt:lpstr>
      <vt:lpstr>'2006-07'!Print_Area</vt:lpstr>
      <vt:lpstr>'2007-08'!Print_Area</vt:lpstr>
      <vt:lpstr>'2008-09'!Print_Area</vt:lpstr>
      <vt:lpstr>'2009-10'!Print_Area</vt:lpstr>
      <vt:lpstr>'2010-11'!Print_Area</vt:lpstr>
      <vt:lpstr>'2011-12'!Print_Area</vt:lpstr>
      <vt:lpstr>'2012-13'!Print_Area</vt:lpstr>
      <vt:lpstr>'2013-14'!Print_Area</vt:lpstr>
      <vt:lpstr>'2014-15'!Print_Area</vt:lpstr>
      <vt:lpstr>'2015-16'!Print_Area</vt:lpstr>
      <vt:lpstr>'2016-17'!Print_Area</vt:lpstr>
      <vt:lpstr>'2017-18'!Print_Area</vt:lpstr>
      <vt:lpstr>'2018-19'!Print_Area</vt:lpstr>
      <vt:lpstr>'2019-20'!Print_Area</vt:lpstr>
      <vt:lpstr>'2020-21'!Print_Area</vt:lpstr>
      <vt:lpstr>'2021-22'!Print_Area</vt:lpstr>
      <vt:lpstr>'2022-23'!Print_Area</vt:lpstr>
      <vt:lpstr>'Change by Fund Type'!Print_Area</vt:lpstr>
      <vt:lpstr>'2005-06'!Print_Titles</vt:lpstr>
      <vt:lpstr>'2006-07'!Print_Titles</vt:lpstr>
      <vt:lpstr>'2007-08'!Print_Titles</vt:lpstr>
      <vt:lpstr>'2008-09'!Print_Titles</vt:lpstr>
      <vt:lpstr>'2009-10'!Print_Titles</vt:lpstr>
      <vt:lpstr>'2010-11'!Print_Titles</vt:lpstr>
      <vt:lpstr>'2011-12'!Print_Titles</vt:lpstr>
      <vt:lpstr>'2012-13'!Print_Titles</vt:lpstr>
      <vt:lpstr>'2013-14'!Print_Titles</vt:lpstr>
      <vt:lpstr>'2014-15'!Print_Titles</vt:lpstr>
      <vt:lpstr>'2015-16'!Print_Titles</vt:lpstr>
      <vt:lpstr>'2016-17'!Print_Titles</vt:lpstr>
      <vt:lpstr>'2017-18'!Print_Titles</vt:lpstr>
      <vt:lpstr>'2018-19'!Print_Titles</vt:lpstr>
      <vt:lpstr>'2019-20'!Print_Titles</vt:lpstr>
      <vt:lpstr>'2020-21'!Print_Titles</vt:lpstr>
      <vt:lpstr>'2021-22'!Print_Titles</vt:lpstr>
      <vt:lpstr>'2022-23'!Print_Titles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2025-04-23T19:57:30Z</cp:lastPrinted>
  <dcterms:created xsi:type="dcterms:W3CDTF">2000-01-10T21:55:04Z</dcterms:created>
  <dcterms:modified xsi:type="dcterms:W3CDTF">2025-04-23T19:57:42Z</dcterms:modified>
</cp:coreProperties>
</file>