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AFR Data/EDR County Revenues/"/>
    </mc:Choice>
  </mc:AlternateContent>
  <xr:revisionPtr revIDLastSave="163" documentId="11_103906AB97343693AFC765EFCB538A7B97BBFFF1" xr6:coauthVersionLast="47" xr6:coauthVersionMax="47" xr10:uidLastSave="{4E247723-1E65-4DFA-89A8-0BBC400F9D2F}"/>
  <bookViews>
    <workbookView xWindow="-120" yWindow="-120" windowWidth="29040" windowHeight="15720" tabRatio="786" xr2:uid="{00000000-000D-0000-FFFF-FFFF00000000}"/>
  </bookViews>
  <sheets>
    <sheet name="2023" sheetId="51" r:id="rId1"/>
    <sheet name="2022" sheetId="50" r:id="rId2"/>
    <sheet name="2021" sheetId="49" r:id="rId3"/>
    <sheet name="2020" sheetId="47" r:id="rId4"/>
    <sheet name="2019" sheetId="46" r:id="rId5"/>
    <sheet name="2018" sheetId="45" r:id="rId6"/>
    <sheet name="2017" sheetId="44" r:id="rId7"/>
    <sheet name="2016" sheetId="42" r:id="rId8"/>
    <sheet name="2015" sheetId="40" r:id="rId9"/>
    <sheet name="2014" sheetId="39" r:id="rId10"/>
    <sheet name="2013" sheetId="38" r:id="rId11"/>
    <sheet name="2012" sheetId="37" r:id="rId12"/>
    <sheet name="2011" sheetId="35" r:id="rId13"/>
    <sheet name="2010" sheetId="34" r:id="rId14"/>
    <sheet name="2009" sheetId="33" r:id="rId15"/>
    <sheet name="2008" sheetId="36" r:id="rId16"/>
    <sheet name="2007" sheetId="41" r:id="rId17"/>
    <sheet name="2006" sheetId="43" r:id="rId18"/>
  </sheets>
  <definedNames>
    <definedName name="_xlnm.Print_Area" localSheetId="17">'2006'!$A$1:$O$93</definedName>
    <definedName name="_xlnm.Print_Area" localSheetId="16">'2007'!$A$1:$O$93</definedName>
    <definedName name="_xlnm.Print_Area" localSheetId="15">'2008'!$A$1:$O$77</definedName>
    <definedName name="_xlnm.Print_Area" localSheetId="14">'2009'!$A$1:$O$96</definedName>
    <definedName name="_xlnm.Print_Area" localSheetId="13">'2010'!$A$1:$O$90</definedName>
    <definedName name="_xlnm.Print_Area" localSheetId="12">'2011'!$A$1:$O$88</definedName>
    <definedName name="_xlnm.Print_Area" localSheetId="11">'2012'!$A$1:$O$89</definedName>
    <definedName name="_xlnm.Print_Area" localSheetId="10">'2013'!$A$1:$O$91</definedName>
    <definedName name="_xlnm.Print_Area" localSheetId="9">'2014'!$A$1:$O$91</definedName>
    <definedName name="_xlnm.Print_Area" localSheetId="8">'2015'!$A$1:$O$103</definedName>
    <definedName name="_xlnm.Print_Area" localSheetId="7">'2016'!$A$1:$O$103</definedName>
    <definedName name="_xlnm.Print_Area" localSheetId="6">'2017'!$A$1:$O$102</definedName>
    <definedName name="_xlnm.Print_Area" localSheetId="5">'2018'!$A$1:$O$102</definedName>
    <definedName name="_xlnm.Print_Area" localSheetId="4">'2019'!$A$1:$O$103</definedName>
    <definedName name="_xlnm.Print_Area" localSheetId="3">'2020'!$A$1:$O$107</definedName>
    <definedName name="_xlnm.Print_Area" localSheetId="2">'2021'!$A$1:$P$99</definedName>
    <definedName name="_xlnm.Print_Area" localSheetId="1">'2022'!$A$1:$P$105</definedName>
    <definedName name="_xlnm.Print_Area" localSheetId="0">'2023'!$A$1:$P$111</definedName>
    <definedName name="_xlnm.Print_Titles" localSheetId="17">'2006'!$1:$4</definedName>
    <definedName name="_xlnm.Print_Titles" localSheetId="16">'2007'!$1:$4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91029" iterateCount="1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06" i="51" l="1"/>
  <c r="P106" i="51" s="1"/>
  <c r="O105" i="51"/>
  <c r="P105" i="51" s="1"/>
  <c r="O104" i="51"/>
  <c r="P104" i="51" s="1"/>
  <c r="N103" i="51"/>
  <c r="M103" i="51"/>
  <c r="L103" i="51"/>
  <c r="K103" i="51"/>
  <c r="J103" i="51"/>
  <c r="I103" i="51"/>
  <c r="H103" i="51"/>
  <c r="G103" i="51"/>
  <c r="F103" i="51"/>
  <c r="E103" i="51"/>
  <c r="D103" i="51"/>
  <c r="O102" i="51"/>
  <c r="P102" i="51" s="1"/>
  <c r="O101" i="51"/>
  <c r="P101" i="51" s="1"/>
  <c r="O100" i="51"/>
  <c r="P100" i="51" s="1"/>
  <c r="O99" i="51"/>
  <c r="P99" i="51" s="1"/>
  <c r="O98" i="51"/>
  <c r="P98" i="51" s="1"/>
  <c r="O97" i="51"/>
  <c r="P97" i="51" s="1"/>
  <c r="O96" i="51"/>
  <c r="P96" i="51" s="1"/>
  <c r="O95" i="51"/>
  <c r="P95" i="51" s="1"/>
  <c r="N94" i="51"/>
  <c r="M94" i="51"/>
  <c r="L94" i="51"/>
  <c r="K94" i="51"/>
  <c r="J94" i="51"/>
  <c r="I94" i="51"/>
  <c r="H94" i="51"/>
  <c r="G94" i="51"/>
  <c r="F94" i="51"/>
  <c r="E94" i="51"/>
  <c r="D94" i="51"/>
  <c r="O93" i="51"/>
  <c r="P93" i="51" s="1"/>
  <c r="O92" i="51"/>
  <c r="P92" i="51" s="1"/>
  <c r="O91" i="51"/>
  <c r="P91" i="51" s="1"/>
  <c r="O90" i="51"/>
  <c r="P90" i="51" s="1"/>
  <c r="O89" i="51"/>
  <c r="P89" i="51" s="1"/>
  <c r="N88" i="51"/>
  <c r="M88" i="51"/>
  <c r="L88" i="51"/>
  <c r="K88" i="51"/>
  <c r="J88" i="51"/>
  <c r="I88" i="51"/>
  <c r="H88" i="51"/>
  <c r="G88" i="51"/>
  <c r="F88" i="51"/>
  <c r="E88" i="51"/>
  <c r="D88" i="51"/>
  <c r="O87" i="51"/>
  <c r="P87" i="51" s="1"/>
  <c r="O86" i="51"/>
  <c r="P86" i="51" s="1"/>
  <c r="O85" i="51"/>
  <c r="P85" i="51" s="1"/>
  <c r="O84" i="51"/>
  <c r="P84" i="51" s="1"/>
  <c r="O83" i="51"/>
  <c r="P83" i="51" s="1"/>
  <c r="O82" i="51"/>
  <c r="P82" i="51" s="1"/>
  <c r="O81" i="51"/>
  <c r="P81" i="51" s="1"/>
  <c r="O80" i="51"/>
  <c r="P80" i="51" s="1"/>
  <c r="O79" i="51"/>
  <c r="P79" i="51" s="1"/>
  <c r="O78" i="51"/>
  <c r="P78" i="51" s="1"/>
  <c r="O77" i="51"/>
  <c r="P77" i="51" s="1"/>
  <c r="O76" i="51"/>
  <c r="P76" i="51" s="1"/>
  <c r="O75" i="51"/>
  <c r="P75" i="51" s="1"/>
  <c r="O74" i="51"/>
  <c r="P74" i="51" s="1"/>
  <c r="O73" i="51"/>
  <c r="P73" i="51" s="1"/>
  <c r="O72" i="51"/>
  <c r="P72" i="51" s="1"/>
  <c r="O71" i="51"/>
  <c r="P71" i="51" s="1"/>
  <c r="O70" i="51"/>
  <c r="P70" i="51" s="1"/>
  <c r="O69" i="51"/>
  <c r="P69" i="51" s="1"/>
  <c r="O68" i="51"/>
  <c r="P68" i="51" s="1"/>
  <c r="O67" i="51"/>
  <c r="P67" i="51" s="1"/>
  <c r="O66" i="51"/>
  <c r="P66" i="51" s="1"/>
  <c r="O65" i="51"/>
  <c r="P65" i="51" s="1"/>
  <c r="O64" i="51"/>
  <c r="P64" i="51" s="1"/>
  <c r="O63" i="51"/>
  <c r="P63" i="51" s="1"/>
  <c r="O62" i="51"/>
  <c r="P62" i="51" s="1"/>
  <c r="O61" i="51"/>
  <c r="P61" i="51" s="1"/>
  <c r="O60" i="51"/>
  <c r="P60" i="51" s="1"/>
  <c r="O59" i="51"/>
  <c r="P59" i="51" s="1"/>
  <c r="O58" i="51"/>
  <c r="P58" i="51" s="1"/>
  <c r="O57" i="51"/>
  <c r="P57" i="51" s="1"/>
  <c r="O56" i="51"/>
  <c r="P56" i="51" s="1"/>
  <c r="O55" i="51"/>
  <c r="P55" i="51" s="1"/>
  <c r="O54" i="51"/>
  <c r="P54" i="51" s="1"/>
  <c r="O53" i="51"/>
  <c r="P53" i="51" s="1"/>
  <c r="O52" i="51"/>
  <c r="P52" i="51" s="1"/>
  <c r="O51" i="51"/>
  <c r="P51" i="51" s="1"/>
  <c r="N50" i="51"/>
  <c r="M50" i="51"/>
  <c r="L50" i="51"/>
  <c r="K50" i="51"/>
  <c r="J50" i="51"/>
  <c r="I50" i="51"/>
  <c r="H50" i="51"/>
  <c r="G50" i="51"/>
  <c r="F50" i="51"/>
  <c r="E50" i="51"/>
  <c r="D50" i="51"/>
  <c r="O49" i="51"/>
  <c r="P49" i="51" s="1"/>
  <c r="O48" i="51"/>
  <c r="P48" i="51" s="1"/>
  <c r="O47" i="51"/>
  <c r="P47" i="51" s="1"/>
  <c r="O46" i="51"/>
  <c r="P46" i="51" s="1"/>
  <c r="O45" i="51"/>
  <c r="P45" i="51" s="1"/>
  <c r="O44" i="51"/>
  <c r="P44" i="51" s="1"/>
  <c r="O43" i="51"/>
  <c r="P43" i="51" s="1"/>
  <c r="O42" i="51"/>
  <c r="P42" i="51" s="1"/>
  <c r="O41" i="51"/>
  <c r="P41" i="51" s="1"/>
  <c r="O40" i="51"/>
  <c r="P40" i="51" s="1"/>
  <c r="O39" i="51"/>
  <c r="P39" i="51" s="1"/>
  <c r="O38" i="51"/>
  <c r="P38" i="51" s="1"/>
  <c r="O37" i="51"/>
  <c r="P37" i="51" s="1"/>
  <c r="O36" i="51"/>
  <c r="P36" i="51" s="1"/>
  <c r="O35" i="51"/>
  <c r="P35" i="51" s="1"/>
  <c r="O34" i="51"/>
  <c r="P34" i="51" s="1"/>
  <c r="O33" i="51"/>
  <c r="P33" i="51" s="1"/>
  <c r="O32" i="51"/>
  <c r="P32" i="51" s="1"/>
  <c r="O31" i="51"/>
  <c r="P31" i="51" s="1"/>
  <c r="O30" i="51"/>
  <c r="P30" i="51" s="1"/>
  <c r="O29" i="51"/>
  <c r="P29" i="51" s="1"/>
  <c r="O28" i="51"/>
  <c r="P28" i="51" s="1"/>
  <c r="O27" i="51"/>
  <c r="P27" i="51" s="1"/>
  <c r="O26" i="51"/>
  <c r="P26" i="51" s="1"/>
  <c r="O25" i="51"/>
  <c r="P25" i="51" s="1"/>
  <c r="O24" i="51"/>
  <c r="P24" i="51" s="1"/>
  <c r="O23" i="51"/>
  <c r="P23" i="51" s="1"/>
  <c r="N22" i="51"/>
  <c r="M22" i="51"/>
  <c r="L22" i="51"/>
  <c r="K22" i="51"/>
  <c r="J22" i="51"/>
  <c r="I22" i="51"/>
  <c r="H22" i="51"/>
  <c r="G22" i="51"/>
  <c r="F22" i="51"/>
  <c r="E22" i="51"/>
  <c r="D22" i="51"/>
  <c r="O21" i="51"/>
  <c r="P21" i="51" s="1"/>
  <c r="O20" i="51"/>
  <c r="P20" i="51" s="1"/>
  <c r="O19" i="51"/>
  <c r="P19" i="51" s="1"/>
  <c r="O18" i="51"/>
  <c r="P18" i="51" s="1"/>
  <c r="O17" i="51"/>
  <c r="P17" i="51" s="1"/>
  <c r="O16" i="51"/>
  <c r="P16" i="51" s="1"/>
  <c r="O15" i="51"/>
  <c r="P15" i="51" s="1"/>
  <c r="N14" i="51"/>
  <c r="M14" i="51"/>
  <c r="L14" i="51"/>
  <c r="K14" i="51"/>
  <c r="J14" i="51"/>
  <c r="I14" i="51"/>
  <c r="H14" i="51"/>
  <c r="G14" i="51"/>
  <c r="F14" i="51"/>
  <c r="E14" i="51"/>
  <c r="D14" i="51"/>
  <c r="O13" i="51"/>
  <c r="P13" i="51" s="1"/>
  <c r="O12" i="51"/>
  <c r="P12" i="51" s="1"/>
  <c r="O11" i="51"/>
  <c r="P11" i="51" s="1"/>
  <c r="O10" i="51"/>
  <c r="P10" i="51" s="1"/>
  <c r="O9" i="51"/>
  <c r="P9" i="51" s="1"/>
  <c r="O8" i="51"/>
  <c r="P8" i="51" s="1"/>
  <c r="O7" i="51"/>
  <c r="P7" i="51" s="1"/>
  <c r="O6" i="51"/>
  <c r="P6" i="51" s="1"/>
  <c r="N5" i="51"/>
  <c r="M5" i="51"/>
  <c r="L5" i="51"/>
  <c r="K5" i="51"/>
  <c r="J5" i="51"/>
  <c r="I5" i="51"/>
  <c r="H5" i="51"/>
  <c r="G5" i="51"/>
  <c r="F5" i="51"/>
  <c r="E5" i="51"/>
  <c r="D5" i="51"/>
  <c r="O100" i="50"/>
  <c r="P100" i="50" s="1"/>
  <c r="O99" i="50"/>
  <c r="P99" i="50" s="1"/>
  <c r="N98" i="50"/>
  <c r="M98" i="50"/>
  <c r="L98" i="50"/>
  <c r="K98" i="50"/>
  <c r="J98" i="50"/>
  <c r="I98" i="50"/>
  <c r="H98" i="50"/>
  <c r="G98" i="50"/>
  <c r="F98" i="50"/>
  <c r="E98" i="50"/>
  <c r="D98" i="50"/>
  <c r="O97" i="50"/>
  <c r="P97" i="50" s="1"/>
  <c r="O96" i="50"/>
  <c r="P96" i="50" s="1"/>
  <c r="O95" i="50"/>
  <c r="P95" i="50" s="1"/>
  <c r="O94" i="50"/>
  <c r="P94" i="50" s="1"/>
  <c r="O93" i="50"/>
  <c r="P93" i="50" s="1"/>
  <c r="O92" i="50"/>
  <c r="P92" i="50" s="1"/>
  <c r="N91" i="50"/>
  <c r="M91" i="50"/>
  <c r="L91" i="50"/>
  <c r="K91" i="50"/>
  <c r="J91" i="50"/>
  <c r="I91" i="50"/>
  <c r="H91" i="50"/>
  <c r="G91" i="50"/>
  <c r="F91" i="50"/>
  <c r="E91" i="50"/>
  <c r="D91" i="50"/>
  <c r="O90" i="50"/>
  <c r="P90" i="50" s="1"/>
  <c r="O89" i="50"/>
  <c r="P89" i="50" s="1"/>
  <c r="O88" i="50"/>
  <c r="P88" i="50" s="1"/>
  <c r="O87" i="50"/>
  <c r="P87" i="50" s="1"/>
  <c r="O86" i="50"/>
  <c r="P86" i="50" s="1"/>
  <c r="O85" i="50"/>
  <c r="P85" i="50" s="1"/>
  <c r="N84" i="50"/>
  <c r="M84" i="50"/>
  <c r="L84" i="50"/>
  <c r="K84" i="50"/>
  <c r="J84" i="50"/>
  <c r="I84" i="50"/>
  <c r="H84" i="50"/>
  <c r="G84" i="50"/>
  <c r="F84" i="50"/>
  <c r="E84" i="50"/>
  <c r="D84" i="50"/>
  <c r="O83" i="50"/>
  <c r="P83" i="50" s="1"/>
  <c r="O82" i="50"/>
  <c r="P82" i="50" s="1"/>
  <c r="O81" i="50"/>
  <c r="P81" i="50" s="1"/>
  <c r="O80" i="50"/>
  <c r="P80" i="50" s="1"/>
  <c r="O79" i="50"/>
  <c r="P79" i="50" s="1"/>
  <c r="O78" i="50"/>
  <c r="P78" i="50" s="1"/>
  <c r="O77" i="50"/>
  <c r="P77" i="50" s="1"/>
  <c r="O76" i="50"/>
  <c r="P76" i="50" s="1"/>
  <c r="O75" i="50"/>
  <c r="P75" i="50" s="1"/>
  <c r="O74" i="50"/>
  <c r="P74" i="50" s="1"/>
  <c r="O73" i="50"/>
  <c r="P73" i="50" s="1"/>
  <c r="O72" i="50"/>
  <c r="P72" i="50" s="1"/>
  <c r="O71" i="50"/>
  <c r="P71" i="50" s="1"/>
  <c r="O70" i="50"/>
  <c r="P70" i="50" s="1"/>
  <c r="O69" i="50"/>
  <c r="P69" i="50" s="1"/>
  <c r="O68" i="50"/>
  <c r="P68" i="50" s="1"/>
  <c r="O67" i="50"/>
  <c r="P67" i="50" s="1"/>
  <c r="O66" i="50"/>
  <c r="P66" i="50" s="1"/>
  <c r="O65" i="50"/>
  <c r="P65" i="50" s="1"/>
  <c r="O64" i="50"/>
  <c r="P64" i="50" s="1"/>
  <c r="O63" i="50"/>
  <c r="P63" i="50" s="1"/>
  <c r="O62" i="50"/>
  <c r="P62" i="50" s="1"/>
  <c r="O61" i="50"/>
  <c r="P61" i="50" s="1"/>
  <c r="O60" i="50"/>
  <c r="P60" i="50" s="1"/>
  <c r="O59" i="50"/>
  <c r="P59" i="50" s="1"/>
  <c r="O58" i="50"/>
  <c r="P58" i="50" s="1"/>
  <c r="O57" i="50"/>
  <c r="P57" i="50" s="1"/>
  <c r="O56" i="50"/>
  <c r="P56" i="50" s="1"/>
  <c r="O55" i="50"/>
  <c r="P55" i="50" s="1"/>
  <c r="O54" i="50"/>
  <c r="P54" i="50" s="1"/>
  <c r="O53" i="50"/>
  <c r="P53" i="50" s="1"/>
  <c r="O52" i="50"/>
  <c r="P52" i="50" s="1"/>
  <c r="O51" i="50"/>
  <c r="P51" i="50" s="1"/>
  <c r="O50" i="50"/>
  <c r="P50" i="50" s="1"/>
  <c r="O49" i="50"/>
  <c r="P49" i="50" s="1"/>
  <c r="O48" i="50"/>
  <c r="P48" i="50" s="1"/>
  <c r="O47" i="50"/>
  <c r="P47" i="50" s="1"/>
  <c r="N46" i="50"/>
  <c r="M46" i="50"/>
  <c r="L46" i="50"/>
  <c r="K46" i="50"/>
  <c r="J46" i="50"/>
  <c r="I46" i="50"/>
  <c r="H46" i="50"/>
  <c r="G46" i="50"/>
  <c r="F46" i="50"/>
  <c r="E46" i="50"/>
  <c r="D46" i="50"/>
  <c r="O45" i="50"/>
  <c r="P45" i="50" s="1"/>
  <c r="O44" i="50"/>
  <c r="P44" i="50" s="1"/>
  <c r="O43" i="50"/>
  <c r="P43" i="50" s="1"/>
  <c r="O42" i="50"/>
  <c r="P42" i="50" s="1"/>
  <c r="O41" i="50"/>
  <c r="P41" i="50" s="1"/>
  <c r="O40" i="50"/>
  <c r="P40" i="50" s="1"/>
  <c r="O39" i="50"/>
  <c r="P39" i="50" s="1"/>
  <c r="O38" i="50"/>
  <c r="P38" i="50" s="1"/>
  <c r="O37" i="50"/>
  <c r="P37" i="50" s="1"/>
  <c r="O36" i="50"/>
  <c r="P36" i="50" s="1"/>
  <c r="O35" i="50"/>
  <c r="P35" i="50" s="1"/>
  <c r="O34" i="50"/>
  <c r="P34" i="50" s="1"/>
  <c r="O33" i="50"/>
  <c r="P33" i="50" s="1"/>
  <c r="O32" i="50"/>
  <c r="P32" i="50" s="1"/>
  <c r="O31" i="50"/>
  <c r="P31" i="50" s="1"/>
  <c r="O30" i="50"/>
  <c r="P30" i="50" s="1"/>
  <c r="O29" i="50"/>
  <c r="P29" i="50" s="1"/>
  <c r="O28" i="50"/>
  <c r="P28" i="50" s="1"/>
  <c r="O27" i="50"/>
  <c r="P27" i="50" s="1"/>
  <c r="O26" i="50"/>
  <c r="P26" i="50" s="1"/>
  <c r="O25" i="50"/>
  <c r="P25" i="50" s="1"/>
  <c r="O24" i="50"/>
  <c r="P24" i="50" s="1"/>
  <c r="O23" i="50"/>
  <c r="P23" i="50" s="1"/>
  <c r="O22" i="50"/>
  <c r="P22" i="50" s="1"/>
  <c r="O21" i="50"/>
  <c r="P21" i="50" s="1"/>
  <c r="O20" i="50"/>
  <c r="P20" i="50" s="1"/>
  <c r="N19" i="50"/>
  <c r="M19" i="50"/>
  <c r="L19" i="50"/>
  <c r="K19" i="50"/>
  <c r="J19" i="50"/>
  <c r="I19" i="50"/>
  <c r="H19" i="50"/>
  <c r="G19" i="50"/>
  <c r="F19" i="50"/>
  <c r="E19" i="50"/>
  <c r="D19" i="50"/>
  <c r="O18" i="50"/>
  <c r="P18" i="50" s="1"/>
  <c r="O17" i="50"/>
  <c r="P17" i="50" s="1"/>
  <c r="O16" i="50"/>
  <c r="P16" i="50" s="1"/>
  <c r="O15" i="50"/>
  <c r="P15" i="50" s="1"/>
  <c r="O14" i="50"/>
  <c r="P14" i="50" s="1"/>
  <c r="N13" i="50"/>
  <c r="M13" i="50"/>
  <c r="L13" i="50"/>
  <c r="K13" i="50"/>
  <c r="J13" i="50"/>
  <c r="I13" i="50"/>
  <c r="H13" i="50"/>
  <c r="G13" i="50"/>
  <c r="F13" i="50"/>
  <c r="E13" i="50"/>
  <c r="D13" i="50"/>
  <c r="O12" i="50"/>
  <c r="P12" i="50" s="1"/>
  <c r="O11" i="50"/>
  <c r="P11" i="50" s="1"/>
  <c r="O10" i="50"/>
  <c r="P10" i="50" s="1"/>
  <c r="O9" i="50"/>
  <c r="P9" i="50" s="1"/>
  <c r="O8" i="50"/>
  <c r="P8" i="50" s="1"/>
  <c r="O7" i="50"/>
  <c r="P7" i="50" s="1"/>
  <c r="O6" i="50"/>
  <c r="P6" i="50" s="1"/>
  <c r="N5" i="50"/>
  <c r="M5" i="50"/>
  <c r="L5" i="50"/>
  <c r="K5" i="50"/>
  <c r="J5" i="50"/>
  <c r="I5" i="50"/>
  <c r="H5" i="50"/>
  <c r="G5" i="50"/>
  <c r="F5" i="50"/>
  <c r="E5" i="50"/>
  <c r="D5" i="50"/>
  <c r="O103" i="51" l="1"/>
  <c r="P103" i="51" s="1"/>
  <c r="O94" i="51"/>
  <c r="P94" i="51" s="1"/>
  <c r="O88" i="51"/>
  <c r="P88" i="51" s="1"/>
  <c r="O50" i="51"/>
  <c r="P50" i="51" s="1"/>
  <c r="O22" i="51"/>
  <c r="P22" i="51" s="1"/>
  <c r="K107" i="51"/>
  <c r="L107" i="51"/>
  <c r="O14" i="51"/>
  <c r="P14" i="51" s="1"/>
  <c r="F107" i="51"/>
  <c r="H107" i="51"/>
  <c r="I107" i="51"/>
  <c r="G107" i="51"/>
  <c r="J107" i="51"/>
  <c r="M107" i="51"/>
  <c r="N107" i="51"/>
  <c r="O5" i="51"/>
  <c r="P5" i="51" s="1"/>
  <c r="E107" i="51"/>
  <c r="D107" i="51"/>
  <c r="O98" i="50"/>
  <c r="P98" i="50" s="1"/>
  <c r="O91" i="50"/>
  <c r="P91" i="50" s="1"/>
  <c r="O84" i="50"/>
  <c r="P84" i="50" s="1"/>
  <c r="O46" i="50"/>
  <c r="P46" i="50" s="1"/>
  <c r="G101" i="50"/>
  <c r="H101" i="50"/>
  <c r="O19" i="50"/>
  <c r="P19" i="50" s="1"/>
  <c r="I101" i="50"/>
  <c r="J101" i="50"/>
  <c r="L101" i="50"/>
  <c r="K101" i="50"/>
  <c r="N101" i="50"/>
  <c r="D101" i="50"/>
  <c r="M101" i="50"/>
  <c r="O13" i="50"/>
  <c r="P13" i="50" s="1"/>
  <c r="F101" i="50"/>
  <c r="E101" i="50"/>
  <c r="O5" i="50"/>
  <c r="P5" i="50" s="1"/>
  <c r="O94" i="49"/>
  <c r="P94" i="49"/>
  <c r="N93" i="49"/>
  <c r="M93" i="49"/>
  <c r="L93" i="49"/>
  <c r="K93" i="49"/>
  <c r="J93" i="49"/>
  <c r="I93" i="49"/>
  <c r="H93" i="49"/>
  <c r="G93" i="49"/>
  <c r="F93" i="49"/>
  <c r="F95" i="49" s="1"/>
  <c r="E93" i="49"/>
  <c r="D93" i="49"/>
  <c r="O92" i="49"/>
  <c r="P92" i="49" s="1"/>
  <c r="O91" i="49"/>
  <c r="P91" i="49" s="1"/>
  <c r="O90" i="49"/>
  <c r="P90" i="49"/>
  <c r="O89" i="49"/>
  <c r="P89" i="49"/>
  <c r="O88" i="49"/>
  <c r="P88" i="49"/>
  <c r="O87" i="49"/>
  <c r="P87" i="49"/>
  <c r="N86" i="49"/>
  <c r="M86" i="49"/>
  <c r="L86" i="49"/>
  <c r="K86" i="49"/>
  <c r="J86" i="49"/>
  <c r="I86" i="49"/>
  <c r="H86" i="49"/>
  <c r="G86" i="49"/>
  <c r="F86" i="49"/>
  <c r="E86" i="49"/>
  <c r="D86" i="49"/>
  <c r="O85" i="49"/>
  <c r="P85" i="49"/>
  <c r="O84" i="49"/>
  <c r="P84" i="49" s="1"/>
  <c r="O83" i="49"/>
  <c r="P83" i="49" s="1"/>
  <c r="O82" i="49"/>
  <c r="P82" i="49" s="1"/>
  <c r="O81" i="49"/>
  <c r="P81" i="49" s="1"/>
  <c r="O80" i="49"/>
  <c r="P80" i="49" s="1"/>
  <c r="N79" i="49"/>
  <c r="M79" i="49"/>
  <c r="L79" i="49"/>
  <c r="K79" i="49"/>
  <c r="J79" i="49"/>
  <c r="I79" i="49"/>
  <c r="H79" i="49"/>
  <c r="G79" i="49"/>
  <c r="G95" i="49" s="1"/>
  <c r="F79" i="49"/>
  <c r="E79" i="49"/>
  <c r="D79" i="49"/>
  <c r="O78" i="49"/>
  <c r="P78" i="49"/>
  <c r="O77" i="49"/>
  <c r="P77" i="49"/>
  <c r="O76" i="49"/>
  <c r="P76" i="49" s="1"/>
  <c r="O75" i="49"/>
  <c r="P75" i="49" s="1"/>
  <c r="O74" i="49"/>
  <c r="P74" i="49" s="1"/>
  <c r="O73" i="49"/>
  <c r="P73" i="49"/>
  <c r="O72" i="49"/>
  <c r="P72" i="49" s="1"/>
  <c r="O71" i="49"/>
  <c r="P71" i="49"/>
  <c r="O70" i="49"/>
  <c r="P70" i="49" s="1"/>
  <c r="O69" i="49"/>
  <c r="P69" i="49" s="1"/>
  <c r="O68" i="49"/>
  <c r="P68" i="49"/>
  <c r="O67" i="49"/>
  <c r="P67" i="49"/>
  <c r="O66" i="49"/>
  <c r="P66" i="49"/>
  <c r="O65" i="49"/>
  <c r="P65" i="49"/>
  <c r="O64" i="49"/>
  <c r="P64" i="49" s="1"/>
  <c r="O63" i="49"/>
  <c r="P63" i="49" s="1"/>
  <c r="O62" i="49"/>
  <c r="P62" i="49"/>
  <c r="O61" i="49"/>
  <c r="P61" i="49" s="1"/>
  <c r="O60" i="49"/>
  <c r="P60" i="49"/>
  <c r="O59" i="49"/>
  <c r="P59" i="49"/>
  <c r="O58" i="49"/>
  <c r="P58" i="49" s="1"/>
  <c r="O57" i="49"/>
  <c r="P57" i="49"/>
  <c r="O56" i="49"/>
  <c r="P56" i="49"/>
  <c r="O55" i="49"/>
  <c r="P55" i="49"/>
  <c r="O54" i="49"/>
  <c r="P54" i="49"/>
  <c r="O53" i="49"/>
  <c r="P53" i="49"/>
  <c r="O52" i="49"/>
  <c r="P52" i="49" s="1"/>
  <c r="O51" i="49"/>
  <c r="P51" i="49" s="1"/>
  <c r="O50" i="49"/>
  <c r="P50" i="49"/>
  <c r="O49" i="49"/>
  <c r="P49" i="49"/>
  <c r="O48" i="49"/>
  <c r="P48" i="49" s="1"/>
  <c r="O47" i="49"/>
  <c r="P47" i="49" s="1"/>
  <c r="O46" i="49"/>
  <c r="P46" i="49" s="1"/>
  <c r="N45" i="49"/>
  <c r="M45" i="49"/>
  <c r="L45" i="49"/>
  <c r="K45" i="49"/>
  <c r="J45" i="49"/>
  <c r="I45" i="49"/>
  <c r="I95" i="49" s="1"/>
  <c r="H45" i="49"/>
  <c r="G45" i="49"/>
  <c r="F45" i="49"/>
  <c r="E45" i="49"/>
  <c r="D45" i="49"/>
  <c r="O44" i="49"/>
  <c r="P44" i="49"/>
  <c r="O43" i="49"/>
  <c r="P43" i="49" s="1"/>
  <c r="O42" i="49"/>
  <c r="P42" i="49" s="1"/>
  <c r="O41" i="49"/>
  <c r="P41" i="49" s="1"/>
  <c r="O40" i="49"/>
  <c r="P40" i="49"/>
  <c r="O39" i="49"/>
  <c r="P39" i="49" s="1"/>
  <c r="O38" i="49"/>
  <c r="P38" i="49"/>
  <c r="O37" i="49"/>
  <c r="P37" i="49"/>
  <c r="O36" i="49"/>
  <c r="P36" i="49" s="1"/>
  <c r="O35" i="49"/>
  <c r="P35" i="49" s="1"/>
  <c r="O34" i="49"/>
  <c r="P34" i="49"/>
  <c r="O33" i="49"/>
  <c r="P33" i="49" s="1"/>
  <c r="O32" i="49"/>
  <c r="P32" i="49" s="1"/>
  <c r="O31" i="49"/>
  <c r="P31" i="49"/>
  <c r="O30" i="49"/>
  <c r="P30" i="49" s="1"/>
  <c r="O29" i="49"/>
  <c r="P29" i="49" s="1"/>
  <c r="O28" i="49"/>
  <c r="P28" i="49"/>
  <c r="O27" i="49"/>
  <c r="P27" i="49" s="1"/>
  <c r="O26" i="49"/>
  <c r="P26" i="49" s="1"/>
  <c r="O25" i="49"/>
  <c r="P25" i="49"/>
  <c r="O24" i="49"/>
  <c r="P24" i="49" s="1"/>
  <c r="O23" i="49"/>
  <c r="P23" i="49" s="1"/>
  <c r="O22" i="49"/>
  <c r="P22" i="49"/>
  <c r="O21" i="49"/>
  <c r="P21" i="49" s="1"/>
  <c r="O20" i="49"/>
  <c r="P20" i="49" s="1"/>
  <c r="O19" i="49"/>
  <c r="P19" i="49" s="1"/>
  <c r="O18" i="49"/>
  <c r="P18" i="49" s="1"/>
  <c r="N17" i="49"/>
  <c r="M17" i="49"/>
  <c r="L17" i="49"/>
  <c r="K17" i="49"/>
  <c r="J17" i="49"/>
  <c r="I17" i="49"/>
  <c r="H17" i="49"/>
  <c r="G17" i="49"/>
  <c r="F17" i="49"/>
  <c r="E17" i="49"/>
  <c r="D17" i="49"/>
  <c r="O16" i="49"/>
  <c r="P16" i="49"/>
  <c r="O15" i="49"/>
  <c r="P15" i="49" s="1"/>
  <c r="O14" i="49"/>
  <c r="P14" i="49" s="1"/>
  <c r="O13" i="49"/>
  <c r="P13" i="49" s="1"/>
  <c r="N12" i="49"/>
  <c r="M12" i="49"/>
  <c r="L12" i="49"/>
  <c r="K12" i="49"/>
  <c r="J12" i="49"/>
  <c r="I12" i="49"/>
  <c r="H12" i="49"/>
  <c r="G12" i="49"/>
  <c r="F12" i="49"/>
  <c r="E12" i="49"/>
  <c r="O12" i="49" s="1"/>
  <c r="P12" i="49" s="1"/>
  <c r="D12" i="49"/>
  <c r="O11" i="49"/>
  <c r="P11" i="49"/>
  <c r="O10" i="49"/>
  <c r="P10" i="49"/>
  <c r="O9" i="49"/>
  <c r="P9" i="49" s="1"/>
  <c r="O8" i="49"/>
  <c r="P8" i="49" s="1"/>
  <c r="O7" i="49"/>
  <c r="P7" i="49"/>
  <c r="O6" i="49"/>
  <c r="P6" i="49" s="1"/>
  <c r="N5" i="49"/>
  <c r="M5" i="49"/>
  <c r="L5" i="49"/>
  <c r="K5" i="49"/>
  <c r="J5" i="49"/>
  <c r="I5" i="49"/>
  <c r="H5" i="49"/>
  <c r="G5" i="49"/>
  <c r="F5" i="49"/>
  <c r="E5" i="49"/>
  <c r="D5" i="49"/>
  <c r="N102" i="47"/>
  <c r="O102" i="47" s="1"/>
  <c r="N101" i="47"/>
  <c r="O101" i="47" s="1"/>
  <c r="M100" i="47"/>
  <c r="L100" i="47"/>
  <c r="K100" i="47"/>
  <c r="K103" i="47" s="1"/>
  <c r="J100" i="47"/>
  <c r="I100" i="47"/>
  <c r="H100" i="47"/>
  <c r="G100" i="47"/>
  <c r="F100" i="47"/>
  <c r="E100" i="47"/>
  <c r="D100" i="47"/>
  <c r="N99" i="47"/>
  <c r="O99" i="47" s="1"/>
  <c r="N98" i="47"/>
  <c r="O98" i="47"/>
  <c r="N97" i="47"/>
  <c r="O97" i="47"/>
  <c r="N96" i="47"/>
  <c r="O96" i="47" s="1"/>
  <c r="N95" i="47"/>
  <c r="O95" i="47" s="1"/>
  <c r="N94" i="47"/>
  <c r="O94" i="47" s="1"/>
  <c r="N93" i="47"/>
  <c r="O93" i="47"/>
  <c r="N92" i="47"/>
  <c r="O92" i="47" s="1"/>
  <c r="M91" i="47"/>
  <c r="L91" i="47"/>
  <c r="K91" i="47"/>
  <c r="J91" i="47"/>
  <c r="I91" i="47"/>
  <c r="H91" i="47"/>
  <c r="G91" i="47"/>
  <c r="F91" i="47"/>
  <c r="E91" i="47"/>
  <c r="D91" i="47"/>
  <c r="N90" i="47"/>
  <c r="O90" i="47"/>
  <c r="N89" i="47"/>
  <c r="O89" i="47" s="1"/>
  <c r="N88" i="47"/>
  <c r="O88" i="47" s="1"/>
  <c r="N87" i="47"/>
  <c r="O87" i="47" s="1"/>
  <c r="N86" i="47"/>
  <c r="O86" i="47" s="1"/>
  <c r="N85" i="47"/>
  <c r="O85" i="47" s="1"/>
  <c r="M84" i="47"/>
  <c r="L84" i="47"/>
  <c r="K84" i="47"/>
  <c r="J84" i="47"/>
  <c r="I84" i="47"/>
  <c r="H84" i="47"/>
  <c r="G84" i="47"/>
  <c r="F84" i="47"/>
  <c r="E84" i="47"/>
  <c r="D84" i="47"/>
  <c r="N83" i="47"/>
  <c r="O83" i="47"/>
  <c r="N82" i="47"/>
  <c r="O82" i="47" s="1"/>
  <c r="N81" i="47"/>
  <c r="O81" i="47" s="1"/>
  <c r="N80" i="47"/>
  <c r="O80" i="47"/>
  <c r="N79" i="47"/>
  <c r="O79" i="47" s="1"/>
  <c r="N78" i="47"/>
  <c r="O78" i="47" s="1"/>
  <c r="N77" i="47"/>
  <c r="O77" i="47" s="1"/>
  <c r="N76" i="47"/>
  <c r="O76" i="47"/>
  <c r="N75" i="47"/>
  <c r="O75" i="47" s="1"/>
  <c r="N74" i="47"/>
  <c r="O74" i="47"/>
  <c r="N73" i="47"/>
  <c r="O73" i="47" s="1"/>
  <c r="N72" i="47"/>
  <c r="O72" i="47" s="1"/>
  <c r="N71" i="47"/>
  <c r="O71" i="47" s="1"/>
  <c r="N70" i="47"/>
  <c r="O70" i="47"/>
  <c r="N69" i="47"/>
  <c r="O69" i="47" s="1"/>
  <c r="N68" i="47"/>
  <c r="O68" i="47" s="1"/>
  <c r="N67" i="47"/>
  <c r="O67" i="47" s="1"/>
  <c r="N66" i="47"/>
  <c r="O66" i="47" s="1"/>
  <c r="N65" i="47"/>
  <c r="O65" i="47" s="1"/>
  <c r="N64" i="47"/>
  <c r="O64" i="47" s="1"/>
  <c r="N63" i="47"/>
  <c r="O63" i="47"/>
  <c r="N62" i="47"/>
  <c r="O62" i="47"/>
  <c r="N61" i="47"/>
  <c r="O61" i="47" s="1"/>
  <c r="N60" i="47"/>
  <c r="O60" i="47" s="1"/>
  <c r="N59" i="47"/>
  <c r="O59" i="47" s="1"/>
  <c r="N58" i="47"/>
  <c r="O58" i="47"/>
  <c r="N57" i="47"/>
  <c r="O57" i="47"/>
  <c r="N56" i="47"/>
  <c r="O56" i="47" s="1"/>
  <c r="N55" i="47"/>
  <c r="O55" i="47" s="1"/>
  <c r="N54" i="47"/>
  <c r="O54" i="47" s="1"/>
  <c r="N53" i="47"/>
  <c r="O53" i="47" s="1"/>
  <c r="N52" i="47"/>
  <c r="O52" i="47"/>
  <c r="N51" i="47"/>
  <c r="O51" i="47" s="1"/>
  <c r="N50" i="47"/>
  <c r="O50" i="47"/>
  <c r="N49" i="47"/>
  <c r="O49" i="47" s="1"/>
  <c r="N48" i="47"/>
  <c r="O48" i="47" s="1"/>
  <c r="M47" i="47"/>
  <c r="L47" i="47"/>
  <c r="K47" i="47"/>
  <c r="J47" i="47"/>
  <c r="I47" i="47"/>
  <c r="H47" i="47"/>
  <c r="G47" i="47"/>
  <c r="N47" i="47" s="1"/>
  <c r="O47" i="47" s="1"/>
  <c r="F47" i="47"/>
  <c r="E47" i="47"/>
  <c r="D47" i="47"/>
  <c r="N46" i="47"/>
  <c r="O46" i="47" s="1"/>
  <c r="N45" i="47"/>
  <c r="O45" i="47" s="1"/>
  <c r="N44" i="47"/>
  <c r="O44" i="47"/>
  <c r="N43" i="47"/>
  <c r="O43" i="47" s="1"/>
  <c r="N42" i="47"/>
  <c r="O42" i="47"/>
  <c r="N41" i="47"/>
  <c r="O41" i="47" s="1"/>
  <c r="N40" i="47"/>
  <c r="O40" i="47" s="1"/>
  <c r="N39" i="47"/>
  <c r="O39" i="47" s="1"/>
  <c r="N38" i="47"/>
  <c r="O38" i="47" s="1"/>
  <c r="N37" i="47"/>
  <c r="O37" i="47"/>
  <c r="N36" i="47"/>
  <c r="O36" i="47"/>
  <c r="N35" i="47"/>
  <c r="O35" i="47" s="1"/>
  <c r="N34" i="47"/>
  <c r="O34" i="47" s="1"/>
  <c r="N33" i="47"/>
  <c r="O33" i="47" s="1"/>
  <c r="N32" i="47"/>
  <c r="O32" i="47"/>
  <c r="N31" i="47"/>
  <c r="O31" i="47"/>
  <c r="N30" i="47"/>
  <c r="O30" i="47" s="1"/>
  <c r="N29" i="47"/>
  <c r="O29" i="47" s="1"/>
  <c r="N28" i="47"/>
  <c r="O28" i="47" s="1"/>
  <c r="N27" i="47"/>
  <c r="O27" i="47" s="1"/>
  <c r="N26" i="47"/>
  <c r="O26" i="47"/>
  <c r="N25" i="47"/>
  <c r="O25" i="47" s="1"/>
  <c r="N24" i="47"/>
  <c r="O24" i="47"/>
  <c r="N23" i="47"/>
  <c r="O23" i="47" s="1"/>
  <c r="N22" i="47"/>
  <c r="O22" i="47" s="1"/>
  <c r="N21" i="47"/>
  <c r="O21" i="47" s="1"/>
  <c r="N20" i="47"/>
  <c r="O20" i="47"/>
  <c r="M19" i="47"/>
  <c r="L19" i="47"/>
  <c r="K19" i="47"/>
  <c r="J19" i="47"/>
  <c r="I19" i="47"/>
  <c r="H19" i="47"/>
  <c r="G19" i="47"/>
  <c r="F19" i="47"/>
  <c r="E19" i="47"/>
  <c r="D19" i="47"/>
  <c r="N18" i="47"/>
  <c r="O18" i="47"/>
  <c r="N17" i="47"/>
  <c r="O17" i="47" s="1"/>
  <c r="N16" i="47"/>
  <c r="O16" i="47" s="1"/>
  <c r="N15" i="47"/>
  <c r="O15" i="47" s="1"/>
  <c r="N14" i="47"/>
  <c r="O14" i="47" s="1"/>
  <c r="M13" i="47"/>
  <c r="L13" i="47"/>
  <c r="K13" i="47"/>
  <c r="J13" i="47"/>
  <c r="I13" i="47"/>
  <c r="H13" i="47"/>
  <c r="N13" i="47" s="1"/>
  <c r="O13" i="47" s="1"/>
  <c r="G13" i="47"/>
  <c r="F13" i="47"/>
  <c r="E13" i="47"/>
  <c r="D13" i="47"/>
  <c r="N12" i="47"/>
  <c r="O12" i="47" s="1"/>
  <c r="N11" i="47"/>
  <c r="O11" i="47" s="1"/>
  <c r="N10" i="47"/>
  <c r="O10" i="47"/>
  <c r="N9" i="47"/>
  <c r="O9" i="47" s="1"/>
  <c r="N8" i="47"/>
  <c r="O8" i="47" s="1"/>
  <c r="N7" i="47"/>
  <c r="O7" i="47" s="1"/>
  <c r="N6" i="47"/>
  <c r="O6" i="47" s="1"/>
  <c r="M5" i="47"/>
  <c r="L5" i="47"/>
  <c r="K5" i="47"/>
  <c r="J5" i="47"/>
  <c r="I5" i="47"/>
  <c r="I103" i="47" s="1"/>
  <c r="H5" i="47"/>
  <c r="N5" i="47" s="1"/>
  <c r="O5" i="47" s="1"/>
  <c r="G5" i="47"/>
  <c r="F5" i="47"/>
  <c r="E5" i="47"/>
  <c r="D5" i="47"/>
  <c r="N98" i="46"/>
  <c r="O98" i="46" s="1"/>
  <c r="M97" i="46"/>
  <c r="L97" i="46"/>
  <c r="K97" i="46"/>
  <c r="J97" i="46"/>
  <c r="I97" i="46"/>
  <c r="H97" i="46"/>
  <c r="G97" i="46"/>
  <c r="F97" i="46"/>
  <c r="E97" i="46"/>
  <c r="N97" i="46" s="1"/>
  <c r="O97" i="46" s="1"/>
  <c r="D97" i="46"/>
  <c r="N96" i="46"/>
  <c r="O96" i="46" s="1"/>
  <c r="N95" i="46"/>
  <c r="O95" i="46" s="1"/>
  <c r="N94" i="46"/>
  <c r="O94" i="46"/>
  <c r="N93" i="46"/>
  <c r="O93" i="46" s="1"/>
  <c r="N92" i="46"/>
  <c r="O92" i="46" s="1"/>
  <c r="N91" i="46"/>
  <c r="O91" i="46" s="1"/>
  <c r="M90" i="46"/>
  <c r="L90" i="46"/>
  <c r="K90" i="46"/>
  <c r="J90" i="46"/>
  <c r="I90" i="46"/>
  <c r="H90" i="46"/>
  <c r="G90" i="46"/>
  <c r="F90" i="46"/>
  <c r="E90" i="46"/>
  <c r="D90" i="46"/>
  <c r="N90" i="46" s="1"/>
  <c r="O90" i="46" s="1"/>
  <c r="N89" i="46"/>
  <c r="O89" i="46" s="1"/>
  <c r="N88" i="46"/>
  <c r="O88" i="46" s="1"/>
  <c r="N87" i="46"/>
  <c r="O87" i="46" s="1"/>
  <c r="N86" i="46"/>
  <c r="O86" i="46"/>
  <c r="N85" i="46"/>
  <c r="O85" i="46" s="1"/>
  <c r="N84" i="46"/>
  <c r="O84" i="46" s="1"/>
  <c r="N83" i="46"/>
  <c r="O83" i="46" s="1"/>
  <c r="M82" i="46"/>
  <c r="L82" i="46"/>
  <c r="K82" i="46"/>
  <c r="J82" i="46"/>
  <c r="I82" i="46"/>
  <c r="H82" i="46"/>
  <c r="G82" i="46"/>
  <c r="F82" i="46"/>
  <c r="E82" i="46"/>
  <c r="E99" i="46" s="1"/>
  <c r="D82" i="46"/>
  <c r="N81" i="46"/>
  <c r="O81" i="46" s="1"/>
  <c r="N80" i="46"/>
  <c r="O80" i="46" s="1"/>
  <c r="N79" i="46"/>
  <c r="O79" i="46" s="1"/>
  <c r="N78" i="46"/>
  <c r="O78" i="46"/>
  <c r="N77" i="46"/>
  <c r="O77" i="46" s="1"/>
  <c r="N76" i="46"/>
  <c r="O76" i="46" s="1"/>
  <c r="N75" i="46"/>
  <c r="O75" i="46" s="1"/>
  <c r="N74" i="46"/>
  <c r="O74" i="46" s="1"/>
  <c r="N73" i="46"/>
  <c r="O73" i="46" s="1"/>
  <c r="N72" i="46"/>
  <c r="O72" i="46"/>
  <c r="N71" i="46"/>
  <c r="O71" i="46" s="1"/>
  <c r="N70" i="46"/>
  <c r="O70" i="46" s="1"/>
  <c r="N69" i="46"/>
  <c r="O69" i="46" s="1"/>
  <c r="N68" i="46"/>
  <c r="O68" i="46" s="1"/>
  <c r="N67" i="46"/>
  <c r="O67" i="46" s="1"/>
  <c r="N66" i="46"/>
  <c r="O66" i="46" s="1"/>
  <c r="N65" i="46"/>
  <c r="O65" i="46"/>
  <c r="N64" i="46"/>
  <c r="O64" i="46" s="1"/>
  <c r="N63" i="46"/>
  <c r="O63" i="46" s="1"/>
  <c r="N62" i="46"/>
  <c r="O62" i="46" s="1"/>
  <c r="N61" i="46"/>
  <c r="O61" i="46" s="1"/>
  <c r="N60" i="46"/>
  <c r="O60" i="46" s="1"/>
  <c r="N59" i="46"/>
  <c r="O59" i="46"/>
  <c r="N58" i="46"/>
  <c r="O58" i="46" s="1"/>
  <c r="N57" i="46"/>
  <c r="O57" i="46" s="1"/>
  <c r="N56" i="46"/>
  <c r="O56" i="46" s="1"/>
  <c r="N55" i="46"/>
  <c r="O55" i="46" s="1"/>
  <c r="N54" i="46"/>
  <c r="O54" i="46" s="1"/>
  <c r="N53" i="46"/>
  <c r="O53" i="46" s="1"/>
  <c r="N52" i="46"/>
  <c r="O52" i="46"/>
  <c r="N51" i="46"/>
  <c r="O51" i="46" s="1"/>
  <c r="N50" i="46"/>
  <c r="O50" i="46" s="1"/>
  <c r="N49" i="46"/>
  <c r="O49" i="46" s="1"/>
  <c r="N48" i="46"/>
  <c r="O48" i="46"/>
  <c r="N47" i="46"/>
  <c r="O47" i="46" s="1"/>
  <c r="N46" i="46"/>
  <c r="O46" i="46"/>
  <c r="N45" i="46"/>
  <c r="O45" i="46" s="1"/>
  <c r="M44" i="46"/>
  <c r="L44" i="46"/>
  <c r="K44" i="46"/>
  <c r="J44" i="46"/>
  <c r="I44" i="46"/>
  <c r="I99" i="46" s="1"/>
  <c r="H44" i="46"/>
  <c r="G44" i="46"/>
  <c r="F44" i="46"/>
  <c r="E44" i="46"/>
  <c r="D44" i="46"/>
  <c r="N44" i="46" s="1"/>
  <c r="O44" i="46" s="1"/>
  <c r="N43" i="46"/>
  <c r="O43" i="46" s="1"/>
  <c r="N42" i="46"/>
  <c r="O42" i="46" s="1"/>
  <c r="N41" i="46"/>
  <c r="O41" i="46" s="1"/>
  <c r="N40" i="46"/>
  <c r="O40" i="46"/>
  <c r="N39" i="46"/>
  <c r="O39" i="46" s="1"/>
  <c r="N38" i="46"/>
  <c r="O38" i="46"/>
  <c r="N37" i="46"/>
  <c r="O37" i="46" s="1"/>
  <c r="N36" i="46"/>
  <c r="O36" i="46" s="1"/>
  <c r="N35" i="46"/>
  <c r="O35" i="46" s="1"/>
  <c r="N34" i="46"/>
  <c r="O34" i="46"/>
  <c r="N33" i="46"/>
  <c r="O33" i="46" s="1"/>
  <c r="N32" i="46"/>
  <c r="O32" i="46" s="1"/>
  <c r="N31" i="46"/>
  <c r="O31" i="46" s="1"/>
  <c r="N30" i="46"/>
  <c r="O30" i="46" s="1"/>
  <c r="N29" i="46"/>
  <c r="O29" i="46" s="1"/>
  <c r="N28" i="46"/>
  <c r="O28" i="46" s="1"/>
  <c r="N27" i="46"/>
  <c r="O27" i="46"/>
  <c r="N26" i="46"/>
  <c r="O26" i="46" s="1"/>
  <c r="N25" i="46"/>
  <c r="O25" i="46" s="1"/>
  <c r="N24" i="46"/>
  <c r="O24" i="46" s="1"/>
  <c r="N23" i="46"/>
  <c r="O23" i="46" s="1"/>
  <c r="N22" i="46"/>
  <c r="O22" i="46"/>
  <c r="N21" i="46"/>
  <c r="O21" i="46"/>
  <c r="M20" i="46"/>
  <c r="L20" i="46"/>
  <c r="K20" i="46"/>
  <c r="J20" i="46"/>
  <c r="I20" i="46"/>
  <c r="H20" i="46"/>
  <c r="G20" i="46"/>
  <c r="F20" i="46"/>
  <c r="N20" i="46" s="1"/>
  <c r="O20" i="46" s="1"/>
  <c r="E20" i="46"/>
  <c r="D20" i="46"/>
  <c r="N19" i="46"/>
  <c r="O19" i="46" s="1"/>
  <c r="N18" i="46"/>
  <c r="O18" i="46"/>
  <c r="N17" i="46"/>
  <c r="O17" i="46" s="1"/>
  <c r="N16" i="46"/>
  <c r="O16" i="46" s="1"/>
  <c r="N15" i="46"/>
  <c r="O15" i="46" s="1"/>
  <c r="M14" i="46"/>
  <c r="L14" i="46"/>
  <c r="K14" i="46"/>
  <c r="J14" i="46"/>
  <c r="I14" i="46"/>
  <c r="H14" i="46"/>
  <c r="G14" i="46"/>
  <c r="F14" i="46"/>
  <c r="E14" i="46"/>
  <c r="D14" i="46"/>
  <c r="N14" i="46" s="1"/>
  <c r="O14" i="46" s="1"/>
  <c r="N13" i="46"/>
  <c r="O13" i="46" s="1"/>
  <c r="N12" i="46"/>
  <c r="O12" i="46" s="1"/>
  <c r="N11" i="46"/>
  <c r="O11" i="46" s="1"/>
  <c r="N10" i="46"/>
  <c r="O10" i="46"/>
  <c r="N9" i="46"/>
  <c r="O9" i="46" s="1"/>
  <c r="N8" i="46"/>
  <c r="O8" i="46" s="1"/>
  <c r="N7" i="46"/>
  <c r="O7" i="46" s="1"/>
  <c r="N6" i="46"/>
  <c r="O6" i="46" s="1"/>
  <c r="M5" i="46"/>
  <c r="L5" i="46"/>
  <c r="L99" i="46" s="1"/>
  <c r="K5" i="46"/>
  <c r="J5" i="46"/>
  <c r="I5" i="46"/>
  <c r="H5" i="46"/>
  <c r="G5" i="46"/>
  <c r="G99" i="46" s="1"/>
  <c r="F5" i="46"/>
  <c r="F99" i="46" s="1"/>
  <c r="E5" i="46"/>
  <c r="D5" i="46"/>
  <c r="N97" i="45"/>
  <c r="O97" i="45"/>
  <c r="N96" i="45"/>
  <c r="O96" i="45" s="1"/>
  <c r="M95" i="45"/>
  <c r="L95" i="45"/>
  <c r="K95" i="45"/>
  <c r="J95" i="45"/>
  <c r="I95" i="45"/>
  <c r="H95" i="45"/>
  <c r="G95" i="45"/>
  <c r="F95" i="45"/>
  <c r="E95" i="45"/>
  <c r="N95" i="45" s="1"/>
  <c r="O95" i="45" s="1"/>
  <c r="D95" i="45"/>
  <c r="N94" i="45"/>
  <c r="O94" i="45" s="1"/>
  <c r="N93" i="45"/>
  <c r="O93" i="45"/>
  <c r="N92" i="45"/>
  <c r="O92" i="45" s="1"/>
  <c r="N91" i="45"/>
  <c r="O91" i="45" s="1"/>
  <c r="N90" i="45"/>
  <c r="O90" i="45" s="1"/>
  <c r="N89" i="45"/>
  <c r="O89" i="45" s="1"/>
  <c r="M88" i="45"/>
  <c r="L88" i="45"/>
  <c r="K88" i="45"/>
  <c r="J88" i="45"/>
  <c r="I88" i="45"/>
  <c r="H88" i="45"/>
  <c r="G88" i="45"/>
  <c r="F88" i="45"/>
  <c r="E88" i="45"/>
  <c r="D88" i="45"/>
  <c r="N88" i="45" s="1"/>
  <c r="O88" i="45" s="1"/>
  <c r="N87" i="45"/>
  <c r="O87" i="45"/>
  <c r="N86" i="45"/>
  <c r="O86" i="45"/>
  <c r="N85" i="45"/>
  <c r="O85" i="45" s="1"/>
  <c r="N84" i="45"/>
  <c r="O84" i="45" s="1"/>
  <c r="N83" i="45"/>
  <c r="O83" i="45" s="1"/>
  <c r="N82" i="45"/>
  <c r="O82" i="45" s="1"/>
  <c r="M81" i="45"/>
  <c r="L81" i="45"/>
  <c r="K81" i="45"/>
  <c r="J81" i="45"/>
  <c r="I81" i="45"/>
  <c r="H81" i="45"/>
  <c r="G81" i="45"/>
  <c r="F81" i="45"/>
  <c r="E81" i="45"/>
  <c r="E98" i="45" s="1"/>
  <c r="D81" i="45"/>
  <c r="N81" i="45" s="1"/>
  <c r="O81" i="45" s="1"/>
  <c r="N80" i="45"/>
  <c r="O80" i="45" s="1"/>
  <c r="N79" i="45"/>
  <c r="O79" i="45"/>
  <c r="N78" i="45"/>
  <c r="O78" i="45"/>
  <c r="N77" i="45"/>
  <c r="O77" i="45" s="1"/>
  <c r="N76" i="45"/>
  <c r="O76" i="45" s="1"/>
  <c r="N75" i="45"/>
  <c r="O75" i="45" s="1"/>
  <c r="N74" i="45"/>
  <c r="O74" i="45" s="1"/>
  <c r="N73" i="45"/>
  <c r="O73" i="45"/>
  <c r="N72" i="45"/>
  <c r="O72" i="45"/>
  <c r="N71" i="45"/>
  <c r="O71" i="45" s="1"/>
  <c r="N70" i="45"/>
  <c r="O70" i="45"/>
  <c r="N69" i="45"/>
  <c r="O69" i="45" s="1"/>
  <c r="N68" i="45"/>
  <c r="O68" i="45" s="1"/>
  <c r="N67" i="45"/>
  <c r="O67" i="45"/>
  <c r="N66" i="45"/>
  <c r="O66" i="45"/>
  <c r="N65" i="45"/>
  <c r="O65" i="45" s="1"/>
  <c r="N64" i="45"/>
  <c r="O64" i="45" s="1"/>
  <c r="N63" i="45"/>
  <c r="O63" i="45" s="1"/>
  <c r="N62" i="45"/>
  <c r="O62" i="45" s="1"/>
  <c r="N61" i="45"/>
  <c r="O61" i="45"/>
  <c r="N60" i="45"/>
  <c r="O60" i="45"/>
  <c r="N59" i="45"/>
  <c r="O59" i="45" s="1"/>
  <c r="N58" i="45"/>
  <c r="O58" i="45" s="1"/>
  <c r="N57" i="45"/>
  <c r="O57" i="45" s="1"/>
  <c r="N56" i="45"/>
  <c r="O56" i="45" s="1"/>
  <c r="N55" i="45"/>
  <c r="O55" i="45" s="1"/>
  <c r="N54" i="45"/>
  <c r="O54" i="45" s="1"/>
  <c r="N53" i="45"/>
  <c r="O53" i="45"/>
  <c r="N52" i="45"/>
  <c r="O52" i="45" s="1"/>
  <c r="N51" i="45"/>
  <c r="O51" i="45" s="1"/>
  <c r="N50" i="45"/>
  <c r="O50" i="45" s="1"/>
  <c r="N49" i="45"/>
  <c r="O49" i="45" s="1"/>
  <c r="N48" i="45"/>
  <c r="O48" i="45"/>
  <c r="N47" i="45"/>
  <c r="O47" i="45"/>
  <c r="N46" i="45"/>
  <c r="O46" i="45" s="1"/>
  <c r="M45" i="45"/>
  <c r="L45" i="45"/>
  <c r="K45" i="45"/>
  <c r="J45" i="45"/>
  <c r="I45" i="45"/>
  <c r="I98" i="45" s="1"/>
  <c r="H45" i="45"/>
  <c r="G45" i="45"/>
  <c r="F45" i="45"/>
  <c r="F98" i="45" s="1"/>
  <c r="E45" i="45"/>
  <c r="D45" i="45"/>
  <c r="N44" i="45"/>
  <c r="O44" i="45"/>
  <c r="N43" i="45"/>
  <c r="O43" i="45" s="1"/>
  <c r="N42" i="45"/>
  <c r="O42" i="45" s="1"/>
  <c r="N41" i="45"/>
  <c r="O41" i="45"/>
  <c r="N40" i="45"/>
  <c r="O40" i="45"/>
  <c r="N39" i="45"/>
  <c r="O39" i="45" s="1"/>
  <c r="N38" i="45"/>
  <c r="O38" i="45"/>
  <c r="N37" i="45"/>
  <c r="O37" i="45" s="1"/>
  <c r="N36" i="45"/>
  <c r="O36" i="45" s="1"/>
  <c r="N35" i="45"/>
  <c r="O35" i="45" s="1"/>
  <c r="N34" i="45"/>
  <c r="O34" i="45"/>
  <c r="N33" i="45"/>
  <c r="O33" i="45" s="1"/>
  <c r="N32" i="45"/>
  <c r="O32" i="45"/>
  <c r="N31" i="45"/>
  <c r="O31" i="45" s="1"/>
  <c r="N30" i="45"/>
  <c r="O30" i="45" s="1"/>
  <c r="N29" i="45"/>
  <c r="O29" i="45"/>
  <c r="N28" i="45"/>
  <c r="O28" i="45"/>
  <c r="N27" i="45"/>
  <c r="O27" i="45" s="1"/>
  <c r="N26" i="45"/>
  <c r="O26" i="45" s="1"/>
  <c r="N25" i="45"/>
  <c r="O25" i="45" s="1"/>
  <c r="N24" i="45"/>
  <c r="O24" i="45" s="1"/>
  <c r="N23" i="45"/>
  <c r="O23" i="45" s="1"/>
  <c r="N22" i="45"/>
  <c r="O22" i="45"/>
  <c r="N21" i="45"/>
  <c r="O21" i="45" s="1"/>
  <c r="N20" i="45"/>
  <c r="O20" i="45" s="1"/>
  <c r="M19" i="45"/>
  <c r="L19" i="45"/>
  <c r="K19" i="45"/>
  <c r="J19" i="45"/>
  <c r="I19" i="45"/>
  <c r="H19" i="45"/>
  <c r="G19" i="45"/>
  <c r="F19" i="45"/>
  <c r="E19" i="45"/>
  <c r="D19" i="45"/>
  <c r="N19" i="45" s="1"/>
  <c r="O19" i="45" s="1"/>
  <c r="N18" i="45"/>
  <c r="O18" i="45" s="1"/>
  <c r="N17" i="45"/>
  <c r="O17" i="45" s="1"/>
  <c r="N16" i="45"/>
  <c r="O16" i="45" s="1"/>
  <c r="N15" i="45"/>
  <c r="O15" i="45"/>
  <c r="N14" i="45"/>
  <c r="O14" i="45" s="1"/>
  <c r="M13" i="45"/>
  <c r="L13" i="45"/>
  <c r="K13" i="45"/>
  <c r="J13" i="45"/>
  <c r="I13" i="45"/>
  <c r="H13" i="45"/>
  <c r="G13" i="45"/>
  <c r="F13" i="45"/>
  <c r="E13" i="45"/>
  <c r="N13" i="45" s="1"/>
  <c r="O13" i="45" s="1"/>
  <c r="D13" i="45"/>
  <c r="N12" i="45"/>
  <c r="O12" i="45"/>
  <c r="N11" i="45"/>
  <c r="O11" i="45" s="1"/>
  <c r="N10" i="45"/>
  <c r="O10" i="45"/>
  <c r="N9" i="45"/>
  <c r="O9" i="45" s="1"/>
  <c r="N8" i="45"/>
  <c r="O8" i="45" s="1"/>
  <c r="N7" i="45"/>
  <c r="O7" i="45" s="1"/>
  <c r="N6" i="45"/>
  <c r="O6" i="45" s="1"/>
  <c r="M5" i="45"/>
  <c r="L5" i="45"/>
  <c r="K5" i="45"/>
  <c r="J5" i="45"/>
  <c r="I5" i="45"/>
  <c r="H5" i="45"/>
  <c r="G5" i="45"/>
  <c r="G98" i="45" s="1"/>
  <c r="F5" i="45"/>
  <c r="E5" i="45"/>
  <c r="D5" i="45"/>
  <c r="D98" i="45" s="1"/>
  <c r="N97" i="44"/>
  <c r="O97" i="44" s="1"/>
  <c r="M96" i="44"/>
  <c r="L96" i="44"/>
  <c r="K96" i="44"/>
  <c r="J96" i="44"/>
  <c r="I96" i="44"/>
  <c r="H96" i="44"/>
  <c r="G96" i="44"/>
  <c r="F96" i="44"/>
  <c r="E96" i="44"/>
  <c r="D96" i="44"/>
  <c r="N95" i="44"/>
  <c r="O95" i="44"/>
  <c r="N94" i="44"/>
  <c r="O94" i="44"/>
  <c r="N93" i="44"/>
  <c r="O93" i="44" s="1"/>
  <c r="N92" i="44"/>
  <c r="O92" i="44" s="1"/>
  <c r="N91" i="44"/>
  <c r="O91" i="44" s="1"/>
  <c r="N90" i="44"/>
  <c r="O90" i="44"/>
  <c r="M89" i="44"/>
  <c r="L89" i="44"/>
  <c r="K89" i="44"/>
  <c r="J89" i="44"/>
  <c r="I89" i="44"/>
  <c r="H89" i="44"/>
  <c r="G89" i="44"/>
  <c r="F89" i="44"/>
  <c r="E89" i="44"/>
  <c r="D89" i="44"/>
  <c r="N89" i="44" s="1"/>
  <c r="O89" i="44" s="1"/>
  <c r="N88" i="44"/>
  <c r="O88" i="44"/>
  <c r="N87" i="44"/>
  <c r="O87" i="44"/>
  <c r="N86" i="44"/>
  <c r="O86" i="44"/>
  <c r="N85" i="44"/>
  <c r="O85" i="44"/>
  <c r="N84" i="44"/>
  <c r="O84" i="44" s="1"/>
  <c r="N83" i="44"/>
  <c r="O83" i="44" s="1"/>
  <c r="M82" i="44"/>
  <c r="L82" i="44"/>
  <c r="K82" i="44"/>
  <c r="J82" i="44"/>
  <c r="I82" i="44"/>
  <c r="H82" i="44"/>
  <c r="N82" i="44" s="1"/>
  <c r="O82" i="44" s="1"/>
  <c r="G82" i="44"/>
  <c r="F82" i="44"/>
  <c r="E82" i="44"/>
  <c r="D82" i="44"/>
  <c r="N81" i="44"/>
  <c r="O81" i="44" s="1"/>
  <c r="N80" i="44"/>
  <c r="O80" i="44"/>
  <c r="N79" i="44"/>
  <c r="O79" i="44"/>
  <c r="N78" i="44"/>
  <c r="O78" i="44" s="1"/>
  <c r="N77" i="44"/>
  <c r="O77" i="44" s="1"/>
  <c r="N76" i="44"/>
  <c r="O76" i="44" s="1"/>
  <c r="N75" i="44"/>
  <c r="O75" i="44" s="1"/>
  <c r="N74" i="44"/>
  <c r="O74" i="44" s="1"/>
  <c r="N73" i="44"/>
  <c r="O73" i="44" s="1"/>
  <c r="N72" i="44"/>
  <c r="O72" i="44"/>
  <c r="N71" i="44"/>
  <c r="O71" i="44" s="1"/>
  <c r="N70" i="44"/>
  <c r="O70" i="44" s="1"/>
  <c r="N69" i="44"/>
  <c r="O69" i="44" s="1"/>
  <c r="N68" i="44"/>
  <c r="O68" i="44"/>
  <c r="N67" i="44"/>
  <c r="O67" i="44"/>
  <c r="N66" i="44"/>
  <c r="O66" i="44"/>
  <c r="N65" i="44"/>
  <c r="O65" i="44" s="1"/>
  <c r="N64" i="44"/>
  <c r="O64" i="44" s="1"/>
  <c r="N63" i="44"/>
  <c r="O63" i="44" s="1"/>
  <c r="N62" i="44"/>
  <c r="O62" i="44" s="1"/>
  <c r="N61" i="44"/>
  <c r="O61" i="44"/>
  <c r="N60" i="44"/>
  <c r="O60" i="44"/>
  <c r="N59" i="44"/>
  <c r="O59" i="44" s="1"/>
  <c r="N58" i="44"/>
  <c r="O58" i="44" s="1"/>
  <c r="N57" i="44"/>
  <c r="O57" i="44" s="1"/>
  <c r="N56" i="44"/>
  <c r="O56" i="44" s="1"/>
  <c r="N55" i="44"/>
  <c r="O55" i="44"/>
  <c r="N54" i="44"/>
  <c r="O54" i="44"/>
  <c r="N53" i="44"/>
  <c r="O53" i="44" s="1"/>
  <c r="N52" i="44"/>
  <c r="O52" i="44" s="1"/>
  <c r="N51" i="44"/>
  <c r="O51" i="44" s="1"/>
  <c r="N50" i="44"/>
  <c r="O50" i="44" s="1"/>
  <c r="N49" i="44"/>
  <c r="O49" i="44"/>
  <c r="N48" i="44"/>
  <c r="O48" i="44"/>
  <c r="N47" i="44"/>
  <c r="O47" i="44" s="1"/>
  <c r="N46" i="44"/>
  <c r="O46" i="44" s="1"/>
  <c r="N45" i="44"/>
  <c r="O45" i="44" s="1"/>
  <c r="N44" i="44"/>
  <c r="O44" i="44"/>
  <c r="M43" i="44"/>
  <c r="L43" i="44"/>
  <c r="K43" i="44"/>
  <c r="J43" i="44"/>
  <c r="I43" i="44"/>
  <c r="H43" i="44"/>
  <c r="G43" i="44"/>
  <c r="F43" i="44"/>
  <c r="E43" i="44"/>
  <c r="D43" i="44"/>
  <c r="N43" i="44" s="1"/>
  <c r="O43" i="44" s="1"/>
  <c r="N42" i="44"/>
  <c r="O42" i="44" s="1"/>
  <c r="N41" i="44"/>
  <c r="O41" i="44" s="1"/>
  <c r="N40" i="44"/>
  <c r="O40" i="44"/>
  <c r="N39" i="44"/>
  <c r="O39" i="44" s="1"/>
  <c r="N38" i="44"/>
  <c r="O38" i="44" s="1"/>
  <c r="N37" i="44"/>
  <c r="O37" i="44" s="1"/>
  <c r="N36" i="44"/>
  <c r="O36" i="44" s="1"/>
  <c r="N35" i="44"/>
  <c r="O35" i="44"/>
  <c r="N34" i="44"/>
  <c r="O34" i="44"/>
  <c r="N33" i="44"/>
  <c r="O33" i="44" s="1"/>
  <c r="N32" i="44"/>
  <c r="O32" i="44" s="1"/>
  <c r="N31" i="44"/>
  <c r="O31" i="44" s="1"/>
  <c r="N30" i="44"/>
  <c r="O30" i="44" s="1"/>
  <c r="N29" i="44"/>
  <c r="O29" i="44"/>
  <c r="N28" i="44"/>
  <c r="O28" i="44"/>
  <c r="N27" i="44"/>
  <c r="O27" i="44" s="1"/>
  <c r="N26" i="44"/>
  <c r="O26" i="44" s="1"/>
  <c r="N25" i="44"/>
  <c r="O25" i="44" s="1"/>
  <c r="N24" i="44"/>
  <c r="O24" i="44"/>
  <c r="N23" i="44"/>
  <c r="O23" i="44"/>
  <c r="N22" i="44"/>
  <c r="O22" i="44"/>
  <c r="N21" i="44"/>
  <c r="O21" i="44"/>
  <c r="N20" i="44"/>
  <c r="O20" i="44" s="1"/>
  <c r="M19" i="44"/>
  <c r="L19" i="44"/>
  <c r="K19" i="44"/>
  <c r="J19" i="44"/>
  <c r="I19" i="44"/>
  <c r="H19" i="44"/>
  <c r="G19" i="44"/>
  <c r="F19" i="44"/>
  <c r="E19" i="44"/>
  <c r="N19" i="44" s="1"/>
  <c r="O19" i="44" s="1"/>
  <c r="D19" i="44"/>
  <c r="N18" i="44"/>
  <c r="O18" i="44" s="1"/>
  <c r="N17" i="44"/>
  <c r="O17" i="44" s="1"/>
  <c r="N16" i="44"/>
  <c r="O16" i="44" s="1"/>
  <c r="N15" i="44"/>
  <c r="O15" i="44"/>
  <c r="N14" i="44"/>
  <c r="O14" i="44"/>
  <c r="M13" i="44"/>
  <c r="L13" i="44"/>
  <c r="K13" i="44"/>
  <c r="J13" i="44"/>
  <c r="I13" i="44"/>
  <c r="I98" i="44" s="1"/>
  <c r="H13" i="44"/>
  <c r="H98" i="44" s="1"/>
  <c r="G13" i="44"/>
  <c r="F13" i="44"/>
  <c r="N13" i="44" s="1"/>
  <c r="O13" i="44" s="1"/>
  <c r="E13" i="44"/>
  <c r="D13" i="44"/>
  <c r="D98" i="44" s="1"/>
  <c r="N12" i="44"/>
  <c r="O12" i="44" s="1"/>
  <c r="N11" i="44"/>
  <c r="O11" i="44" s="1"/>
  <c r="N10" i="44"/>
  <c r="O10" i="44" s="1"/>
  <c r="N9" i="44"/>
  <c r="O9" i="44" s="1"/>
  <c r="N8" i="44"/>
  <c r="O8" i="44"/>
  <c r="N7" i="44"/>
  <c r="O7" i="44"/>
  <c r="N6" i="44"/>
  <c r="O6" i="44" s="1"/>
  <c r="M5" i="44"/>
  <c r="L5" i="44"/>
  <c r="K5" i="44"/>
  <c r="J5" i="44"/>
  <c r="J98" i="44" s="1"/>
  <c r="I5" i="44"/>
  <c r="H5" i="44"/>
  <c r="G5" i="44"/>
  <c r="F5" i="44"/>
  <c r="E5" i="44"/>
  <c r="N5" i="44" s="1"/>
  <c r="O5" i="44" s="1"/>
  <c r="D5" i="44"/>
  <c r="N88" i="43"/>
  <c r="O88" i="43" s="1"/>
  <c r="N87" i="43"/>
  <c r="O87" i="43" s="1"/>
  <c r="M86" i="43"/>
  <c r="L86" i="43"/>
  <c r="K86" i="43"/>
  <c r="J86" i="43"/>
  <c r="I86" i="43"/>
  <c r="H86" i="43"/>
  <c r="G86" i="43"/>
  <c r="F86" i="43"/>
  <c r="E86" i="43"/>
  <c r="D86" i="43"/>
  <c r="N86" i="43" s="1"/>
  <c r="O86" i="43" s="1"/>
  <c r="N85" i="43"/>
  <c r="O85" i="43" s="1"/>
  <c r="N84" i="43"/>
  <c r="O84" i="43" s="1"/>
  <c r="N83" i="43"/>
  <c r="O83" i="43" s="1"/>
  <c r="N82" i="43"/>
  <c r="O82" i="43" s="1"/>
  <c r="N81" i="43"/>
  <c r="O81" i="43" s="1"/>
  <c r="N80" i="43"/>
  <c r="O80" i="43" s="1"/>
  <c r="N79" i="43"/>
  <c r="O79" i="43" s="1"/>
  <c r="N78" i="43"/>
  <c r="O78" i="43" s="1"/>
  <c r="M77" i="43"/>
  <c r="L77" i="43"/>
  <c r="K77" i="43"/>
  <c r="J77" i="43"/>
  <c r="I77" i="43"/>
  <c r="H77" i="43"/>
  <c r="G77" i="43"/>
  <c r="F77" i="43"/>
  <c r="F89" i="43" s="1"/>
  <c r="N89" i="43" s="1"/>
  <c r="O89" i="43" s="1"/>
  <c r="E77" i="43"/>
  <c r="D77" i="43"/>
  <c r="N77" i="43" s="1"/>
  <c r="O77" i="43" s="1"/>
  <c r="N76" i="43"/>
  <c r="O76" i="43" s="1"/>
  <c r="N75" i="43"/>
  <c r="O75" i="43" s="1"/>
  <c r="N74" i="43"/>
  <c r="O74" i="43" s="1"/>
  <c r="M73" i="43"/>
  <c r="L73" i="43"/>
  <c r="N73" i="43" s="1"/>
  <c r="O73" i="43" s="1"/>
  <c r="K73" i="43"/>
  <c r="J73" i="43"/>
  <c r="I73" i="43"/>
  <c r="H73" i="43"/>
  <c r="G73" i="43"/>
  <c r="F73" i="43"/>
  <c r="E73" i="43"/>
  <c r="D73" i="43"/>
  <c r="N72" i="43"/>
  <c r="O72" i="43" s="1"/>
  <c r="N71" i="43"/>
  <c r="O71" i="43" s="1"/>
  <c r="N70" i="43"/>
  <c r="O70" i="43"/>
  <c r="N69" i="43"/>
  <c r="O69" i="43" s="1"/>
  <c r="N68" i="43"/>
  <c r="O68" i="43" s="1"/>
  <c r="N67" i="43"/>
  <c r="O67" i="43" s="1"/>
  <c r="N66" i="43"/>
  <c r="O66" i="43" s="1"/>
  <c r="N65" i="43"/>
  <c r="O65" i="43"/>
  <c r="N64" i="43"/>
  <c r="O64" i="43" s="1"/>
  <c r="N63" i="43"/>
  <c r="O63" i="43" s="1"/>
  <c r="N62" i="43"/>
  <c r="O62" i="43" s="1"/>
  <c r="N61" i="43"/>
  <c r="O61" i="43" s="1"/>
  <c r="N60" i="43"/>
  <c r="O60" i="43"/>
  <c r="N59" i="43"/>
  <c r="O59" i="43"/>
  <c r="N58" i="43"/>
  <c r="O58" i="43" s="1"/>
  <c r="N57" i="43"/>
  <c r="O57" i="43"/>
  <c r="N56" i="43"/>
  <c r="O56" i="43" s="1"/>
  <c r="N55" i="43"/>
  <c r="O55" i="43" s="1"/>
  <c r="N54" i="43"/>
  <c r="O54" i="43" s="1"/>
  <c r="N53" i="43"/>
  <c r="O53" i="43" s="1"/>
  <c r="N52" i="43"/>
  <c r="O52" i="43"/>
  <c r="N51" i="43"/>
  <c r="O51" i="43" s="1"/>
  <c r="N50" i="43"/>
  <c r="O50" i="43" s="1"/>
  <c r="N49" i="43"/>
  <c r="O49" i="43" s="1"/>
  <c r="N48" i="43"/>
  <c r="O48" i="43" s="1"/>
  <c r="N47" i="43"/>
  <c r="O47" i="43"/>
  <c r="N46" i="43"/>
  <c r="O46" i="43"/>
  <c r="N45" i="43"/>
  <c r="O45" i="43" s="1"/>
  <c r="N44" i="43"/>
  <c r="O44" i="43" s="1"/>
  <c r="N43" i="43"/>
  <c r="O43" i="43" s="1"/>
  <c r="N42" i="43"/>
  <c r="O42" i="43"/>
  <c r="N41" i="43"/>
  <c r="O41" i="43" s="1"/>
  <c r="M40" i="43"/>
  <c r="L40" i="43"/>
  <c r="K40" i="43"/>
  <c r="J40" i="43"/>
  <c r="N40" i="43" s="1"/>
  <c r="O40" i="43" s="1"/>
  <c r="I40" i="43"/>
  <c r="H40" i="43"/>
  <c r="G40" i="43"/>
  <c r="F40" i="43"/>
  <c r="E40" i="43"/>
  <c r="D40" i="43"/>
  <c r="N39" i="43"/>
  <c r="O39" i="43"/>
  <c r="N38" i="43"/>
  <c r="O38" i="43"/>
  <c r="N37" i="43"/>
  <c r="O37" i="43"/>
  <c r="N36" i="43"/>
  <c r="O36" i="43" s="1"/>
  <c r="N35" i="43"/>
  <c r="O35" i="43" s="1"/>
  <c r="N34" i="43"/>
  <c r="O34" i="43" s="1"/>
  <c r="N33" i="43"/>
  <c r="O33" i="43"/>
  <c r="N32" i="43"/>
  <c r="O32" i="43"/>
  <c r="N31" i="43"/>
  <c r="O31" i="43" s="1"/>
  <c r="N30" i="43"/>
  <c r="O30" i="43" s="1"/>
  <c r="N29" i="43"/>
  <c r="O29" i="43" s="1"/>
  <c r="N28" i="43"/>
  <c r="O28" i="43" s="1"/>
  <c r="N27" i="43"/>
  <c r="O27" i="43" s="1"/>
  <c r="N26" i="43"/>
  <c r="O26" i="43"/>
  <c r="N25" i="43"/>
  <c r="O25" i="43"/>
  <c r="N24" i="43"/>
  <c r="O24" i="43" s="1"/>
  <c r="N23" i="43"/>
  <c r="O23" i="43" s="1"/>
  <c r="N22" i="43"/>
  <c r="O22" i="43"/>
  <c r="N21" i="43"/>
  <c r="O21" i="43" s="1"/>
  <c r="N20" i="43"/>
  <c r="O20" i="43"/>
  <c r="N19" i="43"/>
  <c r="O19" i="43"/>
  <c r="N18" i="43"/>
  <c r="O18" i="43" s="1"/>
  <c r="M17" i="43"/>
  <c r="L17" i="43"/>
  <c r="K17" i="43"/>
  <c r="J17" i="43"/>
  <c r="I17" i="43"/>
  <c r="H17" i="43"/>
  <c r="G17" i="43"/>
  <c r="F17" i="43"/>
  <c r="E17" i="43"/>
  <c r="D17" i="43"/>
  <c r="D89" i="43" s="1"/>
  <c r="N16" i="43"/>
  <c r="O16" i="43" s="1"/>
  <c r="N15" i="43"/>
  <c r="O15" i="43" s="1"/>
  <c r="N14" i="43"/>
  <c r="O14" i="43"/>
  <c r="M13" i="43"/>
  <c r="M89" i="43" s="1"/>
  <c r="L13" i="43"/>
  <c r="K13" i="43"/>
  <c r="J13" i="43"/>
  <c r="I13" i="43"/>
  <c r="H13" i="43"/>
  <c r="G13" i="43"/>
  <c r="G89" i="43" s="1"/>
  <c r="F13" i="43"/>
  <c r="E13" i="43"/>
  <c r="D13" i="43"/>
  <c r="N12" i="43"/>
  <c r="O12" i="43"/>
  <c r="N11" i="43"/>
  <c r="O11" i="43"/>
  <c r="N10" i="43"/>
  <c r="O10" i="43"/>
  <c r="N9" i="43"/>
  <c r="O9" i="43"/>
  <c r="N8" i="43"/>
  <c r="O8" i="43" s="1"/>
  <c r="N7" i="43"/>
  <c r="O7" i="43" s="1"/>
  <c r="N6" i="43"/>
  <c r="O6" i="43" s="1"/>
  <c r="M5" i="43"/>
  <c r="L5" i="43"/>
  <c r="L89" i="43" s="1"/>
  <c r="K5" i="43"/>
  <c r="J5" i="43"/>
  <c r="J89" i="43" s="1"/>
  <c r="I5" i="43"/>
  <c r="I89" i="43" s="1"/>
  <c r="H5" i="43"/>
  <c r="G5" i="43"/>
  <c r="F5" i="43"/>
  <c r="E5" i="43"/>
  <c r="D5" i="43"/>
  <c r="N98" i="42"/>
  <c r="O98" i="42" s="1"/>
  <c r="N97" i="42"/>
  <c r="O97" i="42" s="1"/>
  <c r="M96" i="42"/>
  <c r="L96" i="42"/>
  <c r="K96" i="42"/>
  <c r="J96" i="42"/>
  <c r="I96" i="42"/>
  <c r="H96" i="42"/>
  <c r="G96" i="42"/>
  <c r="G99" i="42" s="1"/>
  <c r="F96" i="42"/>
  <c r="E96" i="42"/>
  <c r="D96" i="42"/>
  <c r="N95" i="42"/>
  <c r="O95" i="42"/>
  <c r="N94" i="42"/>
  <c r="O94" i="42" s="1"/>
  <c r="N93" i="42"/>
  <c r="O93" i="42" s="1"/>
  <c r="N92" i="42"/>
  <c r="O92" i="42" s="1"/>
  <c r="N91" i="42"/>
  <c r="O91" i="42" s="1"/>
  <c r="N90" i="42"/>
  <c r="O90" i="42"/>
  <c r="N89" i="42"/>
  <c r="O89" i="42"/>
  <c r="M88" i="42"/>
  <c r="L88" i="42"/>
  <c r="K88" i="42"/>
  <c r="J88" i="42"/>
  <c r="I88" i="42"/>
  <c r="H88" i="42"/>
  <c r="H99" i="42" s="1"/>
  <c r="G88" i="42"/>
  <c r="F88" i="42"/>
  <c r="F99" i="42" s="1"/>
  <c r="E88" i="42"/>
  <c r="D88" i="42"/>
  <c r="N88" i="42" s="1"/>
  <c r="O88" i="42" s="1"/>
  <c r="N87" i="42"/>
  <c r="O87" i="42" s="1"/>
  <c r="N86" i="42"/>
  <c r="O86" i="42" s="1"/>
  <c r="N85" i="42"/>
  <c r="O85" i="42" s="1"/>
  <c r="N84" i="42"/>
  <c r="O84" i="42" s="1"/>
  <c r="N83" i="42"/>
  <c r="O83" i="42" s="1"/>
  <c r="N82" i="42"/>
  <c r="O82" i="42"/>
  <c r="N81" i="42"/>
  <c r="O81" i="42" s="1"/>
  <c r="N80" i="42"/>
  <c r="O80" i="42"/>
  <c r="N79" i="42"/>
  <c r="O79" i="42" s="1"/>
  <c r="M78" i="42"/>
  <c r="L78" i="42"/>
  <c r="K78" i="42"/>
  <c r="J78" i="42"/>
  <c r="I78" i="42"/>
  <c r="H78" i="42"/>
  <c r="G78" i="42"/>
  <c r="F78" i="42"/>
  <c r="E78" i="42"/>
  <c r="D78" i="42"/>
  <c r="N77" i="42"/>
  <c r="O77" i="42"/>
  <c r="N76" i="42"/>
  <c r="O76" i="42" s="1"/>
  <c r="N75" i="42"/>
  <c r="O75" i="42" s="1"/>
  <c r="N74" i="42"/>
  <c r="O74" i="42" s="1"/>
  <c r="N73" i="42"/>
  <c r="O73" i="42"/>
  <c r="N72" i="42"/>
  <c r="O72" i="42"/>
  <c r="N71" i="42"/>
  <c r="O71" i="42" s="1"/>
  <c r="N70" i="42"/>
  <c r="O70" i="42" s="1"/>
  <c r="N69" i="42"/>
  <c r="O69" i="42" s="1"/>
  <c r="N68" i="42"/>
  <c r="O68" i="42"/>
  <c r="N67" i="42"/>
  <c r="O67" i="42" s="1"/>
  <c r="N66" i="42"/>
  <c r="O66" i="42" s="1"/>
  <c r="N65" i="42"/>
  <c r="O65" i="42" s="1"/>
  <c r="N64" i="42"/>
  <c r="O64" i="42" s="1"/>
  <c r="N63" i="42"/>
  <c r="O63" i="42" s="1"/>
  <c r="N62" i="42"/>
  <c r="O62" i="42"/>
  <c r="N61" i="42"/>
  <c r="O61" i="42" s="1"/>
  <c r="N60" i="42"/>
  <c r="O60" i="42" s="1"/>
  <c r="N59" i="42"/>
  <c r="O59" i="42"/>
  <c r="N58" i="42"/>
  <c r="O58" i="42" s="1"/>
  <c r="N57" i="42"/>
  <c r="O57" i="42" s="1"/>
  <c r="N56" i="42"/>
  <c r="O56" i="42"/>
  <c r="N55" i="42"/>
  <c r="O55" i="42" s="1"/>
  <c r="N54" i="42"/>
  <c r="O54" i="42" s="1"/>
  <c r="N53" i="42"/>
  <c r="O53" i="42" s="1"/>
  <c r="N52" i="42"/>
  <c r="O52" i="42" s="1"/>
  <c r="N51" i="42"/>
  <c r="O51" i="42" s="1"/>
  <c r="N50" i="42"/>
  <c r="O50" i="42"/>
  <c r="N49" i="42"/>
  <c r="O49" i="42" s="1"/>
  <c r="N48" i="42"/>
  <c r="O48" i="42"/>
  <c r="N47" i="42"/>
  <c r="O47" i="42" s="1"/>
  <c r="N46" i="42"/>
  <c r="O46" i="42" s="1"/>
  <c r="N45" i="42"/>
  <c r="O45" i="42"/>
  <c r="N44" i="42"/>
  <c r="O44" i="42" s="1"/>
  <c r="M43" i="42"/>
  <c r="L43" i="42"/>
  <c r="K43" i="42"/>
  <c r="J43" i="42"/>
  <c r="I43" i="42"/>
  <c r="N43" i="42" s="1"/>
  <c r="O43" i="42" s="1"/>
  <c r="H43" i="42"/>
  <c r="G43" i="42"/>
  <c r="F43" i="42"/>
  <c r="E43" i="42"/>
  <c r="D43" i="42"/>
  <c r="N42" i="42"/>
  <c r="O42" i="42"/>
  <c r="N41" i="42"/>
  <c r="O41" i="42" s="1"/>
  <c r="N40" i="42"/>
  <c r="O40" i="42" s="1"/>
  <c r="N39" i="42"/>
  <c r="O39" i="42" s="1"/>
  <c r="N38" i="42"/>
  <c r="O38" i="42" s="1"/>
  <c r="N37" i="42"/>
  <c r="O37" i="42" s="1"/>
  <c r="N36" i="42"/>
  <c r="O36" i="42"/>
  <c r="N35" i="42"/>
  <c r="O35" i="42" s="1"/>
  <c r="N34" i="42"/>
  <c r="O34" i="42"/>
  <c r="N33" i="42"/>
  <c r="O33" i="42" s="1"/>
  <c r="N32" i="42"/>
  <c r="O32" i="42" s="1"/>
  <c r="N31" i="42"/>
  <c r="O31" i="42"/>
  <c r="N30" i="42"/>
  <c r="O30" i="42"/>
  <c r="N29" i="42"/>
  <c r="O29" i="42" s="1"/>
  <c r="N28" i="42"/>
  <c r="O28" i="42"/>
  <c r="N27" i="42"/>
  <c r="O27" i="42" s="1"/>
  <c r="N26" i="42"/>
  <c r="O26" i="42" s="1"/>
  <c r="N25" i="42"/>
  <c r="O25" i="42" s="1"/>
  <c r="N24" i="42"/>
  <c r="O24" i="42" s="1"/>
  <c r="N23" i="42"/>
  <c r="O23" i="42" s="1"/>
  <c r="N22" i="42"/>
  <c r="O22" i="42"/>
  <c r="N21" i="42"/>
  <c r="O21" i="42" s="1"/>
  <c r="N20" i="42"/>
  <c r="O20" i="42" s="1"/>
  <c r="M19" i="42"/>
  <c r="L19" i="42"/>
  <c r="N19" i="42" s="1"/>
  <c r="O19" i="42" s="1"/>
  <c r="K19" i="42"/>
  <c r="J19" i="42"/>
  <c r="I19" i="42"/>
  <c r="H19" i="42"/>
  <c r="G19" i="42"/>
  <c r="F19" i="42"/>
  <c r="E19" i="42"/>
  <c r="D19" i="42"/>
  <c r="N18" i="42"/>
  <c r="O18" i="42" s="1"/>
  <c r="N17" i="42"/>
  <c r="O17" i="42" s="1"/>
  <c r="N16" i="42"/>
  <c r="O16" i="42"/>
  <c r="N15" i="42"/>
  <c r="O15" i="42" s="1"/>
  <c r="N14" i="42"/>
  <c r="O14" i="42" s="1"/>
  <c r="M13" i="42"/>
  <c r="L13" i="42"/>
  <c r="K13" i="42"/>
  <c r="J13" i="42"/>
  <c r="I13" i="42"/>
  <c r="H13" i="42"/>
  <c r="G13" i="42"/>
  <c r="F13" i="42"/>
  <c r="E13" i="42"/>
  <c r="D13" i="42"/>
  <c r="N12" i="42"/>
  <c r="O12" i="42"/>
  <c r="N11" i="42"/>
  <c r="O11" i="42" s="1"/>
  <c r="N10" i="42"/>
  <c r="O10" i="42" s="1"/>
  <c r="N9" i="42"/>
  <c r="O9" i="42" s="1"/>
  <c r="N8" i="42"/>
  <c r="O8" i="42"/>
  <c r="N7" i="42"/>
  <c r="O7" i="42" s="1"/>
  <c r="N6" i="42"/>
  <c r="O6" i="42" s="1"/>
  <c r="M5" i="42"/>
  <c r="M99" i="42" s="1"/>
  <c r="L5" i="42"/>
  <c r="K5" i="42"/>
  <c r="J5" i="42"/>
  <c r="J99" i="42" s="1"/>
  <c r="I5" i="42"/>
  <c r="I99" i="42" s="1"/>
  <c r="H5" i="42"/>
  <c r="G5" i="42"/>
  <c r="F5" i="42"/>
  <c r="E5" i="42"/>
  <c r="D5" i="42"/>
  <c r="N88" i="41"/>
  <c r="O88" i="41" s="1"/>
  <c r="N87" i="41"/>
  <c r="O87" i="41" s="1"/>
  <c r="M86" i="41"/>
  <c r="L86" i="41"/>
  <c r="K86" i="41"/>
  <c r="J86" i="41"/>
  <c r="I86" i="41"/>
  <c r="H86" i="41"/>
  <c r="G86" i="41"/>
  <c r="F86" i="41"/>
  <c r="E86" i="41"/>
  <c r="D86" i="41"/>
  <c r="N86" i="41" s="1"/>
  <c r="O86" i="41" s="1"/>
  <c r="N85" i="41"/>
  <c r="O85" i="41" s="1"/>
  <c r="N84" i="41"/>
  <c r="O84" i="41" s="1"/>
  <c r="N83" i="41"/>
  <c r="O83" i="41" s="1"/>
  <c r="N82" i="41"/>
  <c r="O82" i="41" s="1"/>
  <c r="N81" i="41"/>
  <c r="O81" i="41" s="1"/>
  <c r="N80" i="41"/>
  <c r="O80" i="41" s="1"/>
  <c r="N79" i="41"/>
  <c r="O79" i="41" s="1"/>
  <c r="N78" i="41"/>
  <c r="O78" i="41" s="1"/>
  <c r="M77" i="41"/>
  <c r="L77" i="41"/>
  <c r="K77" i="41"/>
  <c r="J77" i="41"/>
  <c r="J89" i="41" s="1"/>
  <c r="I77" i="41"/>
  <c r="H77" i="41"/>
  <c r="G77" i="41"/>
  <c r="F77" i="41"/>
  <c r="E77" i="41"/>
  <c r="D77" i="41"/>
  <c r="N77" i="41" s="1"/>
  <c r="O77" i="41" s="1"/>
  <c r="N76" i="41"/>
  <c r="O76" i="41" s="1"/>
  <c r="N75" i="41"/>
  <c r="O75" i="41" s="1"/>
  <c r="N74" i="41"/>
  <c r="O74" i="41" s="1"/>
  <c r="M73" i="41"/>
  <c r="L73" i="41"/>
  <c r="K73" i="41"/>
  <c r="J73" i="41"/>
  <c r="I73" i="41"/>
  <c r="H73" i="41"/>
  <c r="G73" i="41"/>
  <c r="G89" i="41" s="1"/>
  <c r="F73" i="41"/>
  <c r="E73" i="41"/>
  <c r="D73" i="41"/>
  <c r="D89" i="41" s="1"/>
  <c r="N72" i="41"/>
  <c r="O72" i="41"/>
  <c r="N71" i="41"/>
  <c r="O71" i="41" s="1"/>
  <c r="N70" i="41"/>
  <c r="O70" i="41"/>
  <c r="N69" i="41"/>
  <c r="O69" i="41" s="1"/>
  <c r="N68" i="41"/>
  <c r="O68" i="41" s="1"/>
  <c r="N67" i="41"/>
  <c r="O67" i="41"/>
  <c r="N66" i="41"/>
  <c r="O66" i="41"/>
  <c r="N65" i="41"/>
  <c r="O65" i="41" s="1"/>
  <c r="N64" i="41"/>
  <c r="O64" i="41"/>
  <c r="N63" i="41"/>
  <c r="O63" i="41" s="1"/>
  <c r="N62" i="41"/>
  <c r="O62" i="41" s="1"/>
  <c r="N61" i="41"/>
  <c r="O61" i="41"/>
  <c r="N60" i="41"/>
  <c r="O60" i="41"/>
  <c r="N59" i="41"/>
  <c r="O59" i="41" s="1"/>
  <c r="N58" i="41"/>
  <c r="O58" i="41" s="1"/>
  <c r="N57" i="41"/>
  <c r="O57" i="41" s="1"/>
  <c r="N56" i="41"/>
  <c r="O56" i="41" s="1"/>
  <c r="N55" i="41"/>
  <c r="O55" i="41" s="1"/>
  <c r="N54" i="41"/>
  <c r="O54" i="41" s="1"/>
  <c r="N53" i="41"/>
  <c r="O53" i="41" s="1"/>
  <c r="N52" i="41"/>
  <c r="O52" i="41"/>
  <c r="N51" i="41"/>
  <c r="O51" i="41" s="1"/>
  <c r="N50" i="41"/>
  <c r="O50" i="41" s="1"/>
  <c r="N49" i="41"/>
  <c r="O49" i="41"/>
  <c r="N48" i="41"/>
  <c r="O48" i="41"/>
  <c r="N47" i="41"/>
  <c r="O47" i="41" s="1"/>
  <c r="N46" i="41"/>
  <c r="O46" i="41"/>
  <c r="N45" i="41"/>
  <c r="O45" i="41" s="1"/>
  <c r="N44" i="41"/>
  <c r="O44" i="41" s="1"/>
  <c r="N43" i="41"/>
  <c r="O43" i="41"/>
  <c r="N42" i="41"/>
  <c r="O42" i="41" s="1"/>
  <c r="N41" i="41"/>
  <c r="O41" i="41" s="1"/>
  <c r="M40" i="41"/>
  <c r="L40" i="41"/>
  <c r="K40" i="41"/>
  <c r="J40" i="41"/>
  <c r="I40" i="41"/>
  <c r="H40" i="41"/>
  <c r="G40" i="41"/>
  <c r="F40" i="41"/>
  <c r="E40" i="41"/>
  <c r="D40" i="41"/>
  <c r="N40" i="41" s="1"/>
  <c r="O40" i="41" s="1"/>
  <c r="N39" i="41"/>
  <c r="O39" i="41" s="1"/>
  <c r="N38" i="41"/>
  <c r="O38" i="41"/>
  <c r="N37" i="41"/>
  <c r="O37" i="41" s="1"/>
  <c r="N36" i="41"/>
  <c r="O36" i="41" s="1"/>
  <c r="N35" i="41"/>
  <c r="O35" i="41" s="1"/>
  <c r="N34" i="41"/>
  <c r="O34" i="41"/>
  <c r="N33" i="41"/>
  <c r="O33" i="41" s="1"/>
  <c r="N32" i="41"/>
  <c r="O32" i="41" s="1"/>
  <c r="N31" i="41"/>
  <c r="O31" i="41" s="1"/>
  <c r="N30" i="41"/>
  <c r="O30" i="41" s="1"/>
  <c r="N29" i="41"/>
  <c r="O29" i="41" s="1"/>
  <c r="N28" i="41"/>
  <c r="O28" i="41" s="1"/>
  <c r="N27" i="41"/>
  <c r="O27" i="41" s="1"/>
  <c r="N26" i="41"/>
  <c r="O26" i="41" s="1"/>
  <c r="N25" i="41"/>
  <c r="O25" i="41" s="1"/>
  <c r="N24" i="41"/>
  <c r="O24" i="41" s="1"/>
  <c r="N23" i="41"/>
  <c r="O23" i="41" s="1"/>
  <c r="N22" i="41"/>
  <c r="O22" i="41" s="1"/>
  <c r="N21" i="41"/>
  <c r="O21" i="41" s="1"/>
  <c r="N20" i="41"/>
  <c r="O20" i="41"/>
  <c r="N19" i="41"/>
  <c r="O19" i="41" s="1"/>
  <c r="N18" i="41"/>
  <c r="O18" i="41" s="1"/>
  <c r="N17" i="41"/>
  <c r="O17" i="41" s="1"/>
  <c r="M16" i="41"/>
  <c r="L16" i="41"/>
  <c r="K16" i="41"/>
  <c r="J16" i="41"/>
  <c r="I16" i="41"/>
  <c r="H16" i="41"/>
  <c r="G16" i="41"/>
  <c r="F16" i="41"/>
  <c r="F89" i="41" s="1"/>
  <c r="E16" i="41"/>
  <c r="D16" i="41"/>
  <c r="N15" i="41"/>
  <c r="O15" i="41" s="1"/>
  <c r="N14" i="41"/>
  <c r="O14" i="41"/>
  <c r="N13" i="41"/>
  <c r="O13" i="41" s="1"/>
  <c r="N12" i="41"/>
  <c r="O12" i="41" s="1"/>
  <c r="M11" i="41"/>
  <c r="M89" i="41" s="1"/>
  <c r="L11" i="41"/>
  <c r="K11" i="41"/>
  <c r="J11" i="41"/>
  <c r="I11" i="41"/>
  <c r="H11" i="41"/>
  <c r="G11" i="41"/>
  <c r="F11" i="41"/>
  <c r="E11" i="41"/>
  <c r="D11" i="41"/>
  <c r="N10" i="41"/>
  <c r="O10" i="41"/>
  <c r="N9" i="41"/>
  <c r="O9" i="41" s="1"/>
  <c r="N8" i="41"/>
  <c r="O8" i="41" s="1"/>
  <c r="N7" i="41"/>
  <c r="O7" i="41" s="1"/>
  <c r="N6" i="41"/>
  <c r="O6" i="41"/>
  <c r="M5" i="41"/>
  <c r="L5" i="41"/>
  <c r="K5" i="41"/>
  <c r="J5" i="41"/>
  <c r="I5" i="41"/>
  <c r="I89" i="41" s="1"/>
  <c r="H5" i="41"/>
  <c r="H89" i="41" s="1"/>
  <c r="G5" i="41"/>
  <c r="F5" i="41"/>
  <c r="E5" i="41"/>
  <c r="D5" i="41"/>
  <c r="N98" i="40"/>
  <c r="O98" i="40"/>
  <c r="M97" i="40"/>
  <c r="L97" i="40"/>
  <c r="K97" i="40"/>
  <c r="J97" i="40"/>
  <c r="I97" i="40"/>
  <c r="H97" i="40"/>
  <c r="G97" i="40"/>
  <c r="F97" i="40"/>
  <c r="E97" i="40"/>
  <c r="D97" i="40"/>
  <c r="N97" i="40" s="1"/>
  <c r="O97" i="40" s="1"/>
  <c r="N96" i="40"/>
  <c r="O96" i="40"/>
  <c r="N95" i="40"/>
  <c r="O95" i="40" s="1"/>
  <c r="N94" i="40"/>
  <c r="O94" i="40" s="1"/>
  <c r="N93" i="40"/>
  <c r="O93" i="40" s="1"/>
  <c r="N92" i="40"/>
  <c r="O92" i="40" s="1"/>
  <c r="N91" i="40"/>
  <c r="O91" i="40" s="1"/>
  <c r="M90" i="40"/>
  <c r="L90" i="40"/>
  <c r="K90" i="40"/>
  <c r="J90" i="40"/>
  <c r="I90" i="40"/>
  <c r="H90" i="40"/>
  <c r="G90" i="40"/>
  <c r="F90" i="40"/>
  <c r="E90" i="40"/>
  <c r="D90" i="40"/>
  <c r="N90" i="40" s="1"/>
  <c r="O90" i="40" s="1"/>
  <c r="N89" i="40"/>
  <c r="O89" i="40" s="1"/>
  <c r="N88" i="40"/>
  <c r="O88" i="40" s="1"/>
  <c r="N87" i="40"/>
  <c r="O87" i="40" s="1"/>
  <c r="N86" i="40"/>
  <c r="O86" i="40" s="1"/>
  <c r="N85" i="40"/>
  <c r="O85" i="40" s="1"/>
  <c r="N84" i="40"/>
  <c r="O84" i="40" s="1"/>
  <c r="M83" i="40"/>
  <c r="L83" i="40"/>
  <c r="K83" i="40"/>
  <c r="J83" i="40"/>
  <c r="I83" i="40"/>
  <c r="H83" i="40"/>
  <c r="G83" i="40"/>
  <c r="F83" i="40"/>
  <c r="E83" i="40"/>
  <c r="D83" i="40"/>
  <c r="N82" i="40"/>
  <c r="O82" i="40" s="1"/>
  <c r="N81" i="40"/>
  <c r="O81" i="40" s="1"/>
  <c r="N80" i="40"/>
  <c r="O80" i="40" s="1"/>
  <c r="N79" i="40"/>
  <c r="O79" i="40" s="1"/>
  <c r="N78" i="40"/>
  <c r="O78" i="40" s="1"/>
  <c r="N77" i="40"/>
  <c r="O77" i="40" s="1"/>
  <c r="N76" i="40"/>
  <c r="O76" i="40" s="1"/>
  <c r="N75" i="40"/>
  <c r="O75" i="40" s="1"/>
  <c r="N74" i="40"/>
  <c r="O74" i="40"/>
  <c r="N73" i="40"/>
  <c r="O73" i="40" s="1"/>
  <c r="N72" i="40"/>
  <c r="O72" i="40"/>
  <c r="N71" i="40"/>
  <c r="O71" i="40" s="1"/>
  <c r="N70" i="40"/>
  <c r="O70" i="40" s="1"/>
  <c r="N69" i="40"/>
  <c r="O69" i="40"/>
  <c r="N68" i="40"/>
  <c r="O68" i="40" s="1"/>
  <c r="N67" i="40"/>
  <c r="O67" i="40" s="1"/>
  <c r="N66" i="40"/>
  <c r="O66" i="40"/>
  <c r="N65" i="40"/>
  <c r="O65" i="40" s="1"/>
  <c r="N64" i="40"/>
  <c r="O64" i="40" s="1"/>
  <c r="N63" i="40"/>
  <c r="O63" i="40" s="1"/>
  <c r="N62" i="40"/>
  <c r="O62" i="40"/>
  <c r="N61" i="40"/>
  <c r="O61" i="40" s="1"/>
  <c r="N60" i="40"/>
  <c r="O60" i="40"/>
  <c r="N59" i="40"/>
  <c r="O59" i="40" s="1"/>
  <c r="N58" i="40"/>
  <c r="O58" i="40" s="1"/>
  <c r="N57" i="40"/>
  <c r="O57" i="40" s="1"/>
  <c r="N56" i="40"/>
  <c r="O56" i="40"/>
  <c r="N55" i="40"/>
  <c r="O55" i="40" s="1"/>
  <c r="N54" i="40"/>
  <c r="O54" i="40" s="1"/>
  <c r="N53" i="40"/>
  <c r="O53" i="40" s="1"/>
  <c r="N52" i="40"/>
  <c r="O52" i="40" s="1"/>
  <c r="N51" i="40"/>
  <c r="O51" i="40"/>
  <c r="N50" i="40"/>
  <c r="O50" i="40" s="1"/>
  <c r="N49" i="40"/>
  <c r="O49" i="40" s="1"/>
  <c r="N48" i="40"/>
  <c r="O48" i="40" s="1"/>
  <c r="N47" i="40"/>
  <c r="O47" i="40" s="1"/>
  <c r="N46" i="40"/>
  <c r="O46" i="40" s="1"/>
  <c r="M45" i="40"/>
  <c r="L45" i="40"/>
  <c r="K45" i="40"/>
  <c r="J45" i="40"/>
  <c r="I45" i="40"/>
  <c r="H45" i="40"/>
  <c r="G45" i="40"/>
  <c r="F45" i="40"/>
  <c r="E45" i="40"/>
  <c r="D45" i="40"/>
  <c r="N45" i="40" s="1"/>
  <c r="O45" i="40" s="1"/>
  <c r="N44" i="40"/>
  <c r="O44" i="40" s="1"/>
  <c r="N43" i="40"/>
  <c r="O43" i="40" s="1"/>
  <c r="N42" i="40"/>
  <c r="O42" i="40" s="1"/>
  <c r="N41" i="40"/>
  <c r="O41" i="40" s="1"/>
  <c r="N40" i="40"/>
  <c r="O40" i="40"/>
  <c r="N39" i="40"/>
  <c r="O39" i="40" s="1"/>
  <c r="N38" i="40"/>
  <c r="O38" i="40" s="1"/>
  <c r="N37" i="40"/>
  <c r="O37" i="40" s="1"/>
  <c r="N36" i="40"/>
  <c r="O36" i="40"/>
  <c r="N35" i="40"/>
  <c r="O35" i="40" s="1"/>
  <c r="N34" i="40"/>
  <c r="O34" i="40"/>
  <c r="N33" i="40"/>
  <c r="O33" i="40" s="1"/>
  <c r="N32" i="40"/>
  <c r="O32" i="40" s="1"/>
  <c r="N31" i="40"/>
  <c r="O31" i="40"/>
  <c r="N30" i="40"/>
  <c r="O30" i="40"/>
  <c r="N29" i="40"/>
  <c r="O29" i="40" s="1"/>
  <c r="N28" i="40"/>
  <c r="O28" i="40" s="1"/>
  <c r="N27" i="40"/>
  <c r="O27" i="40" s="1"/>
  <c r="N26" i="40"/>
  <c r="O26" i="40" s="1"/>
  <c r="N25" i="40"/>
  <c r="O25" i="40"/>
  <c r="N24" i="40"/>
  <c r="O24" i="40" s="1"/>
  <c r="N23" i="40"/>
  <c r="O23" i="40" s="1"/>
  <c r="N22" i="40"/>
  <c r="O22" i="40" s="1"/>
  <c r="N21" i="40"/>
  <c r="O21" i="40" s="1"/>
  <c r="N20" i="40"/>
  <c r="O20" i="40" s="1"/>
  <c r="M19" i="40"/>
  <c r="L19" i="40"/>
  <c r="L99" i="40" s="1"/>
  <c r="K19" i="40"/>
  <c r="J19" i="40"/>
  <c r="I19" i="40"/>
  <c r="H19" i="40"/>
  <c r="G19" i="40"/>
  <c r="N19" i="40" s="1"/>
  <c r="O19" i="40" s="1"/>
  <c r="F19" i="40"/>
  <c r="F99" i="40" s="1"/>
  <c r="E19" i="40"/>
  <c r="D19" i="40"/>
  <c r="N18" i="40"/>
  <c r="O18" i="40" s="1"/>
  <c r="N17" i="40"/>
  <c r="O17" i="40" s="1"/>
  <c r="N16" i="40"/>
  <c r="O16" i="40"/>
  <c r="N15" i="40"/>
  <c r="O15" i="40" s="1"/>
  <c r="N14" i="40"/>
  <c r="O14" i="40"/>
  <c r="M13" i="40"/>
  <c r="L13" i="40"/>
  <c r="K13" i="40"/>
  <c r="J13" i="40"/>
  <c r="I13" i="40"/>
  <c r="H13" i="40"/>
  <c r="G13" i="40"/>
  <c r="F13" i="40"/>
  <c r="E13" i="40"/>
  <c r="D13" i="40"/>
  <c r="N12" i="40"/>
  <c r="O12" i="40" s="1"/>
  <c r="N11" i="40"/>
  <c r="O11" i="40" s="1"/>
  <c r="N10" i="40"/>
  <c r="O10" i="40" s="1"/>
  <c r="N9" i="40"/>
  <c r="O9" i="40" s="1"/>
  <c r="N8" i="40"/>
  <c r="O8" i="40"/>
  <c r="N7" i="40"/>
  <c r="O7" i="40" s="1"/>
  <c r="N6" i="40"/>
  <c r="O6" i="40"/>
  <c r="M5" i="40"/>
  <c r="L5" i="40"/>
  <c r="K5" i="40"/>
  <c r="K99" i="40" s="1"/>
  <c r="J5" i="40"/>
  <c r="J99" i="40" s="1"/>
  <c r="I5" i="40"/>
  <c r="H5" i="40"/>
  <c r="G5" i="40"/>
  <c r="G99" i="40" s="1"/>
  <c r="F5" i="40"/>
  <c r="E5" i="40"/>
  <c r="E99" i="40" s="1"/>
  <c r="D5" i="40"/>
  <c r="D99" i="40" s="1"/>
  <c r="N86" i="39"/>
  <c r="O86" i="39" s="1"/>
  <c r="N85" i="39"/>
  <c r="O85" i="39" s="1"/>
  <c r="M84" i="39"/>
  <c r="L84" i="39"/>
  <c r="K84" i="39"/>
  <c r="J84" i="39"/>
  <c r="I84" i="39"/>
  <c r="H84" i="39"/>
  <c r="G84" i="39"/>
  <c r="F84" i="39"/>
  <c r="E84" i="39"/>
  <c r="D84" i="39"/>
  <c r="N83" i="39"/>
  <c r="O83" i="39" s="1"/>
  <c r="N82" i="39"/>
  <c r="O82" i="39" s="1"/>
  <c r="N81" i="39"/>
  <c r="O81" i="39"/>
  <c r="N80" i="39"/>
  <c r="O80" i="39"/>
  <c r="N79" i="39"/>
  <c r="O79" i="39" s="1"/>
  <c r="M78" i="39"/>
  <c r="L78" i="39"/>
  <c r="K78" i="39"/>
  <c r="J78" i="39"/>
  <c r="J87" i="39" s="1"/>
  <c r="I78" i="39"/>
  <c r="H78" i="39"/>
  <c r="G78" i="39"/>
  <c r="F78" i="39"/>
  <c r="E78" i="39"/>
  <c r="D78" i="39"/>
  <c r="N78" i="39" s="1"/>
  <c r="O78" i="39" s="1"/>
  <c r="N77" i="39"/>
  <c r="O77" i="39" s="1"/>
  <c r="N76" i="39"/>
  <c r="O76" i="39"/>
  <c r="N75" i="39"/>
  <c r="O75" i="39" s="1"/>
  <c r="N74" i="39"/>
  <c r="O74" i="39" s="1"/>
  <c r="N73" i="39"/>
  <c r="O73" i="39" s="1"/>
  <c r="N72" i="39"/>
  <c r="O72" i="39" s="1"/>
  <c r="N71" i="39"/>
  <c r="O71" i="39" s="1"/>
  <c r="N70" i="39"/>
  <c r="O70" i="39" s="1"/>
  <c r="N69" i="39"/>
  <c r="O69" i="39" s="1"/>
  <c r="M68" i="39"/>
  <c r="L68" i="39"/>
  <c r="K68" i="39"/>
  <c r="J68" i="39"/>
  <c r="I68" i="39"/>
  <c r="H68" i="39"/>
  <c r="G68" i="39"/>
  <c r="F68" i="39"/>
  <c r="E68" i="39"/>
  <c r="D68" i="39"/>
  <c r="N68" i="39" s="1"/>
  <c r="O68" i="39" s="1"/>
  <c r="N67" i="39"/>
  <c r="O67" i="39" s="1"/>
  <c r="N66" i="39"/>
  <c r="O66" i="39" s="1"/>
  <c r="N65" i="39"/>
  <c r="O65" i="39" s="1"/>
  <c r="N64" i="39"/>
  <c r="O64" i="39"/>
  <c r="N63" i="39"/>
  <c r="O63" i="39" s="1"/>
  <c r="N62" i="39"/>
  <c r="O62" i="39"/>
  <c r="N61" i="39"/>
  <c r="O61" i="39" s="1"/>
  <c r="N60" i="39"/>
  <c r="O60" i="39" s="1"/>
  <c r="N59" i="39"/>
  <c r="O59" i="39" s="1"/>
  <c r="N58" i="39"/>
  <c r="O58" i="39" s="1"/>
  <c r="N57" i="39"/>
  <c r="O57" i="39" s="1"/>
  <c r="N56" i="39"/>
  <c r="O56" i="39" s="1"/>
  <c r="N55" i="39"/>
  <c r="O55" i="39" s="1"/>
  <c r="N54" i="39"/>
  <c r="O54" i="39" s="1"/>
  <c r="N53" i="39"/>
  <c r="O53" i="39" s="1"/>
  <c r="N52" i="39"/>
  <c r="O52" i="39"/>
  <c r="N51" i="39"/>
  <c r="O51" i="39" s="1"/>
  <c r="N50" i="39"/>
  <c r="O50" i="39" s="1"/>
  <c r="N49" i="39"/>
  <c r="O49" i="39" s="1"/>
  <c r="N48" i="39"/>
  <c r="O48" i="39" s="1"/>
  <c r="N47" i="39"/>
  <c r="O47" i="39" s="1"/>
  <c r="N46" i="39"/>
  <c r="O46" i="39" s="1"/>
  <c r="N45" i="39"/>
  <c r="O45" i="39" s="1"/>
  <c r="N44" i="39"/>
  <c r="O44" i="39"/>
  <c r="M43" i="39"/>
  <c r="L43" i="39"/>
  <c r="K43" i="39"/>
  <c r="J43" i="39"/>
  <c r="I43" i="39"/>
  <c r="H43" i="39"/>
  <c r="G43" i="39"/>
  <c r="F43" i="39"/>
  <c r="E43" i="39"/>
  <c r="D43" i="39"/>
  <c r="N43" i="39" s="1"/>
  <c r="O43" i="39" s="1"/>
  <c r="N42" i="39"/>
  <c r="O42" i="39" s="1"/>
  <c r="N41" i="39"/>
  <c r="O41" i="39" s="1"/>
  <c r="N40" i="39"/>
  <c r="O40" i="39" s="1"/>
  <c r="N39" i="39"/>
  <c r="O39" i="39" s="1"/>
  <c r="N38" i="39"/>
  <c r="O38" i="39" s="1"/>
  <c r="N37" i="39"/>
  <c r="O37" i="39" s="1"/>
  <c r="N36" i="39"/>
  <c r="O36" i="39"/>
  <c r="N35" i="39"/>
  <c r="O35" i="39" s="1"/>
  <c r="N34" i="39"/>
  <c r="O34" i="39" s="1"/>
  <c r="N33" i="39"/>
  <c r="O33" i="39" s="1"/>
  <c r="N32" i="39"/>
  <c r="O32" i="39"/>
  <c r="N31" i="39"/>
  <c r="O31" i="39" s="1"/>
  <c r="N30" i="39"/>
  <c r="O30" i="39"/>
  <c r="N29" i="39"/>
  <c r="O29" i="39" s="1"/>
  <c r="N28" i="39"/>
  <c r="O28" i="39" s="1"/>
  <c r="N27" i="39"/>
  <c r="O27" i="39" s="1"/>
  <c r="N26" i="39"/>
  <c r="O26" i="39"/>
  <c r="N25" i="39"/>
  <c r="O25" i="39" s="1"/>
  <c r="N24" i="39"/>
  <c r="O24" i="39"/>
  <c r="N23" i="39"/>
  <c r="O23" i="39" s="1"/>
  <c r="N22" i="39"/>
  <c r="O22" i="39" s="1"/>
  <c r="N21" i="39"/>
  <c r="O21" i="39" s="1"/>
  <c r="N20" i="39"/>
  <c r="O20" i="39" s="1"/>
  <c r="M19" i="39"/>
  <c r="L19" i="39"/>
  <c r="K19" i="39"/>
  <c r="J19" i="39"/>
  <c r="I19" i="39"/>
  <c r="H19" i="39"/>
  <c r="G19" i="39"/>
  <c r="G87" i="39" s="1"/>
  <c r="F19" i="39"/>
  <c r="E19" i="39"/>
  <c r="D19" i="39"/>
  <c r="N19" i="39" s="1"/>
  <c r="O19" i="39" s="1"/>
  <c r="N18" i="39"/>
  <c r="O18" i="39"/>
  <c r="N17" i="39"/>
  <c r="O17" i="39" s="1"/>
  <c r="N16" i="39"/>
  <c r="O16" i="39"/>
  <c r="N15" i="39"/>
  <c r="O15" i="39" s="1"/>
  <c r="N14" i="39"/>
  <c r="O14" i="39" s="1"/>
  <c r="M13" i="39"/>
  <c r="L13" i="39"/>
  <c r="K13" i="39"/>
  <c r="J13" i="39"/>
  <c r="I13" i="39"/>
  <c r="H13" i="39"/>
  <c r="G13" i="39"/>
  <c r="F13" i="39"/>
  <c r="E13" i="39"/>
  <c r="D13" i="39"/>
  <c r="N12" i="39"/>
  <c r="O12" i="39" s="1"/>
  <c r="N11" i="39"/>
  <c r="O11" i="39" s="1"/>
  <c r="N10" i="39"/>
  <c r="O10" i="39"/>
  <c r="N9" i="39"/>
  <c r="O9" i="39" s="1"/>
  <c r="N8" i="39"/>
  <c r="O8" i="39"/>
  <c r="N7" i="39"/>
  <c r="O7" i="39" s="1"/>
  <c r="N6" i="39"/>
  <c r="O6" i="39" s="1"/>
  <c r="M5" i="39"/>
  <c r="L5" i="39"/>
  <c r="K5" i="39"/>
  <c r="J5" i="39"/>
  <c r="I5" i="39"/>
  <c r="H5" i="39"/>
  <c r="G5" i="39"/>
  <c r="F5" i="39"/>
  <c r="E5" i="39"/>
  <c r="E87" i="39" s="1"/>
  <c r="D5" i="39"/>
  <c r="N86" i="38"/>
  <c r="O86" i="38" s="1"/>
  <c r="N85" i="38"/>
  <c r="O85" i="38" s="1"/>
  <c r="M84" i="38"/>
  <c r="M87" i="38" s="1"/>
  <c r="L84" i="38"/>
  <c r="K84" i="38"/>
  <c r="J84" i="38"/>
  <c r="I84" i="38"/>
  <c r="H84" i="38"/>
  <c r="H87" i="38" s="1"/>
  <c r="G84" i="38"/>
  <c r="N84" i="38" s="1"/>
  <c r="O84" i="38" s="1"/>
  <c r="F84" i="38"/>
  <c r="E84" i="38"/>
  <c r="D84" i="38"/>
  <c r="N83" i="38"/>
  <c r="O83" i="38" s="1"/>
  <c r="N82" i="38"/>
  <c r="O82" i="38"/>
  <c r="N81" i="38"/>
  <c r="O81" i="38" s="1"/>
  <c r="N80" i="38"/>
  <c r="O80" i="38"/>
  <c r="N79" i="38"/>
  <c r="O79" i="38" s="1"/>
  <c r="N78" i="38"/>
  <c r="O78" i="38" s="1"/>
  <c r="M77" i="38"/>
  <c r="L77" i="38"/>
  <c r="K77" i="38"/>
  <c r="J77" i="38"/>
  <c r="I77" i="38"/>
  <c r="H77" i="38"/>
  <c r="G77" i="38"/>
  <c r="F77" i="38"/>
  <c r="E77" i="38"/>
  <c r="N77" i="38" s="1"/>
  <c r="O77" i="38" s="1"/>
  <c r="D77" i="38"/>
  <c r="N76" i="38"/>
  <c r="O76" i="38" s="1"/>
  <c r="N75" i="38"/>
  <c r="O75" i="38" s="1"/>
  <c r="N74" i="38"/>
  <c r="O74" i="38"/>
  <c r="N73" i="38"/>
  <c r="O73" i="38" s="1"/>
  <c r="N72" i="38"/>
  <c r="O72" i="38"/>
  <c r="N71" i="38"/>
  <c r="O71" i="38" s="1"/>
  <c r="N70" i="38"/>
  <c r="O70" i="38" s="1"/>
  <c r="N69" i="38"/>
  <c r="O69" i="38" s="1"/>
  <c r="M68" i="38"/>
  <c r="L68" i="38"/>
  <c r="K68" i="38"/>
  <c r="J68" i="38"/>
  <c r="I68" i="38"/>
  <c r="H68" i="38"/>
  <c r="G68" i="38"/>
  <c r="F68" i="38"/>
  <c r="F87" i="38" s="1"/>
  <c r="E68" i="38"/>
  <c r="D68" i="38"/>
  <c r="N68" i="38" s="1"/>
  <c r="O68" i="38" s="1"/>
  <c r="N67" i="38"/>
  <c r="O67" i="38" s="1"/>
  <c r="N66" i="38"/>
  <c r="O66" i="38" s="1"/>
  <c r="N65" i="38"/>
  <c r="O65" i="38" s="1"/>
  <c r="N64" i="38"/>
  <c r="O64" i="38" s="1"/>
  <c r="N63" i="38"/>
  <c r="O63" i="38" s="1"/>
  <c r="N62" i="38"/>
  <c r="O62" i="38" s="1"/>
  <c r="N61" i="38"/>
  <c r="O61" i="38" s="1"/>
  <c r="N60" i="38"/>
  <c r="O60" i="38"/>
  <c r="N59" i="38"/>
  <c r="O59" i="38" s="1"/>
  <c r="N58" i="38"/>
  <c r="O58" i="38" s="1"/>
  <c r="N57" i="38"/>
  <c r="O57" i="38" s="1"/>
  <c r="N56" i="38"/>
  <c r="O56" i="38" s="1"/>
  <c r="N55" i="38"/>
  <c r="O55" i="38" s="1"/>
  <c r="N54" i="38"/>
  <c r="O54" i="38" s="1"/>
  <c r="N53" i="38"/>
  <c r="O53" i="38" s="1"/>
  <c r="N52" i="38"/>
  <c r="O52" i="38"/>
  <c r="N51" i="38"/>
  <c r="O51" i="38" s="1"/>
  <c r="N50" i="38"/>
  <c r="O50" i="38" s="1"/>
  <c r="N49" i="38"/>
  <c r="O49" i="38" s="1"/>
  <c r="N48" i="38"/>
  <c r="O48" i="38"/>
  <c r="N47" i="38"/>
  <c r="O47" i="38" s="1"/>
  <c r="M46" i="38"/>
  <c r="L46" i="38"/>
  <c r="K46" i="38"/>
  <c r="J46" i="38"/>
  <c r="I46" i="38"/>
  <c r="H46" i="38"/>
  <c r="G46" i="38"/>
  <c r="F46" i="38"/>
  <c r="E46" i="38"/>
  <c r="E87" i="38" s="1"/>
  <c r="D46" i="38"/>
  <c r="D87" i="38" s="1"/>
  <c r="N45" i="38"/>
  <c r="O45" i="38" s="1"/>
  <c r="N44" i="38"/>
  <c r="O44" i="38" s="1"/>
  <c r="N43" i="38"/>
  <c r="O43" i="38" s="1"/>
  <c r="N42" i="38"/>
  <c r="O42" i="38" s="1"/>
  <c r="N41" i="38"/>
  <c r="O41" i="38"/>
  <c r="N40" i="38"/>
  <c r="O40" i="38"/>
  <c r="N39" i="38"/>
  <c r="O39" i="38" s="1"/>
  <c r="N38" i="38"/>
  <c r="O38" i="38"/>
  <c r="N37" i="38"/>
  <c r="O37" i="38" s="1"/>
  <c r="N36" i="38"/>
  <c r="O36" i="38" s="1"/>
  <c r="N35" i="38"/>
  <c r="O35" i="38" s="1"/>
  <c r="N34" i="38"/>
  <c r="O34" i="38" s="1"/>
  <c r="N33" i="38"/>
  <c r="O33" i="38" s="1"/>
  <c r="N32" i="38"/>
  <c r="O32" i="38" s="1"/>
  <c r="N31" i="38"/>
  <c r="O31" i="38" s="1"/>
  <c r="N30" i="38"/>
  <c r="O30" i="38" s="1"/>
  <c r="N29" i="38"/>
  <c r="O29" i="38" s="1"/>
  <c r="N28" i="38"/>
  <c r="O28" i="38"/>
  <c r="N27" i="38"/>
  <c r="O27" i="38" s="1"/>
  <c r="N26" i="38"/>
  <c r="O26" i="38"/>
  <c r="N25" i="38"/>
  <c r="O25" i="38" s="1"/>
  <c r="N24" i="38"/>
  <c r="O24" i="38" s="1"/>
  <c r="N23" i="38"/>
  <c r="O23" i="38"/>
  <c r="N22" i="38"/>
  <c r="O22" i="38" s="1"/>
  <c r="N21" i="38"/>
  <c r="O21" i="38" s="1"/>
  <c r="M20" i="38"/>
  <c r="L20" i="38"/>
  <c r="K20" i="38"/>
  <c r="K87" i="38" s="1"/>
  <c r="J20" i="38"/>
  <c r="I20" i="38"/>
  <c r="H20" i="38"/>
  <c r="G20" i="38"/>
  <c r="G87" i="38" s="1"/>
  <c r="F20" i="38"/>
  <c r="E20" i="38"/>
  <c r="D20" i="38"/>
  <c r="N19" i="38"/>
  <c r="O19" i="38" s="1"/>
  <c r="N18" i="38"/>
  <c r="O18" i="38"/>
  <c r="N17" i="38"/>
  <c r="O17" i="38" s="1"/>
  <c r="N16" i="38"/>
  <c r="O16" i="38" s="1"/>
  <c r="N15" i="38"/>
  <c r="O15" i="38"/>
  <c r="N14" i="38"/>
  <c r="O14" i="38" s="1"/>
  <c r="M13" i="38"/>
  <c r="L13" i="38"/>
  <c r="K13" i="38"/>
  <c r="J13" i="38"/>
  <c r="I13" i="38"/>
  <c r="H13" i="38"/>
  <c r="G13" i="38"/>
  <c r="F13" i="38"/>
  <c r="N13" i="38" s="1"/>
  <c r="O13" i="38" s="1"/>
  <c r="E13" i="38"/>
  <c r="D13" i="38"/>
  <c r="N12" i="38"/>
  <c r="O12" i="38" s="1"/>
  <c r="N11" i="38"/>
  <c r="O11" i="38" s="1"/>
  <c r="N10" i="38"/>
  <c r="O10" i="38" s="1"/>
  <c r="N9" i="38"/>
  <c r="O9" i="38" s="1"/>
  <c r="N8" i="38"/>
  <c r="O8" i="38" s="1"/>
  <c r="N7" i="38"/>
  <c r="O7" i="38" s="1"/>
  <c r="N6" i="38"/>
  <c r="O6" i="38" s="1"/>
  <c r="M5" i="38"/>
  <c r="L5" i="38"/>
  <c r="K5" i="38"/>
  <c r="J5" i="38"/>
  <c r="I5" i="38"/>
  <c r="I87" i="38" s="1"/>
  <c r="H5" i="38"/>
  <c r="G5" i="38"/>
  <c r="F5" i="38"/>
  <c r="E5" i="38"/>
  <c r="D5" i="38"/>
  <c r="N84" i="37"/>
  <c r="O84" i="37" s="1"/>
  <c r="N83" i="37"/>
  <c r="O83" i="37" s="1"/>
  <c r="M82" i="37"/>
  <c r="L82" i="37"/>
  <c r="K82" i="37"/>
  <c r="J82" i="37"/>
  <c r="I82" i="37"/>
  <c r="H82" i="37"/>
  <c r="G82" i="37"/>
  <c r="F82" i="37"/>
  <c r="E82" i="37"/>
  <c r="D82" i="37"/>
  <c r="N81" i="37"/>
  <c r="O81" i="37" s="1"/>
  <c r="N80" i="37"/>
  <c r="O80" i="37" s="1"/>
  <c r="N79" i="37"/>
  <c r="O79" i="37" s="1"/>
  <c r="N78" i="37"/>
  <c r="O78" i="37" s="1"/>
  <c r="N77" i="37"/>
  <c r="O77" i="37"/>
  <c r="M76" i="37"/>
  <c r="L76" i="37"/>
  <c r="K76" i="37"/>
  <c r="J76" i="37"/>
  <c r="I76" i="37"/>
  <c r="H76" i="37"/>
  <c r="G76" i="37"/>
  <c r="F76" i="37"/>
  <c r="E76" i="37"/>
  <c r="E85" i="37" s="1"/>
  <c r="D76" i="37"/>
  <c r="N75" i="37"/>
  <c r="O75" i="37" s="1"/>
  <c r="N74" i="37"/>
  <c r="O74" i="37" s="1"/>
  <c r="N73" i="37"/>
  <c r="O73" i="37" s="1"/>
  <c r="N72" i="37"/>
  <c r="O72" i="37" s="1"/>
  <c r="N71" i="37"/>
  <c r="O71" i="37" s="1"/>
  <c r="M70" i="37"/>
  <c r="L70" i="37"/>
  <c r="K70" i="37"/>
  <c r="J70" i="37"/>
  <c r="I70" i="37"/>
  <c r="H70" i="37"/>
  <c r="G70" i="37"/>
  <c r="F70" i="37"/>
  <c r="E70" i="37"/>
  <c r="D70" i="37"/>
  <c r="N69" i="37"/>
  <c r="O69" i="37" s="1"/>
  <c r="N68" i="37"/>
  <c r="O68" i="37" s="1"/>
  <c r="N67" i="37"/>
  <c r="O67" i="37" s="1"/>
  <c r="N66" i="37"/>
  <c r="O66" i="37"/>
  <c r="N65" i="37"/>
  <c r="O65" i="37" s="1"/>
  <c r="N64" i="37"/>
  <c r="O64" i="37" s="1"/>
  <c r="N63" i="37"/>
  <c r="O63" i="37" s="1"/>
  <c r="N62" i="37"/>
  <c r="O62" i="37"/>
  <c r="N61" i="37"/>
  <c r="O61" i="37" s="1"/>
  <c r="N60" i="37"/>
  <c r="O60" i="37" s="1"/>
  <c r="N59" i="37"/>
  <c r="O59" i="37" s="1"/>
  <c r="N58" i="37"/>
  <c r="O58" i="37" s="1"/>
  <c r="N57" i="37"/>
  <c r="O57" i="37" s="1"/>
  <c r="N56" i="37"/>
  <c r="O56" i="37"/>
  <c r="N55" i="37"/>
  <c r="O55" i="37" s="1"/>
  <c r="N54" i="37"/>
  <c r="O54" i="37"/>
  <c r="N53" i="37"/>
  <c r="O53" i="37" s="1"/>
  <c r="N52" i="37"/>
  <c r="O52" i="37" s="1"/>
  <c r="N51" i="37"/>
  <c r="O51" i="37" s="1"/>
  <c r="N50" i="37"/>
  <c r="O50" i="37"/>
  <c r="N49" i="37"/>
  <c r="O49" i="37" s="1"/>
  <c r="N48" i="37"/>
  <c r="O48" i="37" s="1"/>
  <c r="N47" i="37"/>
  <c r="O47" i="37" s="1"/>
  <c r="M46" i="37"/>
  <c r="L46" i="37"/>
  <c r="K46" i="37"/>
  <c r="J46" i="37"/>
  <c r="I46" i="37"/>
  <c r="H46" i="37"/>
  <c r="G46" i="37"/>
  <c r="F46" i="37"/>
  <c r="E46" i="37"/>
  <c r="D46" i="37"/>
  <c r="N45" i="37"/>
  <c r="O45" i="37" s="1"/>
  <c r="N44" i="37"/>
  <c r="O44" i="37" s="1"/>
  <c r="N43" i="37"/>
  <c r="O43" i="37" s="1"/>
  <c r="N42" i="37"/>
  <c r="O42" i="37" s="1"/>
  <c r="N41" i="37"/>
  <c r="O41" i="37" s="1"/>
  <c r="N40" i="37"/>
  <c r="O40" i="37" s="1"/>
  <c r="N39" i="37"/>
  <c r="O39" i="37" s="1"/>
  <c r="N38" i="37"/>
  <c r="O38" i="37" s="1"/>
  <c r="N37" i="37"/>
  <c r="O37" i="37" s="1"/>
  <c r="N36" i="37"/>
  <c r="O36" i="37" s="1"/>
  <c r="N35" i="37"/>
  <c r="O35" i="37" s="1"/>
  <c r="N34" i="37"/>
  <c r="O34" i="37"/>
  <c r="N33" i="37"/>
  <c r="O33" i="37" s="1"/>
  <c r="N32" i="37"/>
  <c r="O32" i="37" s="1"/>
  <c r="N31" i="37"/>
  <c r="O31" i="37" s="1"/>
  <c r="N30" i="37"/>
  <c r="O30" i="37" s="1"/>
  <c r="N29" i="37"/>
  <c r="O29" i="37" s="1"/>
  <c r="N28" i="37"/>
  <c r="O28" i="37" s="1"/>
  <c r="N27" i="37"/>
  <c r="O27" i="37" s="1"/>
  <c r="N26" i="37"/>
  <c r="O26" i="37" s="1"/>
  <c r="N25" i="37"/>
  <c r="O25" i="37"/>
  <c r="N24" i="37"/>
  <c r="O24" i="37" s="1"/>
  <c r="N23" i="37"/>
  <c r="O23" i="37" s="1"/>
  <c r="N22" i="37"/>
  <c r="O22" i="37"/>
  <c r="N21" i="37"/>
  <c r="O21" i="37" s="1"/>
  <c r="M20" i="37"/>
  <c r="L20" i="37"/>
  <c r="K20" i="37"/>
  <c r="J20" i="37"/>
  <c r="I20" i="37"/>
  <c r="H20" i="37"/>
  <c r="G20" i="37"/>
  <c r="F20" i="37"/>
  <c r="E20" i="37"/>
  <c r="D20" i="37"/>
  <c r="N20" i="37" s="1"/>
  <c r="O20" i="37" s="1"/>
  <c r="N19" i="37"/>
  <c r="O19" i="37" s="1"/>
  <c r="N18" i="37"/>
  <c r="O18" i="37" s="1"/>
  <c r="N17" i="37"/>
  <c r="O17" i="37" s="1"/>
  <c r="N16" i="37"/>
  <c r="O16" i="37" s="1"/>
  <c r="N15" i="37"/>
  <c r="O15" i="37" s="1"/>
  <c r="N14" i="37"/>
  <c r="O14" i="37" s="1"/>
  <c r="M13" i="37"/>
  <c r="L13" i="37"/>
  <c r="K13" i="37"/>
  <c r="J13" i="37"/>
  <c r="I13" i="37"/>
  <c r="H13" i="37"/>
  <c r="G13" i="37"/>
  <c r="F13" i="37"/>
  <c r="E13" i="37"/>
  <c r="D13" i="37"/>
  <c r="N12" i="37"/>
  <c r="O12" i="37" s="1"/>
  <c r="N11" i="37"/>
  <c r="O11" i="37" s="1"/>
  <c r="N10" i="37"/>
  <c r="O10" i="37" s="1"/>
  <c r="N9" i="37"/>
  <c r="O9" i="37" s="1"/>
  <c r="N8" i="37"/>
  <c r="O8" i="37"/>
  <c r="N7" i="37"/>
  <c r="O7" i="37" s="1"/>
  <c r="N6" i="37"/>
  <c r="O6" i="37" s="1"/>
  <c r="M5" i="37"/>
  <c r="L5" i="37"/>
  <c r="K5" i="37"/>
  <c r="J5" i="37"/>
  <c r="I5" i="37"/>
  <c r="H5" i="37"/>
  <c r="G5" i="37"/>
  <c r="F5" i="37"/>
  <c r="E5" i="37"/>
  <c r="D5" i="37"/>
  <c r="N72" i="36"/>
  <c r="O72" i="36" s="1"/>
  <c r="N71" i="36"/>
  <c r="O71" i="36" s="1"/>
  <c r="N70" i="36"/>
  <c r="O70" i="36" s="1"/>
  <c r="N69" i="36"/>
  <c r="O69" i="36" s="1"/>
  <c r="M68" i="36"/>
  <c r="L68" i="36"/>
  <c r="K68" i="36"/>
  <c r="J68" i="36"/>
  <c r="I68" i="36"/>
  <c r="H68" i="36"/>
  <c r="G68" i="36"/>
  <c r="F68" i="36"/>
  <c r="E68" i="36"/>
  <c r="D68" i="36"/>
  <c r="N67" i="36"/>
  <c r="O67" i="36" s="1"/>
  <c r="N66" i="36"/>
  <c r="O66" i="36" s="1"/>
  <c r="N65" i="36"/>
  <c r="O65" i="36"/>
  <c r="N64" i="36"/>
  <c r="O64" i="36" s="1"/>
  <c r="N63" i="36"/>
  <c r="O63" i="36" s="1"/>
  <c r="N62" i="36"/>
  <c r="O62" i="36"/>
  <c r="N61" i="36"/>
  <c r="O61" i="36" s="1"/>
  <c r="N60" i="36"/>
  <c r="O60" i="36" s="1"/>
  <c r="M59" i="36"/>
  <c r="N59" i="36" s="1"/>
  <c r="O59" i="36" s="1"/>
  <c r="L59" i="36"/>
  <c r="K59" i="36"/>
  <c r="J59" i="36"/>
  <c r="I59" i="36"/>
  <c r="H59" i="36"/>
  <c r="G59" i="36"/>
  <c r="F59" i="36"/>
  <c r="E59" i="36"/>
  <c r="D59" i="36"/>
  <c r="N58" i="36"/>
  <c r="O58" i="36" s="1"/>
  <c r="N57" i="36"/>
  <c r="O57" i="36"/>
  <c r="M56" i="36"/>
  <c r="L56" i="36"/>
  <c r="K56" i="36"/>
  <c r="J56" i="36"/>
  <c r="I56" i="36"/>
  <c r="H56" i="36"/>
  <c r="N56" i="36" s="1"/>
  <c r="O56" i="36" s="1"/>
  <c r="G56" i="36"/>
  <c r="F56" i="36"/>
  <c r="E56" i="36"/>
  <c r="D56" i="36"/>
  <c r="N55" i="36"/>
  <c r="O55" i="36" s="1"/>
  <c r="N54" i="36"/>
  <c r="O54" i="36" s="1"/>
  <c r="N53" i="36"/>
  <c r="O53" i="36" s="1"/>
  <c r="N52" i="36"/>
  <c r="O52" i="36" s="1"/>
  <c r="N51" i="36"/>
  <c r="O51" i="36" s="1"/>
  <c r="N50" i="36"/>
  <c r="O50" i="36" s="1"/>
  <c r="N49" i="36"/>
  <c r="O49" i="36" s="1"/>
  <c r="N48" i="36"/>
  <c r="O48" i="36" s="1"/>
  <c r="N47" i="36"/>
  <c r="O47" i="36" s="1"/>
  <c r="N46" i="36"/>
  <c r="O46" i="36"/>
  <c r="N45" i="36"/>
  <c r="O45" i="36" s="1"/>
  <c r="N44" i="36"/>
  <c r="O44" i="36" s="1"/>
  <c r="N43" i="36"/>
  <c r="O43" i="36" s="1"/>
  <c r="N42" i="36"/>
  <c r="O42" i="36" s="1"/>
  <c r="N41" i="36"/>
  <c r="O41" i="36" s="1"/>
  <c r="N40" i="36"/>
  <c r="O40" i="36"/>
  <c r="M39" i="36"/>
  <c r="L39" i="36"/>
  <c r="K39" i="36"/>
  <c r="J39" i="36"/>
  <c r="I39" i="36"/>
  <c r="H39" i="36"/>
  <c r="G39" i="36"/>
  <c r="F39" i="36"/>
  <c r="E39" i="36"/>
  <c r="D39" i="36"/>
  <c r="N38" i="36"/>
  <c r="O38" i="36"/>
  <c r="N37" i="36"/>
  <c r="O37" i="36" s="1"/>
  <c r="N36" i="36"/>
  <c r="O36" i="36" s="1"/>
  <c r="N35" i="36"/>
  <c r="O35" i="36" s="1"/>
  <c r="N34" i="36"/>
  <c r="O34" i="36" s="1"/>
  <c r="N33" i="36"/>
  <c r="O33" i="36"/>
  <c r="N32" i="36"/>
  <c r="O32" i="36" s="1"/>
  <c r="N31" i="36"/>
  <c r="O31" i="36" s="1"/>
  <c r="N30" i="36"/>
  <c r="O30" i="36" s="1"/>
  <c r="N29" i="36"/>
  <c r="O29" i="36" s="1"/>
  <c r="N28" i="36"/>
  <c r="O28" i="36" s="1"/>
  <c r="N27" i="36"/>
  <c r="O27" i="36" s="1"/>
  <c r="N26" i="36"/>
  <c r="O26" i="36" s="1"/>
  <c r="N25" i="36"/>
  <c r="O25" i="36" s="1"/>
  <c r="N24" i="36"/>
  <c r="O24" i="36" s="1"/>
  <c r="N23" i="36"/>
  <c r="O23" i="36" s="1"/>
  <c r="N22" i="36"/>
  <c r="O22" i="36" s="1"/>
  <c r="N21" i="36"/>
  <c r="O21" i="36"/>
  <c r="N20" i="36"/>
  <c r="O20" i="36" s="1"/>
  <c r="N19" i="36"/>
  <c r="O19" i="36" s="1"/>
  <c r="N18" i="36"/>
  <c r="O18" i="36" s="1"/>
  <c r="M17" i="36"/>
  <c r="L17" i="36"/>
  <c r="K17" i="36"/>
  <c r="J17" i="36"/>
  <c r="I17" i="36"/>
  <c r="H17" i="36"/>
  <c r="G17" i="36"/>
  <c r="F17" i="36"/>
  <c r="E17" i="36"/>
  <c r="D17" i="36"/>
  <c r="N16" i="36"/>
  <c r="O16" i="36" s="1"/>
  <c r="N15" i="36"/>
  <c r="O15" i="36"/>
  <c r="M14" i="36"/>
  <c r="L14" i="36"/>
  <c r="K14" i="36"/>
  <c r="J14" i="36"/>
  <c r="I14" i="36"/>
  <c r="H14" i="36"/>
  <c r="G14" i="36"/>
  <c r="F14" i="36"/>
  <c r="E14" i="36"/>
  <c r="E73" i="36" s="1"/>
  <c r="D14" i="36"/>
  <c r="N13" i="36"/>
  <c r="O13" i="36"/>
  <c r="N12" i="36"/>
  <c r="O12" i="36" s="1"/>
  <c r="N11" i="36"/>
  <c r="O11" i="36" s="1"/>
  <c r="N10" i="36"/>
  <c r="O10" i="36" s="1"/>
  <c r="N9" i="36"/>
  <c r="O9" i="36"/>
  <c r="N8" i="36"/>
  <c r="O8" i="36" s="1"/>
  <c r="N7" i="36"/>
  <c r="O7" i="36"/>
  <c r="N6" i="36"/>
  <c r="O6" i="36" s="1"/>
  <c r="M5" i="36"/>
  <c r="M73" i="36" s="1"/>
  <c r="L5" i="36"/>
  <c r="K5" i="36"/>
  <c r="K73" i="36" s="1"/>
  <c r="J5" i="36"/>
  <c r="I5" i="36"/>
  <c r="H5" i="36"/>
  <c r="G5" i="36"/>
  <c r="G73" i="36" s="1"/>
  <c r="F5" i="36"/>
  <c r="F73" i="36" s="1"/>
  <c r="E5" i="36"/>
  <c r="D5" i="36"/>
  <c r="N83" i="35"/>
  <c r="O83" i="35" s="1"/>
  <c r="M82" i="35"/>
  <c r="L82" i="35"/>
  <c r="K82" i="35"/>
  <c r="J82" i="35"/>
  <c r="I82" i="35"/>
  <c r="H82" i="35"/>
  <c r="G82" i="35"/>
  <c r="F82" i="35"/>
  <c r="E82" i="35"/>
  <c r="D82" i="35"/>
  <c r="N81" i="35"/>
  <c r="O81" i="35" s="1"/>
  <c r="N80" i="35"/>
  <c r="O80" i="35" s="1"/>
  <c r="N79" i="35"/>
  <c r="O79" i="35"/>
  <c r="N78" i="35"/>
  <c r="O78" i="35" s="1"/>
  <c r="N77" i="35"/>
  <c r="O77" i="35" s="1"/>
  <c r="M76" i="35"/>
  <c r="L76" i="35"/>
  <c r="K76" i="35"/>
  <c r="J76" i="35"/>
  <c r="I76" i="35"/>
  <c r="H76" i="35"/>
  <c r="G76" i="35"/>
  <c r="F76" i="35"/>
  <c r="E76" i="35"/>
  <c r="D76" i="35"/>
  <c r="N76" i="35" s="1"/>
  <c r="O76" i="35" s="1"/>
  <c r="N75" i="35"/>
  <c r="O75" i="35" s="1"/>
  <c r="N74" i="35"/>
  <c r="O74" i="35" s="1"/>
  <c r="N73" i="35"/>
  <c r="O73" i="35"/>
  <c r="N72" i="35"/>
  <c r="O72" i="35"/>
  <c r="M71" i="35"/>
  <c r="L71" i="35"/>
  <c r="K71" i="35"/>
  <c r="J71" i="35"/>
  <c r="I71" i="35"/>
  <c r="H71" i="35"/>
  <c r="G71" i="35"/>
  <c r="F71" i="35"/>
  <c r="E71" i="35"/>
  <c r="D71" i="35"/>
  <c r="N71" i="35" s="1"/>
  <c r="O71" i="35" s="1"/>
  <c r="N70" i="35"/>
  <c r="O70" i="35" s="1"/>
  <c r="N69" i="35"/>
  <c r="O69" i="35"/>
  <c r="N68" i="35"/>
  <c r="O68" i="35" s="1"/>
  <c r="N67" i="35"/>
  <c r="O67" i="35" s="1"/>
  <c r="N66" i="35"/>
  <c r="O66" i="35"/>
  <c r="N65" i="35"/>
  <c r="O65" i="35"/>
  <c r="N64" i="35"/>
  <c r="O64" i="35" s="1"/>
  <c r="N63" i="35"/>
  <c r="O63" i="35" s="1"/>
  <c r="N62" i="35"/>
  <c r="O62" i="35" s="1"/>
  <c r="N61" i="35"/>
  <c r="O61" i="35" s="1"/>
  <c r="N60" i="35"/>
  <c r="O60" i="35"/>
  <c r="N59" i="35"/>
  <c r="O59" i="35" s="1"/>
  <c r="N58" i="35"/>
  <c r="O58" i="35" s="1"/>
  <c r="N57" i="35"/>
  <c r="O57" i="35" s="1"/>
  <c r="N56" i="35"/>
  <c r="O56" i="35" s="1"/>
  <c r="N55" i="35"/>
  <c r="O55" i="35" s="1"/>
  <c r="N54" i="35"/>
  <c r="O54" i="35"/>
  <c r="N53" i="35"/>
  <c r="O53" i="35"/>
  <c r="N52" i="35"/>
  <c r="O52" i="35" s="1"/>
  <c r="N51" i="35"/>
  <c r="O51" i="35"/>
  <c r="N50" i="35"/>
  <c r="O50" i="35" s="1"/>
  <c r="N49" i="35"/>
  <c r="O49" i="35" s="1"/>
  <c r="N48" i="35"/>
  <c r="O48" i="35"/>
  <c r="M47" i="35"/>
  <c r="L47" i="35"/>
  <c r="K47" i="35"/>
  <c r="J47" i="35"/>
  <c r="I47" i="35"/>
  <c r="H47" i="35"/>
  <c r="G47" i="35"/>
  <c r="F47" i="35"/>
  <c r="E47" i="35"/>
  <c r="D47" i="35"/>
  <c r="N47" i="35"/>
  <c r="O47" i="35" s="1"/>
  <c r="N46" i="35"/>
  <c r="O46" i="35" s="1"/>
  <c r="N45" i="35"/>
  <c r="O45" i="35" s="1"/>
  <c r="N44" i="35"/>
  <c r="O44" i="35" s="1"/>
  <c r="N43" i="35"/>
  <c r="O43" i="35"/>
  <c r="N42" i="35"/>
  <c r="O42" i="35" s="1"/>
  <c r="N41" i="35"/>
  <c r="O41" i="35" s="1"/>
  <c r="N40" i="35"/>
  <c r="O40" i="35" s="1"/>
  <c r="N39" i="35"/>
  <c r="O39" i="35" s="1"/>
  <c r="N38" i="35"/>
  <c r="O38" i="35" s="1"/>
  <c r="N37" i="35"/>
  <c r="O37" i="35" s="1"/>
  <c r="N36" i="35"/>
  <c r="O36" i="35"/>
  <c r="N35" i="35"/>
  <c r="O35" i="35" s="1"/>
  <c r="N34" i="35"/>
  <c r="O34" i="35" s="1"/>
  <c r="N33" i="35"/>
  <c r="O33" i="35" s="1"/>
  <c r="N32" i="35"/>
  <c r="O32" i="35" s="1"/>
  <c r="N31" i="35"/>
  <c r="O31" i="35" s="1"/>
  <c r="N30" i="35"/>
  <c r="O30" i="35" s="1"/>
  <c r="N29" i="35"/>
  <c r="O29" i="35" s="1"/>
  <c r="N28" i="35"/>
  <c r="O28" i="35" s="1"/>
  <c r="N27" i="35"/>
  <c r="O27" i="35" s="1"/>
  <c r="N26" i="35"/>
  <c r="O26" i="35" s="1"/>
  <c r="N25" i="35"/>
  <c r="O25" i="35"/>
  <c r="N24" i="35"/>
  <c r="O24" i="35"/>
  <c r="N23" i="35"/>
  <c r="O23" i="35" s="1"/>
  <c r="N22" i="35"/>
  <c r="O22" i="35" s="1"/>
  <c r="N21" i="35"/>
  <c r="O21" i="35" s="1"/>
  <c r="N20" i="35"/>
  <c r="O20" i="35" s="1"/>
  <c r="N19" i="35"/>
  <c r="O19" i="35"/>
  <c r="M18" i="35"/>
  <c r="M84" i="35" s="1"/>
  <c r="L18" i="35"/>
  <c r="K18" i="35"/>
  <c r="K84" i="35" s="1"/>
  <c r="J18" i="35"/>
  <c r="I18" i="35"/>
  <c r="H18" i="35"/>
  <c r="G18" i="35"/>
  <c r="F18" i="35"/>
  <c r="E18" i="35"/>
  <c r="D18" i="35"/>
  <c r="N17" i="35"/>
  <c r="O17" i="35" s="1"/>
  <c r="N16" i="35"/>
  <c r="O16" i="35" s="1"/>
  <c r="N15" i="35"/>
  <c r="O15" i="35"/>
  <c r="N14" i="35"/>
  <c r="O14" i="35" s="1"/>
  <c r="M13" i="35"/>
  <c r="L13" i="35"/>
  <c r="K13" i="35"/>
  <c r="J13" i="35"/>
  <c r="I13" i="35"/>
  <c r="H13" i="35"/>
  <c r="G13" i="35"/>
  <c r="F13" i="35"/>
  <c r="E13" i="35"/>
  <c r="D13" i="35"/>
  <c r="N12" i="35"/>
  <c r="O12" i="35" s="1"/>
  <c r="N11" i="35"/>
  <c r="O11" i="35" s="1"/>
  <c r="N10" i="35"/>
  <c r="O10" i="35" s="1"/>
  <c r="N9" i="35"/>
  <c r="O9" i="35" s="1"/>
  <c r="N8" i="35"/>
  <c r="O8" i="35" s="1"/>
  <c r="N7" i="35"/>
  <c r="O7" i="35"/>
  <c r="N6" i="35"/>
  <c r="O6" i="35" s="1"/>
  <c r="M5" i="35"/>
  <c r="L5" i="35"/>
  <c r="K5" i="35"/>
  <c r="J5" i="35"/>
  <c r="J84" i="35" s="1"/>
  <c r="I5" i="35"/>
  <c r="H5" i="35"/>
  <c r="H84" i="35" s="1"/>
  <c r="G5" i="35"/>
  <c r="G84" i="35" s="1"/>
  <c r="F5" i="35"/>
  <c r="E5" i="35"/>
  <c r="D5" i="35"/>
  <c r="N85" i="34"/>
  <c r="O85" i="34" s="1"/>
  <c r="N84" i="34"/>
  <c r="O84" i="34" s="1"/>
  <c r="M83" i="34"/>
  <c r="L83" i="34"/>
  <c r="K83" i="34"/>
  <c r="J83" i="34"/>
  <c r="I83" i="34"/>
  <c r="H83" i="34"/>
  <c r="G83" i="34"/>
  <c r="F83" i="34"/>
  <c r="E83" i="34"/>
  <c r="D83" i="34"/>
  <c r="N83" i="34" s="1"/>
  <c r="O83" i="34" s="1"/>
  <c r="N82" i="34"/>
  <c r="O82" i="34"/>
  <c r="N81" i="34"/>
  <c r="O81" i="34" s="1"/>
  <c r="N80" i="34"/>
  <c r="O80" i="34" s="1"/>
  <c r="N79" i="34"/>
  <c r="O79" i="34" s="1"/>
  <c r="N78" i="34"/>
  <c r="O78" i="34" s="1"/>
  <c r="N77" i="34"/>
  <c r="O77" i="34" s="1"/>
  <c r="M76" i="34"/>
  <c r="L76" i="34"/>
  <c r="K76" i="34"/>
  <c r="J76" i="34"/>
  <c r="I76" i="34"/>
  <c r="H76" i="34"/>
  <c r="G76" i="34"/>
  <c r="F76" i="34"/>
  <c r="E76" i="34"/>
  <c r="N76" i="34" s="1"/>
  <c r="O76" i="34" s="1"/>
  <c r="D76" i="34"/>
  <c r="N75" i="34"/>
  <c r="O75" i="34"/>
  <c r="N74" i="34"/>
  <c r="O74" i="34" s="1"/>
  <c r="N73" i="34"/>
  <c r="O73" i="34" s="1"/>
  <c r="N72" i="34"/>
  <c r="O72" i="34" s="1"/>
  <c r="N71" i="34"/>
  <c r="O71" i="34" s="1"/>
  <c r="M70" i="34"/>
  <c r="L70" i="34"/>
  <c r="K70" i="34"/>
  <c r="J70" i="34"/>
  <c r="I70" i="34"/>
  <c r="H70" i="34"/>
  <c r="G70" i="34"/>
  <c r="F70" i="34"/>
  <c r="E70" i="34"/>
  <c r="D70" i="34"/>
  <c r="N69" i="34"/>
  <c r="O69" i="34"/>
  <c r="N68" i="34"/>
  <c r="O68" i="34" s="1"/>
  <c r="N67" i="34"/>
  <c r="O67" i="34" s="1"/>
  <c r="N66" i="34"/>
  <c r="O66" i="34" s="1"/>
  <c r="N65" i="34"/>
  <c r="O65" i="34" s="1"/>
  <c r="N64" i="34"/>
  <c r="O64" i="34" s="1"/>
  <c r="N63" i="34"/>
  <c r="O63" i="34"/>
  <c r="N62" i="34"/>
  <c r="O62" i="34"/>
  <c r="N61" i="34"/>
  <c r="O61" i="34" s="1"/>
  <c r="N60" i="34"/>
  <c r="O60" i="34" s="1"/>
  <c r="N59" i="34"/>
  <c r="O59" i="34" s="1"/>
  <c r="N58" i="34"/>
  <c r="O58" i="34" s="1"/>
  <c r="N57" i="34"/>
  <c r="O57" i="34" s="1"/>
  <c r="N56" i="34"/>
  <c r="O56" i="34"/>
  <c r="N55" i="34"/>
  <c r="O55" i="34" s="1"/>
  <c r="N54" i="34"/>
  <c r="O54" i="34" s="1"/>
  <c r="N53" i="34"/>
  <c r="O53" i="34" s="1"/>
  <c r="N52" i="34"/>
  <c r="O52" i="34" s="1"/>
  <c r="N51" i="34"/>
  <c r="O51" i="34"/>
  <c r="N50" i="34"/>
  <c r="O50" i="34"/>
  <c r="N49" i="34"/>
  <c r="O49" i="34" s="1"/>
  <c r="N48" i="34"/>
  <c r="O48" i="34" s="1"/>
  <c r="N47" i="34"/>
  <c r="O47" i="34" s="1"/>
  <c r="M46" i="34"/>
  <c r="L46" i="34"/>
  <c r="K46" i="34"/>
  <c r="J46" i="34"/>
  <c r="J86" i="34" s="1"/>
  <c r="I46" i="34"/>
  <c r="H46" i="34"/>
  <c r="G46" i="34"/>
  <c r="F46" i="34"/>
  <c r="E46" i="34"/>
  <c r="D46" i="34"/>
  <c r="N45" i="34"/>
  <c r="O45" i="34" s="1"/>
  <c r="N44" i="34"/>
  <c r="O44" i="34" s="1"/>
  <c r="N43" i="34"/>
  <c r="O43" i="34"/>
  <c r="N42" i="34"/>
  <c r="O42" i="34"/>
  <c r="N41" i="34"/>
  <c r="O41" i="34" s="1"/>
  <c r="N40" i="34"/>
  <c r="O40" i="34" s="1"/>
  <c r="N39" i="34"/>
  <c r="O39" i="34" s="1"/>
  <c r="N38" i="34"/>
  <c r="O38" i="34" s="1"/>
  <c r="N37" i="34"/>
  <c r="O37" i="34"/>
  <c r="N36" i="34"/>
  <c r="O36" i="34" s="1"/>
  <c r="N35" i="34"/>
  <c r="O35" i="34" s="1"/>
  <c r="N34" i="34"/>
  <c r="O34" i="34" s="1"/>
  <c r="N33" i="34"/>
  <c r="O33" i="34" s="1"/>
  <c r="N32" i="34"/>
  <c r="O32" i="34" s="1"/>
  <c r="N31" i="34"/>
  <c r="O31" i="34" s="1"/>
  <c r="N30" i="34"/>
  <c r="O30" i="34"/>
  <c r="N29" i="34"/>
  <c r="O29" i="34" s="1"/>
  <c r="N28" i="34"/>
  <c r="O28" i="34" s="1"/>
  <c r="N27" i="34"/>
  <c r="O27" i="34" s="1"/>
  <c r="N26" i="34"/>
  <c r="O26" i="34" s="1"/>
  <c r="N25" i="34"/>
  <c r="O25" i="34" s="1"/>
  <c r="N24" i="34"/>
  <c r="O24" i="34" s="1"/>
  <c r="N23" i="34"/>
  <c r="O23" i="34" s="1"/>
  <c r="N22" i="34"/>
  <c r="O22" i="34" s="1"/>
  <c r="N21" i="34"/>
  <c r="O21" i="34" s="1"/>
  <c r="N20" i="34"/>
  <c r="O20" i="34" s="1"/>
  <c r="N19" i="34"/>
  <c r="O19" i="34"/>
  <c r="M18" i="34"/>
  <c r="L18" i="34"/>
  <c r="K18" i="34"/>
  <c r="J18" i="34"/>
  <c r="I18" i="34"/>
  <c r="H18" i="34"/>
  <c r="G18" i="34"/>
  <c r="F18" i="34"/>
  <c r="F86" i="34" s="1"/>
  <c r="E18" i="34"/>
  <c r="E86" i="34" s="1"/>
  <c r="D18" i="34"/>
  <c r="N18" i="34" s="1"/>
  <c r="O18" i="34" s="1"/>
  <c r="N17" i="34"/>
  <c r="O17" i="34" s="1"/>
  <c r="N16" i="34"/>
  <c r="O16" i="34" s="1"/>
  <c r="N15" i="34"/>
  <c r="O15" i="34" s="1"/>
  <c r="N14" i="34"/>
  <c r="O14" i="34" s="1"/>
  <c r="M13" i="34"/>
  <c r="M86" i="34" s="1"/>
  <c r="L13" i="34"/>
  <c r="K13" i="34"/>
  <c r="J13" i="34"/>
  <c r="I13" i="34"/>
  <c r="H13" i="34"/>
  <c r="G13" i="34"/>
  <c r="F13" i="34"/>
  <c r="E13" i="34"/>
  <c r="D13" i="34"/>
  <c r="N12" i="34"/>
  <c r="O12" i="34" s="1"/>
  <c r="N11" i="34"/>
  <c r="O11" i="34"/>
  <c r="N10" i="34"/>
  <c r="O10" i="34"/>
  <c r="N9" i="34"/>
  <c r="O9" i="34" s="1"/>
  <c r="N8" i="34"/>
  <c r="O8" i="34" s="1"/>
  <c r="N7" i="34"/>
  <c r="O7" i="34" s="1"/>
  <c r="N6" i="34"/>
  <c r="O6" i="34" s="1"/>
  <c r="M5" i="34"/>
  <c r="L5" i="34"/>
  <c r="L86" i="34" s="1"/>
  <c r="K5" i="34"/>
  <c r="K86" i="34" s="1"/>
  <c r="J5" i="34"/>
  <c r="I5" i="34"/>
  <c r="H5" i="34"/>
  <c r="G5" i="34"/>
  <c r="F5" i="34"/>
  <c r="E5" i="34"/>
  <c r="D5" i="34"/>
  <c r="N74" i="33"/>
  <c r="O74" i="33"/>
  <c r="E44" i="33"/>
  <c r="F44" i="33"/>
  <c r="G44" i="33"/>
  <c r="G92" i="33" s="1"/>
  <c r="H44" i="33"/>
  <c r="I44" i="33"/>
  <c r="J44" i="33"/>
  <c r="K44" i="33"/>
  <c r="L44" i="33"/>
  <c r="M44" i="33"/>
  <c r="D44" i="33"/>
  <c r="E18" i="33"/>
  <c r="F18" i="33"/>
  <c r="G18" i="33"/>
  <c r="H18" i="33"/>
  <c r="I18" i="33"/>
  <c r="J18" i="33"/>
  <c r="K18" i="33"/>
  <c r="L18" i="33"/>
  <c r="M18" i="33"/>
  <c r="D18" i="33"/>
  <c r="N18" i="33" s="1"/>
  <c r="O18" i="33" s="1"/>
  <c r="E13" i="33"/>
  <c r="F13" i="33"/>
  <c r="G13" i="33"/>
  <c r="H13" i="33"/>
  <c r="I13" i="33"/>
  <c r="J13" i="33"/>
  <c r="K13" i="33"/>
  <c r="L13" i="33"/>
  <c r="M13" i="33"/>
  <c r="D13" i="33"/>
  <c r="E5" i="33"/>
  <c r="F5" i="33"/>
  <c r="G5" i="33"/>
  <c r="H5" i="33"/>
  <c r="I5" i="33"/>
  <c r="J5" i="33"/>
  <c r="K5" i="33"/>
  <c r="L5" i="33"/>
  <c r="L92" i="33" s="1"/>
  <c r="M5" i="33"/>
  <c r="D5" i="33"/>
  <c r="E89" i="33"/>
  <c r="N89" i="33" s="1"/>
  <c r="O89" i="33" s="1"/>
  <c r="F89" i="33"/>
  <c r="G89" i="33"/>
  <c r="H89" i="33"/>
  <c r="I89" i="33"/>
  <c r="J89" i="33"/>
  <c r="K89" i="33"/>
  <c r="L89" i="33"/>
  <c r="M89" i="33"/>
  <c r="D89" i="33"/>
  <c r="N91" i="33"/>
  <c r="O91" i="33" s="1"/>
  <c r="N90" i="33"/>
  <c r="O90" i="33"/>
  <c r="N85" i="33"/>
  <c r="N86" i="33"/>
  <c r="O86" i="33"/>
  <c r="N87" i="33"/>
  <c r="O87" i="33" s="1"/>
  <c r="N88" i="33"/>
  <c r="O88" i="33" s="1"/>
  <c r="N84" i="33"/>
  <c r="O84" i="33" s="1"/>
  <c r="E83" i="33"/>
  <c r="F83" i="33"/>
  <c r="G83" i="33"/>
  <c r="H83" i="33"/>
  <c r="I83" i="33"/>
  <c r="J83" i="33"/>
  <c r="K83" i="33"/>
  <c r="L83" i="33"/>
  <c r="M83" i="33"/>
  <c r="D83" i="33"/>
  <c r="E79" i="33"/>
  <c r="F79" i="33"/>
  <c r="G79" i="33"/>
  <c r="H79" i="33"/>
  <c r="I79" i="33"/>
  <c r="J79" i="33"/>
  <c r="K79" i="33"/>
  <c r="L79" i="33"/>
  <c r="M79" i="33"/>
  <c r="M92" i="33" s="1"/>
  <c r="D79" i="33"/>
  <c r="N80" i="33"/>
  <c r="O80" i="33" s="1"/>
  <c r="N81" i="33"/>
  <c r="O81" i="33" s="1"/>
  <c r="N82" i="33"/>
  <c r="O82" i="33"/>
  <c r="N76" i="33"/>
  <c r="O76" i="33" s="1"/>
  <c r="N77" i="33"/>
  <c r="O77" i="33" s="1"/>
  <c r="N75" i="33"/>
  <c r="O75" i="33" s="1"/>
  <c r="N73" i="33"/>
  <c r="O73" i="33" s="1"/>
  <c r="N72" i="33"/>
  <c r="O72" i="33" s="1"/>
  <c r="N71" i="33"/>
  <c r="O71" i="33"/>
  <c r="N70" i="33"/>
  <c r="O70" i="33" s="1"/>
  <c r="N69" i="33"/>
  <c r="O69" i="33" s="1"/>
  <c r="N68" i="33"/>
  <c r="O68" i="33"/>
  <c r="N67" i="33"/>
  <c r="O67" i="33" s="1"/>
  <c r="N66" i="33"/>
  <c r="O66" i="33" s="1"/>
  <c r="N65" i="33"/>
  <c r="O65" i="33" s="1"/>
  <c r="N64" i="33"/>
  <c r="O64" i="33"/>
  <c r="N15" i="33"/>
  <c r="O15" i="33" s="1"/>
  <c r="N46" i="33"/>
  <c r="O46" i="33" s="1"/>
  <c r="N47" i="33"/>
  <c r="O47" i="33" s="1"/>
  <c r="N48" i="33"/>
  <c r="O48" i="33" s="1"/>
  <c r="N49" i="33"/>
  <c r="N50" i="33"/>
  <c r="O50" i="33" s="1"/>
  <c r="N51" i="33"/>
  <c r="O51" i="33"/>
  <c r="N52" i="33"/>
  <c r="O52" i="33" s="1"/>
  <c r="N53" i="33"/>
  <c r="O53" i="33" s="1"/>
  <c r="N54" i="33"/>
  <c r="O54" i="33"/>
  <c r="N55" i="33"/>
  <c r="O55" i="33" s="1"/>
  <c r="N56" i="33"/>
  <c r="O56" i="33" s="1"/>
  <c r="N57" i="33"/>
  <c r="O57" i="33"/>
  <c r="N58" i="33"/>
  <c r="O58" i="33" s="1"/>
  <c r="N59" i="33"/>
  <c r="O59" i="33" s="1"/>
  <c r="N60" i="33"/>
  <c r="O60" i="33"/>
  <c r="N61" i="33"/>
  <c r="O61" i="33"/>
  <c r="N62" i="33"/>
  <c r="O62" i="33" s="1"/>
  <c r="N63" i="33"/>
  <c r="O63" i="33"/>
  <c r="N78" i="33"/>
  <c r="O78" i="33" s="1"/>
  <c r="N45" i="33"/>
  <c r="O45" i="33" s="1"/>
  <c r="O49" i="33"/>
  <c r="O85" i="33"/>
  <c r="N16" i="33"/>
  <c r="O16" i="33" s="1"/>
  <c r="N17" i="33"/>
  <c r="O17" i="33" s="1"/>
  <c r="N7" i="33"/>
  <c r="O7" i="33"/>
  <c r="N8" i="33"/>
  <c r="O8" i="33" s="1"/>
  <c r="N9" i="33"/>
  <c r="O9" i="33" s="1"/>
  <c r="N10" i="33"/>
  <c r="O10" i="33"/>
  <c r="N11" i="33"/>
  <c r="O11" i="33"/>
  <c r="N12" i="33"/>
  <c r="O12" i="33" s="1"/>
  <c r="N6" i="33"/>
  <c r="O6" i="33"/>
  <c r="N40" i="33"/>
  <c r="O40" i="33" s="1"/>
  <c r="N41" i="33"/>
  <c r="O41" i="33" s="1"/>
  <c r="N42" i="33"/>
  <c r="O42" i="33"/>
  <c r="N43" i="33"/>
  <c r="O43" i="33" s="1"/>
  <c r="N37" i="33"/>
  <c r="O37" i="33" s="1"/>
  <c r="N38" i="33"/>
  <c r="O38" i="33"/>
  <c r="N39" i="33"/>
  <c r="O39" i="33" s="1"/>
  <c r="N26" i="33"/>
  <c r="O26" i="33" s="1"/>
  <c r="N27" i="33"/>
  <c r="O27" i="33"/>
  <c r="N28" i="33"/>
  <c r="O28" i="33"/>
  <c r="N29" i="33"/>
  <c r="O29" i="33" s="1"/>
  <c r="N30" i="33"/>
  <c r="O30" i="33"/>
  <c r="N31" i="33"/>
  <c r="O31" i="33" s="1"/>
  <c r="N32" i="33"/>
  <c r="O32" i="33" s="1"/>
  <c r="N33" i="33"/>
  <c r="O33" i="33"/>
  <c r="N34" i="33"/>
  <c r="O34" i="33" s="1"/>
  <c r="N35" i="33"/>
  <c r="O35" i="33" s="1"/>
  <c r="N36" i="33"/>
  <c r="O36" i="33"/>
  <c r="N20" i="33"/>
  <c r="O20" i="33" s="1"/>
  <c r="N21" i="33"/>
  <c r="O21" i="33" s="1"/>
  <c r="N22" i="33"/>
  <c r="O22" i="33"/>
  <c r="N23" i="33"/>
  <c r="O23" i="33"/>
  <c r="N24" i="33"/>
  <c r="O24" i="33" s="1"/>
  <c r="N19" i="33"/>
  <c r="O19" i="33"/>
  <c r="N25" i="33"/>
  <c r="O25" i="33" s="1"/>
  <c r="N14" i="33"/>
  <c r="O14" i="33" s="1"/>
  <c r="D73" i="36"/>
  <c r="H85" i="37"/>
  <c r="N46" i="37"/>
  <c r="O46" i="37" s="1"/>
  <c r="L87" i="38"/>
  <c r="L87" i="39"/>
  <c r="H87" i="39"/>
  <c r="K87" i="39"/>
  <c r="F87" i="39"/>
  <c r="N84" i="39"/>
  <c r="O84" i="39" s="1"/>
  <c r="D87" i="39"/>
  <c r="I99" i="40"/>
  <c r="N13" i="40"/>
  <c r="O13" i="40" s="1"/>
  <c r="N5" i="34"/>
  <c r="O5" i="34" s="1"/>
  <c r="K89" i="41"/>
  <c r="L89" i="41"/>
  <c r="N11" i="41"/>
  <c r="O11" i="41" s="1"/>
  <c r="N16" i="41"/>
  <c r="O16" i="41" s="1"/>
  <c r="E89" i="41"/>
  <c r="N5" i="41"/>
  <c r="O5" i="41" s="1"/>
  <c r="K89" i="43"/>
  <c r="N13" i="43"/>
  <c r="O13" i="43" s="1"/>
  <c r="H89" i="43"/>
  <c r="N17" i="43"/>
  <c r="O17" i="43" s="1"/>
  <c r="E89" i="43"/>
  <c r="N5" i="43"/>
  <c r="O5" i="43" s="1"/>
  <c r="L99" i="42"/>
  <c r="K99" i="42"/>
  <c r="N78" i="42"/>
  <c r="O78" i="42" s="1"/>
  <c r="D99" i="42"/>
  <c r="K98" i="44"/>
  <c r="M98" i="44"/>
  <c r="L98" i="44"/>
  <c r="N96" i="44"/>
  <c r="O96" i="44" s="1"/>
  <c r="F98" i="44"/>
  <c r="G98" i="44"/>
  <c r="L98" i="45"/>
  <c r="K98" i="45"/>
  <c r="M98" i="45"/>
  <c r="H98" i="45"/>
  <c r="J98" i="45"/>
  <c r="J99" i="46"/>
  <c r="K99" i="46"/>
  <c r="M99" i="46"/>
  <c r="H99" i="46"/>
  <c r="N82" i="46"/>
  <c r="O82" i="46" s="1"/>
  <c r="J103" i="47"/>
  <c r="L103" i="47"/>
  <c r="M103" i="47"/>
  <c r="N100" i="47"/>
  <c r="O100" i="47" s="1"/>
  <c r="N91" i="47"/>
  <c r="O91" i="47" s="1"/>
  <c r="N19" i="47"/>
  <c r="O19" i="47" s="1"/>
  <c r="D103" i="47"/>
  <c r="F103" i="47"/>
  <c r="E103" i="47"/>
  <c r="O93" i="49"/>
  <c r="P93" i="49"/>
  <c r="O86" i="49"/>
  <c r="P86" i="49" s="1"/>
  <c r="O79" i="49"/>
  <c r="P79" i="49" s="1"/>
  <c r="O45" i="49"/>
  <c r="P45" i="49" s="1"/>
  <c r="D95" i="49"/>
  <c r="O17" i="49"/>
  <c r="P17" i="49" s="1"/>
  <c r="H95" i="49"/>
  <c r="K95" i="49"/>
  <c r="L95" i="49"/>
  <c r="N95" i="49"/>
  <c r="J95" i="49"/>
  <c r="M95" i="49"/>
  <c r="E95" i="49"/>
  <c r="O5" i="49"/>
  <c r="P5" i="49"/>
  <c r="O107" i="51" l="1"/>
  <c r="P107" i="51" s="1"/>
  <c r="N98" i="45"/>
  <c r="O98" i="45" s="1"/>
  <c r="G103" i="47"/>
  <c r="N82" i="35"/>
  <c r="O82" i="35" s="1"/>
  <c r="I92" i="33"/>
  <c r="N45" i="45"/>
  <c r="O45" i="45" s="1"/>
  <c r="N44" i="33"/>
  <c r="O44" i="33" s="1"/>
  <c r="N83" i="40"/>
  <c r="O83" i="40" s="1"/>
  <c r="N13" i="39"/>
  <c r="O13" i="39" s="1"/>
  <c r="N13" i="42"/>
  <c r="O13" i="42" s="1"/>
  <c r="H103" i="47"/>
  <c r="N103" i="47" s="1"/>
  <c r="O103" i="47" s="1"/>
  <c r="N68" i="36"/>
  <c r="O68" i="36" s="1"/>
  <c r="J87" i="38"/>
  <c r="N87" i="38" s="1"/>
  <c r="O87" i="38" s="1"/>
  <c r="H73" i="36"/>
  <c r="H92" i="33"/>
  <c r="E84" i="35"/>
  <c r="I73" i="36"/>
  <c r="N82" i="37"/>
  <c r="O82" i="37" s="1"/>
  <c r="N83" i="33"/>
  <c r="O83" i="33" s="1"/>
  <c r="F84" i="35"/>
  <c r="D84" i="35"/>
  <c r="N84" i="35" s="1"/>
  <c r="O84" i="35" s="1"/>
  <c r="N18" i="35"/>
  <c r="O18" i="35" s="1"/>
  <c r="N5" i="36"/>
  <c r="O5" i="36" s="1"/>
  <c r="N46" i="38"/>
  <c r="O46" i="38" s="1"/>
  <c r="N96" i="42"/>
  <c r="O96" i="42" s="1"/>
  <c r="N76" i="37"/>
  <c r="O76" i="37" s="1"/>
  <c r="N79" i="33"/>
  <c r="O79" i="33" s="1"/>
  <c r="L73" i="36"/>
  <c r="N5" i="40"/>
  <c r="O5" i="40" s="1"/>
  <c r="N89" i="41"/>
  <c r="O89" i="41" s="1"/>
  <c r="O95" i="49"/>
  <c r="P95" i="49" s="1"/>
  <c r="D99" i="46"/>
  <c r="N99" i="46" s="1"/>
  <c r="O99" i="46" s="1"/>
  <c r="N5" i="45"/>
  <c r="O5" i="45" s="1"/>
  <c r="E98" i="44"/>
  <c r="N98" i="44" s="1"/>
  <c r="O98" i="44" s="1"/>
  <c r="N5" i="42"/>
  <c r="O5" i="42" s="1"/>
  <c r="F85" i="37"/>
  <c r="N17" i="36"/>
  <c r="O17" i="36" s="1"/>
  <c r="N5" i="46"/>
  <c r="O5" i="46" s="1"/>
  <c r="N73" i="41"/>
  <c r="O73" i="41" s="1"/>
  <c r="N13" i="34"/>
  <c r="O13" i="34" s="1"/>
  <c r="N5" i="37"/>
  <c r="O5" i="37" s="1"/>
  <c r="I84" i="35"/>
  <c r="J92" i="33"/>
  <c r="N39" i="36"/>
  <c r="O39" i="36" s="1"/>
  <c r="G86" i="34"/>
  <c r="I87" i="39"/>
  <c r="F92" i="33"/>
  <c r="J85" i="37"/>
  <c r="K92" i="33"/>
  <c r="D86" i="34"/>
  <c r="N86" i="34" s="1"/>
  <c r="O86" i="34" s="1"/>
  <c r="L84" i="35"/>
  <c r="N5" i="38"/>
  <c r="O5" i="38" s="1"/>
  <c r="N5" i="33"/>
  <c r="O5" i="33" s="1"/>
  <c r="H86" i="34"/>
  <c r="N70" i="34"/>
  <c r="O70" i="34" s="1"/>
  <c r="D92" i="33"/>
  <c r="I86" i="34"/>
  <c r="N46" i="34"/>
  <c r="O46" i="34" s="1"/>
  <c r="L85" i="37"/>
  <c r="N20" i="38"/>
  <c r="O20" i="38" s="1"/>
  <c r="N84" i="47"/>
  <c r="O84" i="47" s="1"/>
  <c r="O101" i="50"/>
  <c r="P101" i="50" s="1"/>
  <c r="D85" i="37"/>
  <c r="N13" i="35"/>
  <c r="O13" i="35" s="1"/>
  <c r="H99" i="40"/>
  <c r="M99" i="40"/>
  <c r="M87" i="39"/>
  <c r="N87" i="39" s="1"/>
  <c r="O87" i="39" s="1"/>
  <c r="J73" i="36"/>
  <c r="G85" i="37"/>
  <c r="M85" i="37"/>
  <c r="E99" i="42"/>
  <c r="N99" i="42" s="1"/>
  <c r="O99" i="42" s="1"/>
  <c r="N5" i="35"/>
  <c r="O5" i="35" s="1"/>
  <c r="N13" i="33"/>
  <c r="O13" i="33" s="1"/>
  <c r="I85" i="37"/>
  <c r="E92" i="33"/>
  <c r="N5" i="39"/>
  <c r="O5" i="39" s="1"/>
  <c r="N13" i="37"/>
  <c r="O13" i="37" s="1"/>
  <c r="N70" i="37"/>
  <c r="O70" i="37" s="1"/>
  <c r="N14" i="36"/>
  <c r="O14" i="36" s="1"/>
  <c r="K85" i="37"/>
  <c r="N92" i="33" l="1"/>
  <c r="O92" i="33" s="1"/>
  <c r="N85" i="37"/>
  <c r="O85" i="37" s="1"/>
  <c r="N73" i="36"/>
  <c r="O73" i="36" s="1"/>
  <c r="N99" i="40"/>
  <c r="O99" i="40" s="1"/>
</calcChain>
</file>

<file path=xl/sharedStrings.xml><?xml version="1.0" encoding="utf-8"?>
<sst xmlns="http://schemas.openxmlformats.org/spreadsheetml/2006/main" count="1962" uniqueCount="280">
  <si>
    <t>Building Permits</t>
  </si>
  <si>
    <t>Other Charges for Services</t>
  </si>
  <si>
    <t>Taxes</t>
  </si>
  <si>
    <t>Ad Valorem Taxes</t>
  </si>
  <si>
    <t>Federal Payments in Lieu of Taxes</t>
  </si>
  <si>
    <t>Miscellaneous Revenues</t>
  </si>
  <si>
    <t>General</t>
  </si>
  <si>
    <t>Permanent</t>
  </si>
  <si>
    <t>Enterprise</t>
  </si>
  <si>
    <t>Pension</t>
  </si>
  <si>
    <t>Trust</t>
  </si>
  <si>
    <t>Component Units</t>
  </si>
  <si>
    <t>Local Option Taxes</t>
  </si>
  <si>
    <t>County Ninth-Cent Voted Fuel Tax</t>
  </si>
  <si>
    <t>Second Local Option Fuel Tax (1 to 5 Cents)</t>
  </si>
  <si>
    <t>First Local Option Fuel Tax (1 to 6 Cents)</t>
  </si>
  <si>
    <t>Discretionary Sales Surtaxes</t>
  </si>
  <si>
    <t>Communications Services Taxes</t>
  </si>
  <si>
    <t>Permits, Fees, and Special Assessments</t>
  </si>
  <si>
    <t>Impact Fees - Residential - Public Safety</t>
  </si>
  <si>
    <t>Special Assessments - Charges for Public Services</t>
  </si>
  <si>
    <t>Other Permits, Fees, and Special Assessments</t>
  </si>
  <si>
    <t>Federal Grant - Public Safety</t>
  </si>
  <si>
    <t>Intergovernmental Revenue</t>
  </si>
  <si>
    <t>Federal Grant - Other Federal Grants</t>
  </si>
  <si>
    <t>State Grant - Public Safety</t>
  </si>
  <si>
    <t>Federal Grant - Transportation - Other Transportation</t>
  </si>
  <si>
    <t>Federal Grant - Human Services - Child Support Reimbursement</t>
  </si>
  <si>
    <t>State Grant - Physical Environment - Garbage / Solid Waste</t>
  </si>
  <si>
    <t>State Grant - Transportation - Other Transportation</t>
  </si>
  <si>
    <t>State Grant - Economic Environment</t>
  </si>
  <si>
    <t>State Grant - Human Services - Other Human Services</t>
  </si>
  <si>
    <t>State Grant - Culture / Recreation</t>
  </si>
  <si>
    <t>State Shared Revenues - General Gov't - Revenue Sharing Proceeds</t>
  </si>
  <si>
    <t>State Shared Revenues - General Gov't - Insurance License Tax</t>
  </si>
  <si>
    <t>State Shared Revenues - General Gov't - Mobile Home License Tax</t>
  </si>
  <si>
    <t>State Shared Revenues - General Gov't - Alcoholic Beverage License Tax</t>
  </si>
  <si>
    <t>State Shared Revenues - General Gov't - Local Gov't Half-Cent Sales Tax</t>
  </si>
  <si>
    <t>State Shared Revenues - Public Safety - Firefighter Supplemental Compensation</t>
  </si>
  <si>
    <t>State Shared Revenues - Public Safety - Other Public Safety</t>
  </si>
  <si>
    <t>State Shared Revenues - Transportation - Other Transportation</t>
  </si>
  <si>
    <t>State Shared Revenues - Clerk Allotment from Justice Administrative Commission</t>
  </si>
  <si>
    <t>Grants from Other Local Units - Economic Environment</t>
  </si>
  <si>
    <t>Grants from Other Local Units - Culture / Recreation</t>
  </si>
  <si>
    <t>Grants from Other Local Units - Other</t>
  </si>
  <si>
    <t>Payments from Other Local Units in Lieu of Taxes</t>
  </si>
  <si>
    <t>Governmental Funds</t>
  </si>
  <si>
    <t>Proprietary Funds</t>
  </si>
  <si>
    <t>Account Total</t>
  </si>
  <si>
    <t>Fiduciary Funds</t>
  </si>
  <si>
    <t>Charges for Services</t>
  </si>
  <si>
    <t>Judgments, Fines, and Forfeits</t>
  </si>
  <si>
    <t>Other Sources</t>
  </si>
  <si>
    <t>State Shared Revenues - General Gov't - Other General Government</t>
  </si>
  <si>
    <t>General Gov't (Not Court-Related) - Recording Fees</t>
  </si>
  <si>
    <t>General Gov't (Not Court-Related) - Administrative Service Fees</t>
  </si>
  <si>
    <t>General Gov't (Not Court-Related) - Fees Remitted to County from Tax Collector</t>
  </si>
  <si>
    <t>General Gov't (Not Court-Related) - Fees Remitted to County from Sheriff</t>
  </si>
  <si>
    <t>General Gov't (Not Court-Related) - Fees Remitted to County from Clerk of County Court</t>
  </si>
  <si>
    <t>General Gov't (Not Court-Related) - Fees Remitted to County from Supervisor of Elections</t>
  </si>
  <si>
    <t>General Gov't (Not Court-Related) - Fees Remitted to County from Property Appraiser</t>
  </si>
  <si>
    <t>General Gov't (Not Court-Related) - County Officer Commission and Fees</t>
  </si>
  <si>
    <t>General Gov't (Not Court-Related) - Other General Gov't Charges and Fees</t>
  </si>
  <si>
    <t>Public Safety - Law Enforcement Services</t>
  </si>
  <si>
    <t>Public Safety - Housing for Prisoners</t>
  </si>
  <si>
    <t>Public Safety - Emergency Management Service Fees / Charges</t>
  </si>
  <si>
    <t>Public Safety - Ambulance Fees</t>
  </si>
  <si>
    <t>Physical Environment - Garbage / Solid Waste</t>
  </si>
  <si>
    <t>Transportation (User Fees) - Other Transportation Charges</t>
  </si>
  <si>
    <t>Human Services - Animal Control and Shelter Fees</t>
  </si>
  <si>
    <t>Culture / Recreation - Libraries</t>
  </si>
  <si>
    <t>Culture / Recreation - Parks and Recreation</t>
  </si>
  <si>
    <t>Culture / Recreation - Special Events</t>
  </si>
  <si>
    <t>Total - All Account Codes</t>
  </si>
  <si>
    <t>County Court Criminal - Filing Fees</t>
  </si>
  <si>
    <t>County Court Criminal - Service Charges</t>
  </si>
  <si>
    <t>Circuit Court Criminal - Service Charges</t>
  </si>
  <si>
    <t>Circuit Court Criminal - Court Costs</t>
  </si>
  <si>
    <t>County Court Civil - Filing Fees</t>
  </si>
  <si>
    <t>County Court Civil - Service Charges</t>
  </si>
  <si>
    <t>Circuit Court Civil - Filing Fees</t>
  </si>
  <si>
    <t>Circuit Court Civil - Service Charges</t>
  </si>
  <si>
    <t>Circuit Court Civil - Fees and Service Charges</t>
  </si>
  <si>
    <t>Traffic Court - Service Charges</t>
  </si>
  <si>
    <t>Traffic Court - Court Costs</t>
  </si>
  <si>
    <t>Juvenile Court - Service Charges</t>
  </si>
  <si>
    <t>Probate Court - Filing Fees</t>
  </si>
  <si>
    <t>Probate Court - Service Charges</t>
  </si>
  <si>
    <t>Local Fiscal Year Ended September 30, 2009</t>
  </si>
  <si>
    <t>Fines - Library</t>
  </si>
  <si>
    <t>Other Judgments, Fines, and Forfeits</t>
  </si>
  <si>
    <t>Judgments and Fines - Other Court-Ordered</t>
  </si>
  <si>
    <t>Interest and Other Earnings - Interest</t>
  </si>
  <si>
    <t>Rents and Royalties</t>
  </si>
  <si>
    <t>Sale of Surplus Materials and Scrap</t>
  </si>
  <si>
    <t>Contributions and Donations from Private Sources</t>
  </si>
  <si>
    <t>Other Miscellaneous Revenues - Other</t>
  </si>
  <si>
    <t>Non-Operating - Inter-Fund Group Transfers In</t>
  </si>
  <si>
    <t>Proceeds - Debt Proceeds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</si>
  <si>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</si>
  <si>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</si>
  <si>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</si>
  <si>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</si>
  <si>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</si>
  <si>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</si>
  <si>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2009 Countywide Population:</t>
  </si>
  <si>
    <t>Columbia County Government Revenues Reported by Account Code and Fund Type</t>
  </si>
  <si>
    <t>Local Fiscal Year Ended September 30, 2010</t>
  </si>
  <si>
    <t>Local Business Tax</t>
  </si>
  <si>
    <t>Franchise Fee - Solid Waste</t>
  </si>
  <si>
    <t>Federal Grant - Human Services - Other Human Services</t>
  </si>
  <si>
    <t>State Grant - General Government</t>
  </si>
  <si>
    <t>State Grant - Physical Environment - Sewer / Wastewater</t>
  </si>
  <si>
    <t>State Grant - Physical Environment - Other Physical Environment</t>
  </si>
  <si>
    <t>State Grant - Human Services - Public Welfare</t>
  </si>
  <si>
    <t>State Shared Revenues - General Gov't - Sales and Uses Taxes to Counties</t>
  </si>
  <si>
    <t>State Shared Revenues - Public Safety - Emergency Management Assistance</t>
  </si>
  <si>
    <t>Grants from Other Local Units - General Government</t>
  </si>
  <si>
    <t>General Gov't (Not Court-Related) - Public Records Modernization Trust Fund</t>
  </si>
  <si>
    <t>Public Safety - Protective Inspection Fees</t>
  </si>
  <si>
    <t>Physical Environment - Sewer / Wastewater Utility</t>
  </si>
  <si>
    <t>Culture / Recreation - Special Recreation Facilities</t>
  </si>
  <si>
    <t>Culture / Recreation - Other Culture / Recreation Charges</t>
  </si>
  <si>
    <t>Restricted Local Ordinance Court-Related Board Revenue - Juvenile Alternative Programs</t>
  </si>
  <si>
    <t>Restricted Local Ordinance Court-Related Board Revenue - Not Remitted to the State</t>
  </si>
  <si>
    <t>Judgments and Fines - Intergovernmental Radio Communication Program</t>
  </si>
  <si>
    <t>Judgments and Fines - 10% of Fines to Public Records Modernization Fund</t>
  </si>
  <si>
    <t>Disposition of Fixed Assets</t>
  </si>
  <si>
    <t>2010 Countywide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</si>
  <si>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</si>
  <si>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</si>
  <si>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Federal Grant - Economic Environment</t>
  </si>
  <si>
    <t>Grants from Other Local Units - Physical Environment</t>
  </si>
  <si>
    <t>2011 Countywide Population:</t>
  </si>
  <si>
    <t>Local Fiscal Year Ended September 30, 2008</t>
  </si>
  <si>
    <t>Other General Taxes</t>
  </si>
  <si>
    <t>Permits and Franchise Fees</t>
  </si>
  <si>
    <t>Other Permits and Fees</t>
  </si>
  <si>
    <t>State Grant - Physical Environment - Water Supply System</t>
  </si>
  <si>
    <t>State Grant - Court-Related Grants - Child Dependency</t>
  </si>
  <si>
    <t>State Grant - Other</t>
  </si>
  <si>
    <t>State Shared Revenues - Public Safety - Enhanced 911 Fee</t>
  </si>
  <si>
    <t>State Shared Revenues - Other</t>
  </si>
  <si>
    <t>Public Safety - Other Public Safety Charges and Fees</t>
  </si>
  <si>
    <t>County Court Criminal - Court Costs</t>
  </si>
  <si>
    <t>Court Service Reimbursement - Circuit-Wide Judicial Reimbursement - Other Counties</t>
  </si>
  <si>
    <t>Fines - Local Ordinance Violations</t>
  </si>
  <si>
    <t>Special Assessments - Capital Improvement</t>
  </si>
  <si>
    <t>Special Assessments - Service Charges</t>
  </si>
  <si>
    <t>Intragovernmental Transfers from Constitutional Fee Officers - Sheriff</t>
  </si>
  <si>
    <t>Intragovernmental Transfers from Constitutional Fee Officers - Tax Collector</t>
  </si>
  <si>
    <t>2008 Countywide Population:</t>
  </si>
  <si>
    <t>Local Fiscal Year Ended September 30, 2012</t>
  </si>
  <si>
    <t>Licenses</t>
  </si>
  <si>
    <t>2012 Countywide Population:</t>
  </si>
  <si>
    <t>Local Fiscal Year Ended September 30, 2013</t>
  </si>
  <si>
    <t>Communications Services Taxes (Chapter 202, F.S.)</t>
  </si>
  <si>
    <t>Local Business Tax (Chapter 205, F.S.)</t>
  </si>
  <si>
    <t>State Shared Revenues - General Government - Revenue Sharing Proceeds</t>
  </si>
  <si>
    <t>State Shared Revenues - General Government - Insurance License Tax</t>
  </si>
  <si>
    <t>State Shared Revenues - General Government - Mobile Home License Tax</t>
  </si>
  <si>
    <t>State Shared Revenues - General Government - Alcoholic Beverage License Tax</t>
  </si>
  <si>
    <t>State Shared Revenues - General Government - Sales and Uses Taxes to Counties</t>
  </si>
  <si>
    <t>State Shared Revenues - General Government - Local Government Half-Cent Sales Tax</t>
  </si>
  <si>
    <t>State Shared Revenues - General Government - Other General Government</t>
  </si>
  <si>
    <t>General Government - Recording Fees</t>
  </si>
  <si>
    <t>General Government - Public Records Modernization Trust Fund</t>
  </si>
  <si>
    <t>General Government - Fees Remitted to County from Sheriff</t>
  </si>
  <si>
    <t>General Government - County Officer Commission and Fees</t>
  </si>
  <si>
    <t>General Government - Other General Government Charges and Fees</t>
  </si>
  <si>
    <t>Transportation - Other Transportation Charges</t>
  </si>
  <si>
    <t>Court-Related Revenues - Restricted Board Revenue - Juvenile Alternative Programs</t>
  </si>
  <si>
    <t>Court-Related Revenues - Restricted Board Revenue - Traffic Surcharge</t>
  </si>
  <si>
    <t>Court-Related Revenues - Restricted Board Revenue - Other Collections Transferred to BOCC</t>
  </si>
  <si>
    <t>Court-Ordered Judgments and Fines - As Decided by County Court Criminal</t>
  </si>
  <si>
    <t>Court-Ordered Judgments and Fines - As Decided by Circuit Court Criminal</t>
  </si>
  <si>
    <t>Court-Ordered Judgments and Fines - As Decided by Traffic Court</t>
  </si>
  <si>
    <t>Court-Ordered Judgments and Fines - Intergovernmental Radio Communication Program</t>
  </si>
  <si>
    <t>Court-Ordered Judgments and Fines - 10% of Fines to Public Records Modernization TF</t>
  </si>
  <si>
    <t>Court-Ordered Judgments and Fines - Other Court-Ordered</t>
  </si>
  <si>
    <t>Sales - Disposition of Fixed Assets</t>
  </si>
  <si>
    <t>Sales - Sale of Surplus Materials and Scrap</t>
  </si>
  <si>
    <t>2013 Countywide Population:</t>
  </si>
  <si>
    <t>Local Fiscal Year Ended September 30, 2014</t>
  </si>
  <si>
    <t>General Government - Fees Remitted to County from Tax Collector</t>
  </si>
  <si>
    <t>Physical Environment - Water Utility</t>
  </si>
  <si>
    <t>2014 Countywide Population:</t>
  </si>
  <si>
    <t>Local Fiscal Year Ended September 30, 2015</t>
  </si>
  <si>
    <t>Federal Grant - Culture / Recreation</t>
  </si>
  <si>
    <t>Court-Related Revenues - County Court Criminal - Filing Fees</t>
  </si>
  <si>
    <t>Court-Related Revenues - County Court Criminal - Service Charges</t>
  </si>
  <si>
    <t>Court-Related Revenues - County Court Criminal - Court Costs</t>
  </si>
  <si>
    <t>Court-Related Revenues - County Court Criminal - Non-Local Fines and Forfeitures</t>
  </si>
  <si>
    <t>Court-Related Revenues - Circuit Court Criminal - Service Charges</t>
  </si>
  <si>
    <t>Court-Related Revenues - Circuit Court Criminal - Court Costs</t>
  </si>
  <si>
    <t>Court-Related Revenues - County Court Civil - Filing Fees</t>
  </si>
  <si>
    <t>Court-Related Revenues - County Court Civil - Service Charges</t>
  </si>
  <si>
    <t>Court-Related Revenues - County Court Civil - Non-Local Fines and Forfeitures</t>
  </si>
  <si>
    <t>Court-Related Revenues - Traffic Court (Criminal and Civil) - Service Charges</t>
  </si>
  <si>
    <t>Court-Related Revenues - Traffic Court (Criminal and Civil) - Court Costs</t>
  </si>
  <si>
    <t>Court-Related Revenues - Juvenile Court - Service Charges</t>
  </si>
  <si>
    <t>Court-Related Revenues - Juvenile Court - Non-Local Fines and Forfeitures</t>
  </si>
  <si>
    <t>Court-Related Revenues - Probate Court - Filing Fees</t>
  </si>
  <si>
    <t>Court-Related Revenues - Probate Court - Service Charges</t>
  </si>
  <si>
    <t>Court-Related Revenues - Court Service Reimbursement - State Reimbursement</t>
  </si>
  <si>
    <t>2015 Countywide Population:</t>
  </si>
  <si>
    <t>Local Fiscal Year Ended September 30, 2007</t>
  </si>
  <si>
    <t>Occupational Licenses</t>
  </si>
  <si>
    <t>Other Permits, Fees and Licenses</t>
  </si>
  <si>
    <t>Federal Grant - General Government</t>
  </si>
  <si>
    <t>General Gov't (Not Court-Related) - Fees Remitted to County from Clerk of Circuit Court</t>
  </si>
  <si>
    <t>2007 Countywide Population:</t>
  </si>
  <si>
    <t>Franchise Fees, Licenses, and Permits</t>
  </si>
  <si>
    <t>Local Fiscal Year Ended September 30, 2016</t>
  </si>
  <si>
    <t>Federal Grant - Physical Environment - Other Physical Environment</t>
  </si>
  <si>
    <t>Physical Environment - Water / Sewer Combination Utility</t>
  </si>
  <si>
    <t>Court-Ordered Judgments and Fines - As Decided by Circuit Court Civil</t>
  </si>
  <si>
    <t>Other Miscellaneous Revenues - Settlements</t>
  </si>
  <si>
    <t>2016 Countywide Population:</t>
  </si>
  <si>
    <t>Local Fiscal Year Ended September 30, 2006</t>
  </si>
  <si>
    <t>Local Option Fuel Tax / Alternative Fuel Tax</t>
  </si>
  <si>
    <t>Permits, Fees, and Licenses</t>
  </si>
  <si>
    <t>Interest and Other Earnings</t>
  </si>
  <si>
    <t>2006 Countywide Population:</t>
  </si>
  <si>
    <t>Local Fiscal Year Ended September 30, 2017</t>
  </si>
  <si>
    <t>General Government - Fees Remitted to County from Clerk of County Court</t>
  </si>
  <si>
    <t>General Government - Fees Remitted to County from Property Appraiser</t>
  </si>
  <si>
    <t>2017 Countywide Population:</t>
  </si>
  <si>
    <t>Local Fiscal Year Ended September 30, 2018</t>
  </si>
  <si>
    <t>2018 Countywide Population:</t>
  </si>
  <si>
    <t>Local Fiscal Year Ended September 30, 2019</t>
  </si>
  <si>
    <t>Federal Grant - Physical Environment - Sewer / Wastewater</t>
  </si>
  <si>
    <t>Court-Ordered Judgments and Fines - As Decided by Juvenile Court</t>
  </si>
  <si>
    <t>2019 Countywide Population:</t>
  </si>
  <si>
    <t>Local Fiscal Year Ended September 30, 2020</t>
  </si>
  <si>
    <t>Interest and Other Earnings - Gain (Loss) on Sale of Investments</t>
  </si>
  <si>
    <t>2020 Countywide Population:</t>
  </si>
  <si>
    <t>Local Fiscal Year Ended September 30, 2021</t>
  </si>
  <si>
    <t>Confiscation of Deposits or Bonds Held as Performance Guarantees</t>
  </si>
  <si>
    <t>2021 Countywide Population:</t>
  </si>
  <si>
    <t>Per Capita Account</t>
  </si>
  <si>
    <t>Custodial</t>
  </si>
  <si>
    <t>Total Account</t>
  </si>
  <si>
    <t>General Government Taxes</t>
  </si>
  <si>
    <t>First Local Option Fuel Tax (1 to 6 Cents Local Option Fuel Tax)</t>
  </si>
  <si>
    <t>Local Government Infrastructure Surtax</t>
  </si>
  <si>
    <t>State Communications Services Taxes</t>
  </si>
  <si>
    <t>Building Permits (Buildling Permit Fees)</t>
  </si>
  <si>
    <t>Intergovernmental Revenues</t>
  </si>
  <si>
    <t>State Shared Revenues - General Government - County Revenue Sharing Program</t>
  </si>
  <si>
    <t>State Shared Revenues - General Government - Distribution of Sales and Use Taxes to Counties</t>
  </si>
  <si>
    <t>State Shared Revenues - General Government - Local Government Half-Cent Sales Tax Program</t>
  </si>
  <si>
    <t>Court-Related Revenues - Traffic Court - Service Charges</t>
  </si>
  <si>
    <t>Court-Related Revenues - Traffic Court - Court Costs</t>
  </si>
  <si>
    <t>Court-Ordered Judgments and Fines - Other</t>
  </si>
  <si>
    <t>Local Fiscal Year Ended September 30, 2022</t>
  </si>
  <si>
    <t>Tourist Development Taxes</t>
  </si>
  <si>
    <t>Small County Surtax</t>
  </si>
  <si>
    <t>Permits - Other</t>
  </si>
  <si>
    <t>State Shared Revenues - Transportation - Constitutional Fuel Tax (2 Cents Fuel Tax)</t>
  </si>
  <si>
    <t>State Shared Revenues - Transportation - County Fuel Tax (1 Cent Fuel Tax)</t>
  </si>
  <si>
    <t>Grants from Other Local Units - Human Services</t>
  </si>
  <si>
    <t>Court-Related Revenues - County Court Civil - Court Costs</t>
  </si>
  <si>
    <t>Other Charges for Services (Not Court-Related)</t>
  </si>
  <si>
    <t>2022 Countywide Population:</t>
  </si>
  <si>
    <t>Proceeds - Leases - Financial Agreements</t>
  </si>
  <si>
    <t>Local Fiscal Year Ended September 30, 2023</t>
  </si>
  <si>
    <t>Inspection Fee</t>
  </si>
  <si>
    <t>Vessel Registration Fee</t>
  </si>
  <si>
    <t>Other Fees and Special Assessments</t>
  </si>
  <si>
    <t>State Grant - Physical Environment - Gas Supply System</t>
  </si>
  <si>
    <t>Culture / Recreation - Cultural Services</t>
  </si>
  <si>
    <t>Court-Related Revenues - Circuit Court Criminal - Filing Fees</t>
  </si>
  <si>
    <t>Court-Related Revenues - Circuit Court Civil - Filing Fees</t>
  </si>
  <si>
    <t>Court-Related Revenues - Circuit Court Civil - Service Charges</t>
  </si>
  <si>
    <t>Court-Related Revenues - Circuit Court Civil - Fees and Service Charges</t>
  </si>
  <si>
    <t>Sale of Contraband Property Seized by Law Enforcement</t>
  </si>
  <si>
    <t>Interest and Other Earnings - Dividends</t>
  </si>
  <si>
    <t>Interest and Other Earnings - Net Increase (Decrease) in Fair Value of Investments</t>
  </si>
  <si>
    <t>2023 Countywide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</si>
</sst>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11">
    <font>
      <sz val="12"/>
      <name val="Arial MT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3">
    <xf numFmtId="0" fontId="0" fillId="0" borderId="0" xfId="0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3" fillId="0" borderId="0" xfId="0" applyFont="1" applyProtection="1"/>
    <xf numFmtId="37" fontId="3" fillId="0" borderId="0" xfId="0" applyNumberFormat="1" applyFont="1" applyProtection="1"/>
    <xf numFmtId="0" fontId="1" fillId="0" borderId="0" xfId="0" applyFont="1" applyProtection="1"/>
    <xf numFmtId="44" fontId="6" fillId="0" borderId="0" xfId="0" applyNumberFormat="1" applyFont="1" applyProtection="1"/>
    <xf numFmtId="0" fontId="5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right"/>
    </xf>
    <xf numFmtId="43" fontId="3" fillId="0" borderId="0" xfId="0" applyNumberFormat="1" applyFont="1" applyProtection="1"/>
    <xf numFmtId="43" fontId="6" fillId="0" borderId="0" xfId="0" applyNumberFormat="1" applyFont="1" applyProtection="1"/>
    <xf numFmtId="0" fontId="1" fillId="0" borderId="0" xfId="0" applyFont="1" applyAlignment="1" applyProtection="1"/>
    <xf numFmtId="0" fontId="3" fillId="0" borderId="1" xfId="0" applyFont="1" applyBorder="1" applyAlignment="1" applyProtection="1">
      <alignment vertical="center"/>
    </xf>
    <xf numFmtId="0" fontId="7" fillId="0" borderId="1" xfId="0" applyFont="1" applyBorder="1" applyAlignment="1" applyProtection="1">
      <alignment vertical="center"/>
    </xf>
    <xf numFmtId="0" fontId="1" fillId="2" borderId="2" xfId="0" applyFont="1" applyFill="1" applyBorder="1" applyAlignment="1" applyProtection="1">
      <alignment vertical="center"/>
    </xf>
    <xf numFmtId="42" fontId="1" fillId="2" borderId="3" xfId="0" applyNumberFormat="1" applyFont="1" applyFill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37" fontId="3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7" fillId="0" borderId="6" xfId="0" applyFont="1" applyBorder="1" applyAlignment="1" applyProtection="1">
      <alignment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  <xf numFmtId="0" fontId="1" fillId="2" borderId="4" xfId="0" applyFont="1" applyFill="1" applyBorder="1" applyAlignment="1" applyProtection="1">
      <alignment vertical="center"/>
    </xf>
    <xf numFmtId="164" fontId="3" fillId="0" borderId="8" xfId="0" applyNumberFormat="1" applyFont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vertical="center"/>
    </xf>
    <xf numFmtId="42" fontId="1" fillId="2" borderId="10" xfId="0" applyNumberFormat="1" applyFont="1" applyFill="1" applyBorder="1" applyAlignment="1" applyProtection="1">
      <alignment vertical="center"/>
    </xf>
    <xf numFmtId="42" fontId="1" fillId="2" borderId="11" xfId="0" applyNumberFormat="1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0" fontId="1" fillId="2" borderId="12" xfId="0" applyFont="1" applyFill="1" applyBorder="1" applyAlignment="1" applyProtection="1">
      <alignment vertical="center"/>
    </xf>
    <xf numFmtId="0" fontId="1" fillId="2" borderId="6" xfId="0" applyFont="1" applyFill="1" applyBorder="1" applyAlignment="1" applyProtection="1">
      <alignment vertical="center"/>
    </xf>
    <xf numFmtId="42" fontId="1" fillId="2" borderId="12" xfId="0" applyNumberFormat="1" applyFont="1" applyFill="1" applyBorder="1" applyAlignment="1" applyProtection="1">
      <alignment vertical="center"/>
    </xf>
    <xf numFmtId="44" fontId="1" fillId="2" borderId="5" xfId="0" applyNumberFormat="1" applyFont="1" applyFill="1" applyBorder="1" applyAlignment="1" applyProtection="1">
      <alignment vertical="center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37" fontId="8" fillId="2" borderId="14" xfId="0" applyNumberFormat="1" applyFont="1" applyFill="1" applyBorder="1" applyAlignment="1" applyProtection="1">
      <alignment horizontal="center" vertical="center" wrapText="1"/>
    </xf>
    <xf numFmtId="0" fontId="9" fillId="2" borderId="15" xfId="0" applyFont="1" applyFill="1" applyBorder="1" applyAlignment="1" applyProtection="1">
      <alignment horizontal="center" vertical="center"/>
    </xf>
    <xf numFmtId="0" fontId="9" fillId="2" borderId="16" xfId="0" applyFont="1" applyFill="1" applyBorder="1" applyAlignment="1" applyProtection="1">
      <alignment horizontal="center" vertical="center"/>
    </xf>
    <xf numFmtId="44" fontId="1" fillId="2" borderId="17" xfId="0" applyNumberFormat="1" applyFont="1" applyFill="1" applyBorder="1" applyAlignment="1" applyProtection="1">
      <alignment vertical="center"/>
    </xf>
    <xf numFmtId="0" fontId="3" fillId="0" borderId="6" xfId="0" applyFont="1" applyFill="1" applyBorder="1" applyAlignment="1" applyProtection="1">
      <alignment vertical="center"/>
    </xf>
    <xf numFmtId="164" fontId="7" fillId="0" borderId="8" xfId="0" applyNumberFormat="1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vertical="center"/>
    </xf>
    <xf numFmtId="0" fontId="3" fillId="0" borderId="19" xfId="0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vertical="center"/>
    </xf>
    <xf numFmtId="41" fontId="3" fillId="0" borderId="20" xfId="0" applyNumberFormat="1" applyFont="1" applyBorder="1" applyAlignment="1" applyProtection="1">
      <alignment vertical="center"/>
    </xf>
    <xf numFmtId="42" fontId="1" fillId="2" borderId="8" xfId="0" applyNumberFormat="1" applyFont="1" applyFill="1" applyBorder="1" applyAlignment="1" applyProtection="1">
      <alignment vertical="center"/>
    </xf>
    <xf numFmtId="44" fontId="1" fillId="2" borderId="21" xfId="0" applyNumberFormat="1" applyFont="1" applyFill="1" applyBorder="1" applyAlignment="1" applyProtection="1">
      <alignment vertical="center"/>
    </xf>
    <xf numFmtId="42" fontId="3" fillId="0" borderId="12" xfId="0" applyNumberFormat="1" applyFont="1" applyBorder="1" applyAlignment="1" applyProtection="1">
      <alignment vertical="center"/>
    </xf>
    <xf numFmtId="44" fontId="3" fillId="0" borderId="21" xfId="0" applyNumberFormat="1" applyFont="1" applyBorder="1" applyAlignment="1" applyProtection="1">
      <alignment vertical="center"/>
    </xf>
    <xf numFmtId="0" fontId="5" fillId="0" borderId="0" xfId="0" applyFont="1" applyAlignment="1">
      <alignment horizontal="center"/>
    </xf>
    <xf numFmtId="0" fontId="9" fillId="2" borderId="15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1" fillId="0" borderId="0" xfId="0" applyFont="1"/>
    <xf numFmtId="37" fontId="8" fillId="2" borderId="13" xfId="0" applyNumberFormat="1" applyFont="1" applyFill="1" applyBorder="1" applyAlignment="1">
      <alignment horizontal="center" vertical="center" wrapText="1"/>
    </xf>
    <xf numFmtId="37" fontId="8" fillId="2" borderId="14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2" borderId="4" xfId="0" applyFont="1" applyFill="1" applyBorder="1" applyAlignment="1">
      <alignment vertical="center"/>
    </xf>
    <xf numFmtId="0" fontId="1" fillId="2" borderId="9" xfId="0" applyFont="1" applyFill="1" applyBorder="1" applyAlignment="1">
      <alignment vertical="center"/>
    </xf>
    <xf numFmtId="42" fontId="1" fillId="2" borderId="10" xfId="0" applyNumberFormat="1" applyFont="1" applyFill="1" applyBorder="1" applyAlignment="1">
      <alignment vertical="center"/>
    </xf>
    <xf numFmtId="42" fontId="1" fillId="2" borderId="11" xfId="0" applyNumberFormat="1" applyFont="1" applyFill="1" applyBorder="1" applyAlignment="1">
      <alignment vertical="center"/>
    </xf>
    <xf numFmtId="44" fontId="1" fillId="2" borderId="5" xfId="0" applyNumberFormat="1" applyFont="1" applyFill="1" applyBorder="1" applyAlignment="1">
      <alignment vertical="center"/>
    </xf>
    <xf numFmtId="44" fontId="6" fillId="0" borderId="0" xfId="0" applyNumberFormat="1" applyFont="1"/>
    <xf numFmtId="0" fontId="3" fillId="0" borderId="0" xfId="0" applyFont="1"/>
    <xf numFmtId="0" fontId="3" fillId="0" borderId="1" xfId="0" applyFont="1" applyBorder="1" applyAlignment="1">
      <alignment vertical="center"/>
    </xf>
    <xf numFmtId="164" fontId="3" fillId="0" borderId="8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42" fontId="3" fillId="0" borderId="12" xfId="0" applyNumberFormat="1" applyFont="1" applyBorder="1" applyAlignment="1">
      <alignment vertical="center"/>
    </xf>
    <xf numFmtId="44" fontId="3" fillId="0" borderId="21" xfId="0" applyNumberFormat="1" applyFont="1" applyBorder="1" applyAlignment="1">
      <alignment vertical="center"/>
    </xf>
    <xf numFmtId="43" fontId="3" fillId="0" borderId="0" xfId="0" applyNumberFormat="1" applyFont="1"/>
    <xf numFmtId="0" fontId="1" fillId="2" borderId="1" xfId="0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42" fontId="1" fillId="2" borderId="12" xfId="0" applyNumberFormat="1" applyFont="1" applyFill="1" applyBorder="1" applyAlignment="1">
      <alignment vertical="center"/>
    </xf>
    <xf numFmtId="42" fontId="1" fillId="2" borderId="8" xfId="0" applyNumberFormat="1" applyFont="1" applyFill="1" applyBorder="1" applyAlignment="1">
      <alignment vertical="center"/>
    </xf>
    <xf numFmtId="44" fontId="1" fillId="2" borderId="21" xfId="0" applyNumberFormat="1" applyFont="1" applyFill="1" applyBorder="1" applyAlignment="1">
      <alignment vertical="center"/>
    </xf>
    <xf numFmtId="43" fontId="6" fillId="0" borderId="0" xfId="0" applyNumberFormat="1" applyFont="1"/>
    <xf numFmtId="0" fontId="7" fillId="0" borderId="1" xfId="0" applyFont="1" applyBorder="1" applyAlignment="1">
      <alignment vertical="center"/>
    </xf>
    <xf numFmtId="164" fontId="7" fillId="0" borderId="8" xfId="0" applyNumberFormat="1" applyFont="1" applyBorder="1" applyAlignment="1">
      <alignment horizontal="center" vertical="center"/>
    </xf>
    <xf numFmtId="0" fontId="7" fillId="0" borderId="6" xfId="0" applyFont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42" fontId="1" fillId="2" borderId="3" xfId="0" applyNumberFormat="1" applyFont="1" applyFill="1" applyBorder="1" applyAlignment="1">
      <alignment vertical="center"/>
    </xf>
    <xf numFmtId="44" fontId="1" fillId="2" borderId="17" xfId="0" applyNumberFormat="1" applyFont="1" applyFill="1" applyBorder="1" applyAlignment="1">
      <alignment vertical="center"/>
    </xf>
    <xf numFmtId="0" fontId="2" fillId="0" borderId="0" xfId="0" applyFont="1"/>
    <xf numFmtId="0" fontId="3" fillId="0" borderId="4" xfId="0" applyFont="1" applyBorder="1" applyAlignment="1">
      <alignment vertical="center"/>
    </xf>
    <xf numFmtId="0" fontId="3" fillId="0" borderId="0" xfId="0" applyFont="1" applyAlignment="1">
      <alignment vertical="center"/>
    </xf>
    <xf numFmtId="37" fontId="3" fillId="0" borderId="0" xfId="0" applyNumberFormat="1" applyFont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37" fontId="3" fillId="0" borderId="19" xfId="0" applyNumberFormat="1" applyFont="1" applyBorder="1" applyAlignment="1">
      <alignment vertical="center"/>
    </xf>
    <xf numFmtId="41" fontId="3" fillId="0" borderId="20" xfId="0" applyNumberFormat="1" applyFont="1" applyBorder="1" applyAlignment="1">
      <alignment vertical="center"/>
    </xf>
    <xf numFmtId="37" fontId="3" fillId="0" borderId="0" xfId="0" applyNumberFormat="1" applyFont="1"/>
    <xf numFmtId="37" fontId="3" fillId="0" borderId="19" xfId="0" applyNumberFormat="1" applyFont="1" applyBorder="1" applyAlignment="1">
      <alignment horizontal="right" vertical="center"/>
    </xf>
    <xf numFmtId="0" fontId="3" fillId="0" borderId="22" xfId="0" applyFont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3" fillId="0" borderId="25" xfId="0" applyFont="1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8" fillId="2" borderId="28" xfId="0" applyFont="1" applyFill="1" applyBorder="1" applyAlignment="1">
      <alignment horizontal="left" vertical="center" wrapText="1"/>
    </xf>
    <xf numFmtId="0" fontId="0" fillId="0" borderId="15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9" fillId="2" borderId="31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/>
    </xf>
    <xf numFmtId="37" fontId="8" fillId="2" borderId="33" xfId="0" applyNumberFormat="1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3" fillId="0" borderId="19" xfId="0" applyNumberFormat="1" applyFont="1" applyBorder="1" applyAlignment="1" applyProtection="1">
      <alignment horizontal="right" vertical="center"/>
    </xf>
    <xf numFmtId="0" fontId="3" fillId="0" borderId="22" xfId="0" applyFont="1" applyBorder="1" applyAlignment="1" applyProtection="1">
      <alignment vertical="center" wrapText="1"/>
    </xf>
    <xf numFmtId="0" fontId="3" fillId="0" borderId="25" xfId="0" applyFont="1" applyBorder="1" applyAlignment="1" applyProtection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5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9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3253B1-0BCF-46AF-8B3F-EEDEF2E098A7}">
  <sheetPr>
    <pageSetUpPr fitToPage="1"/>
  </sheetPr>
  <dimension ref="A1:ED111"/>
  <sheetViews>
    <sheetView tabSelected="1" workbookViewId="0">
      <selection sqref="A1:P1"/>
    </sheetView>
  </sheetViews>
  <sheetFormatPr defaultColWidth="9.77734375" defaultRowHeight="15"/>
  <cols>
    <col min="1" max="1" width="1.77734375" style="63" customWidth="1"/>
    <col min="2" max="2" width="6.77734375" style="63" customWidth="1"/>
    <col min="3" max="3" width="65.77734375" style="63" bestFit="1" customWidth="1"/>
    <col min="4" max="5" width="16.77734375" style="94" customWidth="1"/>
    <col min="6" max="7" width="15.77734375" style="94" customWidth="1"/>
    <col min="8" max="8" width="13.77734375" style="94" customWidth="1"/>
    <col min="9" max="10" width="15.77734375" style="94" customWidth="1"/>
    <col min="11" max="14" width="13.77734375" style="94" customWidth="1"/>
    <col min="15" max="15" width="16.77734375" style="94" customWidth="1"/>
    <col min="16" max="16" width="13.77734375" style="63" customWidth="1"/>
    <col min="17" max="18" width="9.77734375" style="63"/>
  </cols>
  <sheetData>
    <row r="1" spans="1:134" ht="27.75">
      <c r="A1" s="102" t="s">
        <v>106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4"/>
      <c r="Q1" s="49"/>
      <c r="R1"/>
    </row>
    <row r="2" spans="1:134" ht="24" thickBot="1">
      <c r="A2" s="105" t="s">
        <v>266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7"/>
      <c r="Q2" s="49"/>
      <c r="R2"/>
    </row>
    <row r="3" spans="1:134" ht="18" customHeight="1">
      <c r="A3" s="108" t="s">
        <v>99</v>
      </c>
      <c r="B3" s="109"/>
      <c r="C3" s="110"/>
      <c r="D3" s="114" t="s">
        <v>46</v>
      </c>
      <c r="E3" s="115"/>
      <c r="F3" s="115"/>
      <c r="G3" s="115"/>
      <c r="H3" s="116"/>
      <c r="I3" s="114" t="s">
        <v>47</v>
      </c>
      <c r="J3" s="116"/>
      <c r="K3" s="114" t="s">
        <v>49</v>
      </c>
      <c r="L3" s="115"/>
      <c r="M3" s="116"/>
      <c r="N3" s="50"/>
      <c r="O3" s="51"/>
      <c r="P3" s="117" t="s">
        <v>240</v>
      </c>
      <c r="Q3" s="52"/>
      <c r="R3"/>
    </row>
    <row r="4" spans="1:134" ht="32.25" customHeight="1" thickBot="1">
      <c r="A4" s="111"/>
      <c r="B4" s="112"/>
      <c r="C4" s="113"/>
      <c r="D4" s="53" t="s">
        <v>6</v>
      </c>
      <c r="E4" s="53" t="s">
        <v>100</v>
      </c>
      <c r="F4" s="53" t="s">
        <v>101</v>
      </c>
      <c r="G4" s="53" t="s">
        <v>102</v>
      </c>
      <c r="H4" s="53" t="s">
        <v>7</v>
      </c>
      <c r="I4" s="53" t="s">
        <v>8</v>
      </c>
      <c r="J4" s="54" t="s">
        <v>103</v>
      </c>
      <c r="K4" s="54" t="s">
        <v>9</v>
      </c>
      <c r="L4" s="54" t="s">
        <v>10</v>
      </c>
      <c r="M4" s="54" t="s">
        <v>241</v>
      </c>
      <c r="N4" s="54" t="s">
        <v>11</v>
      </c>
      <c r="O4" s="54" t="s">
        <v>242</v>
      </c>
      <c r="P4" s="118"/>
      <c r="Q4" s="55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  <c r="BY4" s="56"/>
      <c r="BZ4" s="56"/>
      <c r="CA4" s="56"/>
      <c r="CB4" s="56"/>
      <c r="CC4" s="56"/>
      <c r="CD4" s="56"/>
      <c r="CE4" s="56"/>
      <c r="CF4" s="56"/>
      <c r="CG4" s="56"/>
      <c r="CH4" s="56"/>
      <c r="CI4" s="56"/>
      <c r="CJ4" s="56"/>
      <c r="CK4" s="56"/>
      <c r="CL4" s="56"/>
      <c r="CM4" s="56"/>
      <c r="CN4" s="56"/>
      <c r="CO4" s="56"/>
      <c r="CP4" s="56"/>
      <c r="CQ4" s="56"/>
      <c r="CR4" s="56"/>
      <c r="CS4" s="56"/>
      <c r="CT4" s="56"/>
      <c r="CU4" s="56"/>
      <c r="CV4" s="56"/>
      <c r="CW4" s="56"/>
      <c r="CX4" s="56"/>
      <c r="CY4" s="56"/>
      <c r="CZ4" s="56"/>
      <c r="DA4" s="56"/>
      <c r="DB4" s="56"/>
      <c r="DC4" s="56"/>
      <c r="DD4" s="56"/>
      <c r="DE4" s="56"/>
      <c r="DF4" s="56"/>
      <c r="DG4" s="56"/>
      <c r="DH4" s="56"/>
      <c r="DI4" s="56"/>
      <c r="DJ4" s="56"/>
      <c r="DK4" s="56"/>
      <c r="DL4" s="56"/>
      <c r="DM4" s="56"/>
      <c r="DN4" s="56"/>
      <c r="DO4" s="56"/>
      <c r="DP4" s="56"/>
      <c r="DQ4" s="56"/>
      <c r="DR4" s="56"/>
      <c r="DS4" s="56"/>
      <c r="DT4" s="56"/>
      <c r="DU4" s="56"/>
      <c r="DV4" s="56"/>
      <c r="DW4" s="56"/>
      <c r="DX4" s="56"/>
      <c r="DY4" s="56"/>
      <c r="DZ4" s="56"/>
      <c r="EA4" s="56"/>
      <c r="EB4" s="56"/>
      <c r="EC4" s="56"/>
      <c r="ED4" s="56"/>
    </row>
    <row r="5" spans="1:134" ht="15.75">
      <c r="A5" s="57" t="s">
        <v>243</v>
      </c>
      <c r="B5" s="58"/>
      <c r="C5" s="58"/>
      <c r="D5" s="59">
        <f t="shared" ref="D5:N5" si="0">SUM(D6:D13)</f>
        <v>32518412</v>
      </c>
      <c r="E5" s="59">
        <f t="shared" si="0"/>
        <v>12088467</v>
      </c>
      <c r="F5" s="59">
        <f t="shared" si="0"/>
        <v>594325</v>
      </c>
      <c r="G5" s="59">
        <f t="shared" si="0"/>
        <v>1311011</v>
      </c>
      <c r="H5" s="59">
        <f t="shared" si="0"/>
        <v>0</v>
      </c>
      <c r="I5" s="59">
        <f t="shared" si="0"/>
        <v>0</v>
      </c>
      <c r="J5" s="59">
        <f t="shared" si="0"/>
        <v>0</v>
      </c>
      <c r="K5" s="59">
        <f t="shared" si="0"/>
        <v>0</v>
      </c>
      <c r="L5" s="59">
        <f t="shared" si="0"/>
        <v>0</v>
      </c>
      <c r="M5" s="59">
        <f t="shared" si="0"/>
        <v>64902726</v>
      </c>
      <c r="N5" s="59">
        <f t="shared" si="0"/>
        <v>0</v>
      </c>
      <c r="O5" s="60">
        <f>SUM(D5:N5)</f>
        <v>111414941</v>
      </c>
      <c r="P5" s="61">
        <f t="shared" ref="P5:P36" si="1">(O5/P$109)</f>
        <v>1543.3356097020405</v>
      </c>
      <c r="Q5" s="62"/>
    </row>
    <row r="6" spans="1:134">
      <c r="A6" s="64"/>
      <c r="B6" s="65">
        <v>311</v>
      </c>
      <c r="C6" s="66" t="s">
        <v>3</v>
      </c>
      <c r="D6" s="67">
        <v>27133636</v>
      </c>
      <c r="E6" s="67">
        <v>0</v>
      </c>
      <c r="F6" s="67">
        <v>0</v>
      </c>
      <c r="G6" s="67">
        <v>0</v>
      </c>
      <c r="H6" s="67">
        <v>0</v>
      </c>
      <c r="I6" s="67">
        <v>0</v>
      </c>
      <c r="J6" s="67">
        <v>0</v>
      </c>
      <c r="K6" s="67">
        <v>0</v>
      </c>
      <c r="L6" s="67">
        <v>0</v>
      </c>
      <c r="M6" s="67">
        <v>64902726</v>
      </c>
      <c r="N6" s="67">
        <v>0</v>
      </c>
      <c r="O6" s="67">
        <f>SUM(D6:N6)</f>
        <v>92036362</v>
      </c>
      <c r="P6" s="68">
        <f t="shared" si="1"/>
        <v>1274.9007771051793</v>
      </c>
      <c r="Q6" s="69"/>
    </row>
    <row r="7" spans="1:134">
      <c r="A7" s="64"/>
      <c r="B7" s="65">
        <v>312.13</v>
      </c>
      <c r="C7" s="66" t="s">
        <v>256</v>
      </c>
      <c r="D7" s="67">
        <v>0</v>
      </c>
      <c r="E7" s="67">
        <v>2118452</v>
      </c>
      <c r="F7" s="67">
        <v>0</v>
      </c>
      <c r="G7" s="67">
        <v>0</v>
      </c>
      <c r="H7" s="67">
        <v>0</v>
      </c>
      <c r="I7" s="67">
        <v>0</v>
      </c>
      <c r="J7" s="67">
        <v>0</v>
      </c>
      <c r="K7" s="67">
        <v>0</v>
      </c>
      <c r="L7" s="67">
        <v>0</v>
      </c>
      <c r="M7" s="67">
        <v>0</v>
      </c>
      <c r="N7" s="67">
        <v>0</v>
      </c>
      <c r="O7" s="67">
        <f t="shared" ref="O7:O12" si="2">SUM(D7:N7)</f>
        <v>2118452</v>
      </c>
      <c r="P7" s="68">
        <f t="shared" si="1"/>
        <v>29.34509841947057</v>
      </c>
      <c r="Q7" s="69"/>
    </row>
    <row r="8" spans="1:134">
      <c r="A8" s="64"/>
      <c r="B8" s="65">
        <v>312.3</v>
      </c>
      <c r="C8" s="66" t="s">
        <v>13</v>
      </c>
      <c r="D8" s="67">
        <v>0</v>
      </c>
      <c r="E8" s="67">
        <v>788591</v>
      </c>
      <c r="F8" s="67">
        <v>0</v>
      </c>
      <c r="G8" s="67">
        <v>0</v>
      </c>
      <c r="H8" s="67">
        <v>0</v>
      </c>
      <c r="I8" s="67">
        <v>0</v>
      </c>
      <c r="J8" s="67">
        <v>0</v>
      </c>
      <c r="K8" s="67">
        <v>0</v>
      </c>
      <c r="L8" s="67">
        <v>0</v>
      </c>
      <c r="M8" s="67">
        <v>0</v>
      </c>
      <c r="N8" s="67">
        <v>0</v>
      </c>
      <c r="O8" s="67">
        <f t="shared" si="2"/>
        <v>788591</v>
      </c>
      <c r="P8" s="68">
        <f t="shared" si="1"/>
        <v>10.923674696291782</v>
      </c>
      <c r="Q8" s="69"/>
    </row>
    <row r="9" spans="1:134">
      <c r="A9" s="64"/>
      <c r="B9" s="65">
        <v>312.41000000000003</v>
      </c>
      <c r="C9" s="66" t="s">
        <v>244</v>
      </c>
      <c r="D9" s="67">
        <v>0</v>
      </c>
      <c r="E9" s="67">
        <v>1241090</v>
      </c>
      <c r="F9" s="67">
        <v>594325</v>
      </c>
      <c r="G9" s="67">
        <v>1311011</v>
      </c>
      <c r="H9" s="67">
        <v>0</v>
      </c>
      <c r="I9" s="67">
        <v>0</v>
      </c>
      <c r="J9" s="67">
        <v>0</v>
      </c>
      <c r="K9" s="67">
        <v>0</v>
      </c>
      <c r="L9" s="67">
        <v>0</v>
      </c>
      <c r="M9" s="67">
        <v>0</v>
      </c>
      <c r="N9" s="67">
        <v>0</v>
      </c>
      <c r="O9" s="67">
        <f t="shared" si="2"/>
        <v>3146426</v>
      </c>
      <c r="P9" s="68">
        <f t="shared" si="1"/>
        <v>43.584740480115251</v>
      </c>
      <c r="Q9" s="69"/>
    </row>
    <row r="10" spans="1:134">
      <c r="A10" s="64"/>
      <c r="B10" s="65">
        <v>312.64</v>
      </c>
      <c r="C10" s="66" t="s">
        <v>257</v>
      </c>
      <c r="D10" s="67">
        <v>5123669</v>
      </c>
      <c r="E10" s="67">
        <v>6800000</v>
      </c>
      <c r="F10" s="67">
        <v>0</v>
      </c>
      <c r="G10" s="67">
        <v>0</v>
      </c>
      <c r="H10" s="67">
        <v>0</v>
      </c>
      <c r="I10" s="67">
        <v>0</v>
      </c>
      <c r="J10" s="67">
        <v>0</v>
      </c>
      <c r="K10" s="67">
        <v>0</v>
      </c>
      <c r="L10" s="67">
        <v>0</v>
      </c>
      <c r="M10" s="67">
        <v>0</v>
      </c>
      <c r="N10" s="67">
        <v>0</v>
      </c>
      <c r="O10" s="67">
        <f t="shared" si="2"/>
        <v>11923669</v>
      </c>
      <c r="P10" s="68">
        <f t="shared" si="1"/>
        <v>165.16835893670955</v>
      </c>
      <c r="Q10" s="69"/>
    </row>
    <row r="11" spans="1:134">
      <c r="A11" s="64"/>
      <c r="B11" s="65">
        <v>315.10000000000002</v>
      </c>
      <c r="C11" s="66" t="s">
        <v>246</v>
      </c>
      <c r="D11" s="67">
        <v>0</v>
      </c>
      <c r="E11" s="67">
        <v>1087705</v>
      </c>
      <c r="F11" s="67">
        <v>0</v>
      </c>
      <c r="G11" s="67">
        <v>0</v>
      </c>
      <c r="H11" s="67">
        <v>0</v>
      </c>
      <c r="I11" s="67">
        <v>0</v>
      </c>
      <c r="J11" s="67">
        <v>0</v>
      </c>
      <c r="K11" s="67">
        <v>0</v>
      </c>
      <c r="L11" s="67">
        <v>0</v>
      </c>
      <c r="M11" s="67">
        <v>0</v>
      </c>
      <c r="N11" s="67">
        <v>0</v>
      </c>
      <c r="O11" s="67">
        <f t="shared" si="2"/>
        <v>1087705</v>
      </c>
      <c r="P11" s="68">
        <f t="shared" si="1"/>
        <v>15.067044368411574</v>
      </c>
      <c r="Q11" s="69"/>
    </row>
    <row r="12" spans="1:134">
      <c r="A12" s="64"/>
      <c r="B12" s="65">
        <v>316</v>
      </c>
      <c r="C12" s="66" t="s">
        <v>157</v>
      </c>
      <c r="D12" s="67">
        <v>0</v>
      </c>
      <c r="E12" s="67">
        <v>52629</v>
      </c>
      <c r="F12" s="67">
        <v>0</v>
      </c>
      <c r="G12" s="67">
        <v>0</v>
      </c>
      <c r="H12" s="67">
        <v>0</v>
      </c>
      <c r="I12" s="67">
        <v>0</v>
      </c>
      <c r="J12" s="67">
        <v>0</v>
      </c>
      <c r="K12" s="67">
        <v>0</v>
      </c>
      <c r="L12" s="67">
        <v>0</v>
      </c>
      <c r="M12" s="67">
        <v>0</v>
      </c>
      <c r="N12" s="67">
        <v>0</v>
      </c>
      <c r="O12" s="67">
        <f t="shared" si="2"/>
        <v>52629</v>
      </c>
      <c r="P12" s="68">
        <f t="shared" si="1"/>
        <v>0.72902439362247373</v>
      </c>
      <c r="Q12" s="69"/>
    </row>
    <row r="13" spans="1:134">
      <c r="A13" s="64"/>
      <c r="B13" s="65">
        <v>319.89999999999998</v>
      </c>
      <c r="C13" s="66" t="s">
        <v>135</v>
      </c>
      <c r="D13" s="67">
        <v>261107</v>
      </c>
      <c r="E13" s="67">
        <v>0</v>
      </c>
      <c r="F13" s="67">
        <v>0</v>
      </c>
      <c r="G13" s="67">
        <v>0</v>
      </c>
      <c r="H13" s="67">
        <v>0</v>
      </c>
      <c r="I13" s="67">
        <v>0</v>
      </c>
      <c r="J13" s="67">
        <v>0</v>
      </c>
      <c r="K13" s="67">
        <v>0</v>
      </c>
      <c r="L13" s="67">
        <v>0</v>
      </c>
      <c r="M13" s="67">
        <v>0</v>
      </c>
      <c r="N13" s="67">
        <v>0</v>
      </c>
      <c r="O13" s="67">
        <f>SUM(D13:N13)</f>
        <v>261107</v>
      </c>
      <c r="P13" s="68">
        <f t="shared" si="1"/>
        <v>3.6168913022398912</v>
      </c>
      <c r="Q13" s="69"/>
    </row>
    <row r="14" spans="1:134" ht="15.75">
      <c r="A14" s="70" t="s">
        <v>18</v>
      </c>
      <c r="B14" s="71"/>
      <c r="C14" s="72"/>
      <c r="D14" s="73">
        <f t="shared" ref="D14:N14" si="3">SUM(D15:D21)</f>
        <v>90650</v>
      </c>
      <c r="E14" s="73">
        <f t="shared" si="3"/>
        <v>12638699</v>
      </c>
      <c r="F14" s="73">
        <f t="shared" si="3"/>
        <v>6738</v>
      </c>
      <c r="G14" s="73">
        <f t="shared" si="3"/>
        <v>0</v>
      </c>
      <c r="H14" s="73">
        <f t="shared" si="3"/>
        <v>0</v>
      </c>
      <c r="I14" s="73">
        <f t="shared" si="3"/>
        <v>379330</v>
      </c>
      <c r="J14" s="73">
        <f t="shared" si="3"/>
        <v>0</v>
      </c>
      <c r="K14" s="73">
        <f t="shared" si="3"/>
        <v>0</v>
      </c>
      <c r="L14" s="73">
        <f t="shared" si="3"/>
        <v>0</v>
      </c>
      <c r="M14" s="73">
        <f t="shared" si="3"/>
        <v>7710143</v>
      </c>
      <c r="N14" s="73">
        <f t="shared" si="3"/>
        <v>0</v>
      </c>
      <c r="O14" s="74">
        <f>SUM(D14:N14)</f>
        <v>20825560</v>
      </c>
      <c r="P14" s="75">
        <f t="shared" si="1"/>
        <v>288.47861921846214</v>
      </c>
      <c r="Q14" s="76"/>
    </row>
    <row r="15" spans="1:134">
      <c r="A15" s="64"/>
      <c r="B15" s="65">
        <v>322</v>
      </c>
      <c r="C15" s="66" t="s">
        <v>247</v>
      </c>
      <c r="D15" s="67">
        <v>0</v>
      </c>
      <c r="E15" s="67">
        <v>908173</v>
      </c>
      <c r="F15" s="67">
        <v>0</v>
      </c>
      <c r="G15" s="67">
        <v>0</v>
      </c>
      <c r="H15" s="67">
        <v>0</v>
      </c>
      <c r="I15" s="67">
        <v>0</v>
      </c>
      <c r="J15" s="67">
        <v>0</v>
      </c>
      <c r="K15" s="67">
        <v>0</v>
      </c>
      <c r="L15" s="67">
        <v>0</v>
      </c>
      <c r="M15" s="67">
        <v>0</v>
      </c>
      <c r="N15" s="67">
        <v>0</v>
      </c>
      <c r="O15" s="67">
        <f>SUM(D15:N15)</f>
        <v>908173</v>
      </c>
      <c r="P15" s="68">
        <f t="shared" si="1"/>
        <v>12.58014156889363</v>
      </c>
      <c r="Q15" s="69"/>
    </row>
    <row r="16" spans="1:134">
      <c r="A16" s="64"/>
      <c r="B16" s="65">
        <v>322.89999999999998</v>
      </c>
      <c r="C16" s="66" t="s">
        <v>258</v>
      </c>
      <c r="D16" s="67">
        <v>0</v>
      </c>
      <c r="E16" s="67">
        <v>139166</v>
      </c>
      <c r="F16" s="67">
        <v>6738</v>
      </c>
      <c r="G16" s="67">
        <v>0</v>
      </c>
      <c r="H16" s="67">
        <v>0</v>
      </c>
      <c r="I16" s="67">
        <v>0</v>
      </c>
      <c r="J16" s="67">
        <v>0</v>
      </c>
      <c r="K16" s="67">
        <v>0</v>
      </c>
      <c r="L16" s="67">
        <v>0</v>
      </c>
      <c r="M16" s="67">
        <v>7710143</v>
      </c>
      <c r="N16" s="67">
        <v>0</v>
      </c>
      <c r="O16" s="67">
        <f t="shared" ref="O16:O21" si="4">SUM(D16:N16)</f>
        <v>7856047</v>
      </c>
      <c r="P16" s="68">
        <f t="shared" si="1"/>
        <v>108.82308043938995</v>
      </c>
      <c r="Q16" s="69"/>
    </row>
    <row r="17" spans="1:17">
      <c r="A17" s="64"/>
      <c r="B17" s="65">
        <v>323.7</v>
      </c>
      <c r="C17" s="66" t="s">
        <v>109</v>
      </c>
      <c r="D17" s="67">
        <v>0</v>
      </c>
      <c r="E17" s="67">
        <v>167890</v>
      </c>
      <c r="F17" s="67">
        <v>0</v>
      </c>
      <c r="G17" s="67">
        <v>0</v>
      </c>
      <c r="H17" s="67">
        <v>0</v>
      </c>
      <c r="I17" s="67">
        <v>368089</v>
      </c>
      <c r="J17" s="67">
        <v>0</v>
      </c>
      <c r="K17" s="67">
        <v>0</v>
      </c>
      <c r="L17" s="67">
        <v>0</v>
      </c>
      <c r="M17" s="67">
        <v>0</v>
      </c>
      <c r="N17" s="67">
        <v>0</v>
      </c>
      <c r="O17" s="67">
        <f t="shared" si="4"/>
        <v>535979</v>
      </c>
      <c r="P17" s="68">
        <f t="shared" si="1"/>
        <v>7.4244573423279911</v>
      </c>
      <c r="Q17" s="69"/>
    </row>
    <row r="18" spans="1:17">
      <c r="A18" s="64"/>
      <c r="B18" s="65">
        <v>325.2</v>
      </c>
      <c r="C18" s="66" t="s">
        <v>20</v>
      </c>
      <c r="D18" s="67">
        <v>0</v>
      </c>
      <c r="E18" s="67">
        <v>11276770</v>
      </c>
      <c r="F18" s="67">
        <v>0</v>
      </c>
      <c r="G18" s="67">
        <v>0</v>
      </c>
      <c r="H18" s="67">
        <v>0</v>
      </c>
      <c r="I18" s="67">
        <v>0</v>
      </c>
      <c r="J18" s="67">
        <v>0</v>
      </c>
      <c r="K18" s="67">
        <v>0</v>
      </c>
      <c r="L18" s="67">
        <v>0</v>
      </c>
      <c r="M18" s="67">
        <v>0</v>
      </c>
      <c r="N18" s="67">
        <v>0</v>
      </c>
      <c r="O18" s="67">
        <f t="shared" si="4"/>
        <v>11276770</v>
      </c>
      <c r="P18" s="68">
        <f t="shared" si="1"/>
        <v>156.20742197780888</v>
      </c>
      <c r="Q18" s="69"/>
    </row>
    <row r="19" spans="1:17">
      <c r="A19" s="64"/>
      <c r="B19" s="65">
        <v>329.1</v>
      </c>
      <c r="C19" s="66" t="s">
        <v>267</v>
      </c>
      <c r="D19" s="67">
        <v>0</v>
      </c>
      <c r="E19" s="67">
        <v>146700</v>
      </c>
      <c r="F19" s="67">
        <v>0</v>
      </c>
      <c r="G19" s="67">
        <v>0</v>
      </c>
      <c r="H19" s="67">
        <v>0</v>
      </c>
      <c r="I19" s="67">
        <v>0</v>
      </c>
      <c r="J19" s="67">
        <v>0</v>
      </c>
      <c r="K19" s="67">
        <v>0</v>
      </c>
      <c r="L19" s="67">
        <v>0</v>
      </c>
      <c r="M19" s="67">
        <v>0</v>
      </c>
      <c r="N19" s="67">
        <v>0</v>
      </c>
      <c r="O19" s="67">
        <f t="shared" si="4"/>
        <v>146700</v>
      </c>
      <c r="P19" s="68">
        <f t="shared" si="1"/>
        <v>2.0321092656979403</v>
      </c>
      <c r="Q19" s="69"/>
    </row>
    <row r="20" spans="1:17">
      <c r="A20" s="64"/>
      <c r="B20" s="65">
        <v>329.4</v>
      </c>
      <c r="C20" s="66" t="s">
        <v>268</v>
      </c>
      <c r="D20" s="67">
        <v>13578</v>
      </c>
      <c r="E20" s="67">
        <v>0</v>
      </c>
      <c r="F20" s="67">
        <v>0</v>
      </c>
      <c r="G20" s="67">
        <v>0</v>
      </c>
      <c r="H20" s="67">
        <v>0</v>
      </c>
      <c r="I20" s="67">
        <v>11241</v>
      </c>
      <c r="J20" s="67">
        <v>0</v>
      </c>
      <c r="K20" s="67">
        <v>0</v>
      </c>
      <c r="L20" s="67">
        <v>0</v>
      </c>
      <c r="M20" s="67">
        <v>0</v>
      </c>
      <c r="N20" s="67">
        <v>0</v>
      </c>
      <c r="O20" s="67">
        <f t="shared" si="4"/>
        <v>24819</v>
      </c>
      <c r="P20" s="68">
        <f t="shared" si="1"/>
        <v>0.34379631810059424</v>
      </c>
      <c r="Q20" s="69"/>
    </row>
    <row r="21" spans="1:17">
      <c r="A21" s="64"/>
      <c r="B21" s="65">
        <v>329.5</v>
      </c>
      <c r="C21" s="66" t="s">
        <v>269</v>
      </c>
      <c r="D21" s="67">
        <v>77072</v>
      </c>
      <c r="E21" s="67">
        <v>0</v>
      </c>
      <c r="F21" s="67">
        <v>0</v>
      </c>
      <c r="G21" s="67">
        <v>0</v>
      </c>
      <c r="H21" s="67">
        <v>0</v>
      </c>
      <c r="I21" s="67">
        <v>0</v>
      </c>
      <c r="J21" s="67">
        <v>0</v>
      </c>
      <c r="K21" s="67">
        <v>0</v>
      </c>
      <c r="L21" s="67">
        <v>0</v>
      </c>
      <c r="M21" s="67">
        <v>0</v>
      </c>
      <c r="N21" s="67">
        <v>0</v>
      </c>
      <c r="O21" s="67">
        <f t="shared" si="4"/>
        <v>77072</v>
      </c>
      <c r="P21" s="68">
        <f t="shared" si="1"/>
        <v>1.0676123062431606</v>
      </c>
      <c r="Q21" s="69"/>
    </row>
    <row r="22" spans="1:17" ht="15.75">
      <c r="A22" s="70" t="s">
        <v>248</v>
      </c>
      <c r="B22" s="71"/>
      <c r="C22" s="72"/>
      <c r="D22" s="73">
        <f t="shared" ref="D22:N22" si="5">SUM(D23:D49)</f>
        <v>9770665</v>
      </c>
      <c r="E22" s="73">
        <f t="shared" si="5"/>
        <v>7708534</v>
      </c>
      <c r="F22" s="73">
        <f t="shared" si="5"/>
        <v>640000</v>
      </c>
      <c r="G22" s="73">
        <f t="shared" si="5"/>
        <v>2746897</v>
      </c>
      <c r="H22" s="73">
        <f t="shared" si="5"/>
        <v>0</v>
      </c>
      <c r="I22" s="73">
        <f t="shared" si="5"/>
        <v>11134332</v>
      </c>
      <c r="J22" s="73">
        <f t="shared" si="5"/>
        <v>0</v>
      </c>
      <c r="K22" s="73">
        <f t="shared" si="5"/>
        <v>0</v>
      </c>
      <c r="L22" s="73">
        <f t="shared" si="5"/>
        <v>0</v>
      </c>
      <c r="M22" s="73">
        <f t="shared" si="5"/>
        <v>0</v>
      </c>
      <c r="N22" s="73">
        <f t="shared" si="5"/>
        <v>0</v>
      </c>
      <c r="O22" s="74">
        <f>SUM(D22:N22)</f>
        <v>32000428</v>
      </c>
      <c r="P22" s="75">
        <f t="shared" si="1"/>
        <v>443.27448019836265</v>
      </c>
      <c r="Q22" s="76"/>
    </row>
    <row r="23" spans="1:17">
      <c r="A23" s="64"/>
      <c r="B23" s="65">
        <v>331.2</v>
      </c>
      <c r="C23" s="66" t="s">
        <v>22</v>
      </c>
      <c r="D23" s="67">
        <v>292213</v>
      </c>
      <c r="E23" s="67">
        <v>0</v>
      </c>
      <c r="F23" s="67">
        <v>0</v>
      </c>
      <c r="G23" s="67">
        <v>0</v>
      </c>
      <c r="H23" s="67">
        <v>0</v>
      </c>
      <c r="I23" s="67">
        <v>0</v>
      </c>
      <c r="J23" s="67">
        <v>0</v>
      </c>
      <c r="K23" s="67">
        <v>0</v>
      </c>
      <c r="L23" s="67">
        <v>0</v>
      </c>
      <c r="M23" s="67">
        <v>0</v>
      </c>
      <c r="N23" s="67">
        <v>0</v>
      </c>
      <c r="O23" s="67">
        <f>SUM(D23:N23)</f>
        <v>292213</v>
      </c>
      <c r="P23" s="68">
        <f t="shared" si="1"/>
        <v>4.047776038564364</v>
      </c>
      <c r="Q23" s="69"/>
    </row>
    <row r="24" spans="1:17">
      <c r="A24" s="64"/>
      <c r="B24" s="65">
        <v>331.35</v>
      </c>
      <c r="C24" s="66" t="s">
        <v>231</v>
      </c>
      <c r="D24" s="67">
        <v>0</v>
      </c>
      <c r="E24" s="67">
        <v>0</v>
      </c>
      <c r="F24" s="67">
        <v>0</v>
      </c>
      <c r="G24" s="67">
        <v>226794</v>
      </c>
      <c r="H24" s="67">
        <v>0</v>
      </c>
      <c r="I24" s="67">
        <v>0</v>
      </c>
      <c r="J24" s="67">
        <v>0</v>
      </c>
      <c r="K24" s="67">
        <v>0</v>
      </c>
      <c r="L24" s="67">
        <v>0</v>
      </c>
      <c r="M24" s="67">
        <v>0</v>
      </c>
      <c r="N24" s="67">
        <v>0</v>
      </c>
      <c r="O24" s="67">
        <f t="shared" ref="O24:O44" si="6">SUM(D24:N24)</f>
        <v>226794</v>
      </c>
      <c r="P24" s="68">
        <f t="shared" si="1"/>
        <v>3.1415827457716334</v>
      </c>
      <c r="Q24" s="69"/>
    </row>
    <row r="25" spans="1:17">
      <c r="A25" s="64"/>
      <c r="B25" s="65">
        <v>331.65</v>
      </c>
      <c r="C25" s="66" t="s">
        <v>27</v>
      </c>
      <c r="D25" s="67">
        <v>0</v>
      </c>
      <c r="E25" s="67">
        <v>77319</v>
      </c>
      <c r="F25" s="67">
        <v>0</v>
      </c>
      <c r="G25" s="67">
        <v>0</v>
      </c>
      <c r="H25" s="67">
        <v>0</v>
      </c>
      <c r="I25" s="67">
        <v>0</v>
      </c>
      <c r="J25" s="67">
        <v>0</v>
      </c>
      <c r="K25" s="67">
        <v>0</v>
      </c>
      <c r="L25" s="67">
        <v>0</v>
      </c>
      <c r="M25" s="67">
        <v>0</v>
      </c>
      <c r="N25" s="67">
        <v>0</v>
      </c>
      <c r="O25" s="67">
        <f t="shared" si="6"/>
        <v>77319</v>
      </c>
      <c r="P25" s="68">
        <f t="shared" si="1"/>
        <v>1.0710337853749081</v>
      </c>
      <c r="Q25" s="69"/>
    </row>
    <row r="26" spans="1:17">
      <c r="A26" s="64"/>
      <c r="B26" s="65">
        <v>331.9</v>
      </c>
      <c r="C26" s="66" t="s">
        <v>24</v>
      </c>
      <c r="D26" s="67">
        <v>729853</v>
      </c>
      <c r="E26" s="67">
        <v>0</v>
      </c>
      <c r="F26" s="67">
        <v>0</v>
      </c>
      <c r="G26" s="67">
        <v>0</v>
      </c>
      <c r="H26" s="67">
        <v>0</v>
      </c>
      <c r="I26" s="67">
        <v>0</v>
      </c>
      <c r="J26" s="67">
        <v>0</v>
      </c>
      <c r="K26" s="67">
        <v>0</v>
      </c>
      <c r="L26" s="67">
        <v>0</v>
      </c>
      <c r="M26" s="67">
        <v>0</v>
      </c>
      <c r="N26" s="67">
        <v>0</v>
      </c>
      <c r="O26" s="67">
        <f t="shared" si="6"/>
        <v>729853</v>
      </c>
      <c r="P26" s="68">
        <f t="shared" si="1"/>
        <v>10.110027565763046</v>
      </c>
      <c r="Q26" s="69"/>
    </row>
    <row r="27" spans="1:17">
      <c r="A27" s="64"/>
      <c r="B27" s="65">
        <v>333</v>
      </c>
      <c r="C27" s="66" t="s">
        <v>4</v>
      </c>
      <c r="D27" s="67">
        <v>0</v>
      </c>
      <c r="E27" s="67">
        <v>93013</v>
      </c>
      <c r="F27" s="67">
        <v>0</v>
      </c>
      <c r="G27" s="67">
        <v>0</v>
      </c>
      <c r="H27" s="67">
        <v>0</v>
      </c>
      <c r="I27" s="67">
        <v>0</v>
      </c>
      <c r="J27" s="67">
        <v>0</v>
      </c>
      <c r="K27" s="67">
        <v>0</v>
      </c>
      <c r="L27" s="67">
        <v>0</v>
      </c>
      <c r="M27" s="67">
        <v>0</v>
      </c>
      <c r="N27" s="67">
        <v>0</v>
      </c>
      <c r="O27" s="67">
        <f t="shared" si="6"/>
        <v>93013</v>
      </c>
      <c r="P27" s="68">
        <f t="shared" si="1"/>
        <v>1.2884293055921099</v>
      </c>
      <c r="Q27" s="69"/>
    </row>
    <row r="28" spans="1:17">
      <c r="A28" s="64"/>
      <c r="B28" s="65">
        <v>334.1</v>
      </c>
      <c r="C28" s="66" t="s">
        <v>111</v>
      </c>
      <c r="D28" s="67">
        <v>228633</v>
      </c>
      <c r="E28" s="67">
        <v>0</v>
      </c>
      <c r="F28" s="67">
        <v>0</v>
      </c>
      <c r="G28" s="67">
        <v>0</v>
      </c>
      <c r="H28" s="67">
        <v>0</v>
      </c>
      <c r="I28" s="67">
        <v>0</v>
      </c>
      <c r="J28" s="67">
        <v>0</v>
      </c>
      <c r="K28" s="67">
        <v>0</v>
      </c>
      <c r="L28" s="67">
        <v>0</v>
      </c>
      <c r="M28" s="67">
        <v>0</v>
      </c>
      <c r="N28" s="67">
        <v>0</v>
      </c>
      <c r="O28" s="67">
        <f t="shared" si="6"/>
        <v>228633</v>
      </c>
      <c r="P28" s="68">
        <f t="shared" si="1"/>
        <v>3.1670568353395852</v>
      </c>
      <c r="Q28" s="69"/>
    </row>
    <row r="29" spans="1:17">
      <c r="A29" s="64"/>
      <c r="B29" s="65">
        <v>334.2</v>
      </c>
      <c r="C29" s="66" t="s">
        <v>25</v>
      </c>
      <c r="D29" s="67">
        <v>48399</v>
      </c>
      <c r="E29" s="67">
        <v>66171</v>
      </c>
      <c r="F29" s="67">
        <v>0</v>
      </c>
      <c r="G29" s="67">
        <v>0</v>
      </c>
      <c r="H29" s="67">
        <v>0</v>
      </c>
      <c r="I29" s="67">
        <v>0</v>
      </c>
      <c r="J29" s="67">
        <v>0</v>
      </c>
      <c r="K29" s="67">
        <v>0</v>
      </c>
      <c r="L29" s="67">
        <v>0</v>
      </c>
      <c r="M29" s="67">
        <v>0</v>
      </c>
      <c r="N29" s="67">
        <v>0</v>
      </c>
      <c r="O29" s="67">
        <f t="shared" si="6"/>
        <v>114570</v>
      </c>
      <c r="P29" s="68">
        <f t="shared" si="1"/>
        <v>1.5870399357260601</v>
      </c>
      <c r="Q29" s="69"/>
    </row>
    <row r="30" spans="1:17">
      <c r="A30" s="64"/>
      <c r="B30" s="65">
        <v>334.33</v>
      </c>
      <c r="C30" s="66" t="s">
        <v>270</v>
      </c>
      <c r="D30" s="67">
        <v>0</v>
      </c>
      <c r="E30" s="67">
        <v>0</v>
      </c>
      <c r="F30" s="67">
        <v>0</v>
      </c>
      <c r="G30" s="67">
        <v>0</v>
      </c>
      <c r="H30" s="67">
        <v>0</v>
      </c>
      <c r="I30" s="67">
        <v>117546</v>
      </c>
      <c r="J30" s="67">
        <v>0</v>
      </c>
      <c r="K30" s="67">
        <v>0</v>
      </c>
      <c r="L30" s="67">
        <v>0</v>
      </c>
      <c r="M30" s="67">
        <v>0</v>
      </c>
      <c r="N30" s="67">
        <v>0</v>
      </c>
      <c r="O30" s="67">
        <f t="shared" si="6"/>
        <v>117546</v>
      </c>
      <c r="P30" s="68">
        <f t="shared" si="1"/>
        <v>1.6282639110138384</v>
      </c>
      <c r="Q30" s="69"/>
    </row>
    <row r="31" spans="1:17">
      <c r="A31" s="64"/>
      <c r="B31" s="65">
        <v>334.35</v>
      </c>
      <c r="C31" s="66" t="s">
        <v>112</v>
      </c>
      <c r="D31" s="67">
        <v>0</v>
      </c>
      <c r="E31" s="67">
        <v>0</v>
      </c>
      <c r="F31" s="67">
        <v>0</v>
      </c>
      <c r="G31" s="67">
        <v>0</v>
      </c>
      <c r="H31" s="67">
        <v>0</v>
      </c>
      <c r="I31" s="67">
        <v>10868271</v>
      </c>
      <c r="J31" s="67">
        <v>0</v>
      </c>
      <c r="K31" s="67">
        <v>0</v>
      </c>
      <c r="L31" s="67">
        <v>0</v>
      </c>
      <c r="M31" s="67">
        <v>0</v>
      </c>
      <c r="N31" s="67">
        <v>0</v>
      </c>
      <c r="O31" s="67">
        <f t="shared" si="6"/>
        <v>10868271</v>
      </c>
      <c r="P31" s="68">
        <f t="shared" si="1"/>
        <v>150.54883572744524</v>
      </c>
      <c r="Q31" s="69"/>
    </row>
    <row r="32" spans="1:17">
      <c r="A32" s="64"/>
      <c r="B32" s="65">
        <v>334.49</v>
      </c>
      <c r="C32" s="66" t="s">
        <v>29</v>
      </c>
      <c r="D32" s="67">
        <v>0</v>
      </c>
      <c r="E32" s="67">
        <v>0</v>
      </c>
      <c r="F32" s="67">
        <v>0</v>
      </c>
      <c r="G32" s="67">
        <v>1117764</v>
      </c>
      <c r="H32" s="67">
        <v>0</v>
      </c>
      <c r="I32" s="67">
        <v>0</v>
      </c>
      <c r="J32" s="67">
        <v>0</v>
      </c>
      <c r="K32" s="67">
        <v>0</v>
      </c>
      <c r="L32" s="67">
        <v>0</v>
      </c>
      <c r="M32" s="67">
        <v>0</v>
      </c>
      <c r="N32" s="67">
        <v>0</v>
      </c>
      <c r="O32" s="67">
        <f t="shared" si="6"/>
        <v>1117764</v>
      </c>
      <c r="P32" s="68">
        <f t="shared" si="1"/>
        <v>15.483425911817262</v>
      </c>
      <c r="Q32" s="69"/>
    </row>
    <row r="33" spans="1:17">
      <c r="A33" s="64"/>
      <c r="B33" s="65">
        <v>334.5</v>
      </c>
      <c r="C33" s="66" t="s">
        <v>30</v>
      </c>
      <c r="D33" s="67">
        <v>0</v>
      </c>
      <c r="E33" s="67">
        <v>677517</v>
      </c>
      <c r="F33" s="67">
        <v>0</v>
      </c>
      <c r="G33" s="67">
        <v>0</v>
      </c>
      <c r="H33" s="67">
        <v>0</v>
      </c>
      <c r="I33" s="67">
        <v>0</v>
      </c>
      <c r="J33" s="67">
        <v>0</v>
      </c>
      <c r="K33" s="67">
        <v>0</v>
      </c>
      <c r="L33" s="67">
        <v>0</v>
      </c>
      <c r="M33" s="67">
        <v>0</v>
      </c>
      <c r="N33" s="67">
        <v>0</v>
      </c>
      <c r="O33" s="67">
        <f t="shared" si="6"/>
        <v>677517</v>
      </c>
      <c r="P33" s="68">
        <f t="shared" si="1"/>
        <v>9.3850618498150737</v>
      </c>
      <c r="Q33" s="69"/>
    </row>
    <row r="34" spans="1:17">
      <c r="A34" s="64"/>
      <c r="B34" s="65">
        <v>334.62</v>
      </c>
      <c r="C34" s="66" t="s">
        <v>114</v>
      </c>
      <c r="D34" s="67">
        <v>0</v>
      </c>
      <c r="E34" s="67">
        <v>13332</v>
      </c>
      <c r="F34" s="67">
        <v>0</v>
      </c>
      <c r="G34" s="67">
        <v>0</v>
      </c>
      <c r="H34" s="67">
        <v>0</v>
      </c>
      <c r="I34" s="67">
        <v>0</v>
      </c>
      <c r="J34" s="67">
        <v>0</v>
      </c>
      <c r="K34" s="67">
        <v>0</v>
      </c>
      <c r="L34" s="67">
        <v>0</v>
      </c>
      <c r="M34" s="67">
        <v>0</v>
      </c>
      <c r="N34" s="67">
        <v>0</v>
      </c>
      <c r="O34" s="67">
        <f t="shared" si="6"/>
        <v>13332</v>
      </c>
      <c r="P34" s="68">
        <f t="shared" si="1"/>
        <v>0.18467676026097435</v>
      </c>
      <c r="Q34" s="69"/>
    </row>
    <row r="35" spans="1:17">
      <c r="A35" s="64"/>
      <c r="B35" s="65">
        <v>334.7</v>
      </c>
      <c r="C35" s="66" t="s">
        <v>32</v>
      </c>
      <c r="D35" s="67">
        <v>0</v>
      </c>
      <c r="E35" s="67">
        <v>554360</v>
      </c>
      <c r="F35" s="67">
        <v>0</v>
      </c>
      <c r="G35" s="67">
        <v>0</v>
      </c>
      <c r="H35" s="67">
        <v>0</v>
      </c>
      <c r="I35" s="67">
        <v>0</v>
      </c>
      <c r="J35" s="67">
        <v>0</v>
      </c>
      <c r="K35" s="67">
        <v>0</v>
      </c>
      <c r="L35" s="67">
        <v>0</v>
      </c>
      <c r="M35" s="67">
        <v>0</v>
      </c>
      <c r="N35" s="67">
        <v>0</v>
      </c>
      <c r="O35" s="67">
        <f t="shared" si="6"/>
        <v>554360</v>
      </c>
      <c r="P35" s="68">
        <f t="shared" si="1"/>
        <v>7.6790735687274037</v>
      </c>
      <c r="Q35" s="69"/>
    </row>
    <row r="36" spans="1:17">
      <c r="A36" s="64"/>
      <c r="B36" s="65">
        <v>334.9</v>
      </c>
      <c r="C36" s="66" t="s">
        <v>140</v>
      </c>
      <c r="D36" s="67">
        <v>1129858</v>
      </c>
      <c r="E36" s="67">
        <v>0</v>
      </c>
      <c r="F36" s="67">
        <v>0</v>
      </c>
      <c r="G36" s="67">
        <v>0</v>
      </c>
      <c r="H36" s="67">
        <v>0</v>
      </c>
      <c r="I36" s="67">
        <v>0</v>
      </c>
      <c r="J36" s="67">
        <v>0</v>
      </c>
      <c r="K36" s="67">
        <v>0</v>
      </c>
      <c r="L36" s="67">
        <v>0</v>
      </c>
      <c r="M36" s="67">
        <v>0</v>
      </c>
      <c r="N36" s="67">
        <v>0</v>
      </c>
      <c r="O36" s="67">
        <f t="shared" si="6"/>
        <v>1129858</v>
      </c>
      <c r="P36" s="68">
        <f t="shared" si="1"/>
        <v>15.650953719992797</v>
      </c>
      <c r="Q36" s="69"/>
    </row>
    <row r="37" spans="1:17">
      <c r="A37" s="64"/>
      <c r="B37" s="65">
        <v>335.12099999999998</v>
      </c>
      <c r="C37" s="66" t="s">
        <v>249</v>
      </c>
      <c r="D37" s="67">
        <v>2116226</v>
      </c>
      <c r="E37" s="67">
        <v>500000</v>
      </c>
      <c r="F37" s="67">
        <v>0</v>
      </c>
      <c r="G37" s="67">
        <v>0</v>
      </c>
      <c r="H37" s="67">
        <v>0</v>
      </c>
      <c r="I37" s="67">
        <v>0</v>
      </c>
      <c r="J37" s="67">
        <v>0</v>
      </c>
      <c r="K37" s="67">
        <v>0</v>
      </c>
      <c r="L37" s="67">
        <v>0</v>
      </c>
      <c r="M37" s="67">
        <v>0</v>
      </c>
      <c r="N37" s="67">
        <v>0</v>
      </c>
      <c r="O37" s="67">
        <f t="shared" si="6"/>
        <v>2616226</v>
      </c>
      <c r="P37" s="68">
        <f t="shared" ref="P37:P68" si="7">(O37/P$109)</f>
        <v>36.240334667756372</v>
      </c>
      <c r="Q37" s="69"/>
    </row>
    <row r="38" spans="1:17">
      <c r="A38" s="64"/>
      <c r="B38" s="65">
        <v>335.13</v>
      </c>
      <c r="C38" s="66" t="s">
        <v>159</v>
      </c>
      <c r="D38" s="67">
        <v>40362</v>
      </c>
      <c r="E38" s="67">
        <v>0</v>
      </c>
      <c r="F38" s="67">
        <v>0</v>
      </c>
      <c r="G38" s="67">
        <v>0</v>
      </c>
      <c r="H38" s="67">
        <v>0</v>
      </c>
      <c r="I38" s="67">
        <v>0</v>
      </c>
      <c r="J38" s="67">
        <v>0</v>
      </c>
      <c r="K38" s="67">
        <v>0</v>
      </c>
      <c r="L38" s="67">
        <v>0</v>
      </c>
      <c r="M38" s="67">
        <v>0</v>
      </c>
      <c r="N38" s="67">
        <v>0</v>
      </c>
      <c r="O38" s="67">
        <f t="shared" si="6"/>
        <v>40362</v>
      </c>
      <c r="P38" s="68">
        <f t="shared" si="7"/>
        <v>0.55910016484049263</v>
      </c>
      <c r="Q38" s="69"/>
    </row>
    <row r="39" spans="1:17">
      <c r="A39" s="64"/>
      <c r="B39" s="65">
        <v>335.14</v>
      </c>
      <c r="C39" s="66" t="s">
        <v>160</v>
      </c>
      <c r="D39" s="67">
        <v>0</v>
      </c>
      <c r="E39" s="67">
        <v>42161</v>
      </c>
      <c r="F39" s="67">
        <v>0</v>
      </c>
      <c r="G39" s="67">
        <v>0</v>
      </c>
      <c r="H39" s="67">
        <v>0</v>
      </c>
      <c r="I39" s="67">
        <v>0</v>
      </c>
      <c r="J39" s="67">
        <v>0</v>
      </c>
      <c r="K39" s="67">
        <v>0</v>
      </c>
      <c r="L39" s="67">
        <v>0</v>
      </c>
      <c r="M39" s="67">
        <v>0</v>
      </c>
      <c r="N39" s="67">
        <v>0</v>
      </c>
      <c r="O39" s="67">
        <f t="shared" si="6"/>
        <v>42161</v>
      </c>
      <c r="P39" s="68">
        <f t="shared" si="7"/>
        <v>0.58402016871909246</v>
      </c>
      <c r="Q39" s="69"/>
    </row>
    <row r="40" spans="1:17">
      <c r="A40" s="64"/>
      <c r="B40" s="65">
        <v>335.15</v>
      </c>
      <c r="C40" s="66" t="s">
        <v>161</v>
      </c>
      <c r="D40" s="67">
        <v>1851</v>
      </c>
      <c r="E40" s="67">
        <v>0</v>
      </c>
      <c r="F40" s="67">
        <v>0</v>
      </c>
      <c r="G40" s="67">
        <v>0</v>
      </c>
      <c r="H40" s="67">
        <v>0</v>
      </c>
      <c r="I40" s="67">
        <v>0</v>
      </c>
      <c r="J40" s="67">
        <v>0</v>
      </c>
      <c r="K40" s="67">
        <v>0</v>
      </c>
      <c r="L40" s="67">
        <v>0</v>
      </c>
      <c r="M40" s="67">
        <v>0</v>
      </c>
      <c r="N40" s="67">
        <v>0</v>
      </c>
      <c r="O40" s="67">
        <f t="shared" si="6"/>
        <v>1851</v>
      </c>
      <c r="P40" s="68">
        <f t="shared" si="7"/>
        <v>2.5640315274757242E-2</v>
      </c>
      <c r="Q40" s="69"/>
    </row>
    <row r="41" spans="1:17">
      <c r="A41" s="64"/>
      <c r="B41" s="65">
        <v>335.16</v>
      </c>
      <c r="C41" s="66" t="s">
        <v>250</v>
      </c>
      <c r="D41" s="67">
        <v>0</v>
      </c>
      <c r="E41" s="67">
        <v>223250</v>
      </c>
      <c r="F41" s="67">
        <v>0</v>
      </c>
      <c r="G41" s="67">
        <v>0</v>
      </c>
      <c r="H41" s="67">
        <v>0</v>
      </c>
      <c r="I41" s="67">
        <v>0</v>
      </c>
      <c r="J41" s="67">
        <v>0</v>
      </c>
      <c r="K41" s="67">
        <v>0</v>
      </c>
      <c r="L41" s="67">
        <v>0</v>
      </c>
      <c r="M41" s="67">
        <v>0</v>
      </c>
      <c r="N41" s="67">
        <v>0</v>
      </c>
      <c r="O41" s="67">
        <f t="shared" si="6"/>
        <v>223250</v>
      </c>
      <c r="P41" s="68">
        <f t="shared" si="7"/>
        <v>3.092490753695059</v>
      </c>
      <c r="Q41" s="69"/>
    </row>
    <row r="42" spans="1:17">
      <c r="A42" s="64"/>
      <c r="B42" s="65">
        <v>335.18</v>
      </c>
      <c r="C42" s="66" t="s">
        <v>251</v>
      </c>
      <c r="D42" s="67">
        <v>2204112</v>
      </c>
      <c r="E42" s="67">
        <v>2950000</v>
      </c>
      <c r="F42" s="67">
        <v>640000</v>
      </c>
      <c r="G42" s="67">
        <v>0</v>
      </c>
      <c r="H42" s="67">
        <v>0</v>
      </c>
      <c r="I42" s="67">
        <v>0</v>
      </c>
      <c r="J42" s="67">
        <v>0</v>
      </c>
      <c r="K42" s="67">
        <v>0</v>
      </c>
      <c r="L42" s="67">
        <v>0</v>
      </c>
      <c r="M42" s="67">
        <v>0</v>
      </c>
      <c r="N42" s="67">
        <v>0</v>
      </c>
      <c r="O42" s="67">
        <f t="shared" si="6"/>
        <v>5794112</v>
      </c>
      <c r="P42" s="68">
        <f t="shared" si="7"/>
        <v>80.260863542546858</v>
      </c>
      <c r="Q42" s="69"/>
    </row>
    <row r="43" spans="1:17">
      <c r="A43" s="64"/>
      <c r="B43" s="65">
        <v>335.19</v>
      </c>
      <c r="C43" s="66" t="s">
        <v>164</v>
      </c>
      <c r="D43" s="67">
        <v>2979158</v>
      </c>
      <c r="E43" s="67">
        <v>327160</v>
      </c>
      <c r="F43" s="67">
        <v>0</v>
      </c>
      <c r="G43" s="67">
        <v>0</v>
      </c>
      <c r="H43" s="67">
        <v>0</v>
      </c>
      <c r="I43" s="67">
        <v>0</v>
      </c>
      <c r="J43" s="67">
        <v>0</v>
      </c>
      <c r="K43" s="67">
        <v>0</v>
      </c>
      <c r="L43" s="67">
        <v>0</v>
      </c>
      <c r="M43" s="67">
        <v>0</v>
      </c>
      <c r="N43" s="67">
        <v>0</v>
      </c>
      <c r="O43" s="67">
        <f t="shared" si="6"/>
        <v>3306318</v>
      </c>
      <c r="P43" s="68">
        <f t="shared" si="7"/>
        <v>45.799587206161434</v>
      </c>
      <c r="Q43" s="69"/>
    </row>
    <row r="44" spans="1:17">
      <c r="A44" s="64"/>
      <c r="B44" s="65">
        <v>335.29</v>
      </c>
      <c r="C44" s="66" t="s">
        <v>39</v>
      </c>
      <c r="D44" s="67">
        <v>0</v>
      </c>
      <c r="E44" s="67">
        <v>2520</v>
      </c>
      <c r="F44" s="67">
        <v>0</v>
      </c>
      <c r="G44" s="67">
        <v>0</v>
      </c>
      <c r="H44" s="67">
        <v>0</v>
      </c>
      <c r="I44" s="67">
        <v>0</v>
      </c>
      <c r="J44" s="67">
        <v>0</v>
      </c>
      <c r="K44" s="67">
        <v>0</v>
      </c>
      <c r="L44" s="67">
        <v>0</v>
      </c>
      <c r="M44" s="67">
        <v>0</v>
      </c>
      <c r="N44" s="67">
        <v>0</v>
      </c>
      <c r="O44" s="67">
        <f t="shared" si="6"/>
        <v>2520</v>
      </c>
      <c r="P44" s="68">
        <f t="shared" si="7"/>
        <v>3.4907398429167069E-2</v>
      </c>
      <c r="Q44" s="69"/>
    </row>
    <row r="45" spans="1:17">
      <c r="A45" s="64"/>
      <c r="B45" s="65">
        <v>335.43</v>
      </c>
      <c r="C45" s="66" t="s">
        <v>259</v>
      </c>
      <c r="D45" s="67">
        <v>0</v>
      </c>
      <c r="E45" s="67">
        <v>1279164</v>
      </c>
      <c r="F45" s="67">
        <v>0</v>
      </c>
      <c r="G45" s="67">
        <v>1402339</v>
      </c>
      <c r="H45" s="67">
        <v>0</v>
      </c>
      <c r="I45" s="67">
        <v>0</v>
      </c>
      <c r="J45" s="67">
        <v>0</v>
      </c>
      <c r="K45" s="67">
        <v>0</v>
      </c>
      <c r="L45" s="67">
        <v>0</v>
      </c>
      <c r="M45" s="67">
        <v>0</v>
      </c>
      <c r="N45" s="67">
        <v>0</v>
      </c>
      <c r="O45" s="67">
        <f t="shared" ref="O45:O49" si="8">SUM(D45:N45)</f>
        <v>2681503</v>
      </c>
      <c r="P45" s="68">
        <f t="shared" si="7"/>
        <v>37.144560956351903</v>
      </c>
      <c r="Q45" s="69"/>
    </row>
    <row r="46" spans="1:17">
      <c r="A46" s="64"/>
      <c r="B46" s="65">
        <v>335.9</v>
      </c>
      <c r="C46" s="66" t="s">
        <v>142</v>
      </c>
      <c r="D46" s="67">
        <v>0</v>
      </c>
      <c r="E46" s="67">
        <v>237993</v>
      </c>
      <c r="F46" s="67">
        <v>0</v>
      </c>
      <c r="G46" s="67">
        <v>0</v>
      </c>
      <c r="H46" s="67">
        <v>0</v>
      </c>
      <c r="I46" s="67">
        <v>0</v>
      </c>
      <c r="J46" s="67">
        <v>0</v>
      </c>
      <c r="K46" s="67">
        <v>0</v>
      </c>
      <c r="L46" s="67">
        <v>0</v>
      </c>
      <c r="M46" s="67">
        <v>0</v>
      </c>
      <c r="N46" s="67">
        <v>0</v>
      </c>
      <c r="O46" s="67">
        <f t="shared" si="8"/>
        <v>237993</v>
      </c>
      <c r="P46" s="68">
        <f t="shared" si="7"/>
        <v>3.2967128866479203</v>
      </c>
      <c r="Q46" s="69"/>
    </row>
    <row r="47" spans="1:17">
      <c r="A47" s="64"/>
      <c r="B47" s="65">
        <v>337.1</v>
      </c>
      <c r="C47" s="66" t="s">
        <v>117</v>
      </c>
      <c r="D47" s="67">
        <v>0</v>
      </c>
      <c r="E47" s="67">
        <v>164574</v>
      </c>
      <c r="F47" s="67">
        <v>0</v>
      </c>
      <c r="G47" s="67">
        <v>0</v>
      </c>
      <c r="H47" s="67">
        <v>0</v>
      </c>
      <c r="I47" s="67">
        <v>0</v>
      </c>
      <c r="J47" s="67">
        <v>0</v>
      </c>
      <c r="K47" s="67">
        <v>0</v>
      </c>
      <c r="L47" s="67">
        <v>0</v>
      </c>
      <c r="M47" s="67">
        <v>0</v>
      </c>
      <c r="N47" s="67">
        <v>0</v>
      </c>
      <c r="O47" s="67">
        <f t="shared" si="8"/>
        <v>164574</v>
      </c>
      <c r="P47" s="68">
        <f t="shared" si="7"/>
        <v>2.2797024559848182</v>
      </c>
      <c r="Q47" s="69"/>
    </row>
    <row r="48" spans="1:17">
      <c r="A48" s="64"/>
      <c r="B48" s="65">
        <v>337.3</v>
      </c>
      <c r="C48" s="66" t="s">
        <v>132</v>
      </c>
      <c r="D48" s="67">
        <v>0</v>
      </c>
      <c r="E48" s="67">
        <v>0</v>
      </c>
      <c r="F48" s="67">
        <v>0</v>
      </c>
      <c r="G48" s="67">
        <v>0</v>
      </c>
      <c r="H48" s="67">
        <v>0</v>
      </c>
      <c r="I48" s="67">
        <v>148515</v>
      </c>
      <c r="J48" s="67">
        <v>0</v>
      </c>
      <c r="K48" s="67">
        <v>0</v>
      </c>
      <c r="L48" s="67">
        <v>0</v>
      </c>
      <c r="M48" s="67">
        <v>0</v>
      </c>
      <c r="N48" s="67">
        <v>0</v>
      </c>
      <c r="O48" s="67">
        <f t="shared" si="8"/>
        <v>148515</v>
      </c>
      <c r="P48" s="68">
        <f t="shared" si="7"/>
        <v>2.0572509038522808</v>
      </c>
      <c r="Q48" s="69"/>
    </row>
    <row r="49" spans="1:17">
      <c r="A49" s="64"/>
      <c r="B49" s="65">
        <v>337.6</v>
      </c>
      <c r="C49" s="66" t="s">
        <v>261</v>
      </c>
      <c r="D49" s="67">
        <v>0</v>
      </c>
      <c r="E49" s="67">
        <v>500000</v>
      </c>
      <c r="F49" s="67">
        <v>0</v>
      </c>
      <c r="G49" s="67">
        <v>0</v>
      </c>
      <c r="H49" s="67">
        <v>0</v>
      </c>
      <c r="I49" s="67">
        <v>0</v>
      </c>
      <c r="J49" s="67">
        <v>0</v>
      </c>
      <c r="K49" s="67">
        <v>0</v>
      </c>
      <c r="L49" s="67">
        <v>0</v>
      </c>
      <c r="M49" s="67">
        <v>0</v>
      </c>
      <c r="N49" s="67">
        <v>0</v>
      </c>
      <c r="O49" s="67">
        <f t="shared" si="8"/>
        <v>500000</v>
      </c>
      <c r="P49" s="68">
        <f t="shared" si="7"/>
        <v>6.9260711168982283</v>
      </c>
      <c r="Q49" s="69"/>
    </row>
    <row r="50" spans="1:17" ht="15.75">
      <c r="A50" s="70" t="s">
        <v>50</v>
      </c>
      <c r="B50" s="71"/>
      <c r="C50" s="72"/>
      <c r="D50" s="73">
        <f t="shared" ref="D50:N50" si="9">SUM(D51:D87)</f>
        <v>2995493</v>
      </c>
      <c r="E50" s="73">
        <f t="shared" si="9"/>
        <v>4651770</v>
      </c>
      <c r="F50" s="73">
        <f t="shared" si="9"/>
        <v>0</v>
      </c>
      <c r="G50" s="73">
        <f t="shared" si="9"/>
        <v>0</v>
      </c>
      <c r="H50" s="73">
        <f t="shared" si="9"/>
        <v>0</v>
      </c>
      <c r="I50" s="73">
        <f t="shared" si="9"/>
        <v>4423500</v>
      </c>
      <c r="J50" s="73">
        <f t="shared" si="9"/>
        <v>0</v>
      </c>
      <c r="K50" s="73">
        <f t="shared" si="9"/>
        <v>0</v>
      </c>
      <c r="L50" s="73">
        <f t="shared" si="9"/>
        <v>0</v>
      </c>
      <c r="M50" s="73">
        <f t="shared" si="9"/>
        <v>110285</v>
      </c>
      <c r="N50" s="73">
        <f t="shared" si="9"/>
        <v>0</v>
      </c>
      <c r="O50" s="73">
        <f>SUM(D50:N50)</f>
        <v>12181048</v>
      </c>
      <c r="P50" s="75">
        <f t="shared" si="7"/>
        <v>168.73360945270187</v>
      </c>
      <c r="Q50" s="76"/>
    </row>
    <row r="51" spans="1:17">
      <c r="A51" s="64"/>
      <c r="B51" s="65">
        <v>341.1</v>
      </c>
      <c r="C51" s="66" t="s">
        <v>165</v>
      </c>
      <c r="D51" s="67">
        <v>0</v>
      </c>
      <c r="E51" s="67">
        <v>235149</v>
      </c>
      <c r="F51" s="67">
        <v>0</v>
      </c>
      <c r="G51" s="67">
        <v>0</v>
      </c>
      <c r="H51" s="67">
        <v>0</v>
      </c>
      <c r="I51" s="67">
        <v>0</v>
      </c>
      <c r="J51" s="67">
        <v>0</v>
      </c>
      <c r="K51" s="67">
        <v>0</v>
      </c>
      <c r="L51" s="67">
        <v>0</v>
      </c>
      <c r="M51" s="67">
        <v>0</v>
      </c>
      <c r="N51" s="67">
        <v>0</v>
      </c>
      <c r="O51" s="67">
        <f>SUM(D51:N51)</f>
        <v>235149</v>
      </c>
      <c r="P51" s="68">
        <f t="shared" si="7"/>
        <v>3.2573173941350029</v>
      </c>
      <c r="Q51" s="69"/>
    </row>
    <row r="52" spans="1:17">
      <c r="A52" s="64"/>
      <c r="B52" s="65">
        <v>341.15</v>
      </c>
      <c r="C52" s="66" t="s">
        <v>166</v>
      </c>
      <c r="D52" s="67">
        <v>0</v>
      </c>
      <c r="E52" s="67">
        <v>88369</v>
      </c>
      <c r="F52" s="67">
        <v>0</v>
      </c>
      <c r="G52" s="67">
        <v>0</v>
      </c>
      <c r="H52" s="67">
        <v>0</v>
      </c>
      <c r="I52" s="67">
        <v>0</v>
      </c>
      <c r="J52" s="67">
        <v>0</v>
      </c>
      <c r="K52" s="67">
        <v>0</v>
      </c>
      <c r="L52" s="67">
        <v>0</v>
      </c>
      <c r="M52" s="67">
        <v>0</v>
      </c>
      <c r="N52" s="67">
        <v>0</v>
      </c>
      <c r="O52" s="67">
        <f t="shared" ref="O52:O87" si="10">SUM(D52:N52)</f>
        <v>88369</v>
      </c>
      <c r="P52" s="68">
        <f t="shared" si="7"/>
        <v>1.2240999570583591</v>
      </c>
      <c r="Q52" s="69"/>
    </row>
    <row r="53" spans="1:17">
      <c r="A53" s="64"/>
      <c r="B53" s="65">
        <v>341.52</v>
      </c>
      <c r="C53" s="66" t="s">
        <v>167</v>
      </c>
      <c r="D53" s="67">
        <v>89222</v>
      </c>
      <c r="E53" s="67">
        <v>0</v>
      </c>
      <c r="F53" s="67">
        <v>0</v>
      </c>
      <c r="G53" s="67">
        <v>0</v>
      </c>
      <c r="H53" s="67">
        <v>0</v>
      </c>
      <c r="I53" s="67">
        <v>0</v>
      </c>
      <c r="J53" s="67">
        <v>0</v>
      </c>
      <c r="K53" s="67">
        <v>0</v>
      </c>
      <c r="L53" s="67">
        <v>0</v>
      </c>
      <c r="M53" s="67">
        <v>0</v>
      </c>
      <c r="N53" s="67">
        <v>0</v>
      </c>
      <c r="O53" s="67">
        <f t="shared" si="10"/>
        <v>89222</v>
      </c>
      <c r="P53" s="68">
        <f t="shared" si="7"/>
        <v>1.2359158343837875</v>
      </c>
      <c r="Q53" s="69"/>
    </row>
    <row r="54" spans="1:17">
      <c r="A54" s="64"/>
      <c r="B54" s="65">
        <v>341.8</v>
      </c>
      <c r="C54" s="66" t="s">
        <v>168</v>
      </c>
      <c r="D54" s="67">
        <v>0</v>
      </c>
      <c r="E54" s="67">
        <v>2383966</v>
      </c>
      <c r="F54" s="67">
        <v>0</v>
      </c>
      <c r="G54" s="67">
        <v>0</v>
      </c>
      <c r="H54" s="67">
        <v>0</v>
      </c>
      <c r="I54" s="67">
        <v>0</v>
      </c>
      <c r="J54" s="67">
        <v>0</v>
      </c>
      <c r="K54" s="67">
        <v>0</v>
      </c>
      <c r="L54" s="67">
        <v>0</v>
      </c>
      <c r="M54" s="67">
        <v>0</v>
      </c>
      <c r="N54" s="67">
        <v>0</v>
      </c>
      <c r="O54" s="67">
        <f t="shared" si="10"/>
        <v>2383966</v>
      </c>
      <c r="P54" s="68">
        <f t="shared" si="7"/>
        <v>33.023036112534804</v>
      </c>
      <c r="Q54" s="69"/>
    </row>
    <row r="55" spans="1:17">
      <c r="A55" s="64"/>
      <c r="B55" s="65">
        <v>341.9</v>
      </c>
      <c r="C55" s="66" t="s">
        <v>169</v>
      </c>
      <c r="D55" s="67">
        <v>1059374</v>
      </c>
      <c r="E55" s="67">
        <v>119495</v>
      </c>
      <c r="F55" s="67">
        <v>0</v>
      </c>
      <c r="G55" s="67">
        <v>0</v>
      </c>
      <c r="H55" s="67">
        <v>0</v>
      </c>
      <c r="I55" s="67">
        <v>0</v>
      </c>
      <c r="J55" s="67">
        <v>0</v>
      </c>
      <c r="K55" s="67">
        <v>0</v>
      </c>
      <c r="L55" s="67">
        <v>0</v>
      </c>
      <c r="M55" s="67">
        <v>0</v>
      </c>
      <c r="N55" s="67">
        <v>0</v>
      </c>
      <c r="O55" s="67">
        <f t="shared" si="10"/>
        <v>1178869</v>
      </c>
      <c r="P55" s="68">
        <f t="shared" si="7"/>
        <v>16.329861063013396</v>
      </c>
      <c r="Q55" s="69"/>
    </row>
    <row r="56" spans="1:17">
      <c r="A56" s="64"/>
      <c r="B56" s="65">
        <v>342.1</v>
      </c>
      <c r="C56" s="66" t="s">
        <v>63</v>
      </c>
      <c r="D56" s="67">
        <v>1287589</v>
      </c>
      <c r="E56" s="67">
        <v>0</v>
      </c>
      <c r="F56" s="67">
        <v>0</v>
      </c>
      <c r="G56" s="67">
        <v>0</v>
      </c>
      <c r="H56" s="67">
        <v>0</v>
      </c>
      <c r="I56" s="67">
        <v>0</v>
      </c>
      <c r="J56" s="67">
        <v>0</v>
      </c>
      <c r="K56" s="67">
        <v>0</v>
      </c>
      <c r="L56" s="67">
        <v>0</v>
      </c>
      <c r="M56" s="67">
        <v>0</v>
      </c>
      <c r="N56" s="67">
        <v>0</v>
      </c>
      <c r="O56" s="67">
        <f t="shared" si="10"/>
        <v>1287589</v>
      </c>
      <c r="P56" s="68">
        <f t="shared" si="7"/>
        <v>17.835865966671747</v>
      </c>
      <c r="Q56" s="69"/>
    </row>
    <row r="57" spans="1:17">
      <c r="A57" s="64"/>
      <c r="B57" s="65">
        <v>342.3</v>
      </c>
      <c r="C57" s="66" t="s">
        <v>64</v>
      </c>
      <c r="D57" s="67">
        <v>8608</v>
      </c>
      <c r="E57" s="67">
        <v>0</v>
      </c>
      <c r="F57" s="67">
        <v>0</v>
      </c>
      <c r="G57" s="67">
        <v>0</v>
      </c>
      <c r="H57" s="67">
        <v>0</v>
      </c>
      <c r="I57" s="67">
        <v>0</v>
      </c>
      <c r="J57" s="67">
        <v>0</v>
      </c>
      <c r="K57" s="67">
        <v>0</v>
      </c>
      <c r="L57" s="67">
        <v>0</v>
      </c>
      <c r="M57" s="67">
        <v>0</v>
      </c>
      <c r="N57" s="67">
        <v>0</v>
      </c>
      <c r="O57" s="67">
        <f t="shared" si="10"/>
        <v>8608</v>
      </c>
      <c r="P57" s="68">
        <f t="shared" si="7"/>
        <v>0.1192392403485199</v>
      </c>
      <c r="Q57" s="69"/>
    </row>
    <row r="58" spans="1:17">
      <c r="A58" s="64"/>
      <c r="B58" s="65">
        <v>342.4</v>
      </c>
      <c r="C58" s="66" t="s">
        <v>65</v>
      </c>
      <c r="D58" s="67">
        <v>322028</v>
      </c>
      <c r="E58" s="67">
        <v>0</v>
      </c>
      <c r="F58" s="67">
        <v>0</v>
      </c>
      <c r="G58" s="67">
        <v>0</v>
      </c>
      <c r="H58" s="67">
        <v>0</v>
      </c>
      <c r="I58" s="67">
        <v>0</v>
      </c>
      <c r="J58" s="67">
        <v>0</v>
      </c>
      <c r="K58" s="67">
        <v>0</v>
      </c>
      <c r="L58" s="67">
        <v>0</v>
      </c>
      <c r="M58" s="67">
        <v>0</v>
      </c>
      <c r="N58" s="67">
        <v>0</v>
      </c>
      <c r="O58" s="67">
        <f t="shared" si="10"/>
        <v>322028</v>
      </c>
      <c r="P58" s="68">
        <f t="shared" si="7"/>
        <v>4.4607776592650055</v>
      </c>
      <c r="Q58" s="69"/>
    </row>
    <row r="59" spans="1:17">
      <c r="A59" s="64"/>
      <c r="B59" s="65">
        <v>342.5</v>
      </c>
      <c r="C59" s="66" t="s">
        <v>119</v>
      </c>
      <c r="D59" s="67">
        <v>0</v>
      </c>
      <c r="E59" s="67">
        <v>35252</v>
      </c>
      <c r="F59" s="67">
        <v>0</v>
      </c>
      <c r="G59" s="67">
        <v>0</v>
      </c>
      <c r="H59" s="67">
        <v>0</v>
      </c>
      <c r="I59" s="67">
        <v>0</v>
      </c>
      <c r="J59" s="67">
        <v>0</v>
      </c>
      <c r="K59" s="67">
        <v>0</v>
      </c>
      <c r="L59" s="67">
        <v>0</v>
      </c>
      <c r="M59" s="67">
        <v>0</v>
      </c>
      <c r="N59" s="67">
        <v>0</v>
      </c>
      <c r="O59" s="67">
        <f t="shared" si="10"/>
        <v>35252</v>
      </c>
      <c r="P59" s="68">
        <f t="shared" si="7"/>
        <v>0.48831571802579271</v>
      </c>
      <c r="Q59" s="69"/>
    </row>
    <row r="60" spans="1:17">
      <c r="A60" s="64"/>
      <c r="B60" s="65">
        <v>343.3</v>
      </c>
      <c r="C60" s="66" t="s">
        <v>185</v>
      </c>
      <c r="D60" s="67">
        <v>0</v>
      </c>
      <c r="E60" s="67">
        <v>0</v>
      </c>
      <c r="F60" s="67">
        <v>0</v>
      </c>
      <c r="G60" s="67">
        <v>0</v>
      </c>
      <c r="H60" s="67">
        <v>0</v>
      </c>
      <c r="I60" s="67">
        <v>170547</v>
      </c>
      <c r="J60" s="67">
        <v>0</v>
      </c>
      <c r="K60" s="67">
        <v>0</v>
      </c>
      <c r="L60" s="67">
        <v>0</v>
      </c>
      <c r="M60" s="67">
        <v>0</v>
      </c>
      <c r="N60" s="67">
        <v>0</v>
      </c>
      <c r="O60" s="67">
        <f t="shared" si="10"/>
        <v>170547</v>
      </c>
      <c r="P60" s="68">
        <f t="shared" si="7"/>
        <v>2.3624413015472845</v>
      </c>
      <c r="Q60" s="69"/>
    </row>
    <row r="61" spans="1:17">
      <c r="A61" s="64"/>
      <c r="B61" s="65">
        <v>343.4</v>
      </c>
      <c r="C61" s="66" t="s">
        <v>67</v>
      </c>
      <c r="D61" s="67">
        <v>0</v>
      </c>
      <c r="E61" s="67">
        <v>0</v>
      </c>
      <c r="F61" s="67">
        <v>0</v>
      </c>
      <c r="G61" s="67">
        <v>0</v>
      </c>
      <c r="H61" s="67">
        <v>0</v>
      </c>
      <c r="I61" s="67">
        <v>3969553</v>
      </c>
      <c r="J61" s="67">
        <v>0</v>
      </c>
      <c r="K61" s="67">
        <v>0</v>
      </c>
      <c r="L61" s="67">
        <v>0</v>
      </c>
      <c r="M61" s="67">
        <v>0</v>
      </c>
      <c r="N61" s="67">
        <v>0</v>
      </c>
      <c r="O61" s="67">
        <f t="shared" si="10"/>
        <v>3969553</v>
      </c>
      <c r="P61" s="68">
        <f t="shared" si="7"/>
        <v>54.986812760593423</v>
      </c>
      <c r="Q61" s="69"/>
    </row>
    <row r="62" spans="1:17">
      <c r="A62" s="64"/>
      <c r="B62" s="65">
        <v>343.5</v>
      </c>
      <c r="C62" s="66" t="s">
        <v>120</v>
      </c>
      <c r="D62" s="67">
        <v>0</v>
      </c>
      <c r="E62" s="67">
        <v>0</v>
      </c>
      <c r="F62" s="67">
        <v>0</v>
      </c>
      <c r="G62" s="67">
        <v>0</v>
      </c>
      <c r="H62" s="67">
        <v>0</v>
      </c>
      <c r="I62" s="67">
        <v>31008</v>
      </c>
      <c r="J62" s="67">
        <v>0</v>
      </c>
      <c r="K62" s="67">
        <v>0</v>
      </c>
      <c r="L62" s="67">
        <v>0</v>
      </c>
      <c r="M62" s="67">
        <v>0</v>
      </c>
      <c r="N62" s="67">
        <v>0</v>
      </c>
      <c r="O62" s="67">
        <f t="shared" si="10"/>
        <v>31008</v>
      </c>
      <c r="P62" s="68">
        <f t="shared" si="7"/>
        <v>0.42952722638556051</v>
      </c>
      <c r="Q62" s="69"/>
    </row>
    <row r="63" spans="1:17">
      <c r="A63" s="64"/>
      <c r="B63" s="65">
        <v>343.6</v>
      </c>
      <c r="C63" s="66" t="s">
        <v>215</v>
      </c>
      <c r="D63" s="67">
        <v>0</v>
      </c>
      <c r="E63" s="67">
        <v>0</v>
      </c>
      <c r="F63" s="67">
        <v>0</v>
      </c>
      <c r="G63" s="67">
        <v>0</v>
      </c>
      <c r="H63" s="67">
        <v>0</v>
      </c>
      <c r="I63" s="67">
        <v>252392</v>
      </c>
      <c r="J63" s="67">
        <v>0</v>
      </c>
      <c r="K63" s="67">
        <v>0</v>
      </c>
      <c r="L63" s="67">
        <v>0</v>
      </c>
      <c r="M63" s="67">
        <v>0</v>
      </c>
      <c r="N63" s="67">
        <v>0</v>
      </c>
      <c r="O63" s="67">
        <f t="shared" si="10"/>
        <v>252392</v>
      </c>
      <c r="P63" s="68">
        <f t="shared" si="7"/>
        <v>3.4961698826723553</v>
      </c>
      <c r="Q63" s="69"/>
    </row>
    <row r="64" spans="1:17">
      <c r="A64" s="64"/>
      <c r="B64" s="65">
        <v>344.9</v>
      </c>
      <c r="C64" s="66" t="s">
        <v>170</v>
      </c>
      <c r="D64" s="67">
        <v>0</v>
      </c>
      <c r="E64" s="67">
        <v>2785</v>
      </c>
      <c r="F64" s="67">
        <v>0</v>
      </c>
      <c r="G64" s="67">
        <v>0</v>
      </c>
      <c r="H64" s="67">
        <v>0</v>
      </c>
      <c r="I64" s="67">
        <v>0</v>
      </c>
      <c r="J64" s="67">
        <v>0</v>
      </c>
      <c r="K64" s="67">
        <v>0</v>
      </c>
      <c r="L64" s="67">
        <v>0</v>
      </c>
      <c r="M64" s="67">
        <v>0</v>
      </c>
      <c r="N64" s="67">
        <v>0</v>
      </c>
      <c r="O64" s="67">
        <f t="shared" si="10"/>
        <v>2785</v>
      </c>
      <c r="P64" s="68">
        <f t="shared" si="7"/>
        <v>3.8578216121123131E-2</v>
      </c>
      <c r="Q64" s="69"/>
    </row>
    <row r="65" spans="1:17">
      <c r="A65" s="64"/>
      <c r="B65" s="65">
        <v>346.4</v>
      </c>
      <c r="C65" s="66" t="s">
        <v>69</v>
      </c>
      <c r="D65" s="67">
        <v>4494</v>
      </c>
      <c r="E65" s="67">
        <v>0</v>
      </c>
      <c r="F65" s="67">
        <v>0</v>
      </c>
      <c r="G65" s="67">
        <v>0</v>
      </c>
      <c r="H65" s="67">
        <v>0</v>
      </c>
      <c r="I65" s="67">
        <v>0</v>
      </c>
      <c r="J65" s="67">
        <v>0</v>
      </c>
      <c r="K65" s="67">
        <v>0</v>
      </c>
      <c r="L65" s="67">
        <v>0</v>
      </c>
      <c r="M65" s="67">
        <v>0</v>
      </c>
      <c r="N65" s="67">
        <v>0</v>
      </c>
      <c r="O65" s="67">
        <f t="shared" si="10"/>
        <v>4494</v>
      </c>
      <c r="P65" s="68">
        <f t="shared" si="7"/>
        <v>6.2251527198681274E-2</v>
      </c>
      <c r="Q65" s="69"/>
    </row>
    <row r="66" spans="1:17">
      <c r="A66" s="64"/>
      <c r="B66" s="65">
        <v>347.1</v>
      </c>
      <c r="C66" s="66" t="s">
        <v>70</v>
      </c>
      <c r="D66" s="67">
        <v>0</v>
      </c>
      <c r="E66" s="67">
        <v>4930</v>
      </c>
      <c r="F66" s="67">
        <v>0</v>
      </c>
      <c r="G66" s="67">
        <v>0</v>
      </c>
      <c r="H66" s="67">
        <v>0</v>
      </c>
      <c r="I66" s="67">
        <v>0</v>
      </c>
      <c r="J66" s="67">
        <v>0</v>
      </c>
      <c r="K66" s="67">
        <v>0</v>
      </c>
      <c r="L66" s="67">
        <v>0</v>
      </c>
      <c r="M66" s="67">
        <v>0</v>
      </c>
      <c r="N66" s="67">
        <v>0</v>
      </c>
      <c r="O66" s="67">
        <f t="shared" si="10"/>
        <v>4930</v>
      </c>
      <c r="P66" s="68">
        <f t="shared" si="7"/>
        <v>6.8291061212616536E-2</v>
      </c>
      <c r="Q66" s="69"/>
    </row>
    <row r="67" spans="1:17">
      <c r="A67" s="64"/>
      <c r="B67" s="65">
        <v>347.3</v>
      </c>
      <c r="C67" s="66" t="s">
        <v>271</v>
      </c>
      <c r="D67" s="67">
        <v>0</v>
      </c>
      <c r="E67" s="67">
        <v>2507</v>
      </c>
      <c r="F67" s="67">
        <v>0</v>
      </c>
      <c r="G67" s="67">
        <v>0</v>
      </c>
      <c r="H67" s="67">
        <v>0</v>
      </c>
      <c r="I67" s="67">
        <v>0</v>
      </c>
      <c r="J67" s="67">
        <v>0</v>
      </c>
      <c r="K67" s="67">
        <v>0</v>
      </c>
      <c r="L67" s="67">
        <v>0</v>
      </c>
      <c r="M67" s="67">
        <v>0</v>
      </c>
      <c r="N67" s="67">
        <v>0</v>
      </c>
      <c r="O67" s="67">
        <f t="shared" si="10"/>
        <v>2507</v>
      </c>
      <c r="P67" s="68">
        <f t="shared" si="7"/>
        <v>3.4727320580127716E-2</v>
      </c>
      <c r="Q67" s="69"/>
    </row>
    <row r="68" spans="1:17">
      <c r="A68" s="64"/>
      <c r="B68" s="65">
        <v>347.4</v>
      </c>
      <c r="C68" s="66" t="s">
        <v>72</v>
      </c>
      <c r="D68" s="67">
        <v>27</v>
      </c>
      <c r="E68" s="67">
        <v>0</v>
      </c>
      <c r="F68" s="67">
        <v>0</v>
      </c>
      <c r="G68" s="67">
        <v>0</v>
      </c>
      <c r="H68" s="67">
        <v>0</v>
      </c>
      <c r="I68" s="67">
        <v>0</v>
      </c>
      <c r="J68" s="67">
        <v>0</v>
      </c>
      <c r="K68" s="67">
        <v>0</v>
      </c>
      <c r="L68" s="67">
        <v>0</v>
      </c>
      <c r="M68" s="67">
        <v>0</v>
      </c>
      <c r="N68" s="67">
        <v>0</v>
      </c>
      <c r="O68" s="67">
        <f t="shared" si="10"/>
        <v>27</v>
      </c>
      <c r="P68" s="68">
        <f t="shared" si="7"/>
        <v>3.7400784031250435E-4</v>
      </c>
      <c r="Q68" s="69"/>
    </row>
    <row r="69" spans="1:17">
      <c r="A69" s="64"/>
      <c r="B69" s="65">
        <v>347.5</v>
      </c>
      <c r="C69" s="66" t="s">
        <v>121</v>
      </c>
      <c r="D69" s="67">
        <v>42852</v>
      </c>
      <c r="E69" s="67">
        <v>0</v>
      </c>
      <c r="F69" s="67">
        <v>0</v>
      </c>
      <c r="G69" s="67">
        <v>0</v>
      </c>
      <c r="H69" s="67">
        <v>0</v>
      </c>
      <c r="I69" s="67">
        <v>0</v>
      </c>
      <c r="J69" s="67">
        <v>0</v>
      </c>
      <c r="K69" s="67">
        <v>0</v>
      </c>
      <c r="L69" s="67">
        <v>0</v>
      </c>
      <c r="M69" s="67">
        <v>0</v>
      </c>
      <c r="N69" s="67">
        <v>0</v>
      </c>
      <c r="O69" s="67">
        <f t="shared" si="10"/>
        <v>42852</v>
      </c>
      <c r="P69" s="68">
        <f t="shared" ref="P69:P100" si="11">(O69/P$109)</f>
        <v>0.59359199900264581</v>
      </c>
      <c r="Q69" s="69"/>
    </row>
    <row r="70" spans="1:17">
      <c r="A70" s="64"/>
      <c r="B70" s="65">
        <v>348.11</v>
      </c>
      <c r="C70" s="66" t="s">
        <v>189</v>
      </c>
      <c r="D70" s="67">
        <v>0</v>
      </c>
      <c r="E70" s="67">
        <v>550</v>
      </c>
      <c r="F70" s="67">
        <v>0</v>
      </c>
      <c r="G70" s="67">
        <v>0</v>
      </c>
      <c r="H70" s="67">
        <v>0</v>
      </c>
      <c r="I70" s="67">
        <v>0</v>
      </c>
      <c r="J70" s="67">
        <v>0</v>
      </c>
      <c r="K70" s="67">
        <v>0</v>
      </c>
      <c r="L70" s="67">
        <v>0</v>
      </c>
      <c r="M70" s="67">
        <v>0</v>
      </c>
      <c r="N70" s="67">
        <v>0</v>
      </c>
      <c r="O70" s="67">
        <f>SUM(D70:N70)</f>
        <v>550</v>
      </c>
      <c r="P70" s="68">
        <f t="shared" si="11"/>
        <v>7.6186782285880515E-3</v>
      </c>
      <c r="Q70" s="69"/>
    </row>
    <row r="71" spans="1:17">
      <c r="A71" s="64"/>
      <c r="B71" s="65">
        <v>348.12</v>
      </c>
      <c r="C71" s="66" t="s">
        <v>190</v>
      </c>
      <c r="D71" s="67">
        <v>0</v>
      </c>
      <c r="E71" s="67">
        <v>90096</v>
      </c>
      <c r="F71" s="67">
        <v>0</v>
      </c>
      <c r="G71" s="67">
        <v>0</v>
      </c>
      <c r="H71" s="67">
        <v>0</v>
      </c>
      <c r="I71" s="67">
        <v>0</v>
      </c>
      <c r="J71" s="67">
        <v>0</v>
      </c>
      <c r="K71" s="67">
        <v>0</v>
      </c>
      <c r="L71" s="67">
        <v>0</v>
      </c>
      <c r="M71" s="67">
        <v>0</v>
      </c>
      <c r="N71" s="67">
        <v>0</v>
      </c>
      <c r="O71" s="67">
        <f t="shared" ref="O71:O86" si="12">SUM(D71:N71)</f>
        <v>90096</v>
      </c>
      <c r="P71" s="68">
        <f t="shared" si="11"/>
        <v>1.2480226066961255</v>
      </c>
      <c r="Q71" s="69"/>
    </row>
    <row r="72" spans="1:17">
      <c r="A72" s="64"/>
      <c r="B72" s="65">
        <v>348.13</v>
      </c>
      <c r="C72" s="66" t="s">
        <v>191</v>
      </c>
      <c r="D72" s="67">
        <v>0</v>
      </c>
      <c r="E72" s="67">
        <v>181</v>
      </c>
      <c r="F72" s="67">
        <v>0</v>
      </c>
      <c r="G72" s="67">
        <v>0</v>
      </c>
      <c r="H72" s="67">
        <v>0</v>
      </c>
      <c r="I72" s="67">
        <v>0</v>
      </c>
      <c r="J72" s="67">
        <v>0</v>
      </c>
      <c r="K72" s="67">
        <v>0</v>
      </c>
      <c r="L72" s="67">
        <v>0</v>
      </c>
      <c r="M72" s="67">
        <v>0</v>
      </c>
      <c r="N72" s="67">
        <v>0</v>
      </c>
      <c r="O72" s="67">
        <f t="shared" si="12"/>
        <v>181</v>
      </c>
      <c r="P72" s="68">
        <f t="shared" si="11"/>
        <v>2.5072377443171585E-3</v>
      </c>
      <c r="Q72" s="69"/>
    </row>
    <row r="73" spans="1:17">
      <c r="A73" s="64"/>
      <c r="B73" s="65">
        <v>348.14</v>
      </c>
      <c r="C73" s="66" t="s">
        <v>192</v>
      </c>
      <c r="D73" s="67">
        <v>0</v>
      </c>
      <c r="E73" s="67">
        <v>60781</v>
      </c>
      <c r="F73" s="67">
        <v>0</v>
      </c>
      <c r="G73" s="67">
        <v>0</v>
      </c>
      <c r="H73" s="67">
        <v>0</v>
      </c>
      <c r="I73" s="67">
        <v>0</v>
      </c>
      <c r="J73" s="67">
        <v>0</v>
      </c>
      <c r="K73" s="67">
        <v>0</v>
      </c>
      <c r="L73" s="67">
        <v>0</v>
      </c>
      <c r="M73" s="67">
        <v>0</v>
      </c>
      <c r="N73" s="67">
        <v>0</v>
      </c>
      <c r="O73" s="67">
        <f t="shared" si="12"/>
        <v>60781</v>
      </c>
      <c r="P73" s="68">
        <f t="shared" si="11"/>
        <v>0.84194705711238238</v>
      </c>
      <c r="Q73" s="69"/>
    </row>
    <row r="74" spans="1:17">
      <c r="A74" s="64"/>
      <c r="B74" s="65">
        <v>348.21</v>
      </c>
      <c r="C74" s="66" t="s">
        <v>272</v>
      </c>
      <c r="D74" s="67">
        <v>0</v>
      </c>
      <c r="E74" s="67">
        <v>50893</v>
      </c>
      <c r="F74" s="67">
        <v>0</v>
      </c>
      <c r="G74" s="67">
        <v>0</v>
      </c>
      <c r="H74" s="67">
        <v>0</v>
      </c>
      <c r="I74" s="67">
        <v>0</v>
      </c>
      <c r="J74" s="67">
        <v>0</v>
      </c>
      <c r="K74" s="67">
        <v>0</v>
      </c>
      <c r="L74" s="67">
        <v>0</v>
      </c>
      <c r="M74" s="67">
        <v>0</v>
      </c>
      <c r="N74" s="67">
        <v>0</v>
      </c>
      <c r="O74" s="67">
        <f t="shared" si="12"/>
        <v>50893</v>
      </c>
      <c r="P74" s="68">
        <f t="shared" si="11"/>
        <v>0.70497707470460302</v>
      </c>
      <c r="Q74" s="69"/>
    </row>
    <row r="75" spans="1:17">
      <c r="A75" s="64"/>
      <c r="B75" s="65">
        <v>348.22</v>
      </c>
      <c r="C75" s="66" t="s">
        <v>193</v>
      </c>
      <c r="D75" s="67">
        <v>0</v>
      </c>
      <c r="E75" s="67">
        <v>3444</v>
      </c>
      <c r="F75" s="67">
        <v>0</v>
      </c>
      <c r="G75" s="67">
        <v>0</v>
      </c>
      <c r="H75" s="67">
        <v>0</v>
      </c>
      <c r="I75" s="67">
        <v>0</v>
      </c>
      <c r="J75" s="67">
        <v>0</v>
      </c>
      <c r="K75" s="67">
        <v>0</v>
      </c>
      <c r="L75" s="67">
        <v>0</v>
      </c>
      <c r="M75" s="67">
        <v>0</v>
      </c>
      <c r="N75" s="67">
        <v>0</v>
      </c>
      <c r="O75" s="67">
        <f t="shared" si="12"/>
        <v>3444</v>
      </c>
      <c r="P75" s="68">
        <f t="shared" si="11"/>
        <v>4.7706777853195E-2</v>
      </c>
      <c r="Q75" s="69"/>
    </row>
    <row r="76" spans="1:17">
      <c r="A76" s="64"/>
      <c r="B76" s="65">
        <v>348.23</v>
      </c>
      <c r="C76" s="66" t="s">
        <v>194</v>
      </c>
      <c r="D76" s="67">
        <v>0</v>
      </c>
      <c r="E76" s="67">
        <v>228154</v>
      </c>
      <c r="F76" s="67">
        <v>0</v>
      </c>
      <c r="G76" s="67">
        <v>0</v>
      </c>
      <c r="H76" s="67">
        <v>0</v>
      </c>
      <c r="I76" s="67">
        <v>0</v>
      </c>
      <c r="J76" s="67">
        <v>0</v>
      </c>
      <c r="K76" s="67">
        <v>0</v>
      </c>
      <c r="L76" s="67">
        <v>0</v>
      </c>
      <c r="M76" s="67">
        <v>0</v>
      </c>
      <c r="N76" s="67">
        <v>0</v>
      </c>
      <c r="O76" s="67">
        <f t="shared" si="12"/>
        <v>228154</v>
      </c>
      <c r="P76" s="68">
        <f t="shared" si="11"/>
        <v>3.1604216592095966</v>
      </c>
      <c r="Q76" s="69"/>
    </row>
    <row r="77" spans="1:17">
      <c r="A77" s="64"/>
      <c r="B77" s="65">
        <v>348.31</v>
      </c>
      <c r="C77" s="66" t="s">
        <v>195</v>
      </c>
      <c r="D77" s="67">
        <v>0</v>
      </c>
      <c r="E77" s="67">
        <v>343829</v>
      </c>
      <c r="F77" s="67">
        <v>0</v>
      </c>
      <c r="G77" s="67">
        <v>0</v>
      </c>
      <c r="H77" s="67">
        <v>0</v>
      </c>
      <c r="I77" s="67">
        <v>0</v>
      </c>
      <c r="J77" s="67">
        <v>0</v>
      </c>
      <c r="K77" s="67">
        <v>0</v>
      </c>
      <c r="L77" s="67">
        <v>0</v>
      </c>
      <c r="M77" s="67">
        <v>0</v>
      </c>
      <c r="N77" s="67">
        <v>0</v>
      </c>
      <c r="O77" s="67">
        <f t="shared" si="12"/>
        <v>343829</v>
      </c>
      <c r="P77" s="68">
        <f t="shared" si="11"/>
        <v>4.7627682121040023</v>
      </c>
      <c r="Q77" s="69"/>
    </row>
    <row r="78" spans="1:17">
      <c r="A78" s="64"/>
      <c r="B78" s="65">
        <v>348.32</v>
      </c>
      <c r="C78" s="66" t="s">
        <v>196</v>
      </c>
      <c r="D78" s="67">
        <v>0</v>
      </c>
      <c r="E78" s="67">
        <v>3983</v>
      </c>
      <c r="F78" s="67">
        <v>0</v>
      </c>
      <c r="G78" s="67">
        <v>0</v>
      </c>
      <c r="H78" s="67">
        <v>0</v>
      </c>
      <c r="I78" s="67">
        <v>0</v>
      </c>
      <c r="J78" s="67">
        <v>0</v>
      </c>
      <c r="K78" s="67">
        <v>0</v>
      </c>
      <c r="L78" s="67">
        <v>0</v>
      </c>
      <c r="M78" s="67">
        <v>0</v>
      </c>
      <c r="N78" s="67">
        <v>0</v>
      </c>
      <c r="O78" s="67">
        <f t="shared" si="12"/>
        <v>3983</v>
      </c>
      <c r="P78" s="68">
        <f t="shared" si="11"/>
        <v>5.5173082517211286E-2</v>
      </c>
      <c r="Q78" s="69"/>
    </row>
    <row r="79" spans="1:17">
      <c r="A79" s="64"/>
      <c r="B79" s="65">
        <v>348.41</v>
      </c>
      <c r="C79" s="66" t="s">
        <v>273</v>
      </c>
      <c r="D79" s="67">
        <v>0</v>
      </c>
      <c r="E79" s="67">
        <v>208368</v>
      </c>
      <c r="F79" s="67">
        <v>0</v>
      </c>
      <c r="G79" s="67">
        <v>0</v>
      </c>
      <c r="H79" s="67">
        <v>0</v>
      </c>
      <c r="I79" s="67">
        <v>0</v>
      </c>
      <c r="J79" s="67">
        <v>0</v>
      </c>
      <c r="K79" s="67">
        <v>0</v>
      </c>
      <c r="L79" s="67">
        <v>0</v>
      </c>
      <c r="M79" s="67">
        <v>0</v>
      </c>
      <c r="N79" s="67">
        <v>0</v>
      </c>
      <c r="O79" s="67">
        <f t="shared" si="12"/>
        <v>208368</v>
      </c>
      <c r="P79" s="68">
        <f t="shared" si="11"/>
        <v>2.8863431729717002</v>
      </c>
      <c r="Q79" s="69"/>
    </row>
    <row r="80" spans="1:17">
      <c r="A80" s="64"/>
      <c r="B80" s="65">
        <v>348.42</v>
      </c>
      <c r="C80" s="66" t="s">
        <v>274</v>
      </c>
      <c r="D80" s="67">
        <v>0</v>
      </c>
      <c r="E80" s="67">
        <v>38322</v>
      </c>
      <c r="F80" s="67">
        <v>0</v>
      </c>
      <c r="G80" s="67">
        <v>0</v>
      </c>
      <c r="H80" s="67">
        <v>0</v>
      </c>
      <c r="I80" s="67">
        <v>0</v>
      </c>
      <c r="J80" s="67">
        <v>0</v>
      </c>
      <c r="K80" s="67">
        <v>0</v>
      </c>
      <c r="L80" s="67">
        <v>0</v>
      </c>
      <c r="M80" s="67">
        <v>0</v>
      </c>
      <c r="N80" s="67">
        <v>0</v>
      </c>
      <c r="O80" s="67">
        <f t="shared" si="12"/>
        <v>38322</v>
      </c>
      <c r="P80" s="68">
        <f t="shared" si="11"/>
        <v>0.53084179468354786</v>
      </c>
      <c r="Q80" s="69"/>
    </row>
    <row r="81" spans="1:17">
      <c r="A81" s="64"/>
      <c r="B81" s="65">
        <v>348.48</v>
      </c>
      <c r="C81" s="66" t="s">
        <v>275</v>
      </c>
      <c r="D81" s="67">
        <v>0</v>
      </c>
      <c r="E81" s="67">
        <v>4724</v>
      </c>
      <c r="F81" s="67">
        <v>0</v>
      </c>
      <c r="G81" s="67">
        <v>0</v>
      </c>
      <c r="H81" s="67">
        <v>0</v>
      </c>
      <c r="I81" s="67">
        <v>0</v>
      </c>
      <c r="J81" s="67">
        <v>0</v>
      </c>
      <c r="K81" s="67">
        <v>0</v>
      </c>
      <c r="L81" s="67">
        <v>0</v>
      </c>
      <c r="M81" s="67">
        <v>0</v>
      </c>
      <c r="N81" s="67">
        <v>0</v>
      </c>
      <c r="O81" s="67">
        <f t="shared" si="12"/>
        <v>4724</v>
      </c>
      <c r="P81" s="68">
        <f t="shared" si="11"/>
        <v>6.5437519912454459E-2</v>
      </c>
      <c r="Q81" s="69"/>
    </row>
    <row r="82" spans="1:17">
      <c r="A82" s="64"/>
      <c r="B82" s="65">
        <v>348.52</v>
      </c>
      <c r="C82" s="66" t="s">
        <v>252</v>
      </c>
      <c r="D82" s="67">
        <v>0</v>
      </c>
      <c r="E82" s="67">
        <v>77423</v>
      </c>
      <c r="F82" s="67">
        <v>0</v>
      </c>
      <c r="G82" s="67">
        <v>0</v>
      </c>
      <c r="H82" s="67">
        <v>0</v>
      </c>
      <c r="I82" s="67">
        <v>0</v>
      </c>
      <c r="J82" s="67">
        <v>0</v>
      </c>
      <c r="K82" s="67">
        <v>0</v>
      </c>
      <c r="L82" s="67">
        <v>0</v>
      </c>
      <c r="M82" s="67">
        <v>0</v>
      </c>
      <c r="N82" s="67">
        <v>0</v>
      </c>
      <c r="O82" s="67">
        <f t="shared" si="12"/>
        <v>77423</v>
      </c>
      <c r="P82" s="68">
        <f t="shared" si="11"/>
        <v>1.0724744081672231</v>
      </c>
      <c r="Q82" s="69"/>
    </row>
    <row r="83" spans="1:17">
      <c r="A83" s="64"/>
      <c r="B83" s="65">
        <v>348.53</v>
      </c>
      <c r="C83" s="66" t="s">
        <v>253</v>
      </c>
      <c r="D83" s="67">
        <v>0</v>
      </c>
      <c r="E83" s="67">
        <v>404988</v>
      </c>
      <c r="F83" s="67">
        <v>0</v>
      </c>
      <c r="G83" s="67">
        <v>0</v>
      </c>
      <c r="H83" s="67">
        <v>0</v>
      </c>
      <c r="I83" s="67">
        <v>0</v>
      </c>
      <c r="J83" s="67">
        <v>0</v>
      </c>
      <c r="K83" s="67">
        <v>0</v>
      </c>
      <c r="L83" s="67">
        <v>0</v>
      </c>
      <c r="M83" s="67">
        <v>0</v>
      </c>
      <c r="N83" s="67">
        <v>0</v>
      </c>
      <c r="O83" s="67">
        <f t="shared" si="12"/>
        <v>404988</v>
      </c>
      <c r="P83" s="68">
        <f t="shared" si="11"/>
        <v>5.6099513789807594</v>
      </c>
      <c r="Q83" s="69"/>
    </row>
    <row r="84" spans="1:17">
      <c r="A84" s="64"/>
      <c r="B84" s="65">
        <v>348.62</v>
      </c>
      <c r="C84" s="66" t="s">
        <v>200</v>
      </c>
      <c r="D84" s="67">
        <v>0</v>
      </c>
      <c r="E84" s="67">
        <v>2004</v>
      </c>
      <c r="F84" s="67">
        <v>0</v>
      </c>
      <c r="G84" s="67">
        <v>0</v>
      </c>
      <c r="H84" s="67">
        <v>0</v>
      </c>
      <c r="I84" s="67">
        <v>0</v>
      </c>
      <c r="J84" s="67">
        <v>0</v>
      </c>
      <c r="K84" s="67">
        <v>0</v>
      </c>
      <c r="L84" s="67">
        <v>0</v>
      </c>
      <c r="M84" s="67">
        <v>0</v>
      </c>
      <c r="N84" s="67">
        <v>0</v>
      </c>
      <c r="O84" s="67">
        <f t="shared" si="12"/>
        <v>2004</v>
      </c>
      <c r="P84" s="68">
        <f t="shared" si="11"/>
        <v>2.7759693036528098E-2</v>
      </c>
      <c r="Q84" s="69"/>
    </row>
    <row r="85" spans="1:17">
      <c r="A85" s="64"/>
      <c r="B85" s="65">
        <v>348.71</v>
      </c>
      <c r="C85" s="66" t="s">
        <v>202</v>
      </c>
      <c r="D85" s="67">
        <v>0</v>
      </c>
      <c r="E85" s="67">
        <v>56815</v>
      </c>
      <c r="F85" s="67">
        <v>0</v>
      </c>
      <c r="G85" s="67">
        <v>0</v>
      </c>
      <c r="H85" s="67">
        <v>0</v>
      </c>
      <c r="I85" s="67">
        <v>0</v>
      </c>
      <c r="J85" s="67">
        <v>0</v>
      </c>
      <c r="K85" s="67">
        <v>0</v>
      </c>
      <c r="L85" s="67">
        <v>0</v>
      </c>
      <c r="M85" s="67">
        <v>0</v>
      </c>
      <c r="N85" s="67">
        <v>0</v>
      </c>
      <c r="O85" s="67">
        <f t="shared" si="12"/>
        <v>56815</v>
      </c>
      <c r="P85" s="68">
        <f t="shared" si="11"/>
        <v>0.78700946101314573</v>
      </c>
      <c r="Q85" s="69"/>
    </row>
    <row r="86" spans="1:17">
      <c r="A86" s="64"/>
      <c r="B86" s="65">
        <v>348.72</v>
      </c>
      <c r="C86" s="66" t="s">
        <v>203</v>
      </c>
      <c r="D86" s="67">
        <v>0</v>
      </c>
      <c r="E86" s="67">
        <v>3726</v>
      </c>
      <c r="F86" s="67">
        <v>0</v>
      </c>
      <c r="G86" s="67">
        <v>0</v>
      </c>
      <c r="H86" s="67">
        <v>0</v>
      </c>
      <c r="I86" s="67">
        <v>0</v>
      </c>
      <c r="J86" s="67">
        <v>0</v>
      </c>
      <c r="K86" s="67">
        <v>0</v>
      </c>
      <c r="L86" s="67">
        <v>0</v>
      </c>
      <c r="M86" s="67">
        <v>0</v>
      </c>
      <c r="N86" s="67">
        <v>0</v>
      </c>
      <c r="O86" s="67">
        <f t="shared" si="12"/>
        <v>3726</v>
      </c>
      <c r="P86" s="68">
        <f t="shared" si="11"/>
        <v>5.1613081963125598E-2</v>
      </c>
      <c r="Q86" s="69"/>
    </row>
    <row r="87" spans="1:17">
      <c r="A87" s="64"/>
      <c r="B87" s="65">
        <v>349</v>
      </c>
      <c r="C87" s="66" t="s">
        <v>263</v>
      </c>
      <c r="D87" s="67">
        <v>181299</v>
      </c>
      <c r="E87" s="67">
        <v>201036</v>
      </c>
      <c r="F87" s="67">
        <v>0</v>
      </c>
      <c r="G87" s="67">
        <v>0</v>
      </c>
      <c r="H87" s="67">
        <v>0</v>
      </c>
      <c r="I87" s="67">
        <v>0</v>
      </c>
      <c r="J87" s="67">
        <v>0</v>
      </c>
      <c r="K87" s="67">
        <v>0</v>
      </c>
      <c r="L87" s="67">
        <v>0</v>
      </c>
      <c r="M87" s="67">
        <v>110285</v>
      </c>
      <c r="N87" s="67">
        <v>0</v>
      </c>
      <c r="O87" s="67">
        <f t="shared" si="10"/>
        <v>492620</v>
      </c>
      <c r="P87" s="68">
        <f t="shared" si="11"/>
        <v>6.8238423072128107</v>
      </c>
      <c r="Q87" s="69"/>
    </row>
    <row r="88" spans="1:17" ht="15.75">
      <c r="A88" s="70" t="s">
        <v>51</v>
      </c>
      <c r="B88" s="71"/>
      <c r="C88" s="72"/>
      <c r="D88" s="73">
        <f t="shared" ref="D88:N88" si="13">SUM(D89:D93)</f>
        <v>235013</v>
      </c>
      <c r="E88" s="73">
        <f t="shared" si="13"/>
        <v>324366</v>
      </c>
      <c r="F88" s="73">
        <f t="shared" si="13"/>
        <v>0</v>
      </c>
      <c r="G88" s="73">
        <f t="shared" si="13"/>
        <v>0</v>
      </c>
      <c r="H88" s="73">
        <f t="shared" si="13"/>
        <v>0</v>
      </c>
      <c r="I88" s="73">
        <f t="shared" si="13"/>
        <v>0</v>
      </c>
      <c r="J88" s="73">
        <f t="shared" si="13"/>
        <v>0</v>
      </c>
      <c r="K88" s="73">
        <f t="shared" si="13"/>
        <v>0</v>
      </c>
      <c r="L88" s="73">
        <f t="shared" si="13"/>
        <v>0</v>
      </c>
      <c r="M88" s="73">
        <f t="shared" si="13"/>
        <v>8188904</v>
      </c>
      <c r="N88" s="73">
        <f t="shared" si="13"/>
        <v>0</v>
      </c>
      <c r="O88" s="73">
        <f>SUM(D88:N88)</f>
        <v>8748283</v>
      </c>
      <c r="P88" s="75">
        <f t="shared" si="11"/>
        <v>121.18246041750356</v>
      </c>
      <c r="Q88" s="76"/>
    </row>
    <row r="89" spans="1:17">
      <c r="A89" s="77"/>
      <c r="B89" s="78">
        <v>351.8</v>
      </c>
      <c r="C89" s="79" t="s">
        <v>178</v>
      </c>
      <c r="D89" s="67">
        <v>0</v>
      </c>
      <c r="E89" s="67">
        <v>103324</v>
      </c>
      <c r="F89" s="67">
        <v>0</v>
      </c>
      <c r="G89" s="67">
        <v>0</v>
      </c>
      <c r="H89" s="67">
        <v>0</v>
      </c>
      <c r="I89" s="67">
        <v>0</v>
      </c>
      <c r="J89" s="67">
        <v>0</v>
      </c>
      <c r="K89" s="67">
        <v>0</v>
      </c>
      <c r="L89" s="67">
        <v>0</v>
      </c>
      <c r="M89" s="67">
        <v>0</v>
      </c>
      <c r="N89" s="67">
        <v>0</v>
      </c>
      <c r="O89" s="67">
        <f t="shared" ref="O89:O93" si="14">SUM(D89:N89)</f>
        <v>103324</v>
      </c>
      <c r="P89" s="68">
        <f t="shared" si="11"/>
        <v>1.431258744164785</v>
      </c>
      <c r="Q89" s="69"/>
    </row>
    <row r="90" spans="1:17">
      <c r="A90" s="77"/>
      <c r="B90" s="78">
        <v>351.9</v>
      </c>
      <c r="C90" s="79" t="s">
        <v>254</v>
      </c>
      <c r="D90" s="67">
        <v>0</v>
      </c>
      <c r="E90" s="67">
        <v>0</v>
      </c>
      <c r="F90" s="67">
        <v>0</v>
      </c>
      <c r="G90" s="67">
        <v>0</v>
      </c>
      <c r="H90" s="67">
        <v>0</v>
      </c>
      <c r="I90" s="67">
        <v>0</v>
      </c>
      <c r="J90" s="67">
        <v>0</v>
      </c>
      <c r="K90" s="67">
        <v>0</v>
      </c>
      <c r="L90" s="67">
        <v>0</v>
      </c>
      <c r="M90" s="67">
        <v>8188904</v>
      </c>
      <c r="N90" s="67">
        <v>0</v>
      </c>
      <c r="O90" s="67">
        <f t="shared" si="14"/>
        <v>8188904</v>
      </c>
      <c r="P90" s="68">
        <f t="shared" si="11"/>
        <v>113.43386294690474</v>
      </c>
      <c r="Q90" s="69"/>
    </row>
    <row r="91" spans="1:17">
      <c r="A91" s="77"/>
      <c r="B91" s="78">
        <v>352</v>
      </c>
      <c r="C91" s="79" t="s">
        <v>89</v>
      </c>
      <c r="D91" s="67">
        <v>0</v>
      </c>
      <c r="E91" s="67">
        <v>11922</v>
      </c>
      <c r="F91" s="67">
        <v>0</v>
      </c>
      <c r="G91" s="67">
        <v>0</v>
      </c>
      <c r="H91" s="67">
        <v>0</v>
      </c>
      <c r="I91" s="67">
        <v>0</v>
      </c>
      <c r="J91" s="67">
        <v>0</v>
      </c>
      <c r="K91" s="67">
        <v>0</v>
      </c>
      <c r="L91" s="67">
        <v>0</v>
      </c>
      <c r="M91" s="67">
        <v>0</v>
      </c>
      <c r="N91" s="67">
        <v>0</v>
      </c>
      <c r="O91" s="67">
        <f t="shared" si="14"/>
        <v>11922</v>
      </c>
      <c r="P91" s="68">
        <f t="shared" si="11"/>
        <v>0.16514523971132136</v>
      </c>
      <c r="Q91" s="69"/>
    </row>
    <row r="92" spans="1:17">
      <c r="A92" s="77"/>
      <c r="B92" s="78">
        <v>354</v>
      </c>
      <c r="C92" s="79" t="s">
        <v>146</v>
      </c>
      <c r="D92" s="67">
        <v>235013</v>
      </c>
      <c r="E92" s="67">
        <v>0</v>
      </c>
      <c r="F92" s="67">
        <v>0</v>
      </c>
      <c r="G92" s="67">
        <v>0</v>
      </c>
      <c r="H92" s="67">
        <v>0</v>
      </c>
      <c r="I92" s="67">
        <v>0</v>
      </c>
      <c r="J92" s="67">
        <v>0</v>
      </c>
      <c r="K92" s="67">
        <v>0</v>
      </c>
      <c r="L92" s="67">
        <v>0</v>
      </c>
      <c r="M92" s="67">
        <v>0</v>
      </c>
      <c r="N92" s="67">
        <v>0</v>
      </c>
      <c r="O92" s="67">
        <f t="shared" si="14"/>
        <v>235013</v>
      </c>
      <c r="P92" s="68">
        <f t="shared" si="11"/>
        <v>3.2554335027912065</v>
      </c>
      <c r="Q92" s="69"/>
    </row>
    <row r="93" spans="1:17">
      <c r="A93" s="77"/>
      <c r="B93" s="78">
        <v>358.2</v>
      </c>
      <c r="C93" s="79" t="s">
        <v>276</v>
      </c>
      <c r="D93" s="67">
        <v>0</v>
      </c>
      <c r="E93" s="67">
        <v>209120</v>
      </c>
      <c r="F93" s="67">
        <v>0</v>
      </c>
      <c r="G93" s="67">
        <v>0</v>
      </c>
      <c r="H93" s="67">
        <v>0</v>
      </c>
      <c r="I93" s="67">
        <v>0</v>
      </c>
      <c r="J93" s="67">
        <v>0</v>
      </c>
      <c r="K93" s="67">
        <v>0</v>
      </c>
      <c r="L93" s="67">
        <v>0</v>
      </c>
      <c r="M93" s="67">
        <v>0</v>
      </c>
      <c r="N93" s="67">
        <v>0</v>
      </c>
      <c r="O93" s="67">
        <f t="shared" si="14"/>
        <v>209120</v>
      </c>
      <c r="P93" s="68">
        <f t="shared" si="11"/>
        <v>2.8967599839315148</v>
      </c>
      <c r="Q93" s="69"/>
    </row>
    <row r="94" spans="1:17" ht="15.75">
      <c r="A94" s="70" t="s">
        <v>5</v>
      </c>
      <c r="B94" s="71"/>
      <c r="C94" s="72"/>
      <c r="D94" s="73">
        <f t="shared" ref="D94:N94" si="15">SUM(D95:D102)</f>
        <v>905614</v>
      </c>
      <c r="E94" s="73">
        <f t="shared" si="15"/>
        <v>1820786</v>
      </c>
      <c r="F94" s="73">
        <f t="shared" si="15"/>
        <v>4889</v>
      </c>
      <c r="G94" s="73">
        <f t="shared" si="15"/>
        <v>324668</v>
      </c>
      <c r="H94" s="73">
        <f t="shared" si="15"/>
        <v>0</v>
      </c>
      <c r="I94" s="73">
        <f t="shared" si="15"/>
        <v>540394</v>
      </c>
      <c r="J94" s="73">
        <f t="shared" si="15"/>
        <v>0</v>
      </c>
      <c r="K94" s="73">
        <f t="shared" si="15"/>
        <v>0</v>
      </c>
      <c r="L94" s="73">
        <f t="shared" si="15"/>
        <v>0</v>
      </c>
      <c r="M94" s="73">
        <f t="shared" si="15"/>
        <v>8549943</v>
      </c>
      <c r="N94" s="73">
        <f t="shared" si="15"/>
        <v>0</v>
      </c>
      <c r="O94" s="73">
        <f>SUM(D94:N94)</f>
        <v>12146294</v>
      </c>
      <c r="P94" s="75">
        <f t="shared" si="11"/>
        <v>168.25219210150848</v>
      </c>
      <c r="Q94" s="76"/>
    </row>
    <row r="95" spans="1:17">
      <c r="A95" s="64"/>
      <c r="B95" s="65">
        <v>361.1</v>
      </c>
      <c r="C95" s="66" t="s">
        <v>92</v>
      </c>
      <c r="D95" s="67">
        <v>429989</v>
      </c>
      <c r="E95" s="67">
        <v>646244</v>
      </c>
      <c r="F95" s="67">
        <v>4889</v>
      </c>
      <c r="G95" s="67">
        <v>331217</v>
      </c>
      <c r="H95" s="67">
        <v>0</v>
      </c>
      <c r="I95" s="67">
        <v>556500</v>
      </c>
      <c r="J95" s="67">
        <v>0</v>
      </c>
      <c r="K95" s="67">
        <v>0</v>
      </c>
      <c r="L95" s="67">
        <v>0</v>
      </c>
      <c r="M95" s="67">
        <v>0</v>
      </c>
      <c r="N95" s="67">
        <v>0</v>
      </c>
      <c r="O95" s="67">
        <f>SUM(D95:N95)</f>
        <v>1968839</v>
      </c>
      <c r="P95" s="68">
        <f t="shared" si="11"/>
        <v>27.272637863445581</v>
      </c>
      <c r="Q95" s="69"/>
    </row>
    <row r="96" spans="1:17">
      <c r="A96" s="64"/>
      <c r="B96" s="65">
        <v>361.2</v>
      </c>
      <c r="C96" s="66" t="s">
        <v>277</v>
      </c>
      <c r="D96" s="67">
        <v>0</v>
      </c>
      <c r="E96" s="67">
        <v>0</v>
      </c>
      <c r="F96" s="67">
        <v>0</v>
      </c>
      <c r="G96" s="67">
        <v>0</v>
      </c>
      <c r="H96" s="67">
        <v>0</v>
      </c>
      <c r="I96" s="67">
        <v>-65190</v>
      </c>
      <c r="J96" s="67">
        <v>0</v>
      </c>
      <c r="K96" s="67">
        <v>0</v>
      </c>
      <c r="L96" s="67">
        <v>0</v>
      </c>
      <c r="M96" s="67">
        <v>0</v>
      </c>
      <c r="N96" s="67">
        <v>0</v>
      </c>
      <c r="O96" s="67">
        <f t="shared" ref="O96:O102" si="16">SUM(D96:N96)</f>
        <v>-65190</v>
      </c>
      <c r="P96" s="68">
        <f t="shared" si="11"/>
        <v>-0.90302115222119106</v>
      </c>
      <c r="Q96" s="69"/>
    </row>
    <row r="97" spans="1:120">
      <c r="A97" s="64"/>
      <c r="B97" s="65">
        <v>361.3</v>
      </c>
      <c r="C97" s="66" t="s">
        <v>278</v>
      </c>
      <c r="D97" s="67">
        <v>212101</v>
      </c>
      <c r="E97" s="67">
        <v>-9286</v>
      </c>
      <c r="F97" s="67">
        <v>0</v>
      </c>
      <c r="G97" s="67">
        <v>-6549</v>
      </c>
      <c r="H97" s="67">
        <v>0</v>
      </c>
      <c r="I97" s="67">
        <v>0</v>
      </c>
      <c r="J97" s="67">
        <v>0</v>
      </c>
      <c r="K97" s="67">
        <v>0</v>
      </c>
      <c r="L97" s="67">
        <v>0</v>
      </c>
      <c r="M97" s="67">
        <v>0</v>
      </c>
      <c r="N97" s="67">
        <v>0</v>
      </c>
      <c r="O97" s="67">
        <f t="shared" si="16"/>
        <v>196266</v>
      </c>
      <c r="P97" s="68">
        <f t="shared" si="11"/>
        <v>2.7187045476582954</v>
      </c>
      <c r="Q97" s="69"/>
    </row>
    <row r="98" spans="1:120">
      <c r="A98" s="64"/>
      <c r="B98" s="65">
        <v>362</v>
      </c>
      <c r="C98" s="66" t="s">
        <v>93</v>
      </c>
      <c r="D98" s="67">
        <v>47057</v>
      </c>
      <c r="E98" s="67">
        <v>37322</v>
      </c>
      <c r="F98" s="67">
        <v>0</v>
      </c>
      <c r="G98" s="67">
        <v>0</v>
      </c>
      <c r="H98" s="67">
        <v>0</v>
      </c>
      <c r="I98" s="67">
        <v>0</v>
      </c>
      <c r="J98" s="67">
        <v>0</v>
      </c>
      <c r="K98" s="67">
        <v>0</v>
      </c>
      <c r="L98" s="67">
        <v>0</v>
      </c>
      <c r="M98" s="67">
        <v>0</v>
      </c>
      <c r="N98" s="67">
        <v>0</v>
      </c>
      <c r="O98" s="67">
        <f t="shared" si="16"/>
        <v>84379</v>
      </c>
      <c r="P98" s="68">
        <f t="shared" si="11"/>
        <v>1.1688299095455112</v>
      </c>
      <c r="Q98" s="69"/>
    </row>
    <row r="99" spans="1:120">
      <c r="A99" s="64"/>
      <c r="B99" s="65">
        <v>364</v>
      </c>
      <c r="C99" s="66" t="s">
        <v>180</v>
      </c>
      <c r="D99" s="67">
        <v>155663</v>
      </c>
      <c r="E99" s="67">
        <v>209120</v>
      </c>
      <c r="F99" s="67">
        <v>0</v>
      </c>
      <c r="G99" s="67">
        <v>0</v>
      </c>
      <c r="H99" s="67">
        <v>0</v>
      </c>
      <c r="I99" s="67">
        <v>0</v>
      </c>
      <c r="J99" s="67">
        <v>0</v>
      </c>
      <c r="K99" s="67">
        <v>0</v>
      </c>
      <c r="L99" s="67">
        <v>0</v>
      </c>
      <c r="M99" s="67">
        <v>0</v>
      </c>
      <c r="N99" s="67">
        <v>0</v>
      </c>
      <c r="O99" s="67">
        <f t="shared" si="16"/>
        <v>364783</v>
      </c>
      <c r="P99" s="68">
        <f t="shared" si="11"/>
        <v>5.0530260004709726</v>
      </c>
      <c r="Q99" s="69"/>
    </row>
    <row r="100" spans="1:120">
      <c r="A100" s="64"/>
      <c r="B100" s="65">
        <v>365</v>
      </c>
      <c r="C100" s="66" t="s">
        <v>181</v>
      </c>
      <c r="D100" s="67">
        <v>0</v>
      </c>
      <c r="E100" s="67">
        <v>0</v>
      </c>
      <c r="F100" s="67">
        <v>0</v>
      </c>
      <c r="G100" s="67">
        <v>0</v>
      </c>
      <c r="H100" s="67">
        <v>0</v>
      </c>
      <c r="I100" s="67">
        <v>36649</v>
      </c>
      <c r="J100" s="67">
        <v>0</v>
      </c>
      <c r="K100" s="67">
        <v>0</v>
      </c>
      <c r="L100" s="67">
        <v>0</v>
      </c>
      <c r="M100" s="67">
        <v>0</v>
      </c>
      <c r="N100" s="67">
        <v>0</v>
      </c>
      <c r="O100" s="67">
        <f t="shared" si="16"/>
        <v>36649</v>
      </c>
      <c r="P100" s="68">
        <f t="shared" si="11"/>
        <v>0.50766716072640639</v>
      </c>
      <c r="Q100" s="69"/>
    </row>
    <row r="101" spans="1:120">
      <c r="A101" s="64"/>
      <c r="B101" s="65">
        <v>366</v>
      </c>
      <c r="C101" s="66" t="s">
        <v>95</v>
      </c>
      <c r="D101" s="67">
        <v>0</v>
      </c>
      <c r="E101" s="67">
        <v>24281</v>
      </c>
      <c r="F101" s="67">
        <v>0</v>
      </c>
      <c r="G101" s="67">
        <v>0</v>
      </c>
      <c r="H101" s="67">
        <v>0</v>
      </c>
      <c r="I101" s="67">
        <v>0</v>
      </c>
      <c r="J101" s="67">
        <v>0</v>
      </c>
      <c r="K101" s="67">
        <v>0</v>
      </c>
      <c r="L101" s="67">
        <v>0</v>
      </c>
      <c r="M101" s="67">
        <v>0</v>
      </c>
      <c r="N101" s="67">
        <v>0</v>
      </c>
      <c r="O101" s="67">
        <f t="shared" si="16"/>
        <v>24281</v>
      </c>
      <c r="P101" s="68">
        <f t="shared" ref="P101:P132" si="17">(O101/P$109)</f>
        <v>0.33634386557881174</v>
      </c>
      <c r="Q101" s="69"/>
    </row>
    <row r="102" spans="1:120">
      <c r="A102" s="64"/>
      <c r="B102" s="65">
        <v>369.9</v>
      </c>
      <c r="C102" s="66" t="s">
        <v>96</v>
      </c>
      <c r="D102" s="67">
        <v>60804</v>
      </c>
      <c r="E102" s="67">
        <v>913105</v>
      </c>
      <c r="F102" s="67">
        <v>0</v>
      </c>
      <c r="G102" s="67">
        <v>0</v>
      </c>
      <c r="H102" s="67">
        <v>0</v>
      </c>
      <c r="I102" s="67">
        <v>12435</v>
      </c>
      <c r="J102" s="67">
        <v>0</v>
      </c>
      <c r="K102" s="67">
        <v>0</v>
      </c>
      <c r="L102" s="67">
        <v>0</v>
      </c>
      <c r="M102" s="67">
        <v>8549943</v>
      </c>
      <c r="N102" s="67">
        <v>0</v>
      </c>
      <c r="O102" s="67">
        <f t="shared" si="16"/>
        <v>9536287</v>
      </c>
      <c r="P102" s="68">
        <f t="shared" si="17"/>
        <v>132.09800390630411</v>
      </c>
      <c r="Q102" s="69"/>
    </row>
    <row r="103" spans="1:120" ht="15.75">
      <c r="A103" s="70" t="s">
        <v>52</v>
      </c>
      <c r="B103" s="71"/>
      <c r="C103" s="72"/>
      <c r="D103" s="73">
        <f t="shared" ref="D103:N103" si="18">SUM(D104:D106)</f>
        <v>1638299</v>
      </c>
      <c r="E103" s="73">
        <f t="shared" si="18"/>
        <v>27600735</v>
      </c>
      <c r="F103" s="73">
        <f t="shared" si="18"/>
        <v>0</v>
      </c>
      <c r="G103" s="73">
        <f t="shared" si="18"/>
        <v>17553015</v>
      </c>
      <c r="H103" s="73">
        <f t="shared" si="18"/>
        <v>0</v>
      </c>
      <c r="I103" s="73">
        <f t="shared" si="18"/>
        <v>2709609</v>
      </c>
      <c r="J103" s="73">
        <f t="shared" si="18"/>
        <v>0</v>
      </c>
      <c r="K103" s="73">
        <f t="shared" si="18"/>
        <v>0</v>
      </c>
      <c r="L103" s="73">
        <f t="shared" si="18"/>
        <v>0</v>
      </c>
      <c r="M103" s="73">
        <f t="shared" si="18"/>
        <v>0</v>
      </c>
      <c r="N103" s="73">
        <f t="shared" si="18"/>
        <v>0</v>
      </c>
      <c r="O103" s="73">
        <f>SUM(D103:N103)</f>
        <v>49501658</v>
      </c>
      <c r="P103" s="75">
        <f t="shared" si="17"/>
        <v>685.70400742474828</v>
      </c>
      <c r="Q103" s="69"/>
    </row>
    <row r="104" spans="1:120">
      <c r="A104" s="64"/>
      <c r="B104" s="65">
        <v>381</v>
      </c>
      <c r="C104" s="66" t="s">
        <v>97</v>
      </c>
      <c r="D104" s="67">
        <v>815298</v>
      </c>
      <c r="E104" s="67">
        <v>25490430</v>
      </c>
      <c r="F104" s="67">
        <v>0</v>
      </c>
      <c r="G104" s="67">
        <v>11887850</v>
      </c>
      <c r="H104" s="67">
        <v>0</v>
      </c>
      <c r="I104" s="67">
        <v>2709609</v>
      </c>
      <c r="J104" s="67">
        <v>0</v>
      </c>
      <c r="K104" s="67">
        <v>0</v>
      </c>
      <c r="L104" s="67">
        <v>0</v>
      </c>
      <c r="M104" s="67">
        <v>0</v>
      </c>
      <c r="N104" s="67">
        <v>0</v>
      </c>
      <c r="O104" s="67">
        <f>SUM(D104:N104)</f>
        <v>40903187</v>
      </c>
      <c r="P104" s="68">
        <f t="shared" si="17"/>
        <v>566.59676413957413</v>
      </c>
      <c r="Q104" s="69"/>
    </row>
    <row r="105" spans="1:120">
      <c r="A105" s="64"/>
      <c r="B105" s="65">
        <v>383.1</v>
      </c>
      <c r="C105" s="66" t="s">
        <v>265</v>
      </c>
      <c r="D105" s="67">
        <v>823001</v>
      </c>
      <c r="E105" s="67">
        <v>2110305</v>
      </c>
      <c r="F105" s="67">
        <v>0</v>
      </c>
      <c r="G105" s="67">
        <v>0</v>
      </c>
      <c r="H105" s="67">
        <v>0</v>
      </c>
      <c r="I105" s="67">
        <v>0</v>
      </c>
      <c r="J105" s="67">
        <v>0</v>
      </c>
      <c r="K105" s="67">
        <v>0</v>
      </c>
      <c r="L105" s="67">
        <v>0</v>
      </c>
      <c r="M105" s="67">
        <v>0</v>
      </c>
      <c r="N105" s="67">
        <v>0</v>
      </c>
      <c r="O105" s="67">
        <f t="shared" ref="O105:O106" si="19">SUM(D105:N105)</f>
        <v>2933306</v>
      </c>
      <c r="P105" s="68">
        <f t="shared" si="17"/>
        <v>40.632571927248549</v>
      </c>
      <c r="Q105" s="69"/>
    </row>
    <row r="106" spans="1:120" ht="15.75" thickBot="1">
      <c r="A106" s="64"/>
      <c r="B106" s="65">
        <v>384</v>
      </c>
      <c r="C106" s="66" t="s">
        <v>98</v>
      </c>
      <c r="D106" s="67">
        <v>0</v>
      </c>
      <c r="E106" s="67">
        <v>0</v>
      </c>
      <c r="F106" s="67">
        <v>0</v>
      </c>
      <c r="G106" s="67">
        <v>5665165</v>
      </c>
      <c r="H106" s="67">
        <v>0</v>
      </c>
      <c r="I106" s="67">
        <v>0</v>
      </c>
      <c r="J106" s="67">
        <v>0</v>
      </c>
      <c r="K106" s="67">
        <v>0</v>
      </c>
      <c r="L106" s="67">
        <v>0</v>
      </c>
      <c r="M106" s="67">
        <v>0</v>
      </c>
      <c r="N106" s="67">
        <v>0</v>
      </c>
      <c r="O106" s="67">
        <f t="shared" si="19"/>
        <v>5665165</v>
      </c>
      <c r="P106" s="68">
        <f t="shared" si="17"/>
        <v>78.474671357925502</v>
      </c>
      <c r="Q106" s="69"/>
    </row>
    <row r="107" spans="1:120" ht="16.5" thickBot="1">
      <c r="A107" s="80" t="s">
        <v>73</v>
      </c>
      <c r="B107" s="81"/>
      <c r="C107" s="82"/>
      <c r="D107" s="83">
        <f t="shared" ref="D107:N107" si="20">SUM(D5,D14,D22,D50,D88,D94,D103)</f>
        <v>48154146</v>
      </c>
      <c r="E107" s="83">
        <f t="shared" si="20"/>
        <v>66833357</v>
      </c>
      <c r="F107" s="83">
        <f t="shared" si="20"/>
        <v>1245952</v>
      </c>
      <c r="G107" s="83">
        <f t="shared" si="20"/>
        <v>21935591</v>
      </c>
      <c r="H107" s="83">
        <f t="shared" si="20"/>
        <v>0</v>
      </c>
      <c r="I107" s="83">
        <f t="shared" si="20"/>
        <v>19187165</v>
      </c>
      <c r="J107" s="83">
        <f t="shared" si="20"/>
        <v>0</v>
      </c>
      <c r="K107" s="83">
        <f t="shared" si="20"/>
        <v>0</v>
      </c>
      <c r="L107" s="83">
        <f t="shared" si="20"/>
        <v>0</v>
      </c>
      <c r="M107" s="83">
        <f t="shared" si="20"/>
        <v>89462001</v>
      </c>
      <c r="N107" s="83">
        <f t="shared" si="20"/>
        <v>0</v>
      </c>
      <c r="O107" s="83">
        <f>SUM(D107:N107)</f>
        <v>246818212</v>
      </c>
      <c r="P107" s="84">
        <f t="shared" si="17"/>
        <v>3418.9609785153275</v>
      </c>
      <c r="Q107" s="62"/>
      <c r="R107" s="85"/>
      <c r="S107" s="52"/>
      <c r="T107" s="52"/>
      <c r="U107" s="52"/>
      <c r="V107" s="52"/>
      <c r="W107" s="52"/>
      <c r="X107" s="52"/>
      <c r="Y107" s="52"/>
      <c r="Z107" s="52"/>
      <c r="AA107" s="52"/>
      <c r="AB107" s="52"/>
      <c r="AC107" s="52"/>
      <c r="AD107" s="52"/>
      <c r="AE107" s="52"/>
      <c r="AF107" s="52"/>
      <c r="AG107" s="52"/>
      <c r="AH107" s="52"/>
      <c r="AI107" s="52"/>
      <c r="AJ107" s="52"/>
      <c r="AK107" s="52"/>
      <c r="AL107" s="52"/>
      <c r="AM107" s="52"/>
      <c r="AN107" s="52"/>
      <c r="AO107" s="52"/>
      <c r="AP107" s="52"/>
      <c r="AQ107" s="52"/>
      <c r="AR107" s="52"/>
      <c r="AS107" s="52"/>
      <c r="AT107" s="52"/>
      <c r="AU107" s="52"/>
      <c r="AV107" s="52"/>
      <c r="AW107" s="52"/>
      <c r="AX107" s="52"/>
      <c r="AY107" s="52"/>
      <c r="AZ107" s="52"/>
      <c r="BA107" s="52"/>
      <c r="BB107" s="52"/>
      <c r="BC107" s="52"/>
      <c r="BD107" s="52"/>
      <c r="BE107" s="52"/>
      <c r="BF107" s="52"/>
      <c r="BG107" s="52"/>
      <c r="BH107" s="52"/>
      <c r="BI107" s="52"/>
      <c r="BJ107" s="52"/>
      <c r="BK107" s="52"/>
      <c r="BL107" s="52"/>
      <c r="BM107" s="52"/>
      <c r="BN107" s="52"/>
      <c r="BO107" s="52"/>
      <c r="BP107" s="52"/>
      <c r="BQ107" s="52"/>
      <c r="BR107" s="52"/>
      <c r="BS107" s="52"/>
      <c r="BT107" s="52"/>
      <c r="BU107" s="52"/>
      <c r="BV107" s="52"/>
      <c r="BW107" s="52"/>
      <c r="BX107" s="52"/>
      <c r="BY107" s="52"/>
      <c r="BZ107" s="52"/>
      <c r="CA107" s="52"/>
      <c r="CB107" s="52"/>
      <c r="CC107" s="52"/>
      <c r="CD107" s="52"/>
      <c r="CE107" s="52"/>
      <c r="CF107" s="52"/>
      <c r="CG107" s="52"/>
      <c r="CH107" s="52"/>
      <c r="CI107" s="52"/>
      <c r="CJ107" s="52"/>
      <c r="CK107" s="52"/>
      <c r="CL107" s="52"/>
      <c r="CM107" s="52"/>
      <c r="CN107" s="52"/>
      <c r="CO107" s="52"/>
      <c r="CP107" s="52"/>
      <c r="CQ107" s="52"/>
      <c r="CR107" s="52"/>
      <c r="CS107" s="52"/>
      <c r="CT107" s="52"/>
      <c r="CU107" s="52"/>
      <c r="CV107" s="52"/>
      <c r="CW107" s="52"/>
      <c r="CX107" s="52"/>
      <c r="CY107" s="52"/>
      <c r="CZ107" s="52"/>
      <c r="DA107" s="52"/>
      <c r="DB107" s="52"/>
      <c r="DC107" s="52"/>
      <c r="DD107" s="52"/>
      <c r="DE107" s="52"/>
      <c r="DF107" s="52"/>
      <c r="DG107" s="52"/>
      <c r="DH107" s="52"/>
      <c r="DI107" s="52"/>
      <c r="DJ107" s="52"/>
      <c r="DK107" s="52"/>
      <c r="DL107" s="52"/>
      <c r="DM107" s="52"/>
      <c r="DN107" s="52"/>
      <c r="DO107" s="52"/>
      <c r="DP107" s="52"/>
    </row>
    <row r="108" spans="1:120">
      <c r="A108" s="86"/>
      <c r="B108" s="87"/>
      <c r="C108" s="87"/>
      <c r="D108" s="88"/>
      <c r="E108" s="88"/>
      <c r="F108" s="88"/>
      <c r="G108" s="88"/>
      <c r="H108" s="88"/>
      <c r="I108" s="88"/>
      <c r="J108" s="88"/>
      <c r="K108" s="88"/>
      <c r="L108" s="88"/>
      <c r="M108" s="88"/>
      <c r="N108" s="88"/>
      <c r="O108" s="88"/>
      <c r="P108" s="89"/>
    </row>
    <row r="109" spans="1:120">
      <c r="A109" s="90"/>
      <c r="B109" s="91"/>
      <c r="C109" s="91"/>
      <c r="D109" s="92"/>
      <c r="E109" s="92"/>
      <c r="F109" s="92"/>
      <c r="G109" s="92"/>
      <c r="H109" s="92"/>
      <c r="I109" s="92"/>
      <c r="J109" s="92"/>
      <c r="K109" s="92"/>
      <c r="L109" s="92"/>
      <c r="M109" s="95" t="s">
        <v>279</v>
      </c>
      <c r="N109" s="95"/>
      <c r="O109" s="95"/>
      <c r="P109" s="93">
        <v>72191</v>
      </c>
    </row>
    <row r="110" spans="1:120">
      <c r="A110" s="96"/>
      <c r="B110" s="97"/>
      <c r="C110" s="97"/>
      <c r="D110" s="97"/>
      <c r="E110" s="97"/>
      <c r="F110" s="97"/>
      <c r="G110" s="97"/>
      <c r="H110" s="97"/>
      <c r="I110" s="97"/>
      <c r="J110" s="97"/>
      <c r="K110" s="97"/>
      <c r="L110" s="97"/>
      <c r="M110" s="97"/>
      <c r="N110" s="97"/>
      <c r="O110" s="97"/>
      <c r="P110" s="98"/>
    </row>
    <row r="111" spans="1:120" ht="15.75" customHeight="1" thickBot="1">
      <c r="A111" s="99" t="s">
        <v>129</v>
      </c>
      <c r="B111" s="100"/>
      <c r="C111" s="100"/>
      <c r="D111" s="100"/>
      <c r="E111" s="100"/>
      <c r="F111" s="100"/>
      <c r="G111" s="100"/>
      <c r="H111" s="100"/>
      <c r="I111" s="100"/>
      <c r="J111" s="100"/>
      <c r="K111" s="100"/>
      <c r="L111" s="100"/>
      <c r="M111" s="100"/>
      <c r="N111" s="100"/>
      <c r="O111" s="100"/>
      <c r="P111" s="101"/>
    </row>
  </sheetData>
  <mergeCells count="10">
    <mergeCell ref="M109:O109"/>
    <mergeCell ref="A110:P110"/>
    <mergeCell ref="A111:P111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C9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2" t="s">
        <v>106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4"/>
      <c r="P1" s="7"/>
      <c r="Q1"/>
    </row>
    <row r="2" spans="1:133" ht="24" thickBot="1">
      <c r="A2" s="125" t="s">
        <v>183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7"/>
      <c r="P2" s="7"/>
      <c r="Q2"/>
    </row>
    <row r="3" spans="1:133" ht="18" customHeight="1">
      <c r="A3" s="128" t="s">
        <v>99</v>
      </c>
      <c r="B3" s="109"/>
      <c r="C3" s="110"/>
      <c r="D3" s="129" t="s">
        <v>46</v>
      </c>
      <c r="E3" s="130"/>
      <c r="F3" s="130"/>
      <c r="G3" s="130"/>
      <c r="H3" s="131"/>
      <c r="I3" s="129" t="s">
        <v>47</v>
      </c>
      <c r="J3" s="131"/>
      <c r="K3" s="129" t="s">
        <v>49</v>
      </c>
      <c r="L3" s="131"/>
      <c r="M3" s="36"/>
      <c r="N3" s="37"/>
      <c r="O3" s="132" t="s">
        <v>104</v>
      </c>
      <c r="P3" s="11"/>
      <c r="Q3"/>
    </row>
    <row r="4" spans="1:133" ht="32.25" customHeight="1" thickBot="1">
      <c r="A4" s="111"/>
      <c r="B4" s="112"/>
      <c r="C4" s="113"/>
      <c r="D4" s="34" t="s">
        <v>6</v>
      </c>
      <c r="E4" s="34" t="s">
        <v>100</v>
      </c>
      <c r="F4" s="34" t="s">
        <v>101</v>
      </c>
      <c r="G4" s="34" t="s">
        <v>102</v>
      </c>
      <c r="H4" s="34" t="s">
        <v>7</v>
      </c>
      <c r="I4" s="34" t="s">
        <v>8</v>
      </c>
      <c r="J4" s="35" t="s">
        <v>103</v>
      </c>
      <c r="K4" s="35" t="s">
        <v>9</v>
      </c>
      <c r="L4" s="35" t="s">
        <v>10</v>
      </c>
      <c r="M4" s="35" t="s">
        <v>11</v>
      </c>
      <c r="N4" s="35" t="s">
        <v>48</v>
      </c>
      <c r="O4" s="118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SUM(D6:D12)</f>
        <v>21811631</v>
      </c>
      <c r="E5" s="27">
        <f t="shared" si="0"/>
        <v>5292810</v>
      </c>
      <c r="F5" s="27">
        <f t="shared" si="0"/>
        <v>800000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27904441</v>
      </c>
      <c r="O5" s="33">
        <f t="shared" ref="O5:O36" si="1">(N5/O$89)</f>
        <v>411.41215757968922</v>
      </c>
      <c r="P5" s="6"/>
    </row>
    <row r="6" spans="1:133">
      <c r="A6" s="12"/>
      <c r="B6" s="25">
        <v>311</v>
      </c>
      <c r="C6" s="20" t="s">
        <v>3</v>
      </c>
      <c r="D6" s="47">
        <v>17433137</v>
      </c>
      <c r="E6" s="47">
        <v>0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17433137</v>
      </c>
      <c r="O6" s="48">
        <f t="shared" si="1"/>
        <v>257.02734939403769</v>
      </c>
      <c r="P6" s="9"/>
    </row>
    <row r="7" spans="1:133">
      <c r="A7" s="12"/>
      <c r="B7" s="25">
        <v>312.10000000000002</v>
      </c>
      <c r="C7" s="20" t="s">
        <v>12</v>
      </c>
      <c r="D7" s="47">
        <v>0</v>
      </c>
      <c r="E7" s="47">
        <v>934877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12" si="2">SUM(D7:M7)</f>
        <v>934877</v>
      </c>
      <c r="O7" s="48">
        <f t="shared" si="1"/>
        <v>13.783460619821307</v>
      </c>
      <c r="P7" s="9"/>
    </row>
    <row r="8" spans="1:133">
      <c r="A8" s="12"/>
      <c r="B8" s="25">
        <v>312.3</v>
      </c>
      <c r="C8" s="20" t="s">
        <v>13</v>
      </c>
      <c r="D8" s="47">
        <v>0</v>
      </c>
      <c r="E8" s="47">
        <v>571849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571849</v>
      </c>
      <c r="O8" s="48">
        <f t="shared" si="1"/>
        <v>8.4311178604075128</v>
      </c>
      <c r="P8" s="9"/>
    </row>
    <row r="9" spans="1:133">
      <c r="A9" s="12"/>
      <c r="B9" s="25">
        <v>312.41000000000003</v>
      </c>
      <c r="C9" s="20" t="s">
        <v>15</v>
      </c>
      <c r="D9" s="47">
        <v>0</v>
      </c>
      <c r="E9" s="47">
        <v>1461529</v>
      </c>
      <c r="F9" s="47">
        <v>800000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2261529</v>
      </c>
      <c r="O9" s="48">
        <f t="shared" si="1"/>
        <v>33.343098516792971</v>
      </c>
      <c r="P9" s="9"/>
    </row>
    <row r="10" spans="1:133">
      <c r="A10" s="12"/>
      <c r="B10" s="25">
        <v>312.60000000000002</v>
      </c>
      <c r="C10" s="20" t="s">
        <v>16</v>
      </c>
      <c r="D10" s="47">
        <v>4378494</v>
      </c>
      <c r="E10" s="47">
        <v>1965000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6343494</v>
      </c>
      <c r="O10" s="48">
        <f t="shared" si="1"/>
        <v>93.525992982042283</v>
      </c>
      <c r="P10" s="9"/>
    </row>
    <row r="11" spans="1:133">
      <c r="A11" s="12"/>
      <c r="B11" s="25">
        <v>315</v>
      </c>
      <c r="C11" s="20" t="s">
        <v>156</v>
      </c>
      <c r="D11" s="47">
        <v>0</v>
      </c>
      <c r="E11" s="47">
        <v>345830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345830</v>
      </c>
      <c r="O11" s="48">
        <f t="shared" si="1"/>
        <v>5.0987821779258695</v>
      </c>
      <c r="P11" s="9"/>
    </row>
    <row r="12" spans="1:133">
      <c r="A12" s="12"/>
      <c r="B12" s="25">
        <v>316</v>
      </c>
      <c r="C12" s="20" t="s">
        <v>157</v>
      </c>
      <c r="D12" s="47">
        <v>0</v>
      </c>
      <c r="E12" s="47">
        <v>13725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13725</v>
      </c>
      <c r="O12" s="48">
        <f t="shared" si="1"/>
        <v>0.2023560286615752</v>
      </c>
      <c r="P12" s="9"/>
    </row>
    <row r="13" spans="1:133" ht="15.75">
      <c r="A13" s="29" t="s">
        <v>18</v>
      </c>
      <c r="B13" s="30"/>
      <c r="C13" s="31"/>
      <c r="D13" s="32">
        <f t="shared" ref="D13:M13" si="3">SUM(D14:D18)</f>
        <v>34978</v>
      </c>
      <c r="E13" s="32">
        <f t="shared" si="3"/>
        <v>9140151</v>
      </c>
      <c r="F13" s="32">
        <f t="shared" si="3"/>
        <v>0</v>
      </c>
      <c r="G13" s="32">
        <f t="shared" si="3"/>
        <v>32846</v>
      </c>
      <c r="H13" s="32">
        <f t="shared" si="3"/>
        <v>0</v>
      </c>
      <c r="I13" s="32">
        <f t="shared" si="3"/>
        <v>11638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5">
        <f t="shared" ref="N13:N26" si="4">SUM(D13:M13)</f>
        <v>9219613</v>
      </c>
      <c r="O13" s="46">
        <f t="shared" si="1"/>
        <v>135.9303659363666</v>
      </c>
      <c r="P13" s="10"/>
    </row>
    <row r="14" spans="1:133">
      <c r="A14" s="12"/>
      <c r="B14" s="25">
        <v>322</v>
      </c>
      <c r="C14" s="20" t="s">
        <v>0</v>
      </c>
      <c r="D14" s="47">
        <v>0</v>
      </c>
      <c r="E14" s="47">
        <v>146079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4"/>
        <v>146079</v>
      </c>
      <c r="O14" s="48">
        <f t="shared" si="1"/>
        <v>2.1537316073482144</v>
      </c>
      <c r="P14" s="9"/>
    </row>
    <row r="15" spans="1:133">
      <c r="A15" s="12"/>
      <c r="B15" s="25">
        <v>323.7</v>
      </c>
      <c r="C15" s="20" t="s">
        <v>109</v>
      </c>
      <c r="D15" s="47">
        <v>0</v>
      </c>
      <c r="E15" s="47">
        <v>137609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4"/>
        <v>137609</v>
      </c>
      <c r="O15" s="48">
        <f t="shared" si="1"/>
        <v>2.0288532421195411</v>
      </c>
      <c r="P15" s="9"/>
    </row>
    <row r="16" spans="1:133">
      <c r="A16" s="12"/>
      <c r="B16" s="25">
        <v>325.10000000000002</v>
      </c>
      <c r="C16" s="20" t="s">
        <v>147</v>
      </c>
      <c r="D16" s="47">
        <v>0</v>
      </c>
      <c r="E16" s="47">
        <v>0</v>
      </c>
      <c r="F16" s="47">
        <v>0</v>
      </c>
      <c r="G16" s="47">
        <v>19795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4"/>
        <v>19795</v>
      </c>
      <c r="O16" s="48">
        <f t="shared" si="1"/>
        <v>0.29184973314068352</v>
      </c>
      <c r="P16" s="9"/>
    </row>
    <row r="17" spans="1:16">
      <c r="A17" s="12"/>
      <c r="B17" s="25">
        <v>325.2</v>
      </c>
      <c r="C17" s="20" t="s">
        <v>20</v>
      </c>
      <c r="D17" s="47">
        <v>0</v>
      </c>
      <c r="E17" s="47">
        <v>8728715</v>
      </c>
      <c r="F17" s="47">
        <v>0</v>
      </c>
      <c r="G17" s="47">
        <v>13051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4"/>
        <v>8741766</v>
      </c>
      <c r="O17" s="48">
        <f t="shared" si="1"/>
        <v>128.88517677586765</v>
      </c>
      <c r="P17" s="9"/>
    </row>
    <row r="18" spans="1:16">
      <c r="A18" s="12"/>
      <c r="B18" s="25">
        <v>329</v>
      </c>
      <c r="C18" s="20" t="s">
        <v>21</v>
      </c>
      <c r="D18" s="47">
        <v>34978</v>
      </c>
      <c r="E18" s="47">
        <v>127748</v>
      </c>
      <c r="F18" s="47">
        <v>0</v>
      </c>
      <c r="G18" s="47">
        <v>0</v>
      </c>
      <c r="H18" s="47">
        <v>0</v>
      </c>
      <c r="I18" s="47">
        <v>11638</v>
      </c>
      <c r="J18" s="47">
        <v>0</v>
      </c>
      <c r="K18" s="47">
        <v>0</v>
      </c>
      <c r="L18" s="47">
        <v>0</v>
      </c>
      <c r="M18" s="47">
        <v>0</v>
      </c>
      <c r="N18" s="47">
        <f t="shared" si="4"/>
        <v>174364</v>
      </c>
      <c r="O18" s="48">
        <f t="shared" si="1"/>
        <v>2.5707545778904843</v>
      </c>
      <c r="P18" s="9"/>
    </row>
    <row r="19" spans="1:16" ht="15.75">
      <c r="A19" s="29" t="s">
        <v>23</v>
      </c>
      <c r="B19" s="30"/>
      <c r="C19" s="31"/>
      <c r="D19" s="32">
        <f t="shared" ref="D19:M19" si="5">SUM(D20:D42)</f>
        <v>6007145</v>
      </c>
      <c r="E19" s="32">
        <f t="shared" si="5"/>
        <v>7600649</v>
      </c>
      <c r="F19" s="32">
        <f t="shared" si="5"/>
        <v>0</v>
      </c>
      <c r="G19" s="32">
        <f t="shared" si="5"/>
        <v>1479932</v>
      </c>
      <c r="H19" s="32">
        <f t="shared" si="5"/>
        <v>0</v>
      </c>
      <c r="I19" s="32">
        <f t="shared" si="5"/>
        <v>90909</v>
      </c>
      <c r="J19" s="32">
        <f t="shared" si="5"/>
        <v>0</v>
      </c>
      <c r="K19" s="32">
        <f t="shared" si="5"/>
        <v>0</v>
      </c>
      <c r="L19" s="32">
        <f t="shared" si="5"/>
        <v>0</v>
      </c>
      <c r="M19" s="32">
        <f t="shared" si="5"/>
        <v>0</v>
      </c>
      <c r="N19" s="45">
        <f t="shared" si="4"/>
        <v>15178635</v>
      </c>
      <c r="O19" s="46">
        <f t="shared" si="1"/>
        <v>223.78785421519771</v>
      </c>
      <c r="P19" s="10"/>
    </row>
    <row r="20" spans="1:16">
      <c r="A20" s="12"/>
      <c r="B20" s="25">
        <v>331.2</v>
      </c>
      <c r="C20" s="20" t="s">
        <v>22</v>
      </c>
      <c r="D20" s="47">
        <v>61623</v>
      </c>
      <c r="E20" s="47">
        <v>150913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4"/>
        <v>212536</v>
      </c>
      <c r="O20" s="48">
        <f t="shared" si="1"/>
        <v>3.1335476071123169</v>
      </c>
      <c r="P20" s="9"/>
    </row>
    <row r="21" spans="1:16">
      <c r="A21" s="12"/>
      <c r="B21" s="25">
        <v>331.5</v>
      </c>
      <c r="C21" s="20" t="s">
        <v>131</v>
      </c>
      <c r="D21" s="47">
        <v>882285</v>
      </c>
      <c r="E21" s="47">
        <v>373151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4"/>
        <v>1255436</v>
      </c>
      <c r="O21" s="48">
        <f t="shared" si="1"/>
        <v>18.509657063662903</v>
      </c>
      <c r="P21" s="9"/>
    </row>
    <row r="22" spans="1:16">
      <c r="A22" s="12"/>
      <c r="B22" s="25">
        <v>331.65</v>
      </c>
      <c r="C22" s="20" t="s">
        <v>27</v>
      </c>
      <c r="D22" s="47">
        <v>0</v>
      </c>
      <c r="E22" s="47">
        <v>95662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4"/>
        <v>95662</v>
      </c>
      <c r="O22" s="48">
        <f t="shared" si="1"/>
        <v>1.4104030902603721</v>
      </c>
      <c r="P22" s="9"/>
    </row>
    <row r="23" spans="1:16">
      <c r="A23" s="12"/>
      <c r="B23" s="25">
        <v>331.69</v>
      </c>
      <c r="C23" s="20" t="s">
        <v>110</v>
      </c>
      <c r="D23" s="47">
        <v>1126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4"/>
        <v>1126</v>
      </c>
      <c r="O23" s="48">
        <f t="shared" si="1"/>
        <v>1.6601303335004276E-2</v>
      </c>
      <c r="P23" s="9"/>
    </row>
    <row r="24" spans="1:16">
      <c r="A24" s="12"/>
      <c r="B24" s="25">
        <v>331.9</v>
      </c>
      <c r="C24" s="20" t="s">
        <v>24</v>
      </c>
      <c r="D24" s="47">
        <v>0</v>
      </c>
      <c r="E24" s="47">
        <v>8720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4"/>
        <v>8720</v>
      </c>
      <c r="O24" s="48">
        <f t="shared" si="1"/>
        <v>0.12856426739008639</v>
      </c>
      <c r="P24" s="9"/>
    </row>
    <row r="25" spans="1:16">
      <c r="A25" s="12"/>
      <c r="B25" s="25">
        <v>334.2</v>
      </c>
      <c r="C25" s="20" t="s">
        <v>25</v>
      </c>
      <c r="D25" s="47">
        <v>242714</v>
      </c>
      <c r="E25" s="47">
        <v>0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4"/>
        <v>242714</v>
      </c>
      <c r="O25" s="48">
        <f t="shared" si="1"/>
        <v>3.5784802288208062</v>
      </c>
      <c r="P25" s="9"/>
    </row>
    <row r="26" spans="1:16">
      <c r="A26" s="12"/>
      <c r="B26" s="25">
        <v>334.34</v>
      </c>
      <c r="C26" s="20" t="s">
        <v>28</v>
      </c>
      <c r="D26" s="47">
        <v>0</v>
      </c>
      <c r="E26" s="47">
        <v>0</v>
      </c>
      <c r="F26" s="47">
        <v>0</v>
      </c>
      <c r="G26" s="47">
        <v>0</v>
      </c>
      <c r="H26" s="47">
        <v>0</v>
      </c>
      <c r="I26" s="47">
        <v>90909</v>
      </c>
      <c r="J26" s="47">
        <v>0</v>
      </c>
      <c r="K26" s="47">
        <v>0</v>
      </c>
      <c r="L26" s="47">
        <v>0</v>
      </c>
      <c r="M26" s="47">
        <v>0</v>
      </c>
      <c r="N26" s="47">
        <f t="shared" si="4"/>
        <v>90909</v>
      </c>
      <c r="O26" s="48">
        <f t="shared" si="1"/>
        <v>1.3403267183675875</v>
      </c>
      <c r="P26" s="9"/>
    </row>
    <row r="27" spans="1:16">
      <c r="A27" s="12"/>
      <c r="B27" s="25">
        <v>334.39</v>
      </c>
      <c r="C27" s="20" t="s">
        <v>113</v>
      </c>
      <c r="D27" s="47">
        <v>29456</v>
      </c>
      <c r="E27" s="47">
        <v>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ref="N27:N39" si="6">SUM(D27:M27)</f>
        <v>29456</v>
      </c>
      <c r="O27" s="48">
        <f t="shared" si="1"/>
        <v>0.43428773626632855</v>
      </c>
      <c r="P27" s="9"/>
    </row>
    <row r="28" spans="1:16">
      <c r="A28" s="12"/>
      <c r="B28" s="25">
        <v>334.49</v>
      </c>
      <c r="C28" s="20" t="s">
        <v>29</v>
      </c>
      <c r="D28" s="47">
        <v>0</v>
      </c>
      <c r="E28" s="47">
        <v>0</v>
      </c>
      <c r="F28" s="47">
        <v>0</v>
      </c>
      <c r="G28" s="47">
        <v>1479932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6"/>
        <v>1479932</v>
      </c>
      <c r="O28" s="48">
        <f t="shared" si="1"/>
        <v>21.819538230177219</v>
      </c>
      <c r="P28" s="9"/>
    </row>
    <row r="29" spans="1:16">
      <c r="A29" s="12"/>
      <c r="B29" s="25">
        <v>334.5</v>
      </c>
      <c r="C29" s="20" t="s">
        <v>30</v>
      </c>
      <c r="D29" s="47">
        <v>0</v>
      </c>
      <c r="E29" s="47">
        <v>390386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6"/>
        <v>390386</v>
      </c>
      <c r="O29" s="48">
        <f t="shared" si="1"/>
        <v>5.7556984047415449</v>
      </c>
      <c r="P29" s="9"/>
    </row>
    <row r="30" spans="1:16">
      <c r="A30" s="12"/>
      <c r="B30" s="25">
        <v>334.7</v>
      </c>
      <c r="C30" s="20" t="s">
        <v>32</v>
      </c>
      <c r="D30" s="47">
        <v>14293</v>
      </c>
      <c r="E30" s="47">
        <v>378111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6"/>
        <v>392404</v>
      </c>
      <c r="O30" s="48">
        <f t="shared" si="1"/>
        <v>5.7854510069884704</v>
      </c>
      <c r="P30" s="9"/>
    </row>
    <row r="31" spans="1:16">
      <c r="A31" s="12"/>
      <c r="B31" s="25">
        <v>335.12</v>
      </c>
      <c r="C31" s="20" t="s">
        <v>158</v>
      </c>
      <c r="D31" s="47">
        <v>1363967</v>
      </c>
      <c r="E31" s="47">
        <v>120000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6"/>
        <v>1483967</v>
      </c>
      <c r="O31" s="48">
        <f t="shared" si="1"/>
        <v>21.879028691062423</v>
      </c>
      <c r="P31" s="9"/>
    </row>
    <row r="32" spans="1:16">
      <c r="A32" s="12"/>
      <c r="B32" s="25">
        <v>335.13</v>
      </c>
      <c r="C32" s="20" t="s">
        <v>159</v>
      </c>
      <c r="D32" s="47">
        <v>24570</v>
      </c>
      <c r="E32" s="47">
        <v>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6"/>
        <v>24570</v>
      </c>
      <c r="O32" s="48">
        <f t="shared" si="1"/>
        <v>0.36225046442367231</v>
      </c>
      <c r="P32" s="9"/>
    </row>
    <row r="33" spans="1:16">
      <c r="A33" s="12"/>
      <c r="B33" s="25">
        <v>335.14</v>
      </c>
      <c r="C33" s="20" t="s">
        <v>160</v>
      </c>
      <c r="D33" s="47">
        <v>0</v>
      </c>
      <c r="E33" s="47">
        <v>21786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6"/>
        <v>21786</v>
      </c>
      <c r="O33" s="48">
        <f t="shared" si="1"/>
        <v>0.32120425795417684</v>
      </c>
      <c r="P33" s="9"/>
    </row>
    <row r="34" spans="1:16">
      <c r="A34" s="12"/>
      <c r="B34" s="25">
        <v>335.15</v>
      </c>
      <c r="C34" s="20" t="s">
        <v>161</v>
      </c>
      <c r="D34" s="47">
        <v>15442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6"/>
        <v>15442</v>
      </c>
      <c r="O34" s="48">
        <f t="shared" si="1"/>
        <v>0.22767080470615988</v>
      </c>
      <c r="P34" s="9"/>
    </row>
    <row r="35" spans="1:16">
      <c r="A35" s="12"/>
      <c r="B35" s="25">
        <v>335.16</v>
      </c>
      <c r="C35" s="20" t="s">
        <v>162</v>
      </c>
      <c r="D35" s="47">
        <v>1898389</v>
      </c>
      <c r="E35" s="47">
        <v>576801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6"/>
        <v>2475190</v>
      </c>
      <c r="O35" s="48">
        <f t="shared" si="1"/>
        <v>36.493232683631646</v>
      </c>
      <c r="P35" s="9"/>
    </row>
    <row r="36" spans="1:16">
      <c r="A36" s="12"/>
      <c r="B36" s="25">
        <v>335.18</v>
      </c>
      <c r="C36" s="20" t="s">
        <v>163</v>
      </c>
      <c r="D36" s="47">
        <v>1234238</v>
      </c>
      <c r="E36" s="47">
        <v>2899334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6"/>
        <v>4133572</v>
      </c>
      <c r="O36" s="48">
        <f t="shared" si="1"/>
        <v>60.943767876625486</v>
      </c>
      <c r="P36" s="9"/>
    </row>
    <row r="37" spans="1:16">
      <c r="A37" s="12"/>
      <c r="B37" s="25">
        <v>335.19</v>
      </c>
      <c r="C37" s="20" t="s">
        <v>164</v>
      </c>
      <c r="D37" s="47">
        <v>0</v>
      </c>
      <c r="E37" s="47">
        <v>223250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6"/>
        <v>223250</v>
      </c>
      <c r="O37" s="48">
        <f t="shared" ref="O37:O68" si="7">(N37/O$89)</f>
        <v>3.2915106301418335</v>
      </c>
      <c r="P37" s="9"/>
    </row>
    <row r="38" spans="1:16">
      <c r="A38" s="12"/>
      <c r="B38" s="25">
        <v>335.29</v>
      </c>
      <c r="C38" s="20" t="s">
        <v>39</v>
      </c>
      <c r="D38" s="47">
        <v>0</v>
      </c>
      <c r="E38" s="47">
        <v>3300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6"/>
        <v>3300</v>
      </c>
      <c r="O38" s="48">
        <f t="shared" si="7"/>
        <v>4.8653908530651963E-2</v>
      </c>
      <c r="P38" s="9"/>
    </row>
    <row r="39" spans="1:16">
      <c r="A39" s="12"/>
      <c r="B39" s="25">
        <v>335.49</v>
      </c>
      <c r="C39" s="20" t="s">
        <v>40</v>
      </c>
      <c r="D39" s="47">
        <v>0</v>
      </c>
      <c r="E39" s="47">
        <v>2098668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6"/>
        <v>2098668</v>
      </c>
      <c r="O39" s="48">
        <f t="shared" si="7"/>
        <v>30.94193966915342</v>
      </c>
      <c r="P39" s="9"/>
    </row>
    <row r="40" spans="1:16">
      <c r="A40" s="12"/>
      <c r="B40" s="25">
        <v>337.1</v>
      </c>
      <c r="C40" s="20" t="s">
        <v>117</v>
      </c>
      <c r="D40" s="47">
        <v>0</v>
      </c>
      <c r="E40" s="47">
        <v>120232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>SUM(D40:M40)</f>
        <v>120232</v>
      </c>
      <c r="O40" s="48">
        <f t="shared" si="7"/>
        <v>1.7726535546840445</v>
      </c>
      <c r="P40" s="9"/>
    </row>
    <row r="41" spans="1:16">
      <c r="A41" s="12"/>
      <c r="B41" s="25">
        <v>337.5</v>
      </c>
      <c r="C41" s="20" t="s">
        <v>42</v>
      </c>
      <c r="D41" s="47">
        <v>0</v>
      </c>
      <c r="E41" s="47">
        <v>31000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>SUM(D41:M41)</f>
        <v>31000</v>
      </c>
      <c r="O41" s="48">
        <f t="shared" si="7"/>
        <v>0.45705186801521541</v>
      </c>
      <c r="P41" s="9"/>
    </row>
    <row r="42" spans="1:16">
      <c r="A42" s="12"/>
      <c r="B42" s="25">
        <v>339</v>
      </c>
      <c r="C42" s="20" t="s">
        <v>45</v>
      </c>
      <c r="D42" s="47">
        <v>239042</v>
      </c>
      <c r="E42" s="47">
        <v>109335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>SUM(D42:M42)</f>
        <v>348377</v>
      </c>
      <c r="O42" s="48">
        <f t="shared" si="7"/>
        <v>5.1363341491463448</v>
      </c>
      <c r="P42" s="9"/>
    </row>
    <row r="43" spans="1:16" ht="15.75">
      <c r="A43" s="29" t="s">
        <v>50</v>
      </c>
      <c r="B43" s="30"/>
      <c r="C43" s="31"/>
      <c r="D43" s="32">
        <f t="shared" ref="D43:M43" si="8">SUM(D44:D67)</f>
        <v>2573494</v>
      </c>
      <c r="E43" s="32">
        <f t="shared" si="8"/>
        <v>3084906</v>
      </c>
      <c r="F43" s="32">
        <f t="shared" si="8"/>
        <v>0</v>
      </c>
      <c r="G43" s="32">
        <f t="shared" si="8"/>
        <v>0</v>
      </c>
      <c r="H43" s="32">
        <f t="shared" si="8"/>
        <v>0</v>
      </c>
      <c r="I43" s="32">
        <f t="shared" si="8"/>
        <v>2572805</v>
      </c>
      <c r="J43" s="32">
        <f t="shared" si="8"/>
        <v>0</v>
      </c>
      <c r="K43" s="32">
        <f t="shared" si="8"/>
        <v>0</v>
      </c>
      <c r="L43" s="32">
        <f t="shared" si="8"/>
        <v>0</v>
      </c>
      <c r="M43" s="32">
        <f t="shared" si="8"/>
        <v>0</v>
      </c>
      <c r="N43" s="32">
        <f>SUM(D43:M43)</f>
        <v>8231205</v>
      </c>
      <c r="O43" s="46">
        <f t="shared" si="7"/>
        <v>121.35766520213487</v>
      </c>
      <c r="P43" s="10"/>
    </row>
    <row r="44" spans="1:16">
      <c r="A44" s="12"/>
      <c r="B44" s="25">
        <v>341.1</v>
      </c>
      <c r="C44" s="20" t="s">
        <v>165</v>
      </c>
      <c r="D44" s="47">
        <v>0</v>
      </c>
      <c r="E44" s="47">
        <v>144468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>SUM(D44:M44)</f>
        <v>144468</v>
      </c>
      <c r="O44" s="48">
        <f t="shared" si="7"/>
        <v>2.1299796538200688</v>
      </c>
      <c r="P44" s="9"/>
    </row>
    <row r="45" spans="1:16">
      <c r="A45" s="12"/>
      <c r="B45" s="25">
        <v>341.15</v>
      </c>
      <c r="C45" s="20" t="s">
        <v>166</v>
      </c>
      <c r="D45" s="47">
        <v>0</v>
      </c>
      <c r="E45" s="47">
        <v>83687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ref="N45:N67" si="9">SUM(D45:M45)</f>
        <v>83687</v>
      </c>
      <c r="O45" s="48">
        <f t="shared" si="7"/>
        <v>1.2338483767286881</v>
      </c>
      <c r="P45" s="9"/>
    </row>
    <row r="46" spans="1:16">
      <c r="A46" s="12"/>
      <c r="B46" s="25">
        <v>341.51</v>
      </c>
      <c r="C46" s="20" t="s">
        <v>184</v>
      </c>
      <c r="D46" s="47">
        <v>298394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9"/>
        <v>298394</v>
      </c>
      <c r="O46" s="48">
        <f t="shared" si="7"/>
        <v>4.3994043582107158</v>
      </c>
      <c r="P46" s="9"/>
    </row>
    <row r="47" spans="1:16">
      <c r="A47" s="12"/>
      <c r="B47" s="25">
        <v>341.52</v>
      </c>
      <c r="C47" s="20" t="s">
        <v>167</v>
      </c>
      <c r="D47" s="47">
        <v>106473</v>
      </c>
      <c r="E47" s="47">
        <v>0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9"/>
        <v>106473</v>
      </c>
      <c r="O47" s="48">
        <f t="shared" si="7"/>
        <v>1.5697962433285171</v>
      </c>
      <c r="P47" s="9"/>
    </row>
    <row r="48" spans="1:16">
      <c r="A48" s="12"/>
      <c r="B48" s="25">
        <v>341.8</v>
      </c>
      <c r="C48" s="20" t="s">
        <v>168</v>
      </c>
      <c r="D48" s="47">
        <v>0</v>
      </c>
      <c r="E48" s="47">
        <v>1456438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9"/>
        <v>1456438</v>
      </c>
      <c r="O48" s="48">
        <f t="shared" si="7"/>
        <v>21.473151888656268</v>
      </c>
      <c r="P48" s="9"/>
    </row>
    <row r="49" spans="1:16">
      <c r="A49" s="12"/>
      <c r="B49" s="25">
        <v>341.9</v>
      </c>
      <c r="C49" s="20" t="s">
        <v>169</v>
      </c>
      <c r="D49" s="47">
        <v>1170190</v>
      </c>
      <c r="E49" s="47">
        <v>134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9"/>
        <v>1170324</v>
      </c>
      <c r="O49" s="48">
        <f t="shared" si="7"/>
        <v>17.25479904461416</v>
      </c>
      <c r="P49" s="9"/>
    </row>
    <row r="50" spans="1:16">
      <c r="A50" s="12"/>
      <c r="B50" s="25">
        <v>342.1</v>
      </c>
      <c r="C50" s="20" t="s">
        <v>63</v>
      </c>
      <c r="D50" s="47">
        <v>251318</v>
      </c>
      <c r="E50" s="47">
        <v>61901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9"/>
        <v>313219</v>
      </c>
      <c r="O50" s="48">
        <f t="shared" si="7"/>
        <v>4.6179783563825083</v>
      </c>
      <c r="P50" s="9"/>
    </row>
    <row r="51" spans="1:16">
      <c r="A51" s="12"/>
      <c r="B51" s="25">
        <v>342.3</v>
      </c>
      <c r="C51" s="20" t="s">
        <v>64</v>
      </c>
      <c r="D51" s="47">
        <v>8572</v>
      </c>
      <c r="E51" s="47">
        <v>0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9"/>
        <v>8572</v>
      </c>
      <c r="O51" s="48">
        <f t="shared" si="7"/>
        <v>0.12638221331052987</v>
      </c>
      <c r="P51" s="9"/>
    </row>
    <row r="52" spans="1:16">
      <c r="A52" s="12"/>
      <c r="B52" s="25">
        <v>342.4</v>
      </c>
      <c r="C52" s="20" t="s">
        <v>65</v>
      </c>
      <c r="D52" s="47">
        <v>243805</v>
      </c>
      <c r="E52" s="47">
        <v>0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9"/>
        <v>243805</v>
      </c>
      <c r="O52" s="48">
        <f t="shared" si="7"/>
        <v>3.5945655058532124</v>
      </c>
      <c r="P52" s="9"/>
    </row>
    <row r="53" spans="1:16">
      <c r="A53" s="12"/>
      <c r="B53" s="25">
        <v>342.5</v>
      </c>
      <c r="C53" s="20" t="s">
        <v>119</v>
      </c>
      <c r="D53" s="47">
        <v>0</v>
      </c>
      <c r="E53" s="47">
        <v>15075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9"/>
        <v>15075</v>
      </c>
      <c r="O53" s="48">
        <f t="shared" si="7"/>
        <v>0.22225990033320556</v>
      </c>
      <c r="P53" s="9"/>
    </row>
    <row r="54" spans="1:16">
      <c r="A54" s="12"/>
      <c r="B54" s="25">
        <v>342.9</v>
      </c>
      <c r="C54" s="20" t="s">
        <v>143</v>
      </c>
      <c r="D54" s="47">
        <v>79448</v>
      </c>
      <c r="E54" s="47">
        <v>160528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9"/>
        <v>239976</v>
      </c>
      <c r="O54" s="48">
        <f t="shared" si="7"/>
        <v>3.5381122283490107</v>
      </c>
      <c r="P54" s="9"/>
    </row>
    <row r="55" spans="1:16">
      <c r="A55" s="12"/>
      <c r="B55" s="25">
        <v>343.3</v>
      </c>
      <c r="C55" s="20" t="s">
        <v>185</v>
      </c>
      <c r="D55" s="47">
        <v>0</v>
      </c>
      <c r="E55" s="47">
        <v>0</v>
      </c>
      <c r="F55" s="47">
        <v>0</v>
      </c>
      <c r="G55" s="47">
        <v>0</v>
      </c>
      <c r="H55" s="47">
        <v>0</v>
      </c>
      <c r="I55" s="47">
        <v>25674</v>
      </c>
      <c r="J55" s="47">
        <v>0</v>
      </c>
      <c r="K55" s="47">
        <v>0</v>
      </c>
      <c r="L55" s="47">
        <v>0</v>
      </c>
      <c r="M55" s="47">
        <v>0</v>
      </c>
      <c r="N55" s="47">
        <f t="shared" si="9"/>
        <v>25674</v>
      </c>
      <c r="O55" s="48">
        <f t="shared" si="7"/>
        <v>0.37852740836847226</v>
      </c>
      <c r="P55" s="9"/>
    </row>
    <row r="56" spans="1:16">
      <c r="A56" s="12"/>
      <c r="B56" s="25">
        <v>343.4</v>
      </c>
      <c r="C56" s="20" t="s">
        <v>67</v>
      </c>
      <c r="D56" s="47">
        <v>0</v>
      </c>
      <c r="E56" s="47">
        <v>0</v>
      </c>
      <c r="F56" s="47">
        <v>0</v>
      </c>
      <c r="G56" s="47">
        <v>0</v>
      </c>
      <c r="H56" s="47">
        <v>0</v>
      </c>
      <c r="I56" s="47">
        <v>2536994</v>
      </c>
      <c r="J56" s="47">
        <v>0</v>
      </c>
      <c r="K56" s="47">
        <v>0</v>
      </c>
      <c r="L56" s="47">
        <v>0</v>
      </c>
      <c r="M56" s="47">
        <v>0</v>
      </c>
      <c r="N56" s="47">
        <f t="shared" si="9"/>
        <v>2536994</v>
      </c>
      <c r="O56" s="48">
        <f t="shared" si="7"/>
        <v>37.404446672367527</v>
      </c>
      <c r="P56" s="9"/>
    </row>
    <row r="57" spans="1:16">
      <c r="A57" s="12"/>
      <c r="B57" s="25">
        <v>343.5</v>
      </c>
      <c r="C57" s="20" t="s">
        <v>120</v>
      </c>
      <c r="D57" s="47">
        <v>0</v>
      </c>
      <c r="E57" s="47">
        <v>0</v>
      </c>
      <c r="F57" s="47">
        <v>0</v>
      </c>
      <c r="G57" s="47">
        <v>0</v>
      </c>
      <c r="H57" s="47">
        <v>0</v>
      </c>
      <c r="I57" s="47">
        <v>10137</v>
      </c>
      <c r="J57" s="47">
        <v>0</v>
      </c>
      <c r="K57" s="47">
        <v>0</v>
      </c>
      <c r="L57" s="47">
        <v>0</v>
      </c>
      <c r="M57" s="47">
        <v>0</v>
      </c>
      <c r="N57" s="47">
        <f t="shared" si="9"/>
        <v>10137</v>
      </c>
      <c r="O57" s="48">
        <f t="shared" si="7"/>
        <v>0.14945596084097543</v>
      </c>
      <c r="P57" s="9"/>
    </row>
    <row r="58" spans="1:16">
      <c r="A58" s="12"/>
      <c r="B58" s="25">
        <v>344.9</v>
      </c>
      <c r="C58" s="20" t="s">
        <v>170</v>
      </c>
      <c r="D58" s="47">
        <v>0</v>
      </c>
      <c r="E58" s="47">
        <v>8935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9"/>
        <v>8935</v>
      </c>
      <c r="O58" s="48">
        <f t="shared" si="7"/>
        <v>0.13173414324890159</v>
      </c>
      <c r="P58" s="9"/>
    </row>
    <row r="59" spans="1:16">
      <c r="A59" s="12"/>
      <c r="B59" s="25">
        <v>346.4</v>
      </c>
      <c r="C59" s="20" t="s">
        <v>69</v>
      </c>
      <c r="D59" s="47">
        <v>1279</v>
      </c>
      <c r="E59" s="47">
        <v>0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9"/>
        <v>1279</v>
      </c>
      <c r="O59" s="48">
        <f t="shared" si="7"/>
        <v>1.8857075457789047E-2</v>
      </c>
      <c r="P59" s="9"/>
    </row>
    <row r="60" spans="1:16">
      <c r="A60" s="12"/>
      <c r="B60" s="25">
        <v>347.1</v>
      </c>
      <c r="C60" s="20" t="s">
        <v>70</v>
      </c>
      <c r="D60" s="47">
        <v>2651</v>
      </c>
      <c r="E60" s="47">
        <v>0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9"/>
        <v>2651</v>
      </c>
      <c r="O60" s="48">
        <f t="shared" si="7"/>
        <v>3.908530651962374E-2</v>
      </c>
      <c r="P60" s="9"/>
    </row>
    <row r="61" spans="1:16">
      <c r="A61" s="12"/>
      <c r="B61" s="25">
        <v>347.2</v>
      </c>
      <c r="C61" s="20" t="s">
        <v>71</v>
      </c>
      <c r="D61" s="47">
        <v>11060</v>
      </c>
      <c r="E61" s="47">
        <v>0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9"/>
        <v>11060</v>
      </c>
      <c r="O61" s="48">
        <f t="shared" si="7"/>
        <v>0.16306431162091234</v>
      </c>
      <c r="P61" s="9"/>
    </row>
    <row r="62" spans="1:16">
      <c r="A62" s="12"/>
      <c r="B62" s="25">
        <v>347.4</v>
      </c>
      <c r="C62" s="20" t="s">
        <v>72</v>
      </c>
      <c r="D62" s="47">
        <v>404</v>
      </c>
      <c r="E62" s="47">
        <v>0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9"/>
        <v>404</v>
      </c>
      <c r="O62" s="48">
        <f t="shared" si="7"/>
        <v>5.9564178928434523E-3</v>
      </c>
      <c r="P62" s="9"/>
    </row>
    <row r="63" spans="1:16">
      <c r="A63" s="12"/>
      <c r="B63" s="25">
        <v>347.5</v>
      </c>
      <c r="C63" s="20" t="s">
        <v>121</v>
      </c>
      <c r="D63" s="47">
        <v>35555</v>
      </c>
      <c r="E63" s="47">
        <v>0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9"/>
        <v>35555</v>
      </c>
      <c r="O63" s="48">
        <f t="shared" si="7"/>
        <v>0.52420900539616078</v>
      </c>
      <c r="P63" s="9"/>
    </row>
    <row r="64" spans="1:16">
      <c r="A64" s="12"/>
      <c r="B64" s="25">
        <v>348.92399999999998</v>
      </c>
      <c r="C64" s="20" t="s">
        <v>171</v>
      </c>
      <c r="D64" s="47">
        <v>0</v>
      </c>
      <c r="E64" s="47">
        <v>31401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9"/>
        <v>31401</v>
      </c>
      <c r="O64" s="48">
        <f t="shared" si="7"/>
        <v>0.46296405508212191</v>
      </c>
      <c r="P64" s="9"/>
    </row>
    <row r="65" spans="1:16">
      <c r="A65" s="12"/>
      <c r="B65" s="25">
        <v>348.93099999999998</v>
      </c>
      <c r="C65" s="20" t="s">
        <v>172</v>
      </c>
      <c r="D65" s="47">
        <v>0</v>
      </c>
      <c r="E65" s="47">
        <v>372092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9"/>
        <v>372092</v>
      </c>
      <c r="O65" s="48">
        <f t="shared" si="7"/>
        <v>5.4859788281779851</v>
      </c>
      <c r="P65" s="9"/>
    </row>
    <row r="66" spans="1:16">
      <c r="A66" s="12"/>
      <c r="B66" s="25">
        <v>348.99</v>
      </c>
      <c r="C66" s="20" t="s">
        <v>173</v>
      </c>
      <c r="D66" s="47">
        <v>357526</v>
      </c>
      <c r="E66" s="47">
        <v>750247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9"/>
        <v>1107773</v>
      </c>
      <c r="O66" s="48">
        <f t="shared" si="7"/>
        <v>16.332571580219973</v>
      </c>
      <c r="P66" s="9"/>
    </row>
    <row r="67" spans="1:16">
      <c r="A67" s="12"/>
      <c r="B67" s="25">
        <v>349</v>
      </c>
      <c r="C67" s="20" t="s">
        <v>1</v>
      </c>
      <c r="D67" s="47">
        <v>6819</v>
      </c>
      <c r="E67" s="47">
        <v>0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9"/>
        <v>6819</v>
      </c>
      <c r="O67" s="48">
        <f t="shared" si="7"/>
        <v>0.10053666735470174</v>
      </c>
      <c r="P67" s="9"/>
    </row>
    <row r="68" spans="1:16" ht="15.75">
      <c r="A68" s="29" t="s">
        <v>51</v>
      </c>
      <c r="B68" s="30"/>
      <c r="C68" s="31"/>
      <c r="D68" s="32">
        <f t="shared" ref="D68:M68" si="10">SUM(D69:D77)</f>
        <v>142629</v>
      </c>
      <c r="E68" s="32">
        <f t="shared" si="10"/>
        <v>787974</v>
      </c>
      <c r="F68" s="32">
        <f t="shared" si="10"/>
        <v>0</v>
      </c>
      <c r="G68" s="32">
        <f t="shared" si="10"/>
        <v>0</v>
      </c>
      <c r="H68" s="32">
        <f t="shared" si="10"/>
        <v>0</v>
      </c>
      <c r="I68" s="32">
        <f t="shared" si="10"/>
        <v>0</v>
      </c>
      <c r="J68" s="32">
        <f t="shared" si="10"/>
        <v>0</v>
      </c>
      <c r="K68" s="32">
        <f t="shared" si="10"/>
        <v>0</v>
      </c>
      <c r="L68" s="32">
        <f t="shared" si="10"/>
        <v>0</v>
      </c>
      <c r="M68" s="32">
        <f t="shared" si="10"/>
        <v>0</v>
      </c>
      <c r="N68" s="32">
        <f>SUM(D68:M68)</f>
        <v>930603</v>
      </c>
      <c r="O68" s="46">
        <f t="shared" si="7"/>
        <v>13.720446436469791</v>
      </c>
      <c r="P68" s="10"/>
    </row>
    <row r="69" spans="1:16">
      <c r="A69" s="13"/>
      <c r="B69" s="40">
        <v>351.1</v>
      </c>
      <c r="C69" s="21" t="s">
        <v>174</v>
      </c>
      <c r="D69" s="47">
        <v>0</v>
      </c>
      <c r="E69" s="47">
        <v>139470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>SUM(D69:M69)</f>
        <v>139470</v>
      </c>
      <c r="O69" s="48">
        <f t="shared" ref="O69:O87" si="11">(N69/O$89)</f>
        <v>2.0562910978090998</v>
      </c>
      <c r="P69" s="9"/>
    </row>
    <row r="70" spans="1:16">
      <c r="A70" s="13"/>
      <c r="B70" s="40">
        <v>351.2</v>
      </c>
      <c r="C70" s="21" t="s">
        <v>175</v>
      </c>
      <c r="D70" s="47">
        <v>0</v>
      </c>
      <c r="E70" s="47">
        <v>57055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ref="N70:N77" si="12">SUM(D70:M70)</f>
        <v>57055</v>
      </c>
      <c r="O70" s="48">
        <f t="shared" si="11"/>
        <v>0.84119659127768109</v>
      </c>
      <c r="P70" s="9"/>
    </row>
    <row r="71" spans="1:16">
      <c r="A71" s="13"/>
      <c r="B71" s="40">
        <v>351.5</v>
      </c>
      <c r="C71" s="21" t="s">
        <v>176</v>
      </c>
      <c r="D71" s="47">
        <v>0</v>
      </c>
      <c r="E71" s="47">
        <v>318971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2"/>
        <v>318971</v>
      </c>
      <c r="O71" s="48">
        <f t="shared" si="11"/>
        <v>4.702783593312299</v>
      </c>
      <c r="P71" s="9"/>
    </row>
    <row r="72" spans="1:16">
      <c r="A72" s="13"/>
      <c r="B72" s="40">
        <v>351.7</v>
      </c>
      <c r="C72" s="21" t="s">
        <v>177</v>
      </c>
      <c r="D72" s="47">
        <v>111870</v>
      </c>
      <c r="E72" s="47">
        <v>0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2"/>
        <v>111870</v>
      </c>
      <c r="O72" s="48">
        <f t="shared" si="11"/>
        <v>1.6493674991891014</v>
      </c>
      <c r="P72" s="9"/>
    </row>
    <row r="73" spans="1:16">
      <c r="A73" s="13"/>
      <c r="B73" s="40">
        <v>351.8</v>
      </c>
      <c r="C73" s="21" t="s">
        <v>178</v>
      </c>
      <c r="D73" s="47">
        <v>0</v>
      </c>
      <c r="E73" s="47">
        <v>131025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2"/>
        <v>131025</v>
      </c>
      <c r="O73" s="48">
        <f t="shared" si="11"/>
        <v>1.9317813227965677</v>
      </c>
      <c r="P73" s="9"/>
    </row>
    <row r="74" spans="1:16">
      <c r="A74" s="13"/>
      <c r="B74" s="40">
        <v>351.9</v>
      </c>
      <c r="C74" s="21" t="s">
        <v>179</v>
      </c>
      <c r="D74" s="47">
        <v>0</v>
      </c>
      <c r="E74" s="47">
        <v>105164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12"/>
        <v>105164</v>
      </c>
      <c r="O74" s="48">
        <f t="shared" si="11"/>
        <v>1.5504968596113584</v>
      </c>
      <c r="P74" s="9"/>
    </row>
    <row r="75" spans="1:16">
      <c r="A75" s="13"/>
      <c r="B75" s="40">
        <v>352</v>
      </c>
      <c r="C75" s="21" t="s">
        <v>89</v>
      </c>
      <c r="D75" s="47">
        <v>30406</v>
      </c>
      <c r="E75" s="47">
        <v>0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2"/>
        <v>30406</v>
      </c>
      <c r="O75" s="48">
        <f t="shared" si="11"/>
        <v>0.44829416447969805</v>
      </c>
      <c r="P75" s="9"/>
    </row>
    <row r="76" spans="1:16">
      <c r="A76" s="13"/>
      <c r="B76" s="40">
        <v>354</v>
      </c>
      <c r="C76" s="21" t="s">
        <v>146</v>
      </c>
      <c r="D76" s="47">
        <v>353</v>
      </c>
      <c r="E76" s="47">
        <v>0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2"/>
        <v>353</v>
      </c>
      <c r="O76" s="48">
        <f t="shared" si="11"/>
        <v>5.2044938519151948E-3</v>
      </c>
      <c r="P76" s="9"/>
    </row>
    <row r="77" spans="1:16">
      <c r="A77" s="13"/>
      <c r="B77" s="40">
        <v>359</v>
      </c>
      <c r="C77" s="21" t="s">
        <v>90</v>
      </c>
      <c r="D77" s="47">
        <v>0</v>
      </c>
      <c r="E77" s="47">
        <v>36289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2"/>
        <v>36289</v>
      </c>
      <c r="O77" s="48">
        <f t="shared" si="11"/>
        <v>0.53503081414206943</v>
      </c>
      <c r="P77" s="9"/>
    </row>
    <row r="78" spans="1:16" ht="15.75">
      <c r="A78" s="29" t="s">
        <v>5</v>
      </c>
      <c r="B78" s="30"/>
      <c r="C78" s="31"/>
      <c r="D78" s="32">
        <f t="shared" ref="D78:M78" si="13">SUM(D79:D83)</f>
        <v>229488</v>
      </c>
      <c r="E78" s="32">
        <f t="shared" si="13"/>
        <v>1481019</v>
      </c>
      <c r="F78" s="32">
        <f t="shared" si="13"/>
        <v>0</v>
      </c>
      <c r="G78" s="32">
        <f t="shared" si="13"/>
        <v>19500</v>
      </c>
      <c r="H78" s="32">
        <f t="shared" si="13"/>
        <v>0</v>
      </c>
      <c r="I78" s="32">
        <f t="shared" si="13"/>
        <v>106794</v>
      </c>
      <c r="J78" s="32">
        <f t="shared" si="13"/>
        <v>0</v>
      </c>
      <c r="K78" s="32">
        <f t="shared" si="13"/>
        <v>0</v>
      </c>
      <c r="L78" s="32">
        <f t="shared" si="13"/>
        <v>0</v>
      </c>
      <c r="M78" s="32">
        <f t="shared" si="13"/>
        <v>0</v>
      </c>
      <c r="N78" s="32">
        <f t="shared" ref="N78:N87" si="14">SUM(D78:M78)</f>
        <v>1836801</v>
      </c>
      <c r="O78" s="46">
        <f t="shared" si="11"/>
        <v>27.081075103942442</v>
      </c>
      <c r="P78" s="10"/>
    </row>
    <row r="79" spans="1:16">
      <c r="A79" s="12"/>
      <c r="B79" s="25">
        <v>361.1</v>
      </c>
      <c r="C79" s="20" t="s">
        <v>92</v>
      </c>
      <c r="D79" s="47">
        <v>68700</v>
      </c>
      <c r="E79" s="47">
        <v>71421</v>
      </c>
      <c r="F79" s="47">
        <v>0</v>
      </c>
      <c r="G79" s="47">
        <v>9859</v>
      </c>
      <c r="H79" s="47">
        <v>0</v>
      </c>
      <c r="I79" s="47">
        <v>63939</v>
      </c>
      <c r="J79" s="47">
        <v>0</v>
      </c>
      <c r="K79" s="47">
        <v>0</v>
      </c>
      <c r="L79" s="47">
        <v>0</v>
      </c>
      <c r="M79" s="47">
        <v>0</v>
      </c>
      <c r="N79" s="47">
        <f t="shared" si="14"/>
        <v>213919</v>
      </c>
      <c r="O79" s="48">
        <f t="shared" si="11"/>
        <v>3.1539380178692538</v>
      </c>
      <c r="P79" s="9"/>
    </row>
    <row r="80" spans="1:16">
      <c r="A80" s="12"/>
      <c r="B80" s="25">
        <v>362</v>
      </c>
      <c r="C80" s="20" t="s">
        <v>93</v>
      </c>
      <c r="D80" s="47">
        <v>6800</v>
      </c>
      <c r="E80" s="47">
        <v>46123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4"/>
        <v>52923</v>
      </c>
      <c r="O80" s="48">
        <f t="shared" si="11"/>
        <v>0.78027600035384659</v>
      </c>
      <c r="P80" s="9"/>
    </row>
    <row r="81" spans="1:119">
      <c r="A81" s="12"/>
      <c r="B81" s="25">
        <v>365</v>
      </c>
      <c r="C81" s="20" t="s">
        <v>181</v>
      </c>
      <c r="D81" s="47">
        <v>838</v>
      </c>
      <c r="E81" s="47">
        <v>1021744</v>
      </c>
      <c r="F81" s="47">
        <v>0</v>
      </c>
      <c r="G81" s="47">
        <v>0</v>
      </c>
      <c r="H81" s="47">
        <v>0</v>
      </c>
      <c r="I81" s="47">
        <v>40379</v>
      </c>
      <c r="J81" s="47">
        <v>0</v>
      </c>
      <c r="K81" s="47">
        <v>0</v>
      </c>
      <c r="L81" s="47">
        <v>0</v>
      </c>
      <c r="M81" s="47">
        <v>0</v>
      </c>
      <c r="N81" s="47">
        <f t="shared" si="14"/>
        <v>1062961</v>
      </c>
      <c r="O81" s="48">
        <f t="shared" si="11"/>
        <v>15.671880989591012</v>
      </c>
      <c r="P81" s="9"/>
    </row>
    <row r="82" spans="1:119">
      <c r="A82" s="12"/>
      <c r="B82" s="25">
        <v>366</v>
      </c>
      <c r="C82" s="20" t="s">
        <v>95</v>
      </c>
      <c r="D82" s="47">
        <v>0</v>
      </c>
      <c r="E82" s="47">
        <v>268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f t="shared" si="14"/>
        <v>268</v>
      </c>
      <c r="O82" s="48">
        <f t="shared" si="11"/>
        <v>3.9512871170347651E-3</v>
      </c>
      <c r="P82" s="9"/>
    </row>
    <row r="83" spans="1:119">
      <c r="A83" s="12"/>
      <c r="B83" s="25">
        <v>369.9</v>
      </c>
      <c r="C83" s="20" t="s">
        <v>96</v>
      </c>
      <c r="D83" s="47">
        <v>153150</v>
      </c>
      <c r="E83" s="47">
        <v>341463</v>
      </c>
      <c r="F83" s="47">
        <v>0</v>
      </c>
      <c r="G83" s="47">
        <v>9641</v>
      </c>
      <c r="H83" s="47">
        <v>0</v>
      </c>
      <c r="I83" s="47">
        <v>2476</v>
      </c>
      <c r="J83" s="47">
        <v>0</v>
      </c>
      <c r="K83" s="47">
        <v>0</v>
      </c>
      <c r="L83" s="47">
        <v>0</v>
      </c>
      <c r="M83" s="47">
        <v>0</v>
      </c>
      <c r="N83" s="47">
        <f t="shared" si="14"/>
        <v>506730</v>
      </c>
      <c r="O83" s="48">
        <f t="shared" si="11"/>
        <v>7.471028809011294</v>
      </c>
      <c r="P83" s="9"/>
    </row>
    <row r="84" spans="1:119" ht="15.75">
      <c r="A84" s="29" t="s">
        <v>52</v>
      </c>
      <c r="B84" s="30"/>
      <c r="C84" s="31"/>
      <c r="D84" s="32">
        <f t="shared" ref="D84:M84" si="15">SUM(D85:D86)</f>
        <v>407811</v>
      </c>
      <c r="E84" s="32">
        <f t="shared" si="15"/>
        <v>15900875</v>
      </c>
      <c r="F84" s="32">
        <f t="shared" si="15"/>
        <v>0</v>
      </c>
      <c r="G84" s="32">
        <f t="shared" si="15"/>
        <v>8812947</v>
      </c>
      <c r="H84" s="32">
        <f t="shared" si="15"/>
        <v>0</v>
      </c>
      <c r="I84" s="32">
        <f t="shared" si="15"/>
        <v>300000</v>
      </c>
      <c r="J84" s="32">
        <f t="shared" si="15"/>
        <v>0</v>
      </c>
      <c r="K84" s="32">
        <f t="shared" si="15"/>
        <v>0</v>
      </c>
      <c r="L84" s="32">
        <f t="shared" si="15"/>
        <v>0</v>
      </c>
      <c r="M84" s="32">
        <f t="shared" si="15"/>
        <v>0</v>
      </c>
      <c r="N84" s="32">
        <f t="shared" si="14"/>
        <v>25421633</v>
      </c>
      <c r="O84" s="46">
        <f t="shared" si="11"/>
        <v>374.806608085395</v>
      </c>
      <c r="P84" s="9"/>
    </row>
    <row r="85" spans="1:119">
      <c r="A85" s="12"/>
      <c r="B85" s="25">
        <v>381</v>
      </c>
      <c r="C85" s="20" t="s">
        <v>97</v>
      </c>
      <c r="D85" s="47">
        <v>407811</v>
      </c>
      <c r="E85" s="47">
        <v>15062719</v>
      </c>
      <c r="F85" s="47">
        <v>0</v>
      </c>
      <c r="G85" s="47">
        <v>8812947</v>
      </c>
      <c r="H85" s="47">
        <v>0</v>
      </c>
      <c r="I85" s="47">
        <v>300000</v>
      </c>
      <c r="J85" s="47">
        <v>0</v>
      </c>
      <c r="K85" s="47">
        <v>0</v>
      </c>
      <c r="L85" s="47">
        <v>0</v>
      </c>
      <c r="M85" s="47">
        <v>0</v>
      </c>
      <c r="N85" s="47">
        <f t="shared" si="14"/>
        <v>24583477</v>
      </c>
      <c r="O85" s="48">
        <f t="shared" si="11"/>
        <v>362.44916403738978</v>
      </c>
      <c r="P85" s="9"/>
    </row>
    <row r="86" spans="1:119" ht="15.75" thickBot="1">
      <c r="A86" s="12"/>
      <c r="B86" s="25">
        <v>384</v>
      </c>
      <c r="C86" s="20" t="s">
        <v>98</v>
      </c>
      <c r="D86" s="47">
        <v>0</v>
      </c>
      <c r="E86" s="47">
        <v>838156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f t="shared" si="14"/>
        <v>838156</v>
      </c>
      <c r="O86" s="48">
        <f t="shared" si="11"/>
        <v>12.35744404800519</v>
      </c>
      <c r="P86" s="9"/>
    </row>
    <row r="87" spans="1:119" ht="16.5" thickBot="1">
      <c r="A87" s="14" t="s">
        <v>73</v>
      </c>
      <c r="B87" s="23"/>
      <c r="C87" s="22"/>
      <c r="D87" s="15">
        <f t="shared" ref="D87:M87" si="16">SUM(D5,D13,D19,D43,D68,D78,D84)</f>
        <v>31207176</v>
      </c>
      <c r="E87" s="15">
        <f t="shared" si="16"/>
        <v>43288384</v>
      </c>
      <c r="F87" s="15">
        <f t="shared" si="16"/>
        <v>800000</v>
      </c>
      <c r="G87" s="15">
        <f t="shared" si="16"/>
        <v>10345225</v>
      </c>
      <c r="H87" s="15">
        <f t="shared" si="16"/>
        <v>0</v>
      </c>
      <c r="I87" s="15">
        <f t="shared" si="16"/>
        <v>3082146</v>
      </c>
      <c r="J87" s="15">
        <f t="shared" si="16"/>
        <v>0</v>
      </c>
      <c r="K87" s="15">
        <f t="shared" si="16"/>
        <v>0</v>
      </c>
      <c r="L87" s="15">
        <f t="shared" si="16"/>
        <v>0</v>
      </c>
      <c r="M87" s="15">
        <f t="shared" si="16"/>
        <v>0</v>
      </c>
      <c r="N87" s="15">
        <f t="shared" si="14"/>
        <v>88722931</v>
      </c>
      <c r="O87" s="38">
        <f t="shared" si="11"/>
        <v>1308.0961725591956</v>
      </c>
      <c r="P87" s="6"/>
      <c r="Q87" s="2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5"/>
      <c r="BE87" s="5"/>
      <c r="BF87" s="5"/>
      <c r="BG87" s="5"/>
      <c r="BH87" s="5"/>
      <c r="BI87" s="5"/>
      <c r="BJ87" s="5"/>
      <c r="BK87" s="5"/>
      <c r="BL87" s="5"/>
      <c r="BM87" s="5"/>
      <c r="BN87" s="5"/>
      <c r="BO87" s="5"/>
      <c r="BP87" s="5"/>
      <c r="BQ87" s="5"/>
      <c r="BR87" s="5"/>
      <c r="BS87" s="5"/>
      <c r="BT87" s="5"/>
      <c r="BU87" s="5"/>
      <c r="BV87" s="5"/>
      <c r="BW87" s="5"/>
      <c r="BX87" s="5"/>
      <c r="BY87" s="5"/>
      <c r="BZ87" s="5"/>
      <c r="CA87" s="5"/>
      <c r="CB87" s="5"/>
      <c r="CC87" s="5"/>
      <c r="CD87" s="5"/>
      <c r="CE87" s="5"/>
      <c r="CF87" s="5"/>
      <c r="CG87" s="5"/>
      <c r="CH87" s="5"/>
      <c r="CI87" s="5"/>
      <c r="CJ87" s="5"/>
      <c r="CK87" s="5"/>
      <c r="CL87" s="5"/>
      <c r="CM87" s="5"/>
      <c r="CN87" s="5"/>
      <c r="CO87" s="5"/>
      <c r="CP87" s="5"/>
      <c r="CQ87" s="5"/>
      <c r="CR87" s="5"/>
      <c r="CS87" s="5"/>
      <c r="CT87" s="5"/>
      <c r="CU87" s="5"/>
      <c r="CV87" s="5"/>
      <c r="CW87" s="5"/>
      <c r="CX87" s="5"/>
      <c r="CY87" s="5"/>
      <c r="CZ87" s="5"/>
      <c r="DA87" s="5"/>
      <c r="DB87" s="5"/>
      <c r="DC87" s="5"/>
      <c r="DD87" s="5"/>
      <c r="DE87" s="5"/>
      <c r="DF87" s="5"/>
      <c r="DG87" s="5"/>
      <c r="DH87" s="5"/>
      <c r="DI87" s="5"/>
      <c r="DJ87" s="5"/>
      <c r="DK87" s="5"/>
      <c r="DL87" s="5"/>
      <c r="DM87" s="5"/>
      <c r="DN87" s="5"/>
      <c r="DO87" s="5"/>
    </row>
    <row r="88" spans="1:119">
      <c r="A88" s="16"/>
      <c r="B88" s="18"/>
      <c r="C88" s="18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9"/>
    </row>
    <row r="89" spans="1:119">
      <c r="A89" s="41"/>
      <c r="B89" s="42"/>
      <c r="C89" s="42"/>
      <c r="D89" s="43"/>
      <c r="E89" s="43"/>
      <c r="F89" s="43"/>
      <c r="G89" s="43"/>
      <c r="H89" s="43"/>
      <c r="I89" s="43"/>
      <c r="J89" s="43"/>
      <c r="K89" s="43"/>
      <c r="L89" s="119" t="s">
        <v>186</v>
      </c>
      <c r="M89" s="119"/>
      <c r="N89" s="119"/>
      <c r="O89" s="44">
        <v>67826</v>
      </c>
    </row>
    <row r="90" spans="1:119">
      <c r="A90" s="120"/>
      <c r="B90" s="97"/>
      <c r="C90" s="97"/>
      <c r="D90" s="97"/>
      <c r="E90" s="97"/>
      <c r="F90" s="97"/>
      <c r="G90" s="97"/>
      <c r="H90" s="97"/>
      <c r="I90" s="97"/>
      <c r="J90" s="97"/>
      <c r="K90" s="97"/>
      <c r="L90" s="97"/>
      <c r="M90" s="97"/>
      <c r="N90" s="97"/>
      <c r="O90" s="98"/>
    </row>
    <row r="91" spans="1:119" ht="15.75" customHeight="1" thickBot="1">
      <c r="A91" s="121" t="s">
        <v>129</v>
      </c>
      <c r="B91" s="100"/>
      <c r="C91" s="100"/>
      <c r="D91" s="100"/>
      <c r="E91" s="100"/>
      <c r="F91" s="100"/>
      <c r="G91" s="100"/>
      <c r="H91" s="100"/>
      <c r="I91" s="100"/>
      <c r="J91" s="100"/>
      <c r="K91" s="100"/>
      <c r="L91" s="100"/>
      <c r="M91" s="100"/>
      <c r="N91" s="100"/>
      <c r="O91" s="101"/>
    </row>
  </sheetData>
  <mergeCells count="10">
    <mergeCell ref="L89:N89"/>
    <mergeCell ref="A90:O90"/>
    <mergeCell ref="A91:O9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4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C9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2" t="s">
        <v>106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4"/>
      <c r="P1" s="7"/>
      <c r="Q1"/>
    </row>
    <row r="2" spans="1:133" ht="24" thickBot="1">
      <c r="A2" s="125" t="s">
        <v>155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7"/>
      <c r="P2" s="7"/>
      <c r="Q2"/>
    </row>
    <row r="3" spans="1:133" ht="18" customHeight="1">
      <c r="A3" s="128" t="s">
        <v>99</v>
      </c>
      <c r="B3" s="109"/>
      <c r="C3" s="110"/>
      <c r="D3" s="129" t="s">
        <v>46</v>
      </c>
      <c r="E3" s="130"/>
      <c r="F3" s="130"/>
      <c r="G3" s="130"/>
      <c r="H3" s="131"/>
      <c r="I3" s="129" t="s">
        <v>47</v>
      </c>
      <c r="J3" s="131"/>
      <c r="K3" s="129" t="s">
        <v>49</v>
      </c>
      <c r="L3" s="131"/>
      <c r="M3" s="36"/>
      <c r="N3" s="37"/>
      <c r="O3" s="132" t="s">
        <v>104</v>
      </c>
      <c r="P3" s="11"/>
      <c r="Q3"/>
    </row>
    <row r="4" spans="1:133" ht="32.25" customHeight="1" thickBot="1">
      <c r="A4" s="111"/>
      <c r="B4" s="112"/>
      <c r="C4" s="113"/>
      <c r="D4" s="34" t="s">
        <v>6</v>
      </c>
      <c r="E4" s="34" t="s">
        <v>100</v>
      </c>
      <c r="F4" s="34" t="s">
        <v>101</v>
      </c>
      <c r="G4" s="34" t="s">
        <v>102</v>
      </c>
      <c r="H4" s="34" t="s">
        <v>7</v>
      </c>
      <c r="I4" s="34" t="s">
        <v>8</v>
      </c>
      <c r="J4" s="35" t="s">
        <v>103</v>
      </c>
      <c r="K4" s="35" t="s">
        <v>9</v>
      </c>
      <c r="L4" s="35" t="s">
        <v>10</v>
      </c>
      <c r="M4" s="35" t="s">
        <v>11</v>
      </c>
      <c r="N4" s="35" t="s">
        <v>48</v>
      </c>
      <c r="O4" s="118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SUM(D6:D12)</f>
        <v>21194851</v>
      </c>
      <c r="E5" s="27">
        <f t="shared" si="0"/>
        <v>5138374</v>
      </c>
      <c r="F5" s="27">
        <f t="shared" si="0"/>
        <v>700678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27033903</v>
      </c>
      <c r="O5" s="33">
        <f t="shared" ref="O5:O36" si="1">(N5/O$89)</f>
        <v>400.56754434055921</v>
      </c>
      <c r="P5" s="6"/>
    </row>
    <row r="6" spans="1:133">
      <c r="A6" s="12"/>
      <c r="B6" s="25">
        <v>311</v>
      </c>
      <c r="C6" s="20" t="s">
        <v>3</v>
      </c>
      <c r="D6" s="47">
        <v>17326161</v>
      </c>
      <c r="E6" s="47">
        <v>0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17326161</v>
      </c>
      <c r="O6" s="48">
        <f t="shared" si="1"/>
        <v>256.72570344796929</v>
      </c>
      <c r="P6" s="9"/>
    </row>
    <row r="7" spans="1:133">
      <c r="A7" s="12"/>
      <c r="B7" s="25">
        <v>312.10000000000002</v>
      </c>
      <c r="C7" s="20" t="s">
        <v>12</v>
      </c>
      <c r="D7" s="47">
        <v>0</v>
      </c>
      <c r="E7" s="47">
        <v>728631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12" si="2">SUM(D7:M7)</f>
        <v>728631</v>
      </c>
      <c r="O7" s="48">
        <f t="shared" si="1"/>
        <v>10.796292729185497</v>
      </c>
      <c r="P7" s="9"/>
    </row>
    <row r="8" spans="1:133">
      <c r="A8" s="12"/>
      <c r="B8" s="25">
        <v>312.3</v>
      </c>
      <c r="C8" s="20" t="s">
        <v>13</v>
      </c>
      <c r="D8" s="47">
        <v>0</v>
      </c>
      <c r="E8" s="47">
        <v>556536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556536</v>
      </c>
      <c r="O8" s="48">
        <f t="shared" si="1"/>
        <v>8.2463216227829719</v>
      </c>
      <c r="P8" s="9"/>
    </row>
    <row r="9" spans="1:133">
      <c r="A9" s="12"/>
      <c r="B9" s="25">
        <v>312.41000000000003</v>
      </c>
      <c r="C9" s="20" t="s">
        <v>15</v>
      </c>
      <c r="D9" s="47">
        <v>0</v>
      </c>
      <c r="E9" s="47">
        <v>1502303</v>
      </c>
      <c r="F9" s="47">
        <v>700678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2202981</v>
      </c>
      <c r="O9" s="48">
        <f t="shared" si="1"/>
        <v>32.642075004815602</v>
      </c>
      <c r="P9" s="9"/>
    </row>
    <row r="10" spans="1:133">
      <c r="A10" s="12"/>
      <c r="B10" s="25">
        <v>312.60000000000002</v>
      </c>
      <c r="C10" s="20" t="s">
        <v>16</v>
      </c>
      <c r="D10" s="47">
        <v>3868690</v>
      </c>
      <c r="E10" s="47">
        <v>2050000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5918690</v>
      </c>
      <c r="O10" s="48">
        <f t="shared" si="1"/>
        <v>87.69858791803108</v>
      </c>
      <c r="P10" s="9"/>
    </row>
    <row r="11" spans="1:133">
      <c r="A11" s="12"/>
      <c r="B11" s="25">
        <v>315</v>
      </c>
      <c r="C11" s="20" t="s">
        <v>156</v>
      </c>
      <c r="D11" s="47">
        <v>0</v>
      </c>
      <c r="E11" s="47">
        <v>283129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283129</v>
      </c>
      <c r="O11" s="48">
        <f t="shared" si="1"/>
        <v>4.1951873638667045</v>
      </c>
      <c r="P11" s="9"/>
    </row>
    <row r="12" spans="1:133">
      <c r="A12" s="12"/>
      <c r="B12" s="25">
        <v>316</v>
      </c>
      <c r="C12" s="20" t="s">
        <v>157</v>
      </c>
      <c r="D12" s="47">
        <v>0</v>
      </c>
      <c r="E12" s="47">
        <v>17775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17775</v>
      </c>
      <c r="O12" s="48">
        <f t="shared" si="1"/>
        <v>0.26337625390804426</v>
      </c>
      <c r="P12" s="9"/>
    </row>
    <row r="13" spans="1:133" ht="15.75">
      <c r="A13" s="29" t="s">
        <v>18</v>
      </c>
      <c r="B13" s="30"/>
      <c r="C13" s="31"/>
      <c r="D13" s="32">
        <f t="shared" ref="D13:M13" si="3">SUM(D14:D19)</f>
        <v>17355</v>
      </c>
      <c r="E13" s="32">
        <f t="shared" si="3"/>
        <v>7409389</v>
      </c>
      <c r="F13" s="32">
        <f t="shared" si="3"/>
        <v>0</v>
      </c>
      <c r="G13" s="32">
        <f t="shared" si="3"/>
        <v>34243</v>
      </c>
      <c r="H13" s="32">
        <f t="shared" si="3"/>
        <v>0</v>
      </c>
      <c r="I13" s="32">
        <f t="shared" si="3"/>
        <v>4244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5">
        <f t="shared" ref="N13:N21" si="4">SUM(D13:M13)</f>
        <v>7465231</v>
      </c>
      <c r="O13" s="46">
        <f t="shared" si="1"/>
        <v>110.61404080664997</v>
      </c>
      <c r="P13" s="10"/>
    </row>
    <row r="14" spans="1:133">
      <c r="A14" s="12"/>
      <c r="B14" s="25">
        <v>322</v>
      </c>
      <c r="C14" s="20" t="s">
        <v>0</v>
      </c>
      <c r="D14" s="47">
        <v>0</v>
      </c>
      <c r="E14" s="47">
        <v>217738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4"/>
        <v>217738</v>
      </c>
      <c r="O14" s="48">
        <f t="shared" si="1"/>
        <v>3.2262739113040642</v>
      </c>
      <c r="P14" s="9"/>
    </row>
    <row r="15" spans="1:133">
      <c r="A15" s="12"/>
      <c r="B15" s="25">
        <v>323.7</v>
      </c>
      <c r="C15" s="20" t="s">
        <v>109</v>
      </c>
      <c r="D15" s="47">
        <v>0</v>
      </c>
      <c r="E15" s="47">
        <v>34727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4"/>
        <v>34727</v>
      </c>
      <c r="O15" s="48">
        <f t="shared" si="1"/>
        <v>0.51455792795863031</v>
      </c>
      <c r="P15" s="9"/>
    </row>
    <row r="16" spans="1:133">
      <c r="A16" s="12"/>
      <c r="B16" s="25">
        <v>325.10000000000002</v>
      </c>
      <c r="C16" s="20" t="s">
        <v>147</v>
      </c>
      <c r="D16" s="47">
        <v>0</v>
      </c>
      <c r="E16" s="47">
        <v>0</v>
      </c>
      <c r="F16" s="47">
        <v>0</v>
      </c>
      <c r="G16" s="47">
        <v>21169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4"/>
        <v>21169</v>
      </c>
      <c r="O16" s="48">
        <f t="shared" si="1"/>
        <v>0.31366593074426946</v>
      </c>
      <c r="P16" s="9"/>
    </row>
    <row r="17" spans="1:16">
      <c r="A17" s="12"/>
      <c r="B17" s="25">
        <v>325.2</v>
      </c>
      <c r="C17" s="20" t="s">
        <v>20</v>
      </c>
      <c r="D17" s="47">
        <v>0</v>
      </c>
      <c r="E17" s="47">
        <v>7019438</v>
      </c>
      <c r="F17" s="47">
        <v>0</v>
      </c>
      <c r="G17" s="47">
        <v>13074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4"/>
        <v>7032512</v>
      </c>
      <c r="O17" s="48">
        <f t="shared" si="1"/>
        <v>104.20234408570286</v>
      </c>
      <c r="P17" s="9"/>
    </row>
    <row r="18" spans="1:16">
      <c r="A18" s="12"/>
      <c r="B18" s="25">
        <v>329</v>
      </c>
      <c r="C18" s="20" t="s">
        <v>21</v>
      </c>
      <c r="D18" s="47">
        <v>17355</v>
      </c>
      <c r="E18" s="47">
        <v>61348</v>
      </c>
      <c r="F18" s="47">
        <v>0</v>
      </c>
      <c r="G18" s="47">
        <v>0</v>
      </c>
      <c r="H18" s="47">
        <v>0</v>
      </c>
      <c r="I18" s="47">
        <v>4244</v>
      </c>
      <c r="J18" s="47">
        <v>0</v>
      </c>
      <c r="K18" s="47">
        <v>0</v>
      </c>
      <c r="L18" s="47">
        <v>0</v>
      </c>
      <c r="M18" s="47">
        <v>0</v>
      </c>
      <c r="N18" s="47">
        <f t="shared" si="4"/>
        <v>82947</v>
      </c>
      <c r="O18" s="48">
        <f t="shared" si="1"/>
        <v>1.2290447332157832</v>
      </c>
      <c r="P18" s="9"/>
    </row>
    <row r="19" spans="1:16">
      <c r="A19" s="12"/>
      <c r="B19" s="25">
        <v>367</v>
      </c>
      <c r="C19" s="20" t="s">
        <v>153</v>
      </c>
      <c r="D19" s="47">
        <v>0</v>
      </c>
      <c r="E19" s="47">
        <v>76138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4"/>
        <v>76138</v>
      </c>
      <c r="O19" s="48">
        <f t="shared" si="1"/>
        <v>1.12815421772437</v>
      </c>
      <c r="P19" s="9"/>
    </row>
    <row r="20" spans="1:16" ht="15.75">
      <c r="A20" s="29" t="s">
        <v>23</v>
      </c>
      <c r="B20" s="30"/>
      <c r="C20" s="31"/>
      <c r="D20" s="32">
        <f t="shared" ref="D20:M20" si="5">SUM(D21:D45)</f>
        <v>9282580</v>
      </c>
      <c r="E20" s="32">
        <f t="shared" si="5"/>
        <v>7564067</v>
      </c>
      <c r="F20" s="32">
        <f t="shared" si="5"/>
        <v>0</v>
      </c>
      <c r="G20" s="32">
        <f t="shared" si="5"/>
        <v>3900607</v>
      </c>
      <c r="H20" s="32">
        <f t="shared" si="5"/>
        <v>0</v>
      </c>
      <c r="I20" s="32">
        <f t="shared" si="5"/>
        <v>104917</v>
      </c>
      <c r="J20" s="32">
        <f t="shared" si="5"/>
        <v>0</v>
      </c>
      <c r="K20" s="32">
        <f t="shared" si="5"/>
        <v>0</v>
      </c>
      <c r="L20" s="32">
        <f t="shared" si="5"/>
        <v>0</v>
      </c>
      <c r="M20" s="32">
        <f t="shared" si="5"/>
        <v>0</v>
      </c>
      <c r="N20" s="45">
        <f t="shared" si="4"/>
        <v>20852171</v>
      </c>
      <c r="O20" s="46">
        <f t="shared" si="1"/>
        <v>308.97140274711433</v>
      </c>
      <c r="P20" s="10"/>
    </row>
    <row r="21" spans="1:16">
      <c r="A21" s="12"/>
      <c r="B21" s="25">
        <v>331.2</v>
      </c>
      <c r="C21" s="20" t="s">
        <v>22</v>
      </c>
      <c r="D21" s="47">
        <v>10000</v>
      </c>
      <c r="E21" s="47">
        <v>223583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4"/>
        <v>233583</v>
      </c>
      <c r="O21" s="48">
        <f t="shared" si="1"/>
        <v>3.4610529123264531</v>
      </c>
      <c r="P21" s="9"/>
    </row>
    <row r="22" spans="1:16">
      <c r="A22" s="12"/>
      <c r="B22" s="25">
        <v>331.5</v>
      </c>
      <c r="C22" s="20" t="s">
        <v>131</v>
      </c>
      <c r="D22" s="47">
        <v>3865851</v>
      </c>
      <c r="E22" s="47">
        <v>744885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ref="N22:N27" si="6">SUM(D22:M22)</f>
        <v>4610736</v>
      </c>
      <c r="O22" s="48">
        <f t="shared" si="1"/>
        <v>68.31833335802871</v>
      </c>
      <c r="P22" s="9"/>
    </row>
    <row r="23" spans="1:16">
      <c r="A23" s="12"/>
      <c r="B23" s="25">
        <v>331.69</v>
      </c>
      <c r="C23" s="20" t="s">
        <v>110</v>
      </c>
      <c r="D23" s="47">
        <v>0</v>
      </c>
      <c r="E23" s="47">
        <v>89819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6"/>
        <v>89819</v>
      </c>
      <c r="O23" s="48">
        <f t="shared" si="1"/>
        <v>1.3308687341640859</v>
      </c>
      <c r="P23" s="9"/>
    </row>
    <row r="24" spans="1:16">
      <c r="A24" s="12"/>
      <c r="B24" s="25">
        <v>331.9</v>
      </c>
      <c r="C24" s="20" t="s">
        <v>24</v>
      </c>
      <c r="D24" s="47">
        <v>0</v>
      </c>
      <c r="E24" s="47">
        <v>4665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6"/>
        <v>4665</v>
      </c>
      <c r="O24" s="48">
        <f t="shared" si="1"/>
        <v>6.9122375498229346E-2</v>
      </c>
      <c r="P24" s="9"/>
    </row>
    <row r="25" spans="1:16">
      <c r="A25" s="12"/>
      <c r="B25" s="25">
        <v>333</v>
      </c>
      <c r="C25" s="20" t="s">
        <v>4</v>
      </c>
      <c r="D25" s="47">
        <v>160893</v>
      </c>
      <c r="E25" s="47">
        <v>111944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6"/>
        <v>272837</v>
      </c>
      <c r="O25" s="48">
        <f t="shared" si="1"/>
        <v>4.0426884381158414</v>
      </c>
      <c r="P25" s="9"/>
    </row>
    <row r="26" spans="1:16">
      <c r="A26" s="12"/>
      <c r="B26" s="25">
        <v>334.1</v>
      </c>
      <c r="C26" s="20" t="s">
        <v>111</v>
      </c>
      <c r="D26" s="47">
        <v>1293</v>
      </c>
      <c r="E26" s="47">
        <v>0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6"/>
        <v>1293</v>
      </c>
      <c r="O26" s="48">
        <f t="shared" si="1"/>
        <v>1.9158677710441701E-2</v>
      </c>
      <c r="P26" s="9"/>
    </row>
    <row r="27" spans="1:16">
      <c r="A27" s="12"/>
      <c r="B27" s="25">
        <v>334.2</v>
      </c>
      <c r="C27" s="20" t="s">
        <v>25</v>
      </c>
      <c r="D27" s="47">
        <v>262593</v>
      </c>
      <c r="E27" s="47">
        <v>31139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6"/>
        <v>293732</v>
      </c>
      <c r="O27" s="48">
        <f t="shared" si="1"/>
        <v>4.3522944479841161</v>
      </c>
      <c r="P27" s="9"/>
    </row>
    <row r="28" spans="1:16">
      <c r="A28" s="12"/>
      <c r="B28" s="25">
        <v>334.34</v>
      </c>
      <c r="C28" s="20" t="s">
        <v>28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  <c r="I28" s="47">
        <v>70588</v>
      </c>
      <c r="J28" s="47">
        <v>0</v>
      </c>
      <c r="K28" s="47">
        <v>0</v>
      </c>
      <c r="L28" s="47">
        <v>0</v>
      </c>
      <c r="M28" s="47">
        <v>0</v>
      </c>
      <c r="N28" s="47">
        <f>SUM(D28:M28)</f>
        <v>70588</v>
      </c>
      <c r="O28" s="48">
        <f t="shared" si="1"/>
        <v>1.0459185941412674</v>
      </c>
      <c r="P28" s="9"/>
    </row>
    <row r="29" spans="1:16">
      <c r="A29" s="12"/>
      <c r="B29" s="25">
        <v>334.49</v>
      </c>
      <c r="C29" s="20" t="s">
        <v>29</v>
      </c>
      <c r="D29" s="47">
        <v>0</v>
      </c>
      <c r="E29" s="47">
        <v>0</v>
      </c>
      <c r="F29" s="47">
        <v>0</v>
      </c>
      <c r="G29" s="47">
        <v>3839913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ref="N29:N42" si="7">SUM(D29:M29)</f>
        <v>3839913</v>
      </c>
      <c r="O29" s="48">
        <f t="shared" si="1"/>
        <v>56.896872082857946</v>
      </c>
      <c r="P29" s="9"/>
    </row>
    <row r="30" spans="1:16">
      <c r="A30" s="12"/>
      <c r="B30" s="25">
        <v>334.5</v>
      </c>
      <c r="C30" s="20" t="s">
        <v>30</v>
      </c>
      <c r="D30" s="47">
        <v>0</v>
      </c>
      <c r="E30" s="47">
        <v>68379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7"/>
        <v>68379</v>
      </c>
      <c r="O30" s="48">
        <f t="shared" si="1"/>
        <v>1.0131873342322453</v>
      </c>
      <c r="P30" s="9"/>
    </row>
    <row r="31" spans="1:16">
      <c r="A31" s="12"/>
      <c r="B31" s="25">
        <v>334.62</v>
      </c>
      <c r="C31" s="20" t="s">
        <v>114</v>
      </c>
      <c r="D31" s="47">
        <v>18500</v>
      </c>
      <c r="E31" s="47">
        <v>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7"/>
        <v>18500</v>
      </c>
      <c r="O31" s="48">
        <f t="shared" si="1"/>
        <v>0.27411874527700808</v>
      </c>
      <c r="P31" s="9"/>
    </row>
    <row r="32" spans="1:16">
      <c r="A32" s="12"/>
      <c r="B32" s="25">
        <v>334.7</v>
      </c>
      <c r="C32" s="20" t="s">
        <v>32</v>
      </c>
      <c r="D32" s="47">
        <v>94225</v>
      </c>
      <c r="E32" s="47">
        <v>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7"/>
        <v>94225</v>
      </c>
      <c r="O32" s="48">
        <f t="shared" si="1"/>
        <v>1.3961534472284371</v>
      </c>
      <c r="P32" s="9"/>
    </row>
    <row r="33" spans="1:16">
      <c r="A33" s="12"/>
      <c r="B33" s="25">
        <v>335.12</v>
      </c>
      <c r="C33" s="20" t="s">
        <v>158</v>
      </c>
      <c r="D33" s="47">
        <v>1389078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7"/>
        <v>1389078</v>
      </c>
      <c r="O33" s="48">
        <f t="shared" si="1"/>
        <v>20.582287483886262</v>
      </c>
      <c r="P33" s="9"/>
    </row>
    <row r="34" spans="1:16">
      <c r="A34" s="12"/>
      <c r="B34" s="25">
        <v>335.13</v>
      </c>
      <c r="C34" s="20" t="s">
        <v>159</v>
      </c>
      <c r="D34" s="47">
        <v>27920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7"/>
        <v>27920</v>
      </c>
      <c r="O34" s="48">
        <f t="shared" si="1"/>
        <v>0.41369704692616577</v>
      </c>
      <c r="P34" s="9"/>
    </row>
    <row r="35" spans="1:16">
      <c r="A35" s="12"/>
      <c r="B35" s="25">
        <v>335.14</v>
      </c>
      <c r="C35" s="20" t="s">
        <v>160</v>
      </c>
      <c r="D35" s="47">
        <v>0</v>
      </c>
      <c r="E35" s="47">
        <v>19370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7"/>
        <v>19370</v>
      </c>
      <c r="O35" s="48">
        <f t="shared" si="1"/>
        <v>0.28700973491976473</v>
      </c>
      <c r="P35" s="9"/>
    </row>
    <row r="36" spans="1:16">
      <c r="A36" s="12"/>
      <c r="B36" s="25">
        <v>335.15</v>
      </c>
      <c r="C36" s="20" t="s">
        <v>161</v>
      </c>
      <c r="D36" s="47">
        <v>13809</v>
      </c>
      <c r="E36" s="47">
        <v>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7"/>
        <v>13809</v>
      </c>
      <c r="O36" s="48">
        <f t="shared" si="1"/>
        <v>0.20461112181244351</v>
      </c>
      <c r="P36" s="9"/>
    </row>
    <row r="37" spans="1:16">
      <c r="A37" s="12"/>
      <c r="B37" s="25">
        <v>335.16</v>
      </c>
      <c r="C37" s="20" t="s">
        <v>162</v>
      </c>
      <c r="D37" s="47">
        <v>0</v>
      </c>
      <c r="E37" s="47">
        <v>223250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7"/>
        <v>223250</v>
      </c>
      <c r="O37" s="48">
        <f t="shared" ref="O37:O68" si="8">(N37/O$89)</f>
        <v>3.3079464801671383</v>
      </c>
      <c r="P37" s="9"/>
    </row>
    <row r="38" spans="1:16">
      <c r="A38" s="12"/>
      <c r="B38" s="25">
        <v>335.18</v>
      </c>
      <c r="C38" s="20" t="s">
        <v>163</v>
      </c>
      <c r="D38" s="47">
        <v>1550338</v>
      </c>
      <c r="E38" s="47">
        <v>2355000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7"/>
        <v>3905338</v>
      </c>
      <c r="O38" s="48">
        <f t="shared" si="8"/>
        <v>57.866289321222716</v>
      </c>
      <c r="P38" s="9"/>
    </row>
    <row r="39" spans="1:16">
      <c r="A39" s="12"/>
      <c r="B39" s="25">
        <v>335.19</v>
      </c>
      <c r="C39" s="20" t="s">
        <v>164</v>
      </c>
      <c r="D39" s="47">
        <v>1888080</v>
      </c>
      <c r="E39" s="47">
        <v>581729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7"/>
        <v>2469809</v>
      </c>
      <c r="O39" s="48">
        <f t="shared" si="8"/>
        <v>36.595726711019573</v>
      </c>
      <c r="P39" s="9"/>
    </row>
    <row r="40" spans="1:16">
      <c r="A40" s="12"/>
      <c r="B40" s="25">
        <v>335.29</v>
      </c>
      <c r="C40" s="20" t="s">
        <v>39</v>
      </c>
      <c r="D40" s="47">
        <v>0</v>
      </c>
      <c r="E40" s="47">
        <v>2370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7"/>
        <v>2370</v>
      </c>
      <c r="O40" s="48">
        <f t="shared" si="8"/>
        <v>3.51168338544059E-2</v>
      </c>
      <c r="P40" s="9"/>
    </row>
    <row r="41" spans="1:16">
      <c r="A41" s="12"/>
      <c r="B41" s="25">
        <v>335.49</v>
      </c>
      <c r="C41" s="20" t="s">
        <v>40</v>
      </c>
      <c r="D41" s="47">
        <v>0</v>
      </c>
      <c r="E41" s="47">
        <v>2055030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7"/>
        <v>2055030</v>
      </c>
      <c r="O41" s="48">
        <f t="shared" si="8"/>
        <v>30.449851086843783</v>
      </c>
      <c r="P41" s="9"/>
    </row>
    <row r="42" spans="1:16">
      <c r="A42" s="12"/>
      <c r="B42" s="25">
        <v>335.8</v>
      </c>
      <c r="C42" s="20" t="s">
        <v>41</v>
      </c>
      <c r="D42" s="47">
        <v>0</v>
      </c>
      <c r="E42" s="47">
        <v>936778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7"/>
        <v>936778</v>
      </c>
      <c r="O42" s="48">
        <f t="shared" si="8"/>
        <v>13.880454592600275</v>
      </c>
      <c r="P42" s="9"/>
    </row>
    <row r="43" spans="1:16">
      <c r="A43" s="12"/>
      <c r="B43" s="25">
        <v>337.1</v>
      </c>
      <c r="C43" s="20" t="s">
        <v>117</v>
      </c>
      <c r="D43" s="47">
        <v>0</v>
      </c>
      <c r="E43" s="47">
        <v>116126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>SUM(D43:M43)</f>
        <v>116126</v>
      </c>
      <c r="O43" s="48">
        <f t="shared" si="8"/>
        <v>1.7206655899479915</v>
      </c>
      <c r="P43" s="9"/>
    </row>
    <row r="44" spans="1:16">
      <c r="A44" s="12"/>
      <c r="B44" s="25">
        <v>337.3</v>
      </c>
      <c r="C44" s="20" t="s">
        <v>132</v>
      </c>
      <c r="D44" s="47">
        <v>0</v>
      </c>
      <c r="E44" s="47">
        <v>0</v>
      </c>
      <c r="F44" s="47">
        <v>0</v>
      </c>
      <c r="G44" s="47">
        <v>0</v>
      </c>
      <c r="H44" s="47">
        <v>0</v>
      </c>
      <c r="I44" s="47">
        <v>34329</v>
      </c>
      <c r="J44" s="47">
        <v>0</v>
      </c>
      <c r="K44" s="47">
        <v>0</v>
      </c>
      <c r="L44" s="47">
        <v>0</v>
      </c>
      <c r="M44" s="47">
        <v>0</v>
      </c>
      <c r="N44" s="47">
        <f>SUM(D44:M44)</f>
        <v>34329</v>
      </c>
      <c r="O44" s="48">
        <f t="shared" si="8"/>
        <v>0.50866067062780607</v>
      </c>
      <c r="P44" s="9"/>
    </row>
    <row r="45" spans="1:16">
      <c r="A45" s="12"/>
      <c r="B45" s="25">
        <v>337.9</v>
      </c>
      <c r="C45" s="20" t="s">
        <v>44</v>
      </c>
      <c r="D45" s="47">
        <v>0</v>
      </c>
      <c r="E45" s="47">
        <v>0</v>
      </c>
      <c r="F45" s="47">
        <v>0</v>
      </c>
      <c r="G45" s="47">
        <v>60694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>SUM(D45:M45)</f>
        <v>60694</v>
      </c>
      <c r="O45" s="48">
        <f t="shared" si="8"/>
        <v>0.89931692572122868</v>
      </c>
      <c r="P45" s="9"/>
    </row>
    <row r="46" spans="1:16" ht="15.75">
      <c r="A46" s="29" t="s">
        <v>50</v>
      </c>
      <c r="B46" s="30"/>
      <c r="C46" s="31"/>
      <c r="D46" s="32">
        <f t="shared" ref="D46:M46" si="9">SUM(D47:D67)</f>
        <v>1538180</v>
      </c>
      <c r="E46" s="32">
        <f t="shared" si="9"/>
        <v>2944741</v>
      </c>
      <c r="F46" s="32">
        <f t="shared" si="9"/>
        <v>0</v>
      </c>
      <c r="G46" s="32">
        <f t="shared" si="9"/>
        <v>0</v>
      </c>
      <c r="H46" s="32">
        <f t="shared" si="9"/>
        <v>0</v>
      </c>
      <c r="I46" s="32">
        <f t="shared" si="9"/>
        <v>2257034</v>
      </c>
      <c r="J46" s="32">
        <f t="shared" si="9"/>
        <v>0</v>
      </c>
      <c r="K46" s="32">
        <f t="shared" si="9"/>
        <v>0</v>
      </c>
      <c r="L46" s="32">
        <f t="shared" si="9"/>
        <v>0</v>
      </c>
      <c r="M46" s="32">
        <f t="shared" si="9"/>
        <v>0</v>
      </c>
      <c r="N46" s="32">
        <f>SUM(D46:M46)</f>
        <v>6739955</v>
      </c>
      <c r="O46" s="46">
        <f t="shared" si="8"/>
        <v>99.867459882351199</v>
      </c>
      <c r="P46" s="10"/>
    </row>
    <row r="47" spans="1:16">
      <c r="A47" s="12"/>
      <c r="B47" s="25">
        <v>341.1</v>
      </c>
      <c r="C47" s="20" t="s">
        <v>165</v>
      </c>
      <c r="D47" s="47">
        <v>0</v>
      </c>
      <c r="E47" s="47">
        <v>125806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>SUM(D47:M47)</f>
        <v>125806</v>
      </c>
      <c r="O47" s="48">
        <f t="shared" si="8"/>
        <v>1.8640963712605017</v>
      </c>
      <c r="P47" s="9"/>
    </row>
    <row r="48" spans="1:16">
      <c r="A48" s="12"/>
      <c r="B48" s="25">
        <v>341.15</v>
      </c>
      <c r="C48" s="20" t="s">
        <v>166</v>
      </c>
      <c r="D48" s="47">
        <v>0</v>
      </c>
      <c r="E48" s="47">
        <v>88626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ref="N48:N67" si="10">SUM(D48:M48)</f>
        <v>88626</v>
      </c>
      <c r="O48" s="48">
        <f t="shared" si="8"/>
        <v>1.3131917794010877</v>
      </c>
      <c r="P48" s="9"/>
    </row>
    <row r="49" spans="1:16">
      <c r="A49" s="12"/>
      <c r="B49" s="25">
        <v>341.52</v>
      </c>
      <c r="C49" s="20" t="s">
        <v>167</v>
      </c>
      <c r="D49" s="47">
        <v>83530</v>
      </c>
      <c r="E49" s="47">
        <v>0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10"/>
        <v>83530</v>
      </c>
      <c r="O49" s="48">
        <f t="shared" si="8"/>
        <v>1.2376831779993778</v>
      </c>
      <c r="P49" s="9"/>
    </row>
    <row r="50" spans="1:16">
      <c r="A50" s="12"/>
      <c r="B50" s="25">
        <v>341.8</v>
      </c>
      <c r="C50" s="20" t="s">
        <v>168</v>
      </c>
      <c r="D50" s="47">
        <v>0</v>
      </c>
      <c r="E50" s="47">
        <v>2126083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10"/>
        <v>2126083</v>
      </c>
      <c r="O50" s="48">
        <f t="shared" si="8"/>
        <v>31.50265969269066</v>
      </c>
      <c r="P50" s="9"/>
    </row>
    <row r="51" spans="1:16">
      <c r="A51" s="12"/>
      <c r="B51" s="25">
        <v>341.9</v>
      </c>
      <c r="C51" s="20" t="s">
        <v>169</v>
      </c>
      <c r="D51" s="47">
        <v>427579</v>
      </c>
      <c r="E51" s="47">
        <v>139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10"/>
        <v>427718</v>
      </c>
      <c r="O51" s="48">
        <f t="shared" si="8"/>
        <v>6.3375957563454781</v>
      </c>
      <c r="P51" s="9"/>
    </row>
    <row r="52" spans="1:16">
      <c r="A52" s="12"/>
      <c r="B52" s="25">
        <v>342.1</v>
      </c>
      <c r="C52" s="20" t="s">
        <v>63</v>
      </c>
      <c r="D52" s="47">
        <v>251318</v>
      </c>
      <c r="E52" s="47">
        <v>51206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10"/>
        <v>302524</v>
      </c>
      <c r="O52" s="48">
        <f t="shared" si="8"/>
        <v>4.4825675295233296</v>
      </c>
      <c r="P52" s="9"/>
    </row>
    <row r="53" spans="1:16">
      <c r="A53" s="12"/>
      <c r="B53" s="25">
        <v>342.3</v>
      </c>
      <c r="C53" s="20" t="s">
        <v>64</v>
      </c>
      <c r="D53" s="47">
        <v>9413</v>
      </c>
      <c r="E53" s="47">
        <v>0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10"/>
        <v>9413</v>
      </c>
      <c r="O53" s="48">
        <f t="shared" si="8"/>
        <v>0.13947458104283661</v>
      </c>
      <c r="P53" s="9"/>
    </row>
    <row r="54" spans="1:16">
      <c r="A54" s="12"/>
      <c r="B54" s="25">
        <v>342.4</v>
      </c>
      <c r="C54" s="20" t="s">
        <v>65</v>
      </c>
      <c r="D54" s="47">
        <v>269452</v>
      </c>
      <c r="E54" s="47">
        <v>0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10"/>
        <v>269452</v>
      </c>
      <c r="O54" s="48">
        <f t="shared" si="8"/>
        <v>3.9925321163448859</v>
      </c>
      <c r="P54" s="9"/>
    </row>
    <row r="55" spans="1:16">
      <c r="A55" s="12"/>
      <c r="B55" s="25">
        <v>342.5</v>
      </c>
      <c r="C55" s="20" t="s">
        <v>119</v>
      </c>
      <c r="D55" s="47">
        <v>0</v>
      </c>
      <c r="E55" s="47">
        <v>13210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10"/>
        <v>13210</v>
      </c>
      <c r="O55" s="48">
        <f t="shared" si="8"/>
        <v>0.19573560135725823</v>
      </c>
      <c r="P55" s="9"/>
    </row>
    <row r="56" spans="1:16">
      <c r="A56" s="12"/>
      <c r="B56" s="25">
        <v>342.9</v>
      </c>
      <c r="C56" s="20" t="s">
        <v>143</v>
      </c>
      <c r="D56" s="47">
        <v>177154</v>
      </c>
      <c r="E56" s="47">
        <v>82900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10"/>
        <v>260054</v>
      </c>
      <c r="O56" s="48">
        <f t="shared" si="8"/>
        <v>3.8532797937441656</v>
      </c>
      <c r="P56" s="9"/>
    </row>
    <row r="57" spans="1:16">
      <c r="A57" s="12"/>
      <c r="B57" s="25">
        <v>343.4</v>
      </c>
      <c r="C57" s="20" t="s">
        <v>67</v>
      </c>
      <c r="D57" s="47">
        <v>0</v>
      </c>
      <c r="E57" s="47">
        <v>0</v>
      </c>
      <c r="F57" s="47">
        <v>0</v>
      </c>
      <c r="G57" s="47">
        <v>0</v>
      </c>
      <c r="H57" s="47">
        <v>0</v>
      </c>
      <c r="I57" s="47">
        <v>2221461</v>
      </c>
      <c r="J57" s="47">
        <v>0</v>
      </c>
      <c r="K57" s="47">
        <v>0</v>
      </c>
      <c r="L57" s="47">
        <v>0</v>
      </c>
      <c r="M57" s="47">
        <v>0</v>
      </c>
      <c r="N57" s="47">
        <f t="shared" si="10"/>
        <v>2221461</v>
      </c>
      <c r="O57" s="48">
        <f t="shared" si="8"/>
        <v>32.915897405503117</v>
      </c>
      <c r="P57" s="9"/>
    </row>
    <row r="58" spans="1:16">
      <c r="A58" s="12"/>
      <c r="B58" s="25">
        <v>343.5</v>
      </c>
      <c r="C58" s="20" t="s">
        <v>120</v>
      </c>
      <c r="D58" s="47">
        <v>0</v>
      </c>
      <c r="E58" s="47">
        <v>0</v>
      </c>
      <c r="F58" s="47">
        <v>0</v>
      </c>
      <c r="G58" s="47">
        <v>0</v>
      </c>
      <c r="H58" s="47">
        <v>0</v>
      </c>
      <c r="I58" s="47">
        <v>35573</v>
      </c>
      <c r="J58" s="47">
        <v>0</v>
      </c>
      <c r="K58" s="47">
        <v>0</v>
      </c>
      <c r="L58" s="47">
        <v>0</v>
      </c>
      <c r="M58" s="47">
        <v>0</v>
      </c>
      <c r="N58" s="47">
        <f t="shared" si="10"/>
        <v>35573</v>
      </c>
      <c r="O58" s="48">
        <f t="shared" si="8"/>
        <v>0.52709330409400046</v>
      </c>
      <c r="P58" s="9"/>
    </row>
    <row r="59" spans="1:16">
      <c r="A59" s="12"/>
      <c r="B59" s="25">
        <v>344.9</v>
      </c>
      <c r="C59" s="20" t="s">
        <v>170</v>
      </c>
      <c r="D59" s="47">
        <v>0</v>
      </c>
      <c r="E59" s="47">
        <v>27619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10"/>
        <v>27619</v>
      </c>
      <c r="O59" s="48">
        <f t="shared" si="8"/>
        <v>0.40923706085436146</v>
      </c>
      <c r="P59" s="9"/>
    </row>
    <row r="60" spans="1:16">
      <c r="A60" s="12"/>
      <c r="B60" s="25">
        <v>346.4</v>
      </c>
      <c r="C60" s="20" t="s">
        <v>69</v>
      </c>
      <c r="D60" s="47">
        <v>1538</v>
      </c>
      <c r="E60" s="47">
        <v>0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10"/>
        <v>1538</v>
      </c>
      <c r="O60" s="48">
        <f t="shared" si="8"/>
        <v>2.2788898931677754E-2</v>
      </c>
      <c r="P60" s="9"/>
    </row>
    <row r="61" spans="1:16">
      <c r="A61" s="12"/>
      <c r="B61" s="25">
        <v>347.1</v>
      </c>
      <c r="C61" s="20" t="s">
        <v>70</v>
      </c>
      <c r="D61" s="47">
        <v>2083</v>
      </c>
      <c r="E61" s="47">
        <v>0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10"/>
        <v>2083</v>
      </c>
      <c r="O61" s="48">
        <f t="shared" si="8"/>
        <v>3.0864288995243669E-2</v>
      </c>
      <c r="P61" s="9"/>
    </row>
    <row r="62" spans="1:16">
      <c r="A62" s="12"/>
      <c r="B62" s="25">
        <v>347.2</v>
      </c>
      <c r="C62" s="20" t="s">
        <v>71</v>
      </c>
      <c r="D62" s="47">
        <v>10125</v>
      </c>
      <c r="E62" s="47">
        <v>0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10"/>
        <v>10125</v>
      </c>
      <c r="O62" s="48">
        <f t="shared" si="8"/>
        <v>0.1500244484286328</v>
      </c>
      <c r="P62" s="9"/>
    </row>
    <row r="63" spans="1:16">
      <c r="A63" s="12"/>
      <c r="B63" s="25">
        <v>347.4</v>
      </c>
      <c r="C63" s="20" t="s">
        <v>72</v>
      </c>
      <c r="D63" s="47">
        <v>2351</v>
      </c>
      <c r="E63" s="47">
        <v>0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10"/>
        <v>2351</v>
      </c>
      <c r="O63" s="48">
        <f t="shared" si="8"/>
        <v>3.4835306494391677E-2</v>
      </c>
      <c r="P63" s="9"/>
    </row>
    <row r="64" spans="1:16">
      <c r="A64" s="12"/>
      <c r="B64" s="25">
        <v>347.5</v>
      </c>
      <c r="C64" s="20" t="s">
        <v>121</v>
      </c>
      <c r="D64" s="47">
        <v>7538</v>
      </c>
      <c r="E64" s="47">
        <v>0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10"/>
        <v>7538</v>
      </c>
      <c r="O64" s="48">
        <f t="shared" si="8"/>
        <v>0.11169227577827498</v>
      </c>
      <c r="P64" s="9"/>
    </row>
    <row r="65" spans="1:16">
      <c r="A65" s="12"/>
      <c r="B65" s="25">
        <v>348.92399999999998</v>
      </c>
      <c r="C65" s="20" t="s">
        <v>171</v>
      </c>
      <c r="D65" s="47">
        <v>0</v>
      </c>
      <c r="E65" s="47">
        <v>27595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10"/>
        <v>27595</v>
      </c>
      <c r="O65" s="48">
        <f t="shared" si="8"/>
        <v>0.40888144734697507</v>
      </c>
      <c r="P65" s="9"/>
    </row>
    <row r="66" spans="1:16">
      <c r="A66" s="12"/>
      <c r="B66" s="25">
        <v>348.93099999999998</v>
      </c>
      <c r="C66" s="20" t="s">
        <v>172</v>
      </c>
      <c r="D66" s="47">
        <v>0</v>
      </c>
      <c r="E66" s="47">
        <v>89493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10"/>
        <v>89493</v>
      </c>
      <c r="O66" s="48">
        <f t="shared" si="8"/>
        <v>1.3260383173554209</v>
      </c>
      <c r="P66" s="9"/>
    </row>
    <row r="67" spans="1:16">
      <c r="A67" s="12"/>
      <c r="B67" s="25">
        <v>348.99</v>
      </c>
      <c r="C67" s="20" t="s">
        <v>173</v>
      </c>
      <c r="D67" s="47">
        <v>296099</v>
      </c>
      <c r="E67" s="47">
        <v>312064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0"/>
        <v>608163</v>
      </c>
      <c r="O67" s="48">
        <f t="shared" si="8"/>
        <v>9.0112907288595174</v>
      </c>
      <c r="P67" s="9"/>
    </row>
    <row r="68" spans="1:16" ht="15.75">
      <c r="A68" s="29" t="s">
        <v>51</v>
      </c>
      <c r="B68" s="30"/>
      <c r="C68" s="31"/>
      <c r="D68" s="32">
        <f t="shared" ref="D68:M68" si="11">SUM(D69:D76)</f>
        <v>125702</v>
      </c>
      <c r="E68" s="32">
        <f t="shared" si="11"/>
        <v>339310</v>
      </c>
      <c r="F68" s="32">
        <f t="shared" si="11"/>
        <v>0</v>
      </c>
      <c r="G68" s="32">
        <f t="shared" si="11"/>
        <v>0</v>
      </c>
      <c r="H68" s="32">
        <f t="shared" si="11"/>
        <v>0</v>
      </c>
      <c r="I68" s="32">
        <f t="shared" si="11"/>
        <v>0</v>
      </c>
      <c r="J68" s="32">
        <f t="shared" si="11"/>
        <v>0</v>
      </c>
      <c r="K68" s="32">
        <f t="shared" si="11"/>
        <v>0</v>
      </c>
      <c r="L68" s="32">
        <f t="shared" si="11"/>
        <v>0</v>
      </c>
      <c r="M68" s="32">
        <f t="shared" si="11"/>
        <v>0</v>
      </c>
      <c r="N68" s="32">
        <f>SUM(D68:M68)</f>
        <v>465012</v>
      </c>
      <c r="O68" s="46">
        <f t="shared" si="8"/>
        <v>6.8901895123649783</v>
      </c>
      <c r="P68" s="10"/>
    </row>
    <row r="69" spans="1:16">
      <c r="A69" s="13"/>
      <c r="B69" s="40">
        <v>351.1</v>
      </c>
      <c r="C69" s="21" t="s">
        <v>174</v>
      </c>
      <c r="D69" s="47">
        <v>0</v>
      </c>
      <c r="E69" s="47">
        <v>39658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>SUM(D69:M69)</f>
        <v>39658</v>
      </c>
      <c r="O69" s="48">
        <f t="shared" ref="O69:O87" si="12">(N69/O$89)</f>
        <v>0.58762168649705881</v>
      </c>
      <c r="P69" s="9"/>
    </row>
    <row r="70" spans="1:16">
      <c r="A70" s="13"/>
      <c r="B70" s="40">
        <v>351.2</v>
      </c>
      <c r="C70" s="21" t="s">
        <v>175</v>
      </c>
      <c r="D70" s="47">
        <v>0</v>
      </c>
      <c r="E70" s="47">
        <v>19932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ref="N70:N76" si="13">SUM(D70:M70)</f>
        <v>19932</v>
      </c>
      <c r="O70" s="48">
        <f t="shared" si="12"/>
        <v>0.29533701788439598</v>
      </c>
      <c r="P70" s="9"/>
    </row>
    <row r="71" spans="1:16">
      <c r="A71" s="13"/>
      <c r="B71" s="40">
        <v>351.5</v>
      </c>
      <c r="C71" s="21" t="s">
        <v>176</v>
      </c>
      <c r="D71" s="47">
        <v>0</v>
      </c>
      <c r="E71" s="47">
        <v>74294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3"/>
        <v>74294</v>
      </c>
      <c r="O71" s="48">
        <f t="shared" si="12"/>
        <v>1.1008312465735157</v>
      </c>
      <c r="P71" s="9"/>
    </row>
    <row r="72" spans="1:16">
      <c r="A72" s="13"/>
      <c r="B72" s="40">
        <v>351.7</v>
      </c>
      <c r="C72" s="21" t="s">
        <v>177</v>
      </c>
      <c r="D72" s="47">
        <v>92220</v>
      </c>
      <c r="E72" s="47">
        <v>0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3"/>
        <v>92220</v>
      </c>
      <c r="O72" s="48">
        <f t="shared" si="12"/>
        <v>1.3664449021321994</v>
      </c>
      <c r="P72" s="9"/>
    </row>
    <row r="73" spans="1:16">
      <c r="A73" s="13"/>
      <c r="B73" s="40">
        <v>351.8</v>
      </c>
      <c r="C73" s="21" t="s">
        <v>178</v>
      </c>
      <c r="D73" s="47">
        <v>0</v>
      </c>
      <c r="E73" s="47">
        <v>112797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3"/>
        <v>112797</v>
      </c>
      <c r="O73" s="48">
        <f t="shared" si="12"/>
        <v>1.6713390330276046</v>
      </c>
      <c r="P73" s="9"/>
    </row>
    <row r="74" spans="1:16">
      <c r="A74" s="13"/>
      <c r="B74" s="40">
        <v>351.9</v>
      </c>
      <c r="C74" s="21" t="s">
        <v>179</v>
      </c>
      <c r="D74" s="47">
        <v>0</v>
      </c>
      <c r="E74" s="47">
        <v>86302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13"/>
        <v>86302</v>
      </c>
      <c r="O74" s="48">
        <f t="shared" si="12"/>
        <v>1.2787565381025057</v>
      </c>
      <c r="P74" s="9"/>
    </row>
    <row r="75" spans="1:16">
      <c r="A75" s="13"/>
      <c r="B75" s="40">
        <v>352</v>
      </c>
      <c r="C75" s="21" t="s">
        <v>89</v>
      </c>
      <c r="D75" s="47">
        <v>33482</v>
      </c>
      <c r="E75" s="47">
        <v>0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3"/>
        <v>33482</v>
      </c>
      <c r="O75" s="48">
        <f t="shared" si="12"/>
        <v>0.49611047726296137</v>
      </c>
      <c r="P75" s="9"/>
    </row>
    <row r="76" spans="1:16">
      <c r="A76" s="13"/>
      <c r="B76" s="40">
        <v>359</v>
      </c>
      <c r="C76" s="21" t="s">
        <v>90</v>
      </c>
      <c r="D76" s="47">
        <v>0</v>
      </c>
      <c r="E76" s="47">
        <v>6327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3"/>
        <v>6327</v>
      </c>
      <c r="O76" s="48">
        <f t="shared" si="12"/>
        <v>9.3748610884736766E-2</v>
      </c>
      <c r="P76" s="9"/>
    </row>
    <row r="77" spans="1:16" ht="15.75">
      <c r="A77" s="29" t="s">
        <v>5</v>
      </c>
      <c r="B77" s="30"/>
      <c r="C77" s="31"/>
      <c r="D77" s="32">
        <f t="shared" ref="D77:M77" si="14">SUM(D78:D83)</f>
        <v>253174</v>
      </c>
      <c r="E77" s="32">
        <f t="shared" si="14"/>
        <v>928562</v>
      </c>
      <c r="F77" s="32">
        <f t="shared" si="14"/>
        <v>783</v>
      </c>
      <c r="G77" s="32">
        <f t="shared" si="14"/>
        <v>6981</v>
      </c>
      <c r="H77" s="32">
        <f t="shared" si="14"/>
        <v>0</v>
      </c>
      <c r="I77" s="32">
        <f t="shared" si="14"/>
        <v>-103268</v>
      </c>
      <c r="J77" s="32">
        <f t="shared" si="14"/>
        <v>0</v>
      </c>
      <c r="K77" s="32">
        <f t="shared" si="14"/>
        <v>0</v>
      </c>
      <c r="L77" s="32">
        <f t="shared" si="14"/>
        <v>0</v>
      </c>
      <c r="M77" s="32">
        <f t="shared" si="14"/>
        <v>0</v>
      </c>
      <c r="N77" s="32">
        <f t="shared" ref="N77:N87" si="15">SUM(D77:M77)</f>
        <v>1086232</v>
      </c>
      <c r="O77" s="46">
        <f t="shared" si="12"/>
        <v>16.094948806472164</v>
      </c>
      <c r="P77" s="10"/>
    </row>
    <row r="78" spans="1:16">
      <c r="A78" s="12"/>
      <c r="B78" s="25">
        <v>361.1</v>
      </c>
      <c r="C78" s="20" t="s">
        <v>92</v>
      </c>
      <c r="D78" s="47">
        <v>29532</v>
      </c>
      <c r="E78" s="47">
        <v>0</v>
      </c>
      <c r="F78" s="47">
        <v>783</v>
      </c>
      <c r="G78" s="47">
        <v>6981</v>
      </c>
      <c r="H78" s="47">
        <v>0</v>
      </c>
      <c r="I78" s="47">
        <v>10144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5"/>
        <v>47440</v>
      </c>
      <c r="O78" s="48">
        <f t="shared" si="12"/>
        <v>0.70292936626709535</v>
      </c>
      <c r="P78" s="9"/>
    </row>
    <row r="79" spans="1:16">
      <c r="A79" s="12"/>
      <c r="B79" s="25">
        <v>362</v>
      </c>
      <c r="C79" s="20" t="s">
        <v>93</v>
      </c>
      <c r="D79" s="47">
        <v>6400</v>
      </c>
      <c r="E79" s="47">
        <v>16010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15"/>
        <v>22410</v>
      </c>
      <c r="O79" s="48">
        <f t="shared" si="12"/>
        <v>0.33205411252204065</v>
      </c>
      <c r="P79" s="9"/>
    </row>
    <row r="80" spans="1:16">
      <c r="A80" s="12"/>
      <c r="B80" s="25">
        <v>364</v>
      </c>
      <c r="C80" s="20" t="s">
        <v>180</v>
      </c>
      <c r="D80" s="47">
        <v>0</v>
      </c>
      <c r="E80" s="47">
        <v>113151</v>
      </c>
      <c r="F80" s="47">
        <v>0</v>
      </c>
      <c r="G80" s="47">
        <v>0</v>
      </c>
      <c r="H80" s="47">
        <v>0</v>
      </c>
      <c r="I80" s="47">
        <v>-113795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5"/>
        <v>-644</v>
      </c>
      <c r="O80" s="48">
        <f t="shared" si="12"/>
        <v>-9.5422957815347684E-3</v>
      </c>
      <c r="P80" s="9"/>
    </row>
    <row r="81" spans="1:119">
      <c r="A81" s="12"/>
      <c r="B81" s="25">
        <v>365</v>
      </c>
      <c r="C81" s="20" t="s">
        <v>181</v>
      </c>
      <c r="D81" s="47">
        <v>1917</v>
      </c>
      <c r="E81" s="47">
        <v>693239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si="15"/>
        <v>695156</v>
      </c>
      <c r="O81" s="48">
        <f t="shared" si="12"/>
        <v>10.300285972528856</v>
      </c>
      <c r="P81" s="9"/>
    </row>
    <row r="82" spans="1:119">
      <c r="A82" s="12"/>
      <c r="B82" s="25">
        <v>366</v>
      </c>
      <c r="C82" s="20" t="s">
        <v>95</v>
      </c>
      <c r="D82" s="47">
        <v>7679</v>
      </c>
      <c r="E82" s="47">
        <v>255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f t="shared" si="15"/>
        <v>7934</v>
      </c>
      <c r="O82" s="48">
        <f t="shared" si="12"/>
        <v>0.1175598986501504</v>
      </c>
      <c r="P82" s="9"/>
    </row>
    <row r="83" spans="1:119">
      <c r="A83" s="12"/>
      <c r="B83" s="25">
        <v>369.9</v>
      </c>
      <c r="C83" s="20" t="s">
        <v>96</v>
      </c>
      <c r="D83" s="47">
        <v>207646</v>
      </c>
      <c r="E83" s="47">
        <v>105907</v>
      </c>
      <c r="F83" s="47">
        <v>0</v>
      </c>
      <c r="G83" s="47">
        <v>0</v>
      </c>
      <c r="H83" s="47">
        <v>0</v>
      </c>
      <c r="I83" s="47">
        <v>383</v>
      </c>
      <c r="J83" s="47">
        <v>0</v>
      </c>
      <c r="K83" s="47">
        <v>0</v>
      </c>
      <c r="L83" s="47">
        <v>0</v>
      </c>
      <c r="M83" s="47">
        <v>0</v>
      </c>
      <c r="N83" s="47">
        <f t="shared" si="15"/>
        <v>313936</v>
      </c>
      <c r="O83" s="48">
        <f t="shared" si="12"/>
        <v>4.6516617522855572</v>
      </c>
      <c r="P83" s="9"/>
    </row>
    <row r="84" spans="1:119" ht="15.75">
      <c r="A84" s="29" t="s">
        <v>52</v>
      </c>
      <c r="B84" s="30"/>
      <c r="C84" s="31"/>
      <c r="D84" s="32">
        <f t="shared" ref="D84:M84" si="16">SUM(D85:D86)</f>
        <v>512893</v>
      </c>
      <c r="E84" s="32">
        <f t="shared" si="16"/>
        <v>14704304</v>
      </c>
      <c r="F84" s="32">
        <f t="shared" si="16"/>
        <v>0</v>
      </c>
      <c r="G84" s="32">
        <f t="shared" si="16"/>
        <v>9745500</v>
      </c>
      <c r="H84" s="32">
        <f t="shared" si="16"/>
        <v>0</v>
      </c>
      <c r="I84" s="32">
        <f t="shared" si="16"/>
        <v>300000</v>
      </c>
      <c r="J84" s="32">
        <f t="shared" si="16"/>
        <v>0</v>
      </c>
      <c r="K84" s="32">
        <f t="shared" si="16"/>
        <v>0</v>
      </c>
      <c r="L84" s="32">
        <f t="shared" si="16"/>
        <v>0</v>
      </c>
      <c r="M84" s="32">
        <f t="shared" si="16"/>
        <v>0</v>
      </c>
      <c r="N84" s="32">
        <f t="shared" si="15"/>
        <v>25262697</v>
      </c>
      <c r="O84" s="46">
        <f t="shared" si="12"/>
        <v>374.32317859206688</v>
      </c>
      <c r="P84" s="9"/>
    </row>
    <row r="85" spans="1:119">
      <c r="A85" s="12"/>
      <c r="B85" s="25">
        <v>381</v>
      </c>
      <c r="C85" s="20" t="s">
        <v>97</v>
      </c>
      <c r="D85" s="47">
        <v>512893</v>
      </c>
      <c r="E85" s="47">
        <v>13907120</v>
      </c>
      <c r="F85" s="47">
        <v>0</v>
      </c>
      <c r="G85" s="47">
        <v>5275500</v>
      </c>
      <c r="H85" s="47">
        <v>0</v>
      </c>
      <c r="I85" s="47">
        <v>300000</v>
      </c>
      <c r="J85" s="47">
        <v>0</v>
      </c>
      <c r="K85" s="47">
        <v>0</v>
      </c>
      <c r="L85" s="47">
        <v>0</v>
      </c>
      <c r="M85" s="47">
        <v>0</v>
      </c>
      <c r="N85" s="47">
        <f t="shared" si="15"/>
        <v>19995513</v>
      </c>
      <c r="O85" s="48">
        <f t="shared" si="12"/>
        <v>296.27810458000562</v>
      </c>
      <c r="P85" s="9"/>
    </row>
    <row r="86" spans="1:119" ht="15.75" thickBot="1">
      <c r="A86" s="12"/>
      <c r="B86" s="25">
        <v>384</v>
      </c>
      <c r="C86" s="20" t="s">
        <v>98</v>
      </c>
      <c r="D86" s="47">
        <v>0</v>
      </c>
      <c r="E86" s="47">
        <v>797184</v>
      </c>
      <c r="F86" s="47">
        <v>0</v>
      </c>
      <c r="G86" s="47">
        <v>4470000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f t="shared" si="15"/>
        <v>5267184</v>
      </c>
      <c r="O86" s="48">
        <f t="shared" si="12"/>
        <v>78.045074012061221</v>
      </c>
      <c r="P86" s="9"/>
    </row>
    <row r="87" spans="1:119" ht="16.5" thickBot="1">
      <c r="A87" s="14" t="s">
        <v>73</v>
      </c>
      <c r="B87" s="23"/>
      <c r="C87" s="22"/>
      <c r="D87" s="15">
        <f t="shared" ref="D87:M87" si="17">SUM(D5,D13,D20,D46,D68,D77,D84)</f>
        <v>32924735</v>
      </c>
      <c r="E87" s="15">
        <f t="shared" si="17"/>
        <v>39028747</v>
      </c>
      <c r="F87" s="15">
        <f t="shared" si="17"/>
        <v>701461</v>
      </c>
      <c r="G87" s="15">
        <f t="shared" si="17"/>
        <v>13687331</v>
      </c>
      <c r="H87" s="15">
        <f t="shared" si="17"/>
        <v>0</v>
      </c>
      <c r="I87" s="15">
        <f t="shared" si="17"/>
        <v>2562927</v>
      </c>
      <c r="J87" s="15">
        <f t="shared" si="17"/>
        <v>0</v>
      </c>
      <c r="K87" s="15">
        <f t="shared" si="17"/>
        <v>0</v>
      </c>
      <c r="L87" s="15">
        <f t="shared" si="17"/>
        <v>0</v>
      </c>
      <c r="M87" s="15">
        <f t="shared" si="17"/>
        <v>0</v>
      </c>
      <c r="N87" s="15">
        <f t="shared" si="15"/>
        <v>88905201</v>
      </c>
      <c r="O87" s="38">
        <f t="shared" si="12"/>
        <v>1317.3287646875788</v>
      </c>
      <c r="P87" s="6"/>
      <c r="Q87" s="2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5"/>
      <c r="BE87" s="5"/>
      <c r="BF87" s="5"/>
      <c r="BG87" s="5"/>
      <c r="BH87" s="5"/>
      <c r="BI87" s="5"/>
      <c r="BJ87" s="5"/>
      <c r="BK87" s="5"/>
      <c r="BL87" s="5"/>
      <c r="BM87" s="5"/>
      <c r="BN87" s="5"/>
      <c r="BO87" s="5"/>
      <c r="BP87" s="5"/>
      <c r="BQ87" s="5"/>
      <c r="BR87" s="5"/>
      <c r="BS87" s="5"/>
      <c r="BT87" s="5"/>
      <c r="BU87" s="5"/>
      <c r="BV87" s="5"/>
      <c r="BW87" s="5"/>
      <c r="BX87" s="5"/>
      <c r="BY87" s="5"/>
      <c r="BZ87" s="5"/>
      <c r="CA87" s="5"/>
      <c r="CB87" s="5"/>
      <c r="CC87" s="5"/>
      <c r="CD87" s="5"/>
      <c r="CE87" s="5"/>
      <c r="CF87" s="5"/>
      <c r="CG87" s="5"/>
      <c r="CH87" s="5"/>
      <c r="CI87" s="5"/>
      <c r="CJ87" s="5"/>
      <c r="CK87" s="5"/>
      <c r="CL87" s="5"/>
      <c r="CM87" s="5"/>
      <c r="CN87" s="5"/>
      <c r="CO87" s="5"/>
      <c r="CP87" s="5"/>
      <c r="CQ87" s="5"/>
      <c r="CR87" s="5"/>
      <c r="CS87" s="5"/>
      <c r="CT87" s="5"/>
      <c r="CU87" s="5"/>
      <c r="CV87" s="5"/>
      <c r="CW87" s="5"/>
      <c r="CX87" s="5"/>
      <c r="CY87" s="5"/>
      <c r="CZ87" s="5"/>
      <c r="DA87" s="5"/>
      <c r="DB87" s="5"/>
      <c r="DC87" s="5"/>
      <c r="DD87" s="5"/>
      <c r="DE87" s="5"/>
      <c r="DF87" s="5"/>
      <c r="DG87" s="5"/>
      <c r="DH87" s="5"/>
      <c r="DI87" s="5"/>
      <c r="DJ87" s="5"/>
      <c r="DK87" s="5"/>
      <c r="DL87" s="5"/>
      <c r="DM87" s="5"/>
      <c r="DN87" s="5"/>
      <c r="DO87" s="5"/>
    </row>
    <row r="88" spans="1:119">
      <c r="A88" s="16"/>
      <c r="B88" s="18"/>
      <c r="C88" s="18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9"/>
    </row>
    <row r="89" spans="1:119">
      <c r="A89" s="41"/>
      <c r="B89" s="42"/>
      <c r="C89" s="42"/>
      <c r="D89" s="43"/>
      <c r="E89" s="43"/>
      <c r="F89" s="43"/>
      <c r="G89" s="43"/>
      <c r="H89" s="43"/>
      <c r="I89" s="43"/>
      <c r="J89" s="43"/>
      <c r="K89" s="43"/>
      <c r="L89" s="119" t="s">
        <v>182</v>
      </c>
      <c r="M89" s="119"/>
      <c r="N89" s="119"/>
      <c r="O89" s="44">
        <v>67489</v>
      </c>
    </row>
    <row r="90" spans="1:119">
      <c r="A90" s="120"/>
      <c r="B90" s="97"/>
      <c r="C90" s="97"/>
      <c r="D90" s="97"/>
      <c r="E90" s="97"/>
      <c r="F90" s="97"/>
      <c r="G90" s="97"/>
      <c r="H90" s="97"/>
      <c r="I90" s="97"/>
      <c r="J90" s="97"/>
      <c r="K90" s="97"/>
      <c r="L90" s="97"/>
      <c r="M90" s="97"/>
      <c r="N90" s="97"/>
      <c r="O90" s="98"/>
    </row>
    <row r="91" spans="1:119" ht="15.75" customHeight="1" thickBot="1">
      <c r="A91" s="121" t="s">
        <v>129</v>
      </c>
      <c r="B91" s="100"/>
      <c r="C91" s="100"/>
      <c r="D91" s="100"/>
      <c r="E91" s="100"/>
      <c r="F91" s="100"/>
      <c r="G91" s="100"/>
      <c r="H91" s="100"/>
      <c r="I91" s="100"/>
      <c r="J91" s="100"/>
      <c r="K91" s="100"/>
      <c r="L91" s="100"/>
      <c r="M91" s="100"/>
      <c r="N91" s="100"/>
      <c r="O91" s="101"/>
    </row>
  </sheetData>
  <mergeCells count="10">
    <mergeCell ref="L89:N89"/>
    <mergeCell ref="A90:O90"/>
    <mergeCell ref="A91:O9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4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C8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2" t="s">
        <v>106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4"/>
      <c r="P1" s="7"/>
      <c r="Q1"/>
    </row>
    <row r="2" spans="1:133" ht="24" thickBot="1">
      <c r="A2" s="125" t="s">
        <v>152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7"/>
      <c r="P2" s="7"/>
      <c r="Q2"/>
    </row>
    <row r="3" spans="1:133" ht="18" customHeight="1">
      <c r="A3" s="128" t="s">
        <v>99</v>
      </c>
      <c r="B3" s="109"/>
      <c r="C3" s="110"/>
      <c r="D3" s="129" t="s">
        <v>46</v>
      </c>
      <c r="E3" s="130"/>
      <c r="F3" s="130"/>
      <c r="G3" s="130"/>
      <c r="H3" s="131"/>
      <c r="I3" s="129" t="s">
        <v>47</v>
      </c>
      <c r="J3" s="131"/>
      <c r="K3" s="129" t="s">
        <v>49</v>
      </c>
      <c r="L3" s="131"/>
      <c r="M3" s="36"/>
      <c r="N3" s="37"/>
      <c r="O3" s="132" t="s">
        <v>104</v>
      </c>
      <c r="P3" s="11"/>
      <c r="Q3"/>
    </row>
    <row r="4" spans="1:133" ht="32.25" customHeight="1" thickBot="1">
      <c r="A4" s="111"/>
      <c r="B4" s="112"/>
      <c r="C4" s="113"/>
      <c r="D4" s="34" t="s">
        <v>6</v>
      </c>
      <c r="E4" s="34" t="s">
        <v>100</v>
      </c>
      <c r="F4" s="34" t="s">
        <v>101</v>
      </c>
      <c r="G4" s="34" t="s">
        <v>102</v>
      </c>
      <c r="H4" s="34" t="s">
        <v>7</v>
      </c>
      <c r="I4" s="34" t="s">
        <v>8</v>
      </c>
      <c r="J4" s="35" t="s">
        <v>103</v>
      </c>
      <c r="K4" s="35" t="s">
        <v>9</v>
      </c>
      <c r="L4" s="35" t="s">
        <v>10</v>
      </c>
      <c r="M4" s="35" t="s">
        <v>11</v>
      </c>
      <c r="N4" s="35" t="s">
        <v>48</v>
      </c>
      <c r="O4" s="118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SUM(D6:D12)</f>
        <v>21262049</v>
      </c>
      <c r="E5" s="27">
        <f t="shared" si="0"/>
        <v>5226859</v>
      </c>
      <c r="F5" s="27">
        <f t="shared" si="0"/>
        <v>800000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27288908</v>
      </c>
      <c r="O5" s="33">
        <f t="shared" ref="O5:O36" si="1">(N5/O$87)</f>
        <v>402.91319818689186</v>
      </c>
      <c r="P5" s="6"/>
    </row>
    <row r="6" spans="1:133">
      <c r="A6" s="12"/>
      <c r="B6" s="25">
        <v>311</v>
      </c>
      <c r="C6" s="20" t="s">
        <v>3</v>
      </c>
      <c r="D6" s="47">
        <v>17656878</v>
      </c>
      <c r="E6" s="47">
        <v>0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17656878</v>
      </c>
      <c r="O6" s="48">
        <f t="shared" si="1"/>
        <v>260.69893251044607</v>
      </c>
      <c r="P6" s="9"/>
    </row>
    <row r="7" spans="1:133">
      <c r="A7" s="12"/>
      <c r="B7" s="25">
        <v>312.10000000000002</v>
      </c>
      <c r="C7" s="20" t="s">
        <v>12</v>
      </c>
      <c r="D7" s="47">
        <v>100000</v>
      </c>
      <c r="E7" s="47">
        <v>533423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12" si="2">SUM(D7:M7)</f>
        <v>633423</v>
      </c>
      <c r="O7" s="48">
        <f t="shared" si="1"/>
        <v>9.3523158469783993</v>
      </c>
      <c r="P7" s="9"/>
    </row>
    <row r="8" spans="1:133">
      <c r="A8" s="12"/>
      <c r="B8" s="25">
        <v>312.3</v>
      </c>
      <c r="C8" s="20" t="s">
        <v>13</v>
      </c>
      <c r="D8" s="47">
        <v>0</v>
      </c>
      <c r="E8" s="47">
        <v>528411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528411</v>
      </c>
      <c r="O8" s="48">
        <f t="shared" si="1"/>
        <v>7.8018426375703172</v>
      </c>
      <c r="P8" s="9"/>
    </row>
    <row r="9" spans="1:133">
      <c r="A9" s="12"/>
      <c r="B9" s="25">
        <v>312.41000000000003</v>
      </c>
      <c r="C9" s="20" t="s">
        <v>15</v>
      </c>
      <c r="D9" s="47">
        <v>0</v>
      </c>
      <c r="E9" s="47">
        <v>1553118</v>
      </c>
      <c r="F9" s="47">
        <v>800000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2353118</v>
      </c>
      <c r="O9" s="48">
        <f t="shared" si="1"/>
        <v>34.743138094464705</v>
      </c>
      <c r="P9" s="9"/>
    </row>
    <row r="10" spans="1:133">
      <c r="A10" s="12"/>
      <c r="B10" s="25">
        <v>312.60000000000002</v>
      </c>
      <c r="C10" s="20" t="s">
        <v>16</v>
      </c>
      <c r="D10" s="47">
        <v>3505171</v>
      </c>
      <c r="E10" s="47">
        <v>2300000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5805171</v>
      </c>
      <c r="O10" s="48">
        <f t="shared" si="1"/>
        <v>85.711748290983181</v>
      </c>
      <c r="P10" s="9"/>
    </row>
    <row r="11" spans="1:133">
      <c r="A11" s="12"/>
      <c r="B11" s="25">
        <v>315</v>
      </c>
      <c r="C11" s="20" t="s">
        <v>17</v>
      </c>
      <c r="D11" s="47">
        <v>0</v>
      </c>
      <c r="E11" s="47">
        <v>297682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297682</v>
      </c>
      <c r="O11" s="48">
        <f t="shared" si="1"/>
        <v>4.3951926058261606</v>
      </c>
      <c r="P11" s="9"/>
    </row>
    <row r="12" spans="1:133">
      <c r="A12" s="12"/>
      <c r="B12" s="25">
        <v>316</v>
      </c>
      <c r="C12" s="20" t="s">
        <v>108</v>
      </c>
      <c r="D12" s="47">
        <v>0</v>
      </c>
      <c r="E12" s="47">
        <v>14225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14225</v>
      </c>
      <c r="O12" s="48">
        <f t="shared" si="1"/>
        <v>0.21002820062307137</v>
      </c>
      <c r="P12" s="9"/>
    </row>
    <row r="13" spans="1:133" ht="15.75">
      <c r="A13" s="29" t="s">
        <v>18</v>
      </c>
      <c r="B13" s="30"/>
      <c r="C13" s="31"/>
      <c r="D13" s="32">
        <f t="shared" ref="D13:M13" si="3">SUM(D14:D19)</f>
        <v>13859</v>
      </c>
      <c r="E13" s="32">
        <f t="shared" si="3"/>
        <v>7300693</v>
      </c>
      <c r="F13" s="32">
        <f t="shared" si="3"/>
        <v>0</v>
      </c>
      <c r="G13" s="32">
        <f t="shared" si="3"/>
        <v>30419</v>
      </c>
      <c r="H13" s="32">
        <f t="shared" si="3"/>
        <v>0</v>
      </c>
      <c r="I13" s="32">
        <f t="shared" si="3"/>
        <v>4696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5">
        <f t="shared" ref="N13:N21" si="4">SUM(D13:M13)</f>
        <v>7349667</v>
      </c>
      <c r="O13" s="46">
        <f t="shared" si="1"/>
        <v>108.51580563717167</v>
      </c>
      <c r="P13" s="10"/>
    </row>
    <row r="14" spans="1:133">
      <c r="A14" s="12"/>
      <c r="B14" s="25">
        <v>322</v>
      </c>
      <c r="C14" s="20" t="s">
        <v>0</v>
      </c>
      <c r="D14" s="47">
        <v>0</v>
      </c>
      <c r="E14" s="47">
        <v>128996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4"/>
        <v>128996</v>
      </c>
      <c r="O14" s="48">
        <f t="shared" si="1"/>
        <v>1.9045903527292594</v>
      </c>
      <c r="P14" s="9"/>
    </row>
    <row r="15" spans="1:133">
      <c r="A15" s="12"/>
      <c r="B15" s="25">
        <v>323.7</v>
      </c>
      <c r="C15" s="20" t="s">
        <v>109</v>
      </c>
      <c r="D15" s="47">
        <v>0</v>
      </c>
      <c r="E15" s="47">
        <v>101836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4"/>
        <v>101836</v>
      </c>
      <c r="O15" s="48">
        <f t="shared" si="1"/>
        <v>1.503580445599374</v>
      </c>
      <c r="P15" s="9"/>
    </row>
    <row r="16" spans="1:133">
      <c r="A16" s="12"/>
      <c r="B16" s="25">
        <v>325.10000000000002</v>
      </c>
      <c r="C16" s="20" t="s">
        <v>147</v>
      </c>
      <c r="D16" s="47">
        <v>0</v>
      </c>
      <c r="E16" s="47">
        <v>0</v>
      </c>
      <c r="F16" s="47">
        <v>0</v>
      </c>
      <c r="G16" s="47">
        <v>17350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4"/>
        <v>17350</v>
      </c>
      <c r="O16" s="48">
        <f t="shared" si="1"/>
        <v>0.25616796350160198</v>
      </c>
      <c r="P16" s="9"/>
    </row>
    <row r="17" spans="1:16">
      <c r="A17" s="12"/>
      <c r="B17" s="25">
        <v>325.2</v>
      </c>
      <c r="C17" s="20" t="s">
        <v>20</v>
      </c>
      <c r="D17" s="47">
        <v>0</v>
      </c>
      <c r="E17" s="47">
        <v>6943938</v>
      </c>
      <c r="F17" s="47">
        <v>0</v>
      </c>
      <c r="G17" s="47">
        <v>13069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4"/>
        <v>6957007</v>
      </c>
      <c r="O17" s="48">
        <f t="shared" si="1"/>
        <v>102.71828906376885</v>
      </c>
      <c r="P17" s="9"/>
    </row>
    <row r="18" spans="1:16">
      <c r="A18" s="12"/>
      <c r="B18" s="25">
        <v>329</v>
      </c>
      <c r="C18" s="20" t="s">
        <v>21</v>
      </c>
      <c r="D18" s="47">
        <v>13859</v>
      </c>
      <c r="E18" s="47">
        <v>54187</v>
      </c>
      <c r="F18" s="47">
        <v>0</v>
      </c>
      <c r="G18" s="47">
        <v>0</v>
      </c>
      <c r="H18" s="47">
        <v>0</v>
      </c>
      <c r="I18" s="47">
        <v>4696</v>
      </c>
      <c r="J18" s="47">
        <v>0</v>
      </c>
      <c r="K18" s="47">
        <v>0</v>
      </c>
      <c r="L18" s="47">
        <v>0</v>
      </c>
      <c r="M18" s="47">
        <v>0</v>
      </c>
      <c r="N18" s="47">
        <f t="shared" si="4"/>
        <v>72742</v>
      </c>
      <c r="O18" s="48">
        <f t="shared" si="1"/>
        <v>1.0740155620192238</v>
      </c>
      <c r="P18" s="9"/>
    </row>
    <row r="19" spans="1:16">
      <c r="A19" s="12"/>
      <c r="B19" s="25">
        <v>367</v>
      </c>
      <c r="C19" s="20" t="s">
        <v>153</v>
      </c>
      <c r="D19" s="47">
        <v>0</v>
      </c>
      <c r="E19" s="47">
        <v>71736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4"/>
        <v>71736</v>
      </c>
      <c r="O19" s="48">
        <f t="shared" si="1"/>
        <v>1.059162249553367</v>
      </c>
      <c r="P19" s="9"/>
    </row>
    <row r="20" spans="1:16" ht="15.75">
      <c r="A20" s="29" t="s">
        <v>23</v>
      </c>
      <c r="B20" s="30"/>
      <c r="C20" s="31"/>
      <c r="D20" s="32">
        <f t="shared" ref="D20:M20" si="5">SUM(D21:D45)</f>
        <v>3350668</v>
      </c>
      <c r="E20" s="32">
        <f t="shared" si="5"/>
        <v>9602354</v>
      </c>
      <c r="F20" s="32">
        <f t="shared" si="5"/>
        <v>0</v>
      </c>
      <c r="G20" s="32">
        <f t="shared" si="5"/>
        <v>1660641</v>
      </c>
      <c r="H20" s="32">
        <f t="shared" si="5"/>
        <v>0</v>
      </c>
      <c r="I20" s="32">
        <f t="shared" si="5"/>
        <v>70588</v>
      </c>
      <c r="J20" s="32">
        <f t="shared" si="5"/>
        <v>0</v>
      </c>
      <c r="K20" s="32">
        <f t="shared" si="5"/>
        <v>0</v>
      </c>
      <c r="L20" s="32">
        <f t="shared" si="5"/>
        <v>0</v>
      </c>
      <c r="M20" s="32">
        <f t="shared" si="5"/>
        <v>0</v>
      </c>
      <c r="N20" s="45">
        <f t="shared" si="4"/>
        <v>14684251</v>
      </c>
      <c r="O20" s="46">
        <f t="shared" si="1"/>
        <v>216.80891494042433</v>
      </c>
      <c r="P20" s="10"/>
    </row>
    <row r="21" spans="1:16">
      <c r="A21" s="12"/>
      <c r="B21" s="25">
        <v>331.2</v>
      </c>
      <c r="C21" s="20" t="s">
        <v>22</v>
      </c>
      <c r="D21" s="47">
        <v>24500</v>
      </c>
      <c r="E21" s="47">
        <v>266703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4"/>
        <v>291203</v>
      </c>
      <c r="O21" s="48">
        <f t="shared" si="1"/>
        <v>4.2995319582453604</v>
      </c>
      <c r="P21" s="9"/>
    </row>
    <row r="22" spans="1:16">
      <c r="A22" s="12"/>
      <c r="B22" s="25">
        <v>331.5</v>
      </c>
      <c r="C22" s="20" t="s">
        <v>131</v>
      </c>
      <c r="D22" s="47">
        <v>0</v>
      </c>
      <c r="E22" s="47">
        <v>294077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ref="N22:N28" si="6">SUM(D22:M22)</f>
        <v>294077</v>
      </c>
      <c r="O22" s="48">
        <f t="shared" si="1"/>
        <v>4.3419657753694869</v>
      </c>
      <c r="P22" s="9"/>
    </row>
    <row r="23" spans="1:16">
      <c r="A23" s="12"/>
      <c r="B23" s="25">
        <v>331.65</v>
      </c>
      <c r="C23" s="20" t="s">
        <v>27</v>
      </c>
      <c r="D23" s="47">
        <v>0</v>
      </c>
      <c r="E23" s="47">
        <v>16915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6"/>
        <v>16915</v>
      </c>
      <c r="O23" s="48">
        <f t="shared" si="1"/>
        <v>0.24974530850891052</v>
      </c>
      <c r="P23" s="9"/>
    </row>
    <row r="24" spans="1:16">
      <c r="A24" s="12"/>
      <c r="B24" s="25">
        <v>331.69</v>
      </c>
      <c r="C24" s="20" t="s">
        <v>110</v>
      </c>
      <c r="D24" s="47">
        <v>0</v>
      </c>
      <c r="E24" s="47">
        <v>52149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6"/>
        <v>52149</v>
      </c>
      <c r="O24" s="48">
        <f t="shared" si="1"/>
        <v>0.76996559819279775</v>
      </c>
      <c r="P24" s="9"/>
    </row>
    <row r="25" spans="1:16">
      <c r="A25" s="12"/>
      <c r="B25" s="25">
        <v>331.9</v>
      </c>
      <c r="C25" s="20" t="s">
        <v>24</v>
      </c>
      <c r="D25" s="47">
        <v>523</v>
      </c>
      <c r="E25" s="47">
        <v>7128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6"/>
        <v>7651</v>
      </c>
      <c r="O25" s="48">
        <f t="shared" si="1"/>
        <v>0.11296490425076408</v>
      </c>
      <c r="P25" s="9"/>
    </row>
    <row r="26" spans="1:16">
      <c r="A26" s="12"/>
      <c r="B26" s="25">
        <v>333</v>
      </c>
      <c r="C26" s="20" t="s">
        <v>4</v>
      </c>
      <c r="D26" s="47">
        <v>138529</v>
      </c>
      <c r="E26" s="47">
        <v>118158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6"/>
        <v>256687</v>
      </c>
      <c r="O26" s="48">
        <f t="shared" si="1"/>
        <v>3.7899127404804442</v>
      </c>
      <c r="P26" s="9"/>
    </row>
    <row r="27" spans="1:16">
      <c r="A27" s="12"/>
      <c r="B27" s="25">
        <v>334.1</v>
      </c>
      <c r="C27" s="20" t="s">
        <v>111</v>
      </c>
      <c r="D27" s="47">
        <v>13358</v>
      </c>
      <c r="E27" s="47">
        <v>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6"/>
        <v>13358</v>
      </c>
      <c r="O27" s="48">
        <f t="shared" si="1"/>
        <v>0.19722718481005183</v>
      </c>
      <c r="P27" s="9"/>
    </row>
    <row r="28" spans="1:16">
      <c r="A28" s="12"/>
      <c r="B28" s="25">
        <v>334.2</v>
      </c>
      <c r="C28" s="20" t="s">
        <v>25</v>
      </c>
      <c r="D28" s="47">
        <v>194049</v>
      </c>
      <c r="E28" s="47">
        <v>52511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6"/>
        <v>246560</v>
      </c>
      <c r="O28" s="48">
        <f t="shared" si="1"/>
        <v>3.6403903793057628</v>
      </c>
      <c r="P28" s="9"/>
    </row>
    <row r="29" spans="1:16">
      <c r="A29" s="12"/>
      <c r="B29" s="25">
        <v>334.34</v>
      </c>
      <c r="C29" s="20" t="s">
        <v>28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  <c r="I29" s="47">
        <v>70588</v>
      </c>
      <c r="J29" s="47">
        <v>0</v>
      </c>
      <c r="K29" s="47">
        <v>0</v>
      </c>
      <c r="L29" s="47">
        <v>0</v>
      </c>
      <c r="M29" s="47">
        <v>0</v>
      </c>
      <c r="N29" s="47">
        <f>SUM(D29:M29)</f>
        <v>70588</v>
      </c>
      <c r="O29" s="48">
        <f t="shared" si="1"/>
        <v>1.0422123462623101</v>
      </c>
      <c r="P29" s="9"/>
    </row>
    <row r="30" spans="1:16">
      <c r="A30" s="12"/>
      <c r="B30" s="25">
        <v>334.39</v>
      </c>
      <c r="C30" s="20" t="s">
        <v>113</v>
      </c>
      <c r="D30" s="47">
        <v>0</v>
      </c>
      <c r="E30" s="47">
        <v>266895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ref="N30:N44" si="7">SUM(D30:M30)</f>
        <v>266895</v>
      </c>
      <c r="O30" s="48">
        <f t="shared" si="1"/>
        <v>3.9406310443089372</v>
      </c>
      <c r="P30" s="9"/>
    </row>
    <row r="31" spans="1:16">
      <c r="A31" s="12"/>
      <c r="B31" s="25">
        <v>334.49</v>
      </c>
      <c r="C31" s="20" t="s">
        <v>29</v>
      </c>
      <c r="D31" s="47">
        <v>0</v>
      </c>
      <c r="E31" s="47">
        <v>0</v>
      </c>
      <c r="F31" s="47">
        <v>0</v>
      </c>
      <c r="G31" s="47">
        <v>1660641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7"/>
        <v>1660641</v>
      </c>
      <c r="O31" s="48">
        <f t="shared" si="1"/>
        <v>24.518906229237107</v>
      </c>
      <c r="P31" s="9"/>
    </row>
    <row r="32" spans="1:16">
      <c r="A32" s="12"/>
      <c r="B32" s="25">
        <v>334.5</v>
      </c>
      <c r="C32" s="20" t="s">
        <v>30</v>
      </c>
      <c r="D32" s="47">
        <v>0</v>
      </c>
      <c r="E32" s="47">
        <v>23272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7"/>
        <v>23272</v>
      </c>
      <c r="O32" s="48">
        <f t="shared" si="1"/>
        <v>0.34360465974693261</v>
      </c>
      <c r="P32" s="9"/>
    </row>
    <row r="33" spans="1:16">
      <c r="A33" s="12"/>
      <c r="B33" s="25">
        <v>334.62</v>
      </c>
      <c r="C33" s="20" t="s">
        <v>114</v>
      </c>
      <c r="D33" s="47">
        <v>18334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7"/>
        <v>18334</v>
      </c>
      <c r="O33" s="48">
        <f t="shared" si="1"/>
        <v>0.27069645203679371</v>
      </c>
      <c r="P33" s="9"/>
    </row>
    <row r="34" spans="1:16">
      <c r="A34" s="12"/>
      <c r="B34" s="25">
        <v>334.7</v>
      </c>
      <c r="C34" s="20" t="s">
        <v>32</v>
      </c>
      <c r="D34" s="47">
        <v>19213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7"/>
        <v>19213</v>
      </c>
      <c r="O34" s="48">
        <f t="shared" si="1"/>
        <v>0.28367464453926677</v>
      </c>
      <c r="P34" s="9"/>
    </row>
    <row r="35" spans="1:16">
      <c r="A35" s="12"/>
      <c r="B35" s="25">
        <v>335.12</v>
      </c>
      <c r="C35" s="20" t="s">
        <v>33</v>
      </c>
      <c r="D35" s="47">
        <v>0</v>
      </c>
      <c r="E35" s="47">
        <v>1320784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7"/>
        <v>1320784</v>
      </c>
      <c r="O35" s="48">
        <f t="shared" si="1"/>
        <v>19.501011383602297</v>
      </c>
      <c r="P35" s="9"/>
    </row>
    <row r="36" spans="1:16">
      <c r="A36" s="12"/>
      <c r="B36" s="25">
        <v>335.13</v>
      </c>
      <c r="C36" s="20" t="s">
        <v>34</v>
      </c>
      <c r="D36" s="47">
        <v>21614</v>
      </c>
      <c r="E36" s="47">
        <v>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7"/>
        <v>21614</v>
      </c>
      <c r="O36" s="48">
        <f t="shared" si="1"/>
        <v>0.31912474715409944</v>
      </c>
      <c r="P36" s="9"/>
    </row>
    <row r="37" spans="1:16">
      <c r="A37" s="12"/>
      <c r="B37" s="25">
        <v>335.14</v>
      </c>
      <c r="C37" s="20" t="s">
        <v>35</v>
      </c>
      <c r="D37" s="47">
        <v>0</v>
      </c>
      <c r="E37" s="47">
        <v>23031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7"/>
        <v>23031</v>
      </c>
      <c r="O37" s="48">
        <f t="shared" ref="O37:O68" si="8">(N37/O$87)</f>
        <v>0.34004636123374032</v>
      </c>
      <c r="P37" s="9"/>
    </row>
    <row r="38" spans="1:16">
      <c r="A38" s="12"/>
      <c r="B38" s="25">
        <v>335.15</v>
      </c>
      <c r="C38" s="20" t="s">
        <v>36</v>
      </c>
      <c r="D38" s="47">
        <v>25590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7"/>
        <v>25590</v>
      </c>
      <c r="O38" s="48">
        <f t="shared" si="8"/>
        <v>0.37782929025971151</v>
      </c>
      <c r="P38" s="9"/>
    </row>
    <row r="39" spans="1:16">
      <c r="A39" s="12"/>
      <c r="B39" s="25">
        <v>335.16</v>
      </c>
      <c r="C39" s="20" t="s">
        <v>115</v>
      </c>
      <c r="D39" s="47">
        <v>0</v>
      </c>
      <c r="E39" s="47">
        <v>223250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7"/>
        <v>223250</v>
      </c>
      <c r="O39" s="48">
        <f t="shared" si="8"/>
        <v>3.2962246600422271</v>
      </c>
      <c r="P39" s="9"/>
    </row>
    <row r="40" spans="1:16">
      <c r="A40" s="12"/>
      <c r="B40" s="25">
        <v>335.18</v>
      </c>
      <c r="C40" s="20" t="s">
        <v>37</v>
      </c>
      <c r="D40" s="47">
        <v>961293</v>
      </c>
      <c r="E40" s="47">
        <v>2881537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7"/>
        <v>3842830</v>
      </c>
      <c r="O40" s="48">
        <f t="shared" si="8"/>
        <v>56.738324794401215</v>
      </c>
      <c r="P40" s="9"/>
    </row>
    <row r="41" spans="1:16">
      <c r="A41" s="12"/>
      <c r="B41" s="25">
        <v>335.19</v>
      </c>
      <c r="C41" s="20" t="s">
        <v>53</v>
      </c>
      <c r="D41" s="47">
        <v>1933665</v>
      </c>
      <c r="E41" s="47">
        <v>570331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7"/>
        <v>2503996</v>
      </c>
      <c r="O41" s="48">
        <f t="shared" si="8"/>
        <v>36.970810140412524</v>
      </c>
      <c r="P41" s="9"/>
    </row>
    <row r="42" spans="1:16">
      <c r="A42" s="12"/>
      <c r="B42" s="25">
        <v>335.29</v>
      </c>
      <c r="C42" s="20" t="s">
        <v>39</v>
      </c>
      <c r="D42" s="47">
        <v>0</v>
      </c>
      <c r="E42" s="47">
        <v>1440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7"/>
        <v>1440</v>
      </c>
      <c r="O42" s="48">
        <f t="shared" si="8"/>
        <v>2.1261202734426908E-2</v>
      </c>
      <c r="P42" s="9"/>
    </row>
    <row r="43" spans="1:16">
      <c r="A43" s="12"/>
      <c r="B43" s="25">
        <v>335.49</v>
      </c>
      <c r="C43" s="20" t="s">
        <v>40</v>
      </c>
      <c r="D43" s="47">
        <v>0</v>
      </c>
      <c r="E43" s="47">
        <v>2087677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7"/>
        <v>2087677</v>
      </c>
      <c r="O43" s="48">
        <f t="shared" si="8"/>
        <v>30.82397495902789</v>
      </c>
      <c r="P43" s="9"/>
    </row>
    <row r="44" spans="1:16">
      <c r="A44" s="12"/>
      <c r="B44" s="25">
        <v>335.8</v>
      </c>
      <c r="C44" s="20" t="s">
        <v>41</v>
      </c>
      <c r="D44" s="47">
        <v>0</v>
      </c>
      <c r="E44" s="47">
        <v>1281543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7"/>
        <v>1281543</v>
      </c>
      <c r="O44" s="48">
        <f t="shared" si="8"/>
        <v>18.921628844365042</v>
      </c>
      <c r="P44" s="9"/>
    </row>
    <row r="45" spans="1:16">
      <c r="A45" s="12"/>
      <c r="B45" s="25">
        <v>337.1</v>
      </c>
      <c r="C45" s="20" t="s">
        <v>117</v>
      </c>
      <c r="D45" s="47">
        <v>0</v>
      </c>
      <c r="E45" s="47">
        <v>114953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>SUM(D45:M45)</f>
        <v>114953</v>
      </c>
      <c r="O45" s="48">
        <f t="shared" si="8"/>
        <v>1.6972493318962336</v>
      </c>
      <c r="P45" s="9"/>
    </row>
    <row r="46" spans="1:16" ht="15.75">
      <c r="A46" s="29" t="s">
        <v>50</v>
      </c>
      <c r="B46" s="30"/>
      <c r="C46" s="31"/>
      <c r="D46" s="32">
        <f t="shared" ref="D46:M46" si="9">SUM(D47:D69)</f>
        <v>1555483</v>
      </c>
      <c r="E46" s="32">
        <f t="shared" si="9"/>
        <v>1988135</v>
      </c>
      <c r="F46" s="32">
        <f t="shared" si="9"/>
        <v>0</v>
      </c>
      <c r="G46" s="32">
        <f t="shared" si="9"/>
        <v>0</v>
      </c>
      <c r="H46" s="32">
        <f t="shared" si="9"/>
        <v>0</v>
      </c>
      <c r="I46" s="32">
        <f t="shared" si="9"/>
        <v>2175771</v>
      </c>
      <c r="J46" s="32">
        <f t="shared" si="9"/>
        <v>0</v>
      </c>
      <c r="K46" s="32">
        <f t="shared" si="9"/>
        <v>0</v>
      </c>
      <c r="L46" s="32">
        <f t="shared" si="9"/>
        <v>0</v>
      </c>
      <c r="M46" s="32">
        <f t="shared" si="9"/>
        <v>0</v>
      </c>
      <c r="N46" s="32">
        <f>SUM(D46:M46)</f>
        <v>5719389</v>
      </c>
      <c r="O46" s="46">
        <f t="shared" si="8"/>
        <v>84.445200726424432</v>
      </c>
      <c r="P46" s="10"/>
    </row>
    <row r="47" spans="1:16">
      <c r="A47" s="12"/>
      <c r="B47" s="25">
        <v>341.1</v>
      </c>
      <c r="C47" s="20" t="s">
        <v>54</v>
      </c>
      <c r="D47" s="47">
        <v>0</v>
      </c>
      <c r="E47" s="47">
        <v>138645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>SUM(D47:M47)</f>
        <v>138645</v>
      </c>
      <c r="O47" s="48">
        <f t="shared" si="8"/>
        <v>2.0470551757740405</v>
      </c>
      <c r="P47" s="9"/>
    </row>
    <row r="48" spans="1:16">
      <c r="A48" s="12"/>
      <c r="B48" s="25">
        <v>341.15</v>
      </c>
      <c r="C48" s="20" t="s">
        <v>118</v>
      </c>
      <c r="D48" s="47">
        <v>0</v>
      </c>
      <c r="E48" s="47">
        <v>80004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ref="N48:N69" si="10">SUM(D48:M48)</f>
        <v>80004</v>
      </c>
      <c r="O48" s="48">
        <f t="shared" si="8"/>
        <v>1.1812369885868683</v>
      </c>
      <c r="P48" s="9"/>
    </row>
    <row r="49" spans="1:16">
      <c r="A49" s="12"/>
      <c r="B49" s="25">
        <v>341.51</v>
      </c>
      <c r="C49" s="20" t="s">
        <v>56</v>
      </c>
      <c r="D49" s="47">
        <v>4558</v>
      </c>
      <c r="E49" s="47">
        <v>0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10"/>
        <v>4558</v>
      </c>
      <c r="O49" s="48">
        <f t="shared" si="8"/>
        <v>6.7297612544109611E-2</v>
      </c>
      <c r="P49" s="9"/>
    </row>
    <row r="50" spans="1:16">
      <c r="A50" s="12"/>
      <c r="B50" s="25">
        <v>341.52</v>
      </c>
      <c r="C50" s="20" t="s">
        <v>57</v>
      </c>
      <c r="D50" s="47">
        <v>94965</v>
      </c>
      <c r="E50" s="47">
        <v>0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10"/>
        <v>94965</v>
      </c>
      <c r="O50" s="48">
        <f t="shared" si="8"/>
        <v>1.4021320261630912</v>
      </c>
      <c r="P50" s="9"/>
    </row>
    <row r="51" spans="1:16">
      <c r="A51" s="12"/>
      <c r="B51" s="25">
        <v>341.56</v>
      </c>
      <c r="C51" s="20" t="s">
        <v>60</v>
      </c>
      <c r="D51" s="47">
        <v>919</v>
      </c>
      <c r="E51" s="47">
        <v>0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10"/>
        <v>919</v>
      </c>
      <c r="O51" s="48">
        <f t="shared" si="8"/>
        <v>1.3568781467318283E-2</v>
      </c>
      <c r="P51" s="9"/>
    </row>
    <row r="52" spans="1:16">
      <c r="A52" s="12"/>
      <c r="B52" s="25">
        <v>341.8</v>
      </c>
      <c r="C52" s="20" t="s">
        <v>61</v>
      </c>
      <c r="D52" s="47">
        <v>0</v>
      </c>
      <c r="E52" s="47">
        <v>1578345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10"/>
        <v>1578345</v>
      </c>
      <c r="O52" s="48">
        <f t="shared" si="8"/>
        <v>23.303828492964609</v>
      </c>
      <c r="P52" s="9"/>
    </row>
    <row r="53" spans="1:16">
      <c r="A53" s="12"/>
      <c r="B53" s="25">
        <v>341.9</v>
      </c>
      <c r="C53" s="20" t="s">
        <v>62</v>
      </c>
      <c r="D53" s="47">
        <v>458124</v>
      </c>
      <c r="E53" s="47">
        <v>18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10"/>
        <v>458142</v>
      </c>
      <c r="O53" s="48">
        <f t="shared" si="8"/>
        <v>6.7643402383026476</v>
      </c>
      <c r="P53" s="9"/>
    </row>
    <row r="54" spans="1:16">
      <c r="A54" s="12"/>
      <c r="B54" s="25">
        <v>342.1</v>
      </c>
      <c r="C54" s="20" t="s">
        <v>63</v>
      </c>
      <c r="D54" s="47">
        <v>251318</v>
      </c>
      <c r="E54" s="47">
        <v>0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10"/>
        <v>251318</v>
      </c>
      <c r="O54" s="48">
        <f t="shared" si="8"/>
        <v>3.7106409366740984</v>
      </c>
      <c r="P54" s="9"/>
    </row>
    <row r="55" spans="1:16">
      <c r="A55" s="12"/>
      <c r="B55" s="25">
        <v>342.3</v>
      </c>
      <c r="C55" s="20" t="s">
        <v>64</v>
      </c>
      <c r="D55" s="47">
        <v>17891</v>
      </c>
      <c r="E55" s="47">
        <v>0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10"/>
        <v>17891</v>
      </c>
      <c r="O55" s="48">
        <f t="shared" si="8"/>
        <v>0.2641556792511332</v>
      </c>
      <c r="P55" s="9"/>
    </row>
    <row r="56" spans="1:16">
      <c r="A56" s="12"/>
      <c r="B56" s="25">
        <v>342.4</v>
      </c>
      <c r="C56" s="20" t="s">
        <v>65</v>
      </c>
      <c r="D56" s="47">
        <v>275373</v>
      </c>
      <c r="E56" s="47">
        <v>0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10"/>
        <v>275373</v>
      </c>
      <c r="O56" s="48">
        <f t="shared" si="8"/>
        <v>4.0658063754078757</v>
      </c>
      <c r="P56" s="9"/>
    </row>
    <row r="57" spans="1:16">
      <c r="A57" s="12"/>
      <c r="B57" s="25">
        <v>342.5</v>
      </c>
      <c r="C57" s="20" t="s">
        <v>119</v>
      </c>
      <c r="D57" s="47">
        <v>0</v>
      </c>
      <c r="E57" s="47">
        <v>13835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10"/>
        <v>13835</v>
      </c>
      <c r="O57" s="48">
        <f t="shared" si="8"/>
        <v>0.20426995821583074</v>
      </c>
      <c r="P57" s="9"/>
    </row>
    <row r="58" spans="1:16">
      <c r="A58" s="12"/>
      <c r="B58" s="25">
        <v>342.9</v>
      </c>
      <c r="C58" s="20" t="s">
        <v>143</v>
      </c>
      <c r="D58" s="47">
        <v>177154</v>
      </c>
      <c r="E58" s="47">
        <v>0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10"/>
        <v>177154</v>
      </c>
      <c r="O58" s="48">
        <f t="shared" si="8"/>
        <v>2.6156299369546279</v>
      </c>
      <c r="P58" s="9"/>
    </row>
    <row r="59" spans="1:16">
      <c r="A59" s="12"/>
      <c r="B59" s="25">
        <v>343.4</v>
      </c>
      <c r="C59" s="20" t="s">
        <v>67</v>
      </c>
      <c r="D59" s="47">
        <v>0</v>
      </c>
      <c r="E59" s="47">
        <v>0</v>
      </c>
      <c r="F59" s="47">
        <v>0</v>
      </c>
      <c r="G59" s="47">
        <v>0</v>
      </c>
      <c r="H59" s="47">
        <v>0</v>
      </c>
      <c r="I59" s="47">
        <v>2118512</v>
      </c>
      <c r="J59" s="47">
        <v>0</v>
      </c>
      <c r="K59" s="47">
        <v>0</v>
      </c>
      <c r="L59" s="47">
        <v>0</v>
      </c>
      <c r="M59" s="47">
        <v>0</v>
      </c>
      <c r="N59" s="47">
        <f t="shared" si="10"/>
        <v>2118512</v>
      </c>
      <c r="O59" s="48">
        <f t="shared" si="8"/>
        <v>31.279245227302926</v>
      </c>
      <c r="P59" s="9"/>
    </row>
    <row r="60" spans="1:16">
      <c r="A60" s="12"/>
      <c r="B60" s="25">
        <v>343.5</v>
      </c>
      <c r="C60" s="20" t="s">
        <v>120</v>
      </c>
      <c r="D60" s="47">
        <v>0</v>
      </c>
      <c r="E60" s="47">
        <v>0</v>
      </c>
      <c r="F60" s="47">
        <v>0</v>
      </c>
      <c r="G60" s="47">
        <v>0</v>
      </c>
      <c r="H60" s="47">
        <v>0</v>
      </c>
      <c r="I60" s="47">
        <v>57259</v>
      </c>
      <c r="J60" s="47">
        <v>0</v>
      </c>
      <c r="K60" s="47">
        <v>0</v>
      </c>
      <c r="L60" s="47">
        <v>0</v>
      </c>
      <c r="M60" s="47">
        <v>0</v>
      </c>
      <c r="N60" s="47">
        <f t="shared" si="10"/>
        <v>57259</v>
      </c>
      <c r="O60" s="48">
        <f t="shared" si="8"/>
        <v>0.84541333845177102</v>
      </c>
      <c r="P60" s="9"/>
    </row>
    <row r="61" spans="1:16">
      <c r="A61" s="12"/>
      <c r="B61" s="25">
        <v>344.9</v>
      </c>
      <c r="C61" s="20" t="s">
        <v>68</v>
      </c>
      <c r="D61" s="47">
        <v>0</v>
      </c>
      <c r="E61" s="47">
        <v>13172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10"/>
        <v>13172</v>
      </c>
      <c r="O61" s="48">
        <f t="shared" si="8"/>
        <v>0.19448094612352168</v>
      </c>
      <c r="P61" s="9"/>
    </row>
    <row r="62" spans="1:16">
      <c r="A62" s="12"/>
      <c r="B62" s="25">
        <v>346.4</v>
      </c>
      <c r="C62" s="20" t="s">
        <v>69</v>
      </c>
      <c r="D62" s="47">
        <v>411</v>
      </c>
      <c r="E62" s="47">
        <v>0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10"/>
        <v>411</v>
      </c>
      <c r="O62" s="48">
        <f t="shared" si="8"/>
        <v>6.0683016137843462E-3</v>
      </c>
      <c r="P62" s="9"/>
    </row>
    <row r="63" spans="1:16">
      <c r="A63" s="12"/>
      <c r="B63" s="25">
        <v>347.1</v>
      </c>
      <c r="C63" s="20" t="s">
        <v>70</v>
      </c>
      <c r="D63" s="47">
        <v>2113</v>
      </c>
      <c r="E63" s="47">
        <v>0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10"/>
        <v>2113</v>
      </c>
      <c r="O63" s="48">
        <f t="shared" si="8"/>
        <v>3.1197862067947259E-2</v>
      </c>
      <c r="P63" s="9"/>
    </row>
    <row r="64" spans="1:16">
      <c r="A64" s="12"/>
      <c r="B64" s="25">
        <v>347.2</v>
      </c>
      <c r="C64" s="20" t="s">
        <v>71</v>
      </c>
      <c r="D64" s="47">
        <v>7125</v>
      </c>
      <c r="E64" s="47">
        <v>0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10"/>
        <v>7125</v>
      </c>
      <c r="O64" s="48">
        <f t="shared" si="8"/>
        <v>0.1051986593630498</v>
      </c>
      <c r="P64" s="9"/>
    </row>
    <row r="65" spans="1:16">
      <c r="A65" s="12"/>
      <c r="B65" s="25">
        <v>347.4</v>
      </c>
      <c r="C65" s="20" t="s">
        <v>72</v>
      </c>
      <c r="D65" s="47">
        <v>1802</v>
      </c>
      <c r="E65" s="47">
        <v>0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10"/>
        <v>1802</v>
      </c>
      <c r="O65" s="48">
        <f t="shared" si="8"/>
        <v>2.6606032866275893E-2</v>
      </c>
      <c r="P65" s="9"/>
    </row>
    <row r="66" spans="1:16">
      <c r="A66" s="12"/>
      <c r="B66" s="25">
        <v>347.5</v>
      </c>
      <c r="C66" s="20" t="s">
        <v>121</v>
      </c>
      <c r="D66" s="47">
        <v>9800</v>
      </c>
      <c r="E66" s="47">
        <v>0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10"/>
        <v>9800</v>
      </c>
      <c r="O66" s="48">
        <f t="shared" si="8"/>
        <v>0.14469429638707201</v>
      </c>
      <c r="P66" s="9"/>
    </row>
    <row r="67" spans="1:16">
      <c r="A67" s="12"/>
      <c r="B67" s="25">
        <v>347.9</v>
      </c>
      <c r="C67" s="20" t="s">
        <v>122</v>
      </c>
      <c r="D67" s="47">
        <v>6628</v>
      </c>
      <c r="E67" s="47">
        <v>0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0"/>
        <v>6628</v>
      </c>
      <c r="O67" s="48">
        <f t="shared" si="8"/>
        <v>9.7860591474848296E-2</v>
      </c>
      <c r="P67" s="9"/>
    </row>
    <row r="68" spans="1:16">
      <c r="A68" s="12"/>
      <c r="B68" s="25">
        <v>348.92399999999998</v>
      </c>
      <c r="C68" s="20" t="s">
        <v>123</v>
      </c>
      <c r="D68" s="47">
        <v>0</v>
      </c>
      <c r="E68" s="47">
        <v>23521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0"/>
        <v>23521</v>
      </c>
      <c r="O68" s="48">
        <f t="shared" si="8"/>
        <v>0.34728107605309394</v>
      </c>
      <c r="P68" s="9"/>
    </row>
    <row r="69" spans="1:16">
      <c r="A69" s="12"/>
      <c r="B69" s="25">
        <v>348.99</v>
      </c>
      <c r="C69" s="20" t="s">
        <v>124</v>
      </c>
      <c r="D69" s="47">
        <v>247302</v>
      </c>
      <c r="E69" s="47">
        <v>140595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0"/>
        <v>387897</v>
      </c>
      <c r="O69" s="48">
        <f t="shared" ref="O69:O85" si="11">(N69/O$87)</f>
        <v>5.7271921924138844</v>
      </c>
      <c r="P69" s="9"/>
    </row>
    <row r="70" spans="1:16" ht="15.75">
      <c r="A70" s="29" t="s">
        <v>51</v>
      </c>
      <c r="B70" s="30"/>
      <c r="C70" s="31"/>
      <c r="D70" s="32">
        <f t="shared" ref="D70:M70" si="12">SUM(D71:D75)</f>
        <v>97209</v>
      </c>
      <c r="E70" s="32">
        <f t="shared" si="12"/>
        <v>219911</v>
      </c>
      <c r="F70" s="32">
        <f t="shared" si="12"/>
        <v>0</v>
      </c>
      <c r="G70" s="32">
        <f t="shared" si="12"/>
        <v>0</v>
      </c>
      <c r="H70" s="32">
        <f t="shared" si="12"/>
        <v>0</v>
      </c>
      <c r="I70" s="32">
        <f t="shared" si="12"/>
        <v>0</v>
      </c>
      <c r="J70" s="32">
        <f t="shared" si="12"/>
        <v>0</v>
      </c>
      <c r="K70" s="32">
        <f t="shared" si="12"/>
        <v>0</v>
      </c>
      <c r="L70" s="32">
        <f t="shared" si="12"/>
        <v>0</v>
      </c>
      <c r="M70" s="32">
        <f t="shared" si="12"/>
        <v>0</v>
      </c>
      <c r="N70" s="32">
        <f t="shared" ref="N70:N85" si="13">SUM(D70:M70)</f>
        <v>317120</v>
      </c>
      <c r="O70" s="46">
        <f t="shared" si="11"/>
        <v>4.6821893132926808</v>
      </c>
      <c r="P70" s="10"/>
    </row>
    <row r="71" spans="1:16">
      <c r="A71" s="13"/>
      <c r="B71" s="40">
        <v>351.7</v>
      </c>
      <c r="C71" s="21" t="s">
        <v>125</v>
      </c>
      <c r="D71" s="47">
        <v>64081</v>
      </c>
      <c r="E71" s="47">
        <v>0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3"/>
        <v>64081</v>
      </c>
      <c r="O71" s="48">
        <f t="shared" si="11"/>
        <v>0.94613828640611852</v>
      </c>
      <c r="P71" s="9"/>
    </row>
    <row r="72" spans="1:16">
      <c r="A72" s="13"/>
      <c r="B72" s="40">
        <v>351.8</v>
      </c>
      <c r="C72" s="21" t="s">
        <v>126</v>
      </c>
      <c r="D72" s="47">
        <v>0</v>
      </c>
      <c r="E72" s="47">
        <v>95263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3"/>
        <v>95263</v>
      </c>
      <c r="O72" s="48">
        <f t="shared" si="11"/>
        <v>1.4065319139511878</v>
      </c>
      <c r="P72" s="9"/>
    </row>
    <row r="73" spans="1:16">
      <c r="A73" s="13"/>
      <c r="B73" s="40">
        <v>351.9</v>
      </c>
      <c r="C73" s="21" t="s">
        <v>91</v>
      </c>
      <c r="D73" s="47">
        <v>0</v>
      </c>
      <c r="E73" s="47">
        <v>87100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3"/>
        <v>87100</v>
      </c>
      <c r="O73" s="48">
        <f t="shared" si="11"/>
        <v>1.2860074709504052</v>
      </c>
      <c r="P73" s="9"/>
    </row>
    <row r="74" spans="1:16">
      <c r="A74" s="13"/>
      <c r="B74" s="40">
        <v>352</v>
      </c>
      <c r="C74" s="21" t="s">
        <v>89</v>
      </c>
      <c r="D74" s="47">
        <v>33128</v>
      </c>
      <c r="E74" s="47">
        <v>0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13"/>
        <v>33128</v>
      </c>
      <c r="O74" s="48">
        <f t="shared" si="11"/>
        <v>0.4891257806847879</v>
      </c>
      <c r="P74" s="9"/>
    </row>
    <row r="75" spans="1:16">
      <c r="A75" s="13"/>
      <c r="B75" s="40">
        <v>359</v>
      </c>
      <c r="C75" s="21" t="s">
        <v>90</v>
      </c>
      <c r="D75" s="47">
        <v>0</v>
      </c>
      <c r="E75" s="47">
        <v>37548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3"/>
        <v>37548</v>
      </c>
      <c r="O75" s="48">
        <f t="shared" si="11"/>
        <v>0.55438586130018164</v>
      </c>
      <c r="P75" s="9"/>
    </row>
    <row r="76" spans="1:16" ht="15.75">
      <c r="A76" s="29" t="s">
        <v>5</v>
      </c>
      <c r="B76" s="30"/>
      <c r="C76" s="31"/>
      <c r="D76" s="32">
        <f t="shared" ref="D76:M76" si="14">SUM(D77:D81)</f>
        <v>217240</v>
      </c>
      <c r="E76" s="32">
        <f t="shared" si="14"/>
        <v>693937</v>
      </c>
      <c r="F76" s="32">
        <f t="shared" si="14"/>
        <v>1553</v>
      </c>
      <c r="G76" s="32">
        <f t="shared" si="14"/>
        <v>49199</v>
      </c>
      <c r="H76" s="32">
        <f t="shared" si="14"/>
        <v>0</v>
      </c>
      <c r="I76" s="32">
        <f t="shared" si="14"/>
        <v>740113</v>
      </c>
      <c r="J76" s="32">
        <f t="shared" si="14"/>
        <v>0</v>
      </c>
      <c r="K76" s="32">
        <f t="shared" si="14"/>
        <v>0</v>
      </c>
      <c r="L76" s="32">
        <f t="shared" si="14"/>
        <v>0</v>
      </c>
      <c r="M76" s="32">
        <f t="shared" si="14"/>
        <v>0</v>
      </c>
      <c r="N76" s="32">
        <f t="shared" si="13"/>
        <v>1702042</v>
      </c>
      <c r="O76" s="46">
        <f t="shared" si="11"/>
        <v>25.130180572576002</v>
      </c>
      <c r="P76" s="10"/>
    </row>
    <row r="77" spans="1:16">
      <c r="A77" s="12"/>
      <c r="B77" s="25">
        <v>361.1</v>
      </c>
      <c r="C77" s="20" t="s">
        <v>92</v>
      </c>
      <c r="D77" s="47">
        <v>59525</v>
      </c>
      <c r="E77" s="47">
        <v>16990</v>
      </c>
      <c r="F77" s="47">
        <v>1553</v>
      </c>
      <c r="G77" s="47">
        <v>4523</v>
      </c>
      <c r="H77" s="47">
        <v>0</v>
      </c>
      <c r="I77" s="47">
        <v>97103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3"/>
        <v>179694</v>
      </c>
      <c r="O77" s="48">
        <f t="shared" si="11"/>
        <v>2.6531323362222978</v>
      </c>
      <c r="P77" s="9"/>
    </row>
    <row r="78" spans="1:16">
      <c r="A78" s="12"/>
      <c r="B78" s="25">
        <v>362</v>
      </c>
      <c r="C78" s="20" t="s">
        <v>93</v>
      </c>
      <c r="D78" s="47">
        <v>4200</v>
      </c>
      <c r="E78" s="47">
        <v>37749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3"/>
        <v>41949</v>
      </c>
      <c r="O78" s="48">
        <f t="shared" si="11"/>
        <v>0.61936541215727381</v>
      </c>
      <c r="P78" s="9"/>
    </row>
    <row r="79" spans="1:16">
      <c r="A79" s="12"/>
      <c r="B79" s="25">
        <v>365</v>
      </c>
      <c r="C79" s="20" t="s">
        <v>94</v>
      </c>
      <c r="D79" s="47">
        <v>342</v>
      </c>
      <c r="E79" s="47">
        <v>0</v>
      </c>
      <c r="F79" s="47">
        <v>0</v>
      </c>
      <c r="G79" s="47">
        <v>0</v>
      </c>
      <c r="H79" s="47">
        <v>0</v>
      </c>
      <c r="I79" s="47">
        <v>112198</v>
      </c>
      <c r="J79" s="47">
        <v>0</v>
      </c>
      <c r="K79" s="47">
        <v>0</v>
      </c>
      <c r="L79" s="47">
        <v>0</v>
      </c>
      <c r="M79" s="47">
        <v>0</v>
      </c>
      <c r="N79" s="47">
        <f t="shared" si="13"/>
        <v>112540</v>
      </c>
      <c r="O79" s="48">
        <f t="shared" si="11"/>
        <v>1.6616220525919474</v>
      </c>
      <c r="P79" s="9"/>
    </row>
    <row r="80" spans="1:16">
      <c r="A80" s="12"/>
      <c r="B80" s="25">
        <v>366</v>
      </c>
      <c r="C80" s="20" t="s">
        <v>95</v>
      </c>
      <c r="D80" s="47">
        <v>0</v>
      </c>
      <c r="E80" s="47">
        <v>540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3"/>
        <v>540</v>
      </c>
      <c r="O80" s="48">
        <f t="shared" si="11"/>
        <v>7.9729510254100897E-3</v>
      </c>
      <c r="P80" s="9"/>
    </row>
    <row r="81" spans="1:119">
      <c r="A81" s="12"/>
      <c r="B81" s="25">
        <v>369.9</v>
      </c>
      <c r="C81" s="20" t="s">
        <v>96</v>
      </c>
      <c r="D81" s="47">
        <v>153173</v>
      </c>
      <c r="E81" s="47">
        <v>638658</v>
      </c>
      <c r="F81" s="47">
        <v>0</v>
      </c>
      <c r="G81" s="47">
        <v>44676</v>
      </c>
      <c r="H81" s="47">
        <v>0</v>
      </c>
      <c r="I81" s="47">
        <v>530812</v>
      </c>
      <c r="J81" s="47">
        <v>0</v>
      </c>
      <c r="K81" s="47">
        <v>0</v>
      </c>
      <c r="L81" s="47">
        <v>0</v>
      </c>
      <c r="M81" s="47">
        <v>0</v>
      </c>
      <c r="N81" s="47">
        <f t="shared" si="13"/>
        <v>1367319</v>
      </c>
      <c r="O81" s="48">
        <f t="shared" si="11"/>
        <v>20.188087820579071</v>
      </c>
      <c r="P81" s="9"/>
    </row>
    <row r="82" spans="1:119" ht="15.75">
      <c r="A82" s="29" t="s">
        <v>52</v>
      </c>
      <c r="B82" s="30"/>
      <c r="C82" s="31"/>
      <c r="D82" s="32">
        <f t="shared" ref="D82:M82" si="15">SUM(D83:D84)</f>
        <v>0</v>
      </c>
      <c r="E82" s="32">
        <f t="shared" si="15"/>
        <v>15849589</v>
      </c>
      <c r="F82" s="32">
        <f t="shared" si="15"/>
        <v>0</v>
      </c>
      <c r="G82" s="32">
        <f t="shared" si="15"/>
        <v>0</v>
      </c>
      <c r="H82" s="32">
        <f t="shared" si="15"/>
        <v>0</v>
      </c>
      <c r="I82" s="32">
        <f t="shared" si="15"/>
        <v>300000</v>
      </c>
      <c r="J82" s="32">
        <f t="shared" si="15"/>
        <v>0</v>
      </c>
      <c r="K82" s="32">
        <f t="shared" si="15"/>
        <v>0</v>
      </c>
      <c r="L82" s="32">
        <f t="shared" si="15"/>
        <v>0</v>
      </c>
      <c r="M82" s="32">
        <f t="shared" si="15"/>
        <v>0</v>
      </c>
      <c r="N82" s="32">
        <f t="shared" si="13"/>
        <v>16149589</v>
      </c>
      <c r="O82" s="46">
        <f t="shared" si="11"/>
        <v>238.44422625463244</v>
      </c>
      <c r="P82" s="9"/>
    </row>
    <row r="83" spans="1:119">
      <c r="A83" s="12"/>
      <c r="B83" s="25">
        <v>381</v>
      </c>
      <c r="C83" s="20" t="s">
        <v>97</v>
      </c>
      <c r="D83" s="47">
        <v>0</v>
      </c>
      <c r="E83" s="47">
        <v>15251251</v>
      </c>
      <c r="F83" s="47">
        <v>0</v>
      </c>
      <c r="G83" s="47">
        <v>0</v>
      </c>
      <c r="H83" s="47">
        <v>0</v>
      </c>
      <c r="I83" s="47">
        <v>300000</v>
      </c>
      <c r="J83" s="47">
        <v>0</v>
      </c>
      <c r="K83" s="47">
        <v>0</v>
      </c>
      <c r="L83" s="47">
        <v>0</v>
      </c>
      <c r="M83" s="47">
        <v>0</v>
      </c>
      <c r="N83" s="47">
        <f t="shared" si="13"/>
        <v>15551251</v>
      </c>
      <c r="O83" s="48">
        <f t="shared" si="11"/>
        <v>229.60993075344388</v>
      </c>
      <c r="P83" s="9"/>
    </row>
    <row r="84" spans="1:119" ht="15.75" thickBot="1">
      <c r="A84" s="12"/>
      <c r="B84" s="25">
        <v>384</v>
      </c>
      <c r="C84" s="20" t="s">
        <v>98</v>
      </c>
      <c r="D84" s="47">
        <v>0</v>
      </c>
      <c r="E84" s="47">
        <v>598338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f t="shared" si="13"/>
        <v>598338</v>
      </c>
      <c r="O84" s="48">
        <f t="shared" si="11"/>
        <v>8.83429550118856</v>
      </c>
      <c r="P84" s="9"/>
    </row>
    <row r="85" spans="1:119" ht="16.5" thickBot="1">
      <c r="A85" s="14" t="s">
        <v>73</v>
      </c>
      <c r="B85" s="23"/>
      <c r="C85" s="22"/>
      <c r="D85" s="15">
        <f t="shared" ref="D85:M85" si="16">SUM(D5,D13,D20,D46,D70,D76,D82)</f>
        <v>26496508</v>
      </c>
      <c r="E85" s="15">
        <f t="shared" si="16"/>
        <v>40881478</v>
      </c>
      <c r="F85" s="15">
        <f t="shared" si="16"/>
        <v>801553</v>
      </c>
      <c r="G85" s="15">
        <f t="shared" si="16"/>
        <v>1740259</v>
      </c>
      <c r="H85" s="15">
        <f t="shared" si="16"/>
        <v>0</v>
      </c>
      <c r="I85" s="15">
        <f t="shared" si="16"/>
        <v>3291168</v>
      </c>
      <c r="J85" s="15">
        <f t="shared" si="16"/>
        <v>0</v>
      </c>
      <c r="K85" s="15">
        <f t="shared" si="16"/>
        <v>0</v>
      </c>
      <c r="L85" s="15">
        <f t="shared" si="16"/>
        <v>0</v>
      </c>
      <c r="M85" s="15">
        <f t="shared" si="16"/>
        <v>0</v>
      </c>
      <c r="N85" s="15">
        <f t="shared" si="13"/>
        <v>73210966</v>
      </c>
      <c r="O85" s="38">
        <f t="shared" si="11"/>
        <v>1080.9397156314135</v>
      </c>
      <c r="P85" s="6"/>
      <c r="Q85" s="2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5"/>
      <c r="BD85" s="5"/>
      <c r="BE85" s="5"/>
      <c r="BF85" s="5"/>
      <c r="BG85" s="5"/>
      <c r="BH85" s="5"/>
      <c r="BI85" s="5"/>
      <c r="BJ85" s="5"/>
      <c r="BK85" s="5"/>
      <c r="BL85" s="5"/>
      <c r="BM85" s="5"/>
      <c r="BN85" s="5"/>
      <c r="BO85" s="5"/>
      <c r="BP85" s="5"/>
      <c r="BQ85" s="5"/>
      <c r="BR85" s="5"/>
      <c r="BS85" s="5"/>
      <c r="BT85" s="5"/>
      <c r="BU85" s="5"/>
      <c r="BV85" s="5"/>
      <c r="BW85" s="5"/>
      <c r="BX85" s="5"/>
      <c r="BY85" s="5"/>
      <c r="BZ85" s="5"/>
      <c r="CA85" s="5"/>
      <c r="CB85" s="5"/>
      <c r="CC85" s="5"/>
      <c r="CD85" s="5"/>
      <c r="CE85" s="5"/>
      <c r="CF85" s="5"/>
      <c r="CG85" s="5"/>
      <c r="CH85" s="5"/>
      <c r="CI85" s="5"/>
      <c r="CJ85" s="5"/>
      <c r="CK85" s="5"/>
      <c r="CL85" s="5"/>
      <c r="CM85" s="5"/>
      <c r="CN85" s="5"/>
      <c r="CO85" s="5"/>
      <c r="CP85" s="5"/>
      <c r="CQ85" s="5"/>
      <c r="CR85" s="5"/>
      <c r="CS85" s="5"/>
      <c r="CT85" s="5"/>
      <c r="CU85" s="5"/>
      <c r="CV85" s="5"/>
      <c r="CW85" s="5"/>
      <c r="CX85" s="5"/>
      <c r="CY85" s="5"/>
      <c r="CZ85" s="5"/>
      <c r="DA85" s="5"/>
      <c r="DB85" s="5"/>
      <c r="DC85" s="5"/>
      <c r="DD85" s="5"/>
      <c r="DE85" s="5"/>
      <c r="DF85" s="5"/>
      <c r="DG85" s="5"/>
      <c r="DH85" s="5"/>
      <c r="DI85" s="5"/>
      <c r="DJ85" s="5"/>
      <c r="DK85" s="5"/>
      <c r="DL85" s="5"/>
      <c r="DM85" s="5"/>
      <c r="DN85" s="5"/>
      <c r="DO85" s="5"/>
    </row>
    <row r="86" spans="1:119">
      <c r="A86" s="16"/>
      <c r="B86" s="18"/>
      <c r="C86" s="18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9"/>
    </row>
    <row r="87" spans="1:119">
      <c r="A87" s="41"/>
      <c r="B87" s="42"/>
      <c r="C87" s="42"/>
      <c r="D87" s="43"/>
      <c r="E87" s="43"/>
      <c r="F87" s="43"/>
      <c r="G87" s="43"/>
      <c r="H87" s="43"/>
      <c r="I87" s="43"/>
      <c r="J87" s="43"/>
      <c r="K87" s="43"/>
      <c r="L87" s="119" t="s">
        <v>154</v>
      </c>
      <c r="M87" s="119"/>
      <c r="N87" s="119"/>
      <c r="O87" s="44">
        <v>67729</v>
      </c>
    </row>
    <row r="88" spans="1:119">
      <c r="A88" s="120"/>
      <c r="B88" s="97"/>
      <c r="C88" s="97"/>
      <c r="D88" s="97"/>
      <c r="E88" s="97"/>
      <c r="F88" s="97"/>
      <c r="G88" s="97"/>
      <c r="H88" s="97"/>
      <c r="I88" s="97"/>
      <c r="J88" s="97"/>
      <c r="K88" s="97"/>
      <c r="L88" s="97"/>
      <c r="M88" s="97"/>
      <c r="N88" s="97"/>
      <c r="O88" s="98"/>
    </row>
    <row r="89" spans="1:119" ht="15.75" customHeight="1" thickBot="1">
      <c r="A89" s="121" t="s">
        <v>129</v>
      </c>
      <c r="B89" s="100"/>
      <c r="C89" s="100"/>
      <c r="D89" s="100"/>
      <c r="E89" s="100"/>
      <c r="F89" s="100"/>
      <c r="G89" s="100"/>
      <c r="H89" s="100"/>
      <c r="I89" s="100"/>
      <c r="J89" s="100"/>
      <c r="K89" s="100"/>
      <c r="L89" s="100"/>
      <c r="M89" s="100"/>
      <c r="N89" s="100"/>
      <c r="O89" s="101"/>
    </row>
  </sheetData>
  <mergeCells count="10">
    <mergeCell ref="L87:N87"/>
    <mergeCell ref="A88:O88"/>
    <mergeCell ref="A89:O8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C8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2" t="s">
        <v>106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4"/>
      <c r="P1" s="7"/>
      <c r="Q1"/>
    </row>
    <row r="2" spans="1:133" ht="24" thickBot="1">
      <c r="A2" s="125" t="s">
        <v>130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7"/>
      <c r="P2" s="7"/>
      <c r="Q2"/>
    </row>
    <row r="3" spans="1:133" ht="18" customHeight="1">
      <c r="A3" s="128" t="s">
        <v>99</v>
      </c>
      <c r="B3" s="109"/>
      <c r="C3" s="110"/>
      <c r="D3" s="129" t="s">
        <v>46</v>
      </c>
      <c r="E3" s="130"/>
      <c r="F3" s="130"/>
      <c r="G3" s="130"/>
      <c r="H3" s="131"/>
      <c r="I3" s="129" t="s">
        <v>47</v>
      </c>
      <c r="J3" s="131"/>
      <c r="K3" s="129" t="s">
        <v>49</v>
      </c>
      <c r="L3" s="131"/>
      <c r="M3" s="36"/>
      <c r="N3" s="37"/>
      <c r="O3" s="132" t="s">
        <v>104</v>
      </c>
      <c r="P3" s="11"/>
      <c r="Q3"/>
    </row>
    <row r="4" spans="1:133" ht="32.25" customHeight="1" thickBot="1">
      <c r="A4" s="111"/>
      <c r="B4" s="112"/>
      <c r="C4" s="113"/>
      <c r="D4" s="34" t="s">
        <v>6</v>
      </c>
      <c r="E4" s="34" t="s">
        <v>100</v>
      </c>
      <c r="F4" s="34" t="s">
        <v>101</v>
      </c>
      <c r="G4" s="34" t="s">
        <v>102</v>
      </c>
      <c r="H4" s="34" t="s">
        <v>7</v>
      </c>
      <c r="I4" s="34" t="s">
        <v>8</v>
      </c>
      <c r="J4" s="35" t="s">
        <v>103</v>
      </c>
      <c r="K4" s="35" t="s">
        <v>9</v>
      </c>
      <c r="L4" s="35" t="s">
        <v>10</v>
      </c>
      <c r="M4" s="35" t="s">
        <v>11</v>
      </c>
      <c r="N4" s="35" t="s">
        <v>48</v>
      </c>
      <c r="O4" s="118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SUM(D6:D12)</f>
        <v>22114653</v>
      </c>
      <c r="E5" s="27">
        <f t="shared" si="0"/>
        <v>5687019</v>
      </c>
      <c r="F5" s="27">
        <f t="shared" si="0"/>
        <v>789337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28591009</v>
      </c>
      <c r="O5" s="33">
        <f t="shared" ref="O5:O36" si="1">(N5/O$86)</f>
        <v>423.39487323776802</v>
      </c>
      <c r="P5" s="6"/>
    </row>
    <row r="6" spans="1:133">
      <c r="A6" s="12"/>
      <c r="B6" s="25">
        <v>311</v>
      </c>
      <c r="C6" s="20" t="s">
        <v>3</v>
      </c>
      <c r="D6" s="47">
        <v>18782030</v>
      </c>
      <c r="E6" s="47">
        <v>297700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19079730</v>
      </c>
      <c r="O6" s="48">
        <f t="shared" si="1"/>
        <v>282.545462622912</v>
      </c>
      <c r="P6" s="9"/>
    </row>
    <row r="7" spans="1:133">
      <c r="A7" s="12"/>
      <c r="B7" s="25">
        <v>312.10000000000002</v>
      </c>
      <c r="C7" s="20" t="s">
        <v>12</v>
      </c>
      <c r="D7" s="47">
        <v>97178</v>
      </c>
      <c r="E7" s="47">
        <v>493204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12" si="2">SUM(D7:M7)</f>
        <v>590382</v>
      </c>
      <c r="O7" s="48">
        <f t="shared" si="1"/>
        <v>8.7427733680843502</v>
      </c>
      <c r="P7" s="9"/>
    </row>
    <row r="8" spans="1:133">
      <c r="A8" s="12"/>
      <c r="B8" s="25">
        <v>312.3</v>
      </c>
      <c r="C8" s="20" t="s">
        <v>13</v>
      </c>
      <c r="D8" s="47">
        <v>0</v>
      </c>
      <c r="E8" s="47">
        <v>597785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597785</v>
      </c>
      <c r="O8" s="48">
        <f t="shared" si="1"/>
        <v>8.8524019665916356</v>
      </c>
      <c r="P8" s="9"/>
    </row>
    <row r="9" spans="1:133">
      <c r="A9" s="12"/>
      <c r="B9" s="25">
        <v>312.41000000000003</v>
      </c>
      <c r="C9" s="20" t="s">
        <v>15</v>
      </c>
      <c r="D9" s="47">
        <v>0</v>
      </c>
      <c r="E9" s="47">
        <v>1578674</v>
      </c>
      <c r="F9" s="47">
        <v>789337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2368011</v>
      </c>
      <c r="O9" s="48">
        <f t="shared" si="1"/>
        <v>35.06709809264305</v>
      </c>
      <c r="P9" s="9"/>
    </row>
    <row r="10" spans="1:133">
      <c r="A10" s="12"/>
      <c r="B10" s="25">
        <v>312.60000000000002</v>
      </c>
      <c r="C10" s="20" t="s">
        <v>16</v>
      </c>
      <c r="D10" s="47">
        <v>3235445</v>
      </c>
      <c r="E10" s="47">
        <v>2364493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5599938</v>
      </c>
      <c r="O10" s="48">
        <f t="shared" si="1"/>
        <v>82.927644828811751</v>
      </c>
      <c r="P10" s="9"/>
    </row>
    <row r="11" spans="1:133">
      <c r="A11" s="12"/>
      <c r="B11" s="25">
        <v>315</v>
      </c>
      <c r="C11" s="20" t="s">
        <v>17</v>
      </c>
      <c r="D11" s="47">
        <v>0</v>
      </c>
      <c r="E11" s="47">
        <v>331713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331713</v>
      </c>
      <c r="O11" s="48">
        <f t="shared" si="1"/>
        <v>4.9122290013031629</v>
      </c>
      <c r="P11" s="9"/>
    </row>
    <row r="12" spans="1:133">
      <c r="A12" s="12"/>
      <c r="B12" s="25">
        <v>316</v>
      </c>
      <c r="C12" s="20" t="s">
        <v>108</v>
      </c>
      <c r="D12" s="47">
        <v>0</v>
      </c>
      <c r="E12" s="47">
        <v>23450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23450</v>
      </c>
      <c r="O12" s="48">
        <f t="shared" si="1"/>
        <v>0.3472633574221064</v>
      </c>
      <c r="P12" s="9"/>
    </row>
    <row r="13" spans="1:133" ht="15.75">
      <c r="A13" s="29" t="s">
        <v>18</v>
      </c>
      <c r="B13" s="30"/>
      <c r="C13" s="31"/>
      <c r="D13" s="32">
        <f t="shared" ref="D13:M13" si="3">SUM(D14:D17)</f>
        <v>0</v>
      </c>
      <c r="E13" s="32">
        <f t="shared" si="3"/>
        <v>7308563</v>
      </c>
      <c r="F13" s="32">
        <f t="shared" si="3"/>
        <v>0</v>
      </c>
      <c r="G13" s="32">
        <f t="shared" si="3"/>
        <v>27826</v>
      </c>
      <c r="H13" s="32">
        <f t="shared" si="3"/>
        <v>0</v>
      </c>
      <c r="I13" s="32">
        <f t="shared" si="3"/>
        <v>12468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5">
        <f t="shared" ref="N13:N19" si="4">SUM(D13:M13)</f>
        <v>7348857</v>
      </c>
      <c r="O13" s="46">
        <f t="shared" si="1"/>
        <v>108.8268125814477</v>
      </c>
      <c r="P13" s="10"/>
    </row>
    <row r="14" spans="1:133">
      <c r="A14" s="12"/>
      <c r="B14" s="25">
        <v>322</v>
      </c>
      <c r="C14" s="20" t="s">
        <v>0</v>
      </c>
      <c r="D14" s="47">
        <v>0</v>
      </c>
      <c r="E14" s="47">
        <v>142924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4"/>
        <v>142924</v>
      </c>
      <c r="O14" s="48">
        <f t="shared" si="1"/>
        <v>2.1165146309678948</v>
      </c>
      <c r="P14" s="9"/>
    </row>
    <row r="15" spans="1:133">
      <c r="A15" s="12"/>
      <c r="B15" s="25">
        <v>323.7</v>
      </c>
      <c r="C15" s="20" t="s">
        <v>109</v>
      </c>
      <c r="D15" s="47">
        <v>0</v>
      </c>
      <c r="E15" s="47">
        <v>70010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4"/>
        <v>70010</v>
      </c>
      <c r="O15" s="48">
        <f t="shared" si="1"/>
        <v>1.0367551238004975</v>
      </c>
      <c r="P15" s="9"/>
    </row>
    <row r="16" spans="1:133">
      <c r="A16" s="12"/>
      <c r="B16" s="25">
        <v>325.2</v>
      </c>
      <c r="C16" s="20" t="s">
        <v>20</v>
      </c>
      <c r="D16" s="47">
        <v>0</v>
      </c>
      <c r="E16" s="47">
        <v>6962763</v>
      </c>
      <c r="F16" s="47">
        <v>0</v>
      </c>
      <c r="G16" s="47">
        <v>27826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4"/>
        <v>6990589</v>
      </c>
      <c r="O16" s="48">
        <f t="shared" si="1"/>
        <v>103.52133929629191</v>
      </c>
      <c r="P16" s="9"/>
    </row>
    <row r="17" spans="1:16">
      <c r="A17" s="12"/>
      <c r="B17" s="25">
        <v>329</v>
      </c>
      <c r="C17" s="20" t="s">
        <v>21</v>
      </c>
      <c r="D17" s="47">
        <v>0</v>
      </c>
      <c r="E17" s="47">
        <v>132866</v>
      </c>
      <c r="F17" s="47">
        <v>0</v>
      </c>
      <c r="G17" s="47">
        <v>0</v>
      </c>
      <c r="H17" s="47">
        <v>0</v>
      </c>
      <c r="I17" s="47">
        <v>12468</v>
      </c>
      <c r="J17" s="47">
        <v>0</v>
      </c>
      <c r="K17" s="47">
        <v>0</v>
      </c>
      <c r="L17" s="47">
        <v>0</v>
      </c>
      <c r="M17" s="47">
        <v>0</v>
      </c>
      <c r="N17" s="47">
        <f t="shared" si="4"/>
        <v>145334</v>
      </c>
      <c r="O17" s="48">
        <f t="shared" si="1"/>
        <v>2.152203530387395</v>
      </c>
      <c r="P17" s="9"/>
    </row>
    <row r="18" spans="1:16" ht="15.75">
      <c r="A18" s="29" t="s">
        <v>23</v>
      </c>
      <c r="B18" s="30"/>
      <c r="C18" s="31"/>
      <c r="D18" s="32">
        <f t="shared" ref="D18:M18" si="5">SUM(D19:D46)</f>
        <v>2064417</v>
      </c>
      <c r="E18" s="32">
        <f t="shared" si="5"/>
        <v>9575772</v>
      </c>
      <c r="F18" s="32">
        <f t="shared" si="5"/>
        <v>1627713</v>
      </c>
      <c r="G18" s="32">
        <f t="shared" si="5"/>
        <v>1195167</v>
      </c>
      <c r="H18" s="32">
        <f t="shared" si="5"/>
        <v>0</v>
      </c>
      <c r="I18" s="32">
        <f t="shared" si="5"/>
        <v>505045</v>
      </c>
      <c r="J18" s="32">
        <f t="shared" si="5"/>
        <v>0</v>
      </c>
      <c r="K18" s="32">
        <f t="shared" si="5"/>
        <v>0</v>
      </c>
      <c r="L18" s="32">
        <f t="shared" si="5"/>
        <v>0</v>
      </c>
      <c r="M18" s="32">
        <f t="shared" si="5"/>
        <v>0</v>
      </c>
      <c r="N18" s="45">
        <f t="shared" si="4"/>
        <v>14968114</v>
      </c>
      <c r="O18" s="46">
        <f t="shared" si="1"/>
        <v>221.65789006041939</v>
      </c>
      <c r="P18" s="10"/>
    </row>
    <row r="19" spans="1:16">
      <c r="A19" s="12"/>
      <c r="B19" s="25">
        <v>331.2</v>
      </c>
      <c r="C19" s="20" t="s">
        <v>22</v>
      </c>
      <c r="D19" s="47">
        <v>25000</v>
      </c>
      <c r="E19" s="47">
        <v>316948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4"/>
        <v>341948</v>
      </c>
      <c r="O19" s="48">
        <f t="shared" si="1"/>
        <v>5.0637957587963509</v>
      </c>
      <c r="P19" s="9"/>
    </row>
    <row r="20" spans="1:16">
      <c r="A20" s="12"/>
      <c r="B20" s="25">
        <v>331.5</v>
      </c>
      <c r="C20" s="20" t="s">
        <v>131</v>
      </c>
      <c r="D20" s="47">
        <v>0</v>
      </c>
      <c r="E20" s="47">
        <v>34672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ref="N20:N26" si="6">SUM(D20:M20)</f>
        <v>34672</v>
      </c>
      <c r="O20" s="48">
        <f t="shared" si="1"/>
        <v>0.51344627413813526</v>
      </c>
      <c r="P20" s="9"/>
    </row>
    <row r="21" spans="1:16">
      <c r="A21" s="12"/>
      <c r="B21" s="25">
        <v>331.65</v>
      </c>
      <c r="C21" s="20" t="s">
        <v>27</v>
      </c>
      <c r="D21" s="47">
        <v>0</v>
      </c>
      <c r="E21" s="47">
        <v>68571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6"/>
        <v>68571</v>
      </c>
      <c r="O21" s="48">
        <f t="shared" si="1"/>
        <v>1.0154454448525057</v>
      </c>
      <c r="P21" s="9"/>
    </row>
    <row r="22" spans="1:16">
      <c r="A22" s="12"/>
      <c r="B22" s="25">
        <v>331.69</v>
      </c>
      <c r="C22" s="20" t="s">
        <v>110</v>
      </c>
      <c r="D22" s="47">
        <v>0</v>
      </c>
      <c r="E22" s="47">
        <v>75362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6"/>
        <v>75362</v>
      </c>
      <c r="O22" s="48">
        <f t="shared" si="1"/>
        <v>1.1160111361213125</v>
      </c>
      <c r="P22" s="9"/>
    </row>
    <row r="23" spans="1:16">
      <c r="A23" s="12"/>
      <c r="B23" s="25">
        <v>331.9</v>
      </c>
      <c r="C23" s="20" t="s">
        <v>24</v>
      </c>
      <c r="D23" s="47">
        <v>0</v>
      </c>
      <c r="E23" s="47">
        <v>16829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6"/>
        <v>16829</v>
      </c>
      <c r="O23" s="48">
        <f t="shared" si="1"/>
        <v>0.24921514038621018</v>
      </c>
      <c r="P23" s="9"/>
    </row>
    <row r="24" spans="1:16">
      <c r="A24" s="12"/>
      <c r="B24" s="25">
        <v>333</v>
      </c>
      <c r="C24" s="20" t="s">
        <v>4</v>
      </c>
      <c r="D24" s="47">
        <v>204944</v>
      </c>
      <c r="E24" s="47">
        <v>150248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6"/>
        <v>355192</v>
      </c>
      <c r="O24" s="48">
        <f t="shared" si="1"/>
        <v>5.2599218102120604</v>
      </c>
      <c r="P24" s="9"/>
    </row>
    <row r="25" spans="1:16">
      <c r="A25" s="12"/>
      <c r="B25" s="25">
        <v>334.1</v>
      </c>
      <c r="C25" s="20" t="s">
        <v>111</v>
      </c>
      <c r="D25" s="47">
        <v>2931</v>
      </c>
      <c r="E25" s="47">
        <v>0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6"/>
        <v>2931</v>
      </c>
      <c r="O25" s="48">
        <f t="shared" si="1"/>
        <v>4.3404217509773725E-2</v>
      </c>
      <c r="P25" s="9"/>
    </row>
    <row r="26" spans="1:16">
      <c r="A26" s="12"/>
      <c r="B26" s="25">
        <v>334.2</v>
      </c>
      <c r="C26" s="20" t="s">
        <v>25</v>
      </c>
      <c r="D26" s="47">
        <v>68615</v>
      </c>
      <c r="E26" s="47">
        <v>0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6"/>
        <v>68615</v>
      </c>
      <c r="O26" s="48">
        <f t="shared" si="1"/>
        <v>1.0160970264186708</v>
      </c>
      <c r="P26" s="9"/>
    </row>
    <row r="27" spans="1:16">
      <c r="A27" s="12"/>
      <c r="B27" s="25">
        <v>334.34</v>
      </c>
      <c r="C27" s="20" t="s">
        <v>28</v>
      </c>
      <c r="D27" s="47">
        <v>0</v>
      </c>
      <c r="E27" s="47">
        <v>0</v>
      </c>
      <c r="F27" s="47">
        <v>0</v>
      </c>
      <c r="G27" s="47">
        <v>0</v>
      </c>
      <c r="H27" s="47">
        <v>0</v>
      </c>
      <c r="I27" s="47">
        <v>70588</v>
      </c>
      <c r="J27" s="47">
        <v>0</v>
      </c>
      <c r="K27" s="47">
        <v>0</v>
      </c>
      <c r="L27" s="47">
        <v>0</v>
      </c>
      <c r="M27" s="47">
        <v>0</v>
      </c>
      <c r="N27" s="47">
        <f>SUM(D27:M27)</f>
        <v>70588</v>
      </c>
      <c r="O27" s="48">
        <f t="shared" si="1"/>
        <v>1.0453145361923943</v>
      </c>
      <c r="P27" s="9"/>
    </row>
    <row r="28" spans="1:16">
      <c r="A28" s="12"/>
      <c r="B28" s="25">
        <v>334.35</v>
      </c>
      <c r="C28" s="20" t="s">
        <v>112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  <c r="I28" s="47">
        <v>311196</v>
      </c>
      <c r="J28" s="47">
        <v>0</v>
      </c>
      <c r="K28" s="47">
        <v>0</v>
      </c>
      <c r="L28" s="47">
        <v>0</v>
      </c>
      <c r="M28" s="47">
        <v>0</v>
      </c>
      <c r="N28" s="47">
        <f>SUM(D28:M28)</f>
        <v>311196</v>
      </c>
      <c r="O28" s="48">
        <f t="shared" si="1"/>
        <v>4.6083994787347473</v>
      </c>
      <c r="P28" s="9"/>
    </row>
    <row r="29" spans="1:16">
      <c r="A29" s="12"/>
      <c r="B29" s="25">
        <v>334.39</v>
      </c>
      <c r="C29" s="20" t="s">
        <v>113</v>
      </c>
      <c r="D29" s="47">
        <v>0</v>
      </c>
      <c r="E29" s="47">
        <v>0</v>
      </c>
      <c r="F29" s="47">
        <v>33106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ref="N29:N43" si="7">SUM(D29:M29)</f>
        <v>33106</v>
      </c>
      <c r="O29" s="48">
        <f t="shared" si="1"/>
        <v>0.49025589385143942</v>
      </c>
      <c r="P29" s="9"/>
    </row>
    <row r="30" spans="1:16">
      <c r="A30" s="12"/>
      <c r="B30" s="25">
        <v>334.49</v>
      </c>
      <c r="C30" s="20" t="s">
        <v>29</v>
      </c>
      <c r="D30" s="47">
        <v>0</v>
      </c>
      <c r="E30" s="47">
        <v>0</v>
      </c>
      <c r="F30" s="47">
        <v>0</v>
      </c>
      <c r="G30" s="47">
        <v>1195167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7"/>
        <v>1195167</v>
      </c>
      <c r="O30" s="48">
        <f t="shared" si="1"/>
        <v>17.698836038384076</v>
      </c>
      <c r="P30" s="9"/>
    </row>
    <row r="31" spans="1:16">
      <c r="A31" s="12"/>
      <c r="B31" s="25">
        <v>334.5</v>
      </c>
      <c r="C31" s="20" t="s">
        <v>30</v>
      </c>
      <c r="D31" s="47">
        <v>45200</v>
      </c>
      <c r="E31" s="47">
        <v>370118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7"/>
        <v>415318</v>
      </c>
      <c r="O31" s="48">
        <f t="shared" si="1"/>
        <v>6.1503080203767322</v>
      </c>
      <c r="P31" s="9"/>
    </row>
    <row r="32" spans="1:16">
      <c r="A32" s="12"/>
      <c r="B32" s="25">
        <v>334.62</v>
      </c>
      <c r="C32" s="20" t="s">
        <v>114</v>
      </c>
      <c r="D32" s="47">
        <v>41166</v>
      </c>
      <c r="E32" s="47">
        <v>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7"/>
        <v>41166</v>
      </c>
      <c r="O32" s="48">
        <f t="shared" si="1"/>
        <v>0.60961378983532755</v>
      </c>
      <c r="P32" s="9"/>
    </row>
    <row r="33" spans="1:16">
      <c r="A33" s="12"/>
      <c r="B33" s="25">
        <v>334.7</v>
      </c>
      <c r="C33" s="20" t="s">
        <v>32</v>
      </c>
      <c r="D33" s="47">
        <v>0</v>
      </c>
      <c r="E33" s="47">
        <v>594062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7"/>
        <v>594062</v>
      </c>
      <c r="O33" s="48">
        <f t="shared" si="1"/>
        <v>8.7972692808908892</v>
      </c>
      <c r="P33" s="9"/>
    </row>
    <row r="34" spans="1:16">
      <c r="A34" s="12"/>
      <c r="B34" s="25">
        <v>335.12</v>
      </c>
      <c r="C34" s="20" t="s">
        <v>33</v>
      </c>
      <c r="D34" s="47">
        <v>14459</v>
      </c>
      <c r="E34" s="47">
        <v>1574449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7"/>
        <v>1588908</v>
      </c>
      <c r="O34" s="48">
        <f t="shared" si="1"/>
        <v>23.529617343916598</v>
      </c>
      <c r="P34" s="9"/>
    </row>
    <row r="35" spans="1:16">
      <c r="A35" s="12"/>
      <c r="B35" s="25">
        <v>335.13</v>
      </c>
      <c r="C35" s="20" t="s">
        <v>34</v>
      </c>
      <c r="D35" s="47">
        <v>22401</v>
      </c>
      <c r="E35" s="47">
        <v>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7"/>
        <v>22401</v>
      </c>
      <c r="O35" s="48">
        <f t="shared" si="1"/>
        <v>0.33172906053785095</v>
      </c>
      <c r="P35" s="9"/>
    </row>
    <row r="36" spans="1:16">
      <c r="A36" s="12"/>
      <c r="B36" s="25">
        <v>335.14</v>
      </c>
      <c r="C36" s="20" t="s">
        <v>35</v>
      </c>
      <c r="D36" s="47">
        <v>0</v>
      </c>
      <c r="E36" s="47">
        <v>21167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7"/>
        <v>21167</v>
      </c>
      <c r="O36" s="48">
        <f t="shared" si="1"/>
        <v>0.3134551593413103</v>
      </c>
      <c r="P36" s="9"/>
    </row>
    <row r="37" spans="1:16">
      <c r="A37" s="12"/>
      <c r="B37" s="25">
        <v>335.15</v>
      </c>
      <c r="C37" s="20" t="s">
        <v>36</v>
      </c>
      <c r="D37" s="47">
        <v>14684</v>
      </c>
      <c r="E37" s="47">
        <v>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7"/>
        <v>14684</v>
      </c>
      <c r="O37" s="48">
        <f t="shared" ref="O37:O68" si="8">(N37/O$86)</f>
        <v>0.21745053903565928</v>
      </c>
      <c r="P37" s="9"/>
    </row>
    <row r="38" spans="1:16">
      <c r="A38" s="12"/>
      <c r="B38" s="25">
        <v>335.16</v>
      </c>
      <c r="C38" s="20" t="s">
        <v>115</v>
      </c>
      <c r="D38" s="47">
        <v>0</v>
      </c>
      <c r="E38" s="47">
        <v>223250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7"/>
        <v>223250</v>
      </c>
      <c r="O38" s="48">
        <f t="shared" si="8"/>
        <v>3.3060360146902026</v>
      </c>
      <c r="P38" s="9"/>
    </row>
    <row r="39" spans="1:16">
      <c r="A39" s="12"/>
      <c r="B39" s="25">
        <v>335.18</v>
      </c>
      <c r="C39" s="20" t="s">
        <v>37</v>
      </c>
      <c r="D39" s="47">
        <v>161055</v>
      </c>
      <c r="E39" s="47">
        <v>1782224</v>
      </c>
      <c r="F39" s="47">
        <v>1594607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7"/>
        <v>3537886</v>
      </c>
      <c r="O39" s="48">
        <f t="shared" si="8"/>
        <v>52.391393199857838</v>
      </c>
      <c r="P39" s="9"/>
    </row>
    <row r="40" spans="1:16">
      <c r="A40" s="12"/>
      <c r="B40" s="25">
        <v>335.19</v>
      </c>
      <c r="C40" s="20" t="s">
        <v>53</v>
      </c>
      <c r="D40" s="47">
        <v>1446986</v>
      </c>
      <c r="E40" s="47">
        <v>1173888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7"/>
        <v>2620874</v>
      </c>
      <c r="O40" s="48">
        <f t="shared" si="8"/>
        <v>38.811663310034355</v>
      </c>
      <c r="P40" s="9"/>
    </row>
    <row r="41" spans="1:16">
      <c r="A41" s="12"/>
      <c r="B41" s="25">
        <v>335.29</v>
      </c>
      <c r="C41" s="20" t="s">
        <v>39</v>
      </c>
      <c r="D41" s="47">
        <v>0</v>
      </c>
      <c r="E41" s="47">
        <v>1740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7"/>
        <v>1740</v>
      </c>
      <c r="O41" s="48">
        <f t="shared" si="8"/>
        <v>2.5767089207439878E-2</v>
      </c>
      <c r="P41" s="9"/>
    </row>
    <row r="42" spans="1:16">
      <c r="A42" s="12"/>
      <c r="B42" s="25">
        <v>335.49</v>
      </c>
      <c r="C42" s="20" t="s">
        <v>40</v>
      </c>
      <c r="D42" s="47">
        <v>0</v>
      </c>
      <c r="E42" s="47">
        <v>1780602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7"/>
        <v>1780602</v>
      </c>
      <c r="O42" s="48">
        <f t="shared" si="8"/>
        <v>26.368350906290726</v>
      </c>
      <c r="P42" s="9"/>
    </row>
    <row r="43" spans="1:16">
      <c r="A43" s="12"/>
      <c r="B43" s="25">
        <v>335.8</v>
      </c>
      <c r="C43" s="20" t="s">
        <v>41</v>
      </c>
      <c r="D43" s="47">
        <v>0</v>
      </c>
      <c r="E43" s="47">
        <v>1278962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7"/>
        <v>1278962</v>
      </c>
      <c r="O43" s="48">
        <f t="shared" si="8"/>
        <v>18.939728705129724</v>
      </c>
      <c r="P43" s="9"/>
    </row>
    <row r="44" spans="1:16">
      <c r="A44" s="12"/>
      <c r="B44" s="25">
        <v>337.1</v>
      </c>
      <c r="C44" s="20" t="s">
        <v>117</v>
      </c>
      <c r="D44" s="47">
        <v>0</v>
      </c>
      <c r="E44" s="47">
        <v>112580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>SUM(D44:M44)</f>
        <v>112580</v>
      </c>
      <c r="O44" s="48">
        <f t="shared" si="8"/>
        <v>1.6671602890652766</v>
      </c>
      <c r="P44" s="9"/>
    </row>
    <row r="45" spans="1:16">
      <c r="A45" s="12"/>
      <c r="B45" s="25">
        <v>337.3</v>
      </c>
      <c r="C45" s="20" t="s">
        <v>132</v>
      </c>
      <c r="D45" s="47">
        <v>0</v>
      </c>
      <c r="E45" s="47">
        <v>0</v>
      </c>
      <c r="F45" s="47">
        <v>0</v>
      </c>
      <c r="G45" s="47">
        <v>0</v>
      </c>
      <c r="H45" s="47">
        <v>0</v>
      </c>
      <c r="I45" s="47">
        <v>123261</v>
      </c>
      <c r="J45" s="47">
        <v>0</v>
      </c>
      <c r="K45" s="47">
        <v>0</v>
      </c>
      <c r="L45" s="47">
        <v>0</v>
      </c>
      <c r="M45" s="47">
        <v>0</v>
      </c>
      <c r="N45" s="47">
        <f>SUM(D45:M45)</f>
        <v>123261</v>
      </c>
      <c r="O45" s="48">
        <f t="shared" si="8"/>
        <v>1.8253317142518659</v>
      </c>
      <c r="P45" s="9"/>
    </row>
    <row r="46" spans="1:16">
      <c r="A46" s="12"/>
      <c r="B46" s="25">
        <v>337.7</v>
      </c>
      <c r="C46" s="20" t="s">
        <v>43</v>
      </c>
      <c r="D46" s="47">
        <v>16976</v>
      </c>
      <c r="E46" s="47">
        <v>100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>SUM(D46:M46)</f>
        <v>17076</v>
      </c>
      <c r="O46" s="48">
        <f t="shared" si="8"/>
        <v>0.25287288235990996</v>
      </c>
      <c r="P46" s="9"/>
    </row>
    <row r="47" spans="1:16" ht="15.75">
      <c r="A47" s="29" t="s">
        <v>50</v>
      </c>
      <c r="B47" s="30"/>
      <c r="C47" s="31"/>
      <c r="D47" s="32">
        <f t="shared" ref="D47:M47" si="9">SUM(D48:D70)</f>
        <v>1588872</v>
      </c>
      <c r="E47" s="32">
        <f t="shared" si="9"/>
        <v>2886442</v>
      </c>
      <c r="F47" s="32">
        <f t="shared" si="9"/>
        <v>0</v>
      </c>
      <c r="G47" s="32">
        <f t="shared" si="9"/>
        <v>0</v>
      </c>
      <c r="H47" s="32">
        <f t="shared" si="9"/>
        <v>0</v>
      </c>
      <c r="I47" s="32">
        <f t="shared" si="9"/>
        <v>2192432</v>
      </c>
      <c r="J47" s="32">
        <f t="shared" si="9"/>
        <v>0</v>
      </c>
      <c r="K47" s="32">
        <f t="shared" si="9"/>
        <v>0</v>
      </c>
      <c r="L47" s="32">
        <f t="shared" si="9"/>
        <v>0</v>
      </c>
      <c r="M47" s="32">
        <f t="shared" si="9"/>
        <v>0</v>
      </c>
      <c r="N47" s="32">
        <f>SUM(D47:M47)</f>
        <v>6667746</v>
      </c>
      <c r="O47" s="46">
        <f t="shared" si="8"/>
        <v>98.740463215258856</v>
      </c>
      <c r="P47" s="10"/>
    </row>
    <row r="48" spans="1:16">
      <c r="A48" s="12"/>
      <c r="B48" s="25">
        <v>341.1</v>
      </c>
      <c r="C48" s="20" t="s">
        <v>54</v>
      </c>
      <c r="D48" s="47">
        <v>0</v>
      </c>
      <c r="E48" s="47">
        <v>122055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>SUM(D48:M48)</f>
        <v>122055</v>
      </c>
      <c r="O48" s="48">
        <f t="shared" si="8"/>
        <v>1.8074724558701576</v>
      </c>
      <c r="P48" s="9"/>
    </row>
    <row r="49" spans="1:16">
      <c r="A49" s="12"/>
      <c r="B49" s="25">
        <v>341.15</v>
      </c>
      <c r="C49" s="20" t="s">
        <v>118</v>
      </c>
      <c r="D49" s="47">
        <v>0</v>
      </c>
      <c r="E49" s="47">
        <v>70552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ref="N49:N70" si="10">SUM(D49:M49)</f>
        <v>70552</v>
      </c>
      <c r="O49" s="48">
        <f t="shared" si="8"/>
        <v>1.0447814240018956</v>
      </c>
      <c r="P49" s="9"/>
    </row>
    <row r="50" spans="1:16">
      <c r="A50" s="12"/>
      <c r="B50" s="25">
        <v>341.51</v>
      </c>
      <c r="C50" s="20" t="s">
        <v>56</v>
      </c>
      <c r="D50" s="47">
        <v>356068</v>
      </c>
      <c r="E50" s="47">
        <v>0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10"/>
        <v>356068</v>
      </c>
      <c r="O50" s="48">
        <f t="shared" si="8"/>
        <v>5.2728942068475302</v>
      </c>
      <c r="P50" s="9"/>
    </row>
    <row r="51" spans="1:16">
      <c r="A51" s="12"/>
      <c r="B51" s="25">
        <v>341.52</v>
      </c>
      <c r="C51" s="20" t="s">
        <v>57</v>
      </c>
      <c r="D51" s="47">
        <v>127724</v>
      </c>
      <c r="E51" s="47">
        <v>0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10"/>
        <v>127724</v>
      </c>
      <c r="O51" s="48">
        <f t="shared" si="8"/>
        <v>1.8914228172017533</v>
      </c>
      <c r="P51" s="9"/>
    </row>
    <row r="52" spans="1:16">
      <c r="A52" s="12"/>
      <c r="B52" s="25">
        <v>341.56</v>
      </c>
      <c r="C52" s="20" t="s">
        <v>60</v>
      </c>
      <c r="D52" s="47">
        <v>3629</v>
      </c>
      <c r="E52" s="47">
        <v>0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10"/>
        <v>3629</v>
      </c>
      <c r="O52" s="48">
        <f t="shared" si="8"/>
        <v>5.3740670536666271E-2</v>
      </c>
      <c r="P52" s="9"/>
    </row>
    <row r="53" spans="1:16">
      <c r="A53" s="12"/>
      <c r="B53" s="25">
        <v>341.8</v>
      </c>
      <c r="C53" s="20" t="s">
        <v>61</v>
      </c>
      <c r="D53" s="47">
        <v>0</v>
      </c>
      <c r="E53" s="47">
        <v>1693988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10"/>
        <v>1693988</v>
      </c>
      <c r="O53" s="48">
        <f t="shared" si="8"/>
        <v>25.085712593294634</v>
      </c>
      <c r="P53" s="9"/>
    </row>
    <row r="54" spans="1:16">
      <c r="A54" s="12"/>
      <c r="B54" s="25">
        <v>341.9</v>
      </c>
      <c r="C54" s="20" t="s">
        <v>62</v>
      </c>
      <c r="D54" s="47">
        <v>385987</v>
      </c>
      <c r="E54" s="47">
        <v>2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10"/>
        <v>385989</v>
      </c>
      <c r="O54" s="48">
        <f t="shared" si="8"/>
        <v>5.7159844805117874</v>
      </c>
      <c r="P54" s="9"/>
    </row>
    <row r="55" spans="1:16">
      <c r="A55" s="12"/>
      <c r="B55" s="25">
        <v>342.1</v>
      </c>
      <c r="C55" s="20" t="s">
        <v>63</v>
      </c>
      <c r="D55" s="47">
        <v>208000</v>
      </c>
      <c r="E55" s="47">
        <v>54340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10"/>
        <v>262340</v>
      </c>
      <c r="O55" s="48">
        <f t="shared" si="8"/>
        <v>3.8849070015401019</v>
      </c>
      <c r="P55" s="9"/>
    </row>
    <row r="56" spans="1:16">
      <c r="A56" s="12"/>
      <c r="B56" s="25">
        <v>342.3</v>
      </c>
      <c r="C56" s="20" t="s">
        <v>64</v>
      </c>
      <c r="D56" s="47">
        <v>9134</v>
      </c>
      <c r="E56" s="47">
        <v>0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10"/>
        <v>9134</v>
      </c>
      <c r="O56" s="48">
        <f t="shared" si="8"/>
        <v>0.13526240966710104</v>
      </c>
      <c r="P56" s="9"/>
    </row>
    <row r="57" spans="1:16">
      <c r="A57" s="12"/>
      <c r="B57" s="25">
        <v>342.4</v>
      </c>
      <c r="C57" s="20" t="s">
        <v>65</v>
      </c>
      <c r="D57" s="47">
        <v>277412</v>
      </c>
      <c r="E57" s="47">
        <v>0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10"/>
        <v>277412</v>
      </c>
      <c r="O57" s="48">
        <f t="shared" si="8"/>
        <v>4.1081033052955807</v>
      </c>
      <c r="P57" s="9"/>
    </row>
    <row r="58" spans="1:16">
      <c r="A58" s="12"/>
      <c r="B58" s="25">
        <v>342.5</v>
      </c>
      <c r="C58" s="20" t="s">
        <v>119</v>
      </c>
      <c r="D58" s="47">
        <v>0</v>
      </c>
      <c r="E58" s="47">
        <v>13260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10"/>
        <v>13260</v>
      </c>
      <c r="O58" s="48">
        <f t="shared" si="8"/>
        <v>0.19636299016704181</v>
      </c>
      <c r="P58" s="9"/>
    </row>
    <row r="59" spans="1:16">
      <c r="A59" s="12"/>
      <c r="B59" s="25">
        <v>342.6</v>
      </c>
      <c r="C59" s="20" t="s">
        <v>66</v>
      </c>
      <c r="D59" s="47">
        <v>0</v>
      </c>
      <c r="E59" s="47">
        <v>755266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10"/>
        <v>755266</v>
      </c>
      <c r="O59" s="48">
        <f t="shared" si="8"/>
        <v>11.184486435256487</v>
      </c>
      <c r="P59" s="9"/>
    </row>
    <row r="60" spans="1:16">
      <c r="A60" s="12"/>
      <c r="B60" s="25">
        <v>343.4</v>
      </c>
      <c r="C60" s="20" t="s">
        <v>67</v>
      </c>
      <c r="D60" s="47">
        <v>0</v>
      </c>
      <c r="E60" s="47">
        <v>0</v>
      </c>
      <c r="F60" s="47">
        <v>0</v>
      </c>
      <c r="G60" s="47">
        <v>0</v>
      </c>
      <c r="H60" s="47">
        <v>0</v>
      </c>
      <c r="I60" s="47">
        <v>2160618</v>
      </c>
      <c r="J60" s="47">
        <v>0</v>
      </c>
      <c r="K60" s="47">
        <v>0</v>
      </c>
      <c r="L60" s="47">
        <v>0</v>
      </c>
      <c r="M60" s="47">
        <v>0</v>
      </c>
      <c r="N60" s="47">
        <f t="shared" si="10"/>
        <v>2160618</v>
      </c>
      <c r="O60" s="48">
        <f t="shared" si="8"/>
        <v>31.995883189195592</v>
      </c>
      <c r="P60" s="9"/>
    </row>
    <row r="61" spans="1:16">
      <c r="A61" s="12"/>
      <c r="B61" s="25">
        <v>343.5</v>
      </c>
      <c r="C61" s="20" t="s">
        <v>120</v>
      </c>
      <c r="D61" s="47">
        <v>0</v>
      </c>
      <c r="E61" s="47">
        <v>0</v>
      </c>
      <c r="F61" s="47">
        <v>0</v>
      </c>
      <c r="G61" s="47">
        <v>0</v>
      </c>
      <c r="H61" s="47">
        <v>0</v>
      </c>
      <c r="I61" s="47">
        <v>31814</v>
      </c>
      <c r="J61" s="47">
        <v>0</v>
      </c>
      <c r="K61" s="47">
        <v>0</v>
      </c>
      <c r="L61" s="47">
        <v>0</v>
      </c>
      <c r="M61" s="47">
        <v>0</v>
      </c>
      <c r="N61" s="47">
        <f t="shared" si="10"/>
        <v>31814</v>
      </c>
      <c r="O61" s="48">
        <f t="shared" si="8"/>
        <v>0.47112308968131739</v>
      </c>
      <c r="P61" s="9"/>
    </row>
    <row r="62" spans="1:16">
      <c r="A62" s="12"/>
      <c r="B62" s="25">
        <v>344.9</v>
      </c>
      <c r="C62" s="20" t="s">
        <v>68</v>
      </c>
      <c r="D62" s="47">
        <v>0</v>
      </c>
      <c r="E62" s="47">
        <v>4438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10"/>
        <v>4438</v>
      </c>
      <c r="O62" s="48">
        <f t="shared" si="8"/>
        <v>6.5720886150929983E-2</v>
      </c>
      <c r="P62" s="9"/>
    </row>
    <row r="63" spans="1:16">
      <c r="A63" s="12"/>
      <c r="B63" s="25">
        <v>346.4</v>
      </c>
      <c r="C63" s="20" t="s">
        <v>69</v>
      </c>
      <c r="D63" s="47">
        <v>143</v>
      </c>
      <c r="E63" s="47">
        <v>0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10"/>
        <v>143</v>
      </c>
      <c r="O63" s="48">
        <f t="shared" si="8"/>
        <v>2.1176400900367255E-3</v>
      </c>
      <c r="P63" s="9"/>
    </row>
    <row r="64" spans="1:16">
      <c r="A64" s="12"/>
      <c r="B64" s="25">
        <v>347.1</v>
      </c>
      <c r="C64" s="20" t="s">
        <v>70</v>
      </c>
      <c r="D64" s="47">
        <v>1890</v>
      </c>
      <c r="E64" s="47">
        <v>0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10"/>
        <v>1890</v>
      </c>
      <c r="O64" s="48">
        <f t="shared" si="8"/>
        <v>2.7988390001184693E-2</v>
      </c>
      <c r="P64" s="9"/>
    </row>
    <row r="65" spans="1:16">
      <c r="A65" s="12"/>
      <c r="B65" s="25">
        <v>347.2</v>
      </c>
      <c r="C65" s="20" t="s">
        <v>71</v>
      </c>
      <c r="D65" s="47">
        <v>7475</v>
      </c>
      <c r="E65" s="47">
        <v>0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10"/>
        <v>7475</v>
      </c>
      <c r="O65" s="48">
        <f t="shared" si="8"/>
        <v>0.11069482288828338</v>
      </c>
      <c r="P65" s="9"/>
    </row>
    <row r="66" spans="1:16">
      <c r="A66" s="12"/>
      <c r="B66" s="25">
        <v>347.4</v>
      </c>
      <c r="C66" s="20" t="s">
        <v>72</v>
      </c>
      <c r="D66" s="47">
        <v>1436</v>
      </c>
      <c r="E66" s="47">
        <v>0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10"/>
        <v>1436</v>
      </c>
      <c r="O66" s="48">
        <f t="shared" si="8"/>
        <v>2.1265252932117049E-2</v>
      </c>
      <c r="P66" s="9"/>
    </row>
    <row r="67" spans="1:16">
      <c r="A67" s="12"/>
      <c r="B67" s="25">
        <v>347.5</v>
      </c>
      <c r="C67" s="20" t="s">
        <v>121</v>
      </c>
      <c r="D67" s="47">
        <v>9195</v>
      </c>
      <c r="E67" s="47">
        <v>0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0"/>
        <v>9195</v>
      </c>
      <c r="O67" s="48">
        <f t="shared" si="8"/>
        <v>0.13616573865655729</v>
      </c>
      <c r="P67" s="9"/>
    </row>
    <row r="68" spans="1:16">
      <c r="A68" s="12"/>
      <c r="B68" s="25">
        <v>347.9</v>
      </c>
      <c r="C68" s="20" t="s">
        <v>122</v>
      </c>
      <c r="D68" s="47">
        <v>6183</v>
      </c>
      <c r="E68" s="47">
        <v>0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0"/>
        <v>6183</v>
      </c>
      <c r="O68" s="48">
        <f t="shared" si="8"/>
        <v>9.1562018718161359E-2</v>
      </c>
      <c r="P68" s="9"/>
    </row>
    <row r="69" spans="1:16">
      <c r="A69" s="12"/>
      <c r="B69" s="25">
        <v>348.92399999999998</v>
      </c>
      <c r="C69" s="20" t="s">
        <v>123</v>
      </c>
      <c r="D69" s="47">
        <v>0</v>
      </c>
      <c r="E69" s="47">
        <v>31243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0"/>
        <v>31243</v>
      </c>
      <c r="O69" s="48">
        <f t="shared" ref="O69:O84" si="11">(N69/O$86)</f>
        <v>0.46266733799312876</v>
      </c>
      <c r="P69" s="9"/>
    </row>
    <row r="70" spans="1:16">
      <c r="A70" s="12"/>
      <c r="B70" s="25">
        <v>348.99</v>
      </c>
      <c r="C70" s="20" t="s">
        <v>124</v>
      </c>
      <c r="D70" s="47">
        <v>194596</v>
      </c>
      <c r="E70" s="47">
        <v>141298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0"/>
        <v>335894</v>
      </c>
      <c r="O70" s="48">
        <f t="shared" si="11"/>
        <v>4.9741440587608103</v>
      </c>
      <c r="P70" s="9"/>
    </row>
    <row r="71" spans="1:16" ht="15.75">
      <c r="A71" s="29" t="s">
        <v>51</v>
      </c>
      <c r="B71" s="30"/>
      <c r="C71" s="31"/>
      <c r="D71" s="32">
        <f t="shared" ref="D71:M71" si="12">SUM(D72:D75)</f>
        <v>117560</v>
      </c>
      <c r="E71" s="32">
        <f t="shared" si="12"/>
        <v>181531</v>
      </c>
      <c r="F71" s="32">
        <f t="shared" si="12"/>
        <v>0</v>
      </c>
      <c r="G71" s="32">
        <f t="shared" si="12"/>
        <v>0</v>
      </c>
      <c r="H71" s="32">
        <f t="shared" si="12"/>
        <v>0</v>
      </c>
      <c r="I71" s="32">
        <f t="shared" si="12"/>
        <v>0</v>
      </c>
      <c r="J71" s="32">
        <f t="shared" si="12"/>
        <v>0</v>
      </c>
      <c r="K71" s="32">
        <f t="shared" si="12"/>
        <v>0</v>
      </c>
      <c r="L71" s="32">
        <f t="shared" si="12"/>
        <v>0</v>
      </c>
      <c r="M71" s="32">
        <f t="shared" si="12"/>
        <v>0</v>
      </c>
      <c r="N71" s="32">
        <f t="shared" ref="N71:N84" si="13">SUM(D71:M71)</f>
        <v>299091</v>
      </c>
      <c r="O71" s="46">
        <f t="shared" si="11"/>
        <v>4.4291405046795402</v>
      </c>
      <c r="P71" s="10"/>
    </row>
    <row r="72" spans="1:16">
      <c r="A72" s="13"/>
      <c r="B72" s="40">
        <v>351.7</v>
      </c>
      <c r="C72" s="21" t="s">
        <v>125</v>
      </c>
      <c r="D72" s="47">
        <v>84482</v>
      </c>
      <c r="E72" s="47">
        <v>0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3"/>
        <v>84482</v>
      </c>
      <c r="O72" s="48">
        <f t="shared" si="11"/>
        <v>1.2510662243809976</v>
      </c>
      <c r="P72" s="9"/>
    </row>
    <row r="73" spans="1:16">
      <c r="A73" s="13"/>
      <c r="B73" s="40">
        <v>351.8</v>
      </c>
      <c r="C73" s="21" t="s">
        <v>126</v>
      </c>
      <c r="D73" s="47">
        <v>0</v>
      </c>
      <c r="E73" s="47">
        <v>122523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3"/>
        <v>122523</v>
      </c>
      <c r="O73" s="48">
        <f t="shared" si="11"/>
        <v>1.8144029143466414</v>
      </c>
      <c r="P73" s="9"/>
    </row>
    <row r="74" spans="1:16">
      <c r="A74" s="13"/>
      <c r="B74" s="40">
        <v>351.9</v>
      </c>
      <c r="C74" s="21" t="s">
        <v>91</v>
      </c>
      <c r="D74" s="47">
        <v>0</v>
      </c>
      <c r="E74" s="47">
        <v>59008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13"/>
        <v>59008</v>
      </c>
      <c r="O74" s="48">
        <f t="shared" si="11"/>
        <v>0.87383011491529439</v>
      </c>
      <c r="P74" s="9"/>
    </row>
    <row r="75" spans="1:16">
      <c r="A75" s="13"/>
      <c r="B75" s="40">
        <v>352</v>
      </c>
      <c r="C75" s="21" t="s">
        <v>89</v>
      </c>
      <c r="D75" s="47">
        <v>33078</v>
      </c>
      <c r="E75" s="47">
        <v>0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3"/>
        <v>33078</v>
      </c>
      <c r="O75" s="48">
        <f t="shared" si="11"/>
        <v>0.48984125103660703</v>
      </c>
      <c r="P75" s="9"/>
    </row>
    <row r="76" spans="1:16" ht="15.75">
      <c r="A76" s="29" t="s">
        <v>5</v>
      </c>
      <c r="B76" s="30"/>
      <c r="C76" s="31"/>
      <c r="D76" s="32">
        <f t="shared" ref="D76:M76" si="14">SUM(D77:D81)</f>
        <v>507613</v>
      </c>
      <c r="E76" s="32">
        <f t="shared" si="14"/>
        <v>398626</v>
      </c>
      <c r="F76" s="32">
        <f t="shared" si="14"/>
        <v>176544</v>
      </c>
      <c r="G76" s="32">
        <f t="shared" si="14"/>
        <v>6194</v>
      </c>
      <c r="H76" s="32">
        <f t="shared" si="14"/>
        <v>0</v>
      </c>
      <c r="I76" s="32">
        <f t="shared" si="14"/>
        <v>42219</v>
      </c>
      <c r="J76" s="32">
        <f t="shared" si="14"/>
        <v>0</v>
      </c>
      <c r="K76" s="32">
        <f t="shared" si="14"/>
        <v>0</v>
      </c>
      <c r="L76" s="32">
        <f t="shared" si="14"/>
        <v>0</v>
      </c>
      <c r="M76" s="32">
        <f t="shared" si="14"/>
        <v>0</v>
      </c>
      <c r="N76" s="32">
        <f t="shared" si="13"/>
        <v>1131196</v>
      </c>
      <c r="O76" s="46">
        <f t="shared" si="11"/>
        <v>16.751510484539747</v>
      </c>
      <c r="P76" s="10"/>
    </row>
    <row r="77" spans="1:16">
      <c r="A77" s="12"/>
      <c r="B77" s="25">
        <v>361.1</v>
      </c>
      <c r="C77" s="20" t="s">
        <v>92</v>
      </c>
      <c r="D77" s="47">
        <v>77610</v>
      </c>
      <c r="E77" s="47">
        <v>23595</v>
      </c>
      <c r="F77" s="47">
        <v>43567</v>
      </c>
      <c r="G77" s="47">
        <v>6194</v>
      </c>
      <c r="H77" s="47">
        <v>0</v>
      </c>
      <c r="I77" s="47">
        <v>39551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3"/>
        <v>190517</v>
      </c>
      <c r="O77" s="48">
        <f t="shared" si="11"/>
        <v>2.8213037554792084</v>
      </c>
      <c r="P77" s="9"/>
    </row>
    <row r="78" spans="1:16">
      <c r="A78" s="12"/>
      <c r="B78" s="25">
        <v>362</v>
      </c>
      <c r="C78" s="20" t="s">
        <v>93</v>
      </c>
      <c r="D78" s="47">
        <v>4700</v>
      </c>
      <c r="E78" s="47">
        <v>21686</v>
      </c>
      <c r="F78" s="47">
        <v>132977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3"/>
        <v>159363</v>
      </c>
      <c r="O78" s="48">
        <f t="shared" si="11"/>
        <v>2.3599543892903685</v>
      </c>
      <c r="P78" s="9"/>
    </row>
    <row r="79" spans="1:16">
      <c r="A79" s="12"/>
      <c r="B79" s="25">
        <v>365</v>
      </c>
      <c r="C79" s="20" t="s">
        <v>94</v>
      </c>
      <c r="D79" s="47">
        <v>0</v>
      </c>
      <c r="E79" s="47">
        <v>1890</v>
      </c>
      <c r="F79" s="47">
        <v>0</v>
      </c>
      <c r="G79" s="47">
        <v>0</v>
      </c>
      <c r="H79" s="47">
        <v>0</v>
      </c>
      <c r="I79" s="47">
        <v>1481</v>
      </c>
      <c r="J79" s="47">
        <v>0</v>
      </c>
      <c r="K79" s="47">
        <v>0</v>
      </c>
      <c r="L79" s="47">
        <v>0</v>
      </c>
      <c r="M79" s="47">
        <v>0</v>
      </c>
      <c r="N79" s="47">
        <f t="shared" si="13"/>
        <v>3371</v>
      </c>
      <c r="O79" s="48">
        <f t="shared" si="11"/>
        <v>4.9920033171425189E-2</v>
      </c>
      <c r="P79" s="9"/>
    </row>
    <row r="80" spans="1:16">
      <c r="A80" s="12"/>
      <c r="B80" s="25">
        <v>366</v>
      </c>
      <c r="C80" s="20" t="s">
        <v>95</v>
      </c>
      <c r="D80" s="47">
        <v>100000</v>
      </c>
      <c r="E80" s="47">
        <v>1580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3"/>
        <v>101580</v>
      </c>
      <c r="O80" s="48">
        <f t="shared" si="11"/>
        <v>1.5042648975239901</v>
      </c>
      <c r="P80" s="9"/>
    </row>
    <row r="81" spans="1:119">
      <c r="A81" s="12"/>
      <c r="B81" s="25">
        <v>369.9</v>
      </c>
      <c r="C81" s="20" t="s">
        <v>96</v>
      </c>
      <c r="D81" s="47">
        <v>325303</v>
      </c>
      <c r="E81" s="47">
        <v>349875</v>
      </c>
      <c r="F81" s="47">
        <v>0</v>
      </c>
      <c r="G81" s="47">
        <v>0</v>
      </c>
      <c r="H81" s="47">
        <v>0</v>
      </c>
      <c r="I81" s="47">
        <v>1187</v>
      </c>
      <c r="J81" s="47">
        <v>0</v>
      </c>
      <c r="K81" s="47">
        <v>0</v>
      </c>
      <c r="L81" s="47">
        <v>0</v>
      </c>
      <c r="M81" s="47">
        <v>0</v>
      </c>
      <c r="N81" s="47">
        <f t="shared" si="13"/>
        <v>676365</v>
      </c>
      <c r="O81" s="48">
        <f t="shared" si="11"/>
        <v>10.016067409074754</v>
      </c>
      <c r="P81" s="9"/>
    </row>
    <row r="82" spans="1:119" ht="15.75">
      <c r="A82" s="29" t="s">
        <v>52</v>
      </c>
      <c r="B82" s="30"/>
      <c r="C82" s="31"/>
      <c r="D82" s="32">
        <f t="shared" ref="D82:M82" si="15">SUM(D83:D83)</f>
        <v>0</v>
      </c>
      <c r="E82" s="32">
        <f t="shared" si="15"/>
        <v>13626040</v>
      </c>
      <c r="F82" s="32">
        <f t="shared" si="15"/>
        <v>0</v>
      </c>
      <c r="G82" s="32">
        <f t="shared" si="15"/>
        <v>5630000</v>
      </c>
      <c r="H82" s="32">
        <f t="shared" si="15"/>
        <v>0</v>
      </c>
      <c r="I82" s="32">
        <f t="shared" si="15"/>
        <v>115000</v>
      </c>
      <c r="J82" s="32">
        <f t="shared" si="15"/>
        <v>0</v>
      </c>
      <c r="K82" s="32">
        <f t="shared" si="15"/>
        <v>0</v>
      </c>
      <c r="L82" s="32">
        <f t="shared" si="15"/>
        <v>0</v>
      </c>
      <c r="M82" s="32">
        <f t="shared" si="15"/>
        <v>0</v>
      </c>
      <c r="N82" s="32">
        <f t="shared" si="13"/>
        <v>19371040</v>
      </c>
      <c r="O82" s="46">
        <f t="shared" si="11"/>
        <v>286.85937685108399</v>
      </c>
      <c r="P82" s="9"/>
    </row>
    <row r="83" spans="1:119" ht="15.75" thickBot="1">
      <c r="A83" s="12"/>
      <c r="B83" s="25">
        <v>381</v>
      </c>
      <c r="C83" s="20" t="s">
        <v>97</v>
      </c>
      <c r="D83" s="47">
        <v>0</v>
      </c>
      <c r="E83" s="47">
        <v>13626040</v>
      </c>
      <c r="F83" s="47">
        <v>0</v>
      </c>
      <c r="G83" s="47">
        <v>5630000</v>
      </c>
      <c r="H83" s="47">
        <v>0</v>
      </c>
      <c r="I83" s="47">
        <v>115000</v>
      </c>
      <c r="J83" s="47">
        <v>0</v>
      </c>
      <c r="K83" s="47">
        <v>0</v>
      </c>
      <c r="L83" s="47">
        <v>0</v>
      </c>
      <c r="M83" s="47">
        <v>0</v>
      </c>
      <c r="N83" s="47">
        <f t="shared" si="13"/>
        <v>19371040</v>
      </c>
      <c r="O83" s="48">
        <f t="shared" si="11"/>
        <v>286.85937685108399</v>
      </c>
      <c r="P83" s="9"/>
    </row>
    <row r="84" spans="1:119" ht="16.5" thickBot="1">
      <c r="A84" s="14" t="s">
        <v>73</v>
      </c>
      <c r="B84" s="23"/>
      <c r="C84" s="22"/>
      <c r="D84" s="15">
        <f t="shared" ref="D84:M84" si="16">SUM(D5,D13,D18,D47,D71,D76,D82)</f>
        <v>26393115</v>
      </c>
      <c r="E84" s="15">
        <f t="shared" si="16"/>
        <v>39663993</v>
      </c>
      <c r="F84" s="15">
        <f t="shared" si="16"/>
        <v>2593594</v>
      </c>
      <c r="G84" s="15">
        <f t="shared" si="16"/>
        <v>6859187</v>
      </c>
      <c r="H84" s="15">
        <f t="shared" si="16"/>
        <v>0</v>
      </c>
      <c r="I84" s="15">
        <f t="shared" si="16"/>
        <v>2867164</v>
      </c>
      <c r="J84" s="15">
        <f t="shared" si="16"/>
        <v>0</v>
      </c>
      <c r="K84" s="15">
        <f t="shared" si="16"/>
        <v>0</v>
      </c>
      <c r="L84" s="15">
        <f t="shared" si="16"/>
        <v>0</v>
      </c>
      <c r="M84" s="15">
        <f t="shared" si="16"/>
        <v>0</v>
      </c>
      <c r="N84" s="15">
        <f t="shared" si="13"/>
        <v>78377053</v>
      </c>
      <c r="O84" s="38">
        <f t="shared" si="11"/>
        <v>1160.6600669351972</v>
      </c>
      <c r="P84" s="6"/>
      <c r="Q84" s="2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5"/>
      <c r="BC84" s="5"/>
      <c r="BD84" s="5"/>
      <c r="BE84" s="5"/>
      <c r="BF84" s="5"/>
      <c r="BG84" s="5"/>
      <c r="BH84" s="5"/>
      <c r="BI84" s="5"/>
      <c r="BJ84" s="5"/>
      <c r="BK84" s="5"/>
      <c r="BL84" s="5"/>
      <c r="BM84" s="5"/>
      <c r="BN84" s="5"/>
      <c r="BO84" s="5"/>
      <c r="BP84" s="5"/>
      <c r="BQ84" s="5"/>
      <c r="BR84" s="5"/>
      <c r="BS84" s="5"/>
      <c r="BT84" s="5"/>
      <c r="BU84" s="5"/>
      <c r="BV84" s="5"/>
      <c r="BW84" s="5"/>
      <c r="BX84" s="5"/>
      <c r="BY84" s="5"/>
      <c r="BZ84" s="5"/>
      <c r="CA84" s="5"/>
      <c r="CB84" s="5"/>
      <c r="CC84" s="5"/>
      <c r="CD84" s="5"/>
      <c r="CE84" s="5"/>
      <c r="CF84" s="5"/>
      <c r="CG84" s="5"/>
      <c r="CH84" s="5"/>
      <c r="CI84" s="5"/>
      <c r="CJ84" s="5"/>
      <c r="CK84" s="5"/>
      <c r="CL84" s="5"/>
      <c r="CM84" s="5"/>
      <c r="CN84" s="5"/>
      <c r="CO84" s="5"/>
      <c r="CP84" s="5"/>
      <c r="CQ84" s="5"/>
      <c r="CR84" s="5"/>
      <c r="CS84" s="5"/>
      <c r="CT84" s="5"/>
      <c r="CU84" s="5"/>
      <c r="CV84" s="5"/>
      <c r="CW84" s="5"/>
      <c r="CX84" s="5"/>
      <c r="CY84" s="5"/>
      <c r="CZ84" s="5"/>
      <c r="DA84" s="5"/>
      <c r="DB84" s="5"/>
      <c r="DC84" s="5"/>
      <c r="DD84" s="5"/>
      <c r="DE84" s="5"/>
      <c r="DF84" s="5"/>
      <c r="DG84" s="5"/>
      <c r="DH84" s="5"/>
      <c r="DI84" s="5"/>
      <c r="DJ84" s="5"/>
      <c r="DK84" s="5"/>
      <c r="DL84" s="5"/>
      <c r="DM84" s="5"/>
      <c r="DN84" s="5"/>
      <c r="DO84" s="5"/>
    </row>
    <row r="85" spans="1:119">
      <c r="A85" s="16"/>
      <c r="B85" s="18"/>
      <c r="C85" s="18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9"/>
    </row>
    <row r="86" spans="1:119">
      <c r="A86" s="41"/>
      <c r="B86" s="42"/>
      <c r="C86" s="42"/>
      <c r="D86" s="43"/>
      <c r="E86" s="43"/>
      <c r="F86" s="43"/>
      <c r="G86" s="43"/>
      <c r="H86" s="43"/>
      <c r="I86" s="43"/>
      <c r="J86" s="43"/>
      <c r="K86" s="43"/>
      <c r="L86" s="119" t="s">
        <v>133</v>
      </c>
      <c r="M86" s="119"/>
      <c r="N86" s="119"/>
      <c r="O86" s="44">
        <v>67528</v>
      </c>
    </row>
    <row r="87" spans="1:119">
      <c r="A87" s="120"/>
      <c r="B87" s="97"/>
      <c r="C87" s="97"/>
      <c r="D87" s="97"/>
      <c r="E87" s="97"/>
      <c r="F87" s="97"/>
      <c r="G87" s="97"/>
      <c r="H87" s="97"/>
      <c r="I87" s="97"/>
      <c r="J87" s="97"/>
      <c r="K87" s="97"/>
      <c r="L87" s="97"/>
      <c r="M87" s="97"/>
      <c r="N87" s="97"/>
      <c r="O87" s="98"/>
    </row>
    <row r="88" spans="1:119" ht="15.75" customHeight="1" thickBot="1">
      <c r="A88" s="121" t="s">
        <v>129</v>
      </c>
      <c r="B88" s="100"/>
      <c r="C88" s="100"/>
      <c r="D88" s="100"/>
      <c r="E88" s="100"/>
      <c r="F88" s="100"/>
      <c r="G88" s="100"/>
      <c r="H88" s="100"/>
      <c r="I88" s="100"/>
      <c r="J88" s="100"/>
      <c r="K88" s="100"/>
      <c r="L88" s="100"/>
      <c r="M88" s="100"/>
      <c r="N88" s="100"/>
      <c r="O88" s="101"/>
    </row>
  </sheetData>
  <mergeCells count="10">
    <mergeCell ref="L86:N86"/>
    <mergeCell ref="A87:O87"/>
    <mergeCell ref="A88:O8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C9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2" t="s">
        <v>106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4"/>
      <c r="P1" s="7"/>
      <c r="Q1"/>
    </row>
    <row r="2" spans="1:133" ht="24" thickBot="1">
      <c r="A2" s="125" t="s">
        <v>107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7"/>
      <c r="P2" s="7"/>
      <c r="Q2"/>
    </row>
    <row r="3" spans="1:133" ht="18" customHeight="1">
      <c r="A3" s="128" t="s">
        <v>99</v>
      </c>
      <c r="B3" s="109"/>
      <c r="C3" s="110"/>
      <c r="D3" s="129" t="s">
        <v>46</v>
      </c>
      <c r="E3" s="130"/>
      <c r="F3" s="130"/>
      <c r="G3" s="130"/>
      <c r="H3" s="131"/>
      <c r="I3" s="129" t="s">
        <v>47</v>
      </c>
      <c r="J3" s="131"/>
      <c r="K3" s="129" t="s">
        <v>49</v>
      </c>
      <c r="L3" s="131"/>
      <c r="M3" s="36"/>
      <c r="N3" s="37"/>
      <c r="O3" s="132" t="s">
        <v>104</v>
      </c>
      <c r="P3" s="11"/>
      <c r="Q3"/>
    </row>
    <row r="4" spans="1:133" ht="32.25" customHeight="1" thickBot="1">
      <c r="A4" s="111"/>
      <c r="B4" s="112"/>
      <c r="C4" s="113"/>
      <c r="D4" s="34" t="s">
        <v>6</v>
      </c>
      <c r="E4" s="34" t="s">
        <v>100</v>
      </c>
      <c r="F4" s="34" t="s">
        <v>101</v>
      </c>
      <c r="G4" s="34" t="s">
        <v>102</v>
      </c>
      <c r="H4" s="34" t="s">
        <v>7</v>
      </c>
      <c r="I4" s="34" t="s">
        <v>8</v>
      </c>
      <c r="J4" s="35" t="s">
        <v>103</v>
      </c>
      <c r="K4" s="35" t="s">
        <v>9</v>
      </c>
      <c r="L4" s="35" t="s">
        <v>10</v>
      </c>
      <c r="M4" s="35" t="s">
        <v>11</v>
      </c>
      <c r="N4" s="35" t="s">
        <v>48</v>
      </c>
      <c r="O4" s="118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SUM(D6:D12)</f>
        <v>22717685</v>
      </c>
      <c r="E5" s="27">
        <f t="shared" si="0"/>
        <v>5419400</v>
      </c>
      <c r="F5" s="27">
        <f t="shared" si="0"/>
        <v>800000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28937085</v>
      </c>
      <c r="O5" s="33">
        <f t="shared" ref="O5:O36" si="1">(N5/O$88)</f>
        <v>428.50076261272602</v>
      </c>
      <c r="P5" s="6"/>
    </row>
    <row r="6" spans="1:133">
      <c r="A6" s="12"/>
      <c r="B6" s="25">
        <v>311</v>
      </c>
      <c r="C6" s="20" t="s">
        <v>3</v>
      </c>
      <c r="D6" s="47">
        <v>19387583</v>
      </c>
      <c r="E6" s="47">
        <v>306468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19694051</v>
      </c>
      <c r="O6" s="48">
        <f t="shared" si="1"/>
        <v>291.62978483955516</v>
      </c>
      <c r="P6" s="9"/>
    </row>
    <row r="7" spans="1:133">
      <c r="A7" s="12"/>
      <c r="B7" s="25">
        <v>312.10000000000002</v>
      </c>
      <c r="C7" s="20" t="s">
        <v>12</v>
      </c>
      <c r="D7" s="47">
        <v>8755</v>
      </c>
      <c r="E7" s="47">
        <v>436843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12" si="2">SUM(D7:M7)</f>
        <v>445598</v>
      </c>
      <c r="O7" s="48">
        <f t="shared" si="1"/>
        <v>6.5984214656972355</v>
      </c>
      <c r="P7" s="9"/>
    </row>
    <row r="8" spans="1:133">
      <c r="A8" s="12"/>
      <c r="B8" s="25">
        <v>312.3</v>
      </c>
      <c r="C8" s="20" t="s">
        <v>13</v>
      </c>
      <c r="D8" s="47">
        <v>0</v>
      </c>
      <c r="E8" s="47">
        <v>612490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612490</v>
      </c>
      <c r="O8" s="48">
        <f t="shared" si="1"/>
        <v>9.0697605544120474</v>
      </c>
      <c r="P8" s="9"/>
    </row>
    <row r="9" spans="1:133">
      <c r="A9" s="12"/>
      <c r="B9" s="25">
        <v>312.41000000000003</v>
      </c>
      <c r="C9" s="20" t="s">
        <v>15</v>
      </c>
      <c r="D9" s="47">
        <v>0</v>
      </c>
      <c r="E9" s="47">
        <v>1625024</v>
      </c>
      <c r="F9" s="47">
        <v>800000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2425024</v>
      </c>
      <c r="O9" s="48">
        <f t="shared" si="1"/>
        <v>35.909789578119678</v>
      </c>
      <c r="P9" s="9"/>
    </row>
    <row r="10" spans="1:133">
      <c r="A10" s="12"/>
      <c r="B10" s="25">
        <v>312.60000000000002</v>
      </c>
      <c r="C10" s="20" t="s">
        <v>16</v>
      </c>
      <c r="D10" s="47">
        <v>3321346</v>
      </c>
      <c r="E10" s="47">
        <v>2107000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5428346</v>
      </c>
      <c r="O10" s="48">
        <f t="shared" si="1"/>
        <v>80.383024092638934</v>
      </c>
      <c r="P10" s="9"/>
    </row>
    <row r="11" spans="1:133">
      <c r="A11" s="12"/>
      <c r="B11" s="25">
        <v>315</v>
      </c>
      <c r="C11" s="20" t="s">
        <v>17</v>
      </c>
      <c r="D11" s="47">
        <v>1</v>
      </c>
      <c r="E11" s="47">
        <v>318275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318276</v>
      </c>
      <c r="O11" s="48">
        <f t="shared" si="1"/>
        <v>4.713035494809791</v>
      </c>
      <c r="P11" s="9"/>
    </row>
    <row r="12" spans="1:133">
      <c r="A12" s="12"/>
      <c r="B12" s="25">
        <v>316</v>
      </c>
      <c r="C12" s="20" t="s">
        <v>108</v>
      </c>
      <c r="D12" s="47">
        <v>0</v>
      </c>
      <c r="E12" s="47">
        <v>13300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13300</v>
      </c>
      <c r="O12" s="48">
        <f t="shared" si="1"/>
        <v>0.1969465874931513</v>
      </c>
      <c r="P12" s="9"/>
    </row>
    <row r="13" spans="1:133" ht="15.75">
      <c r="A13" s="29" t="s">
        <v>18</v>
      </c>
      <c r="B13" s="30"/>
      <c r="C13" s="31"/>
      <c r="D13" s="32">
        <f t="shared" ref="D13:M13" si="3">SUM(D14:D17)</f>
        <v>0</v>
      </c>
      <c r="E13" s="32">
        <f t="shared" si="3"/>
        <v>7296004</v>
      </c>
      <c r="F13" s="32">
        <f t="shared" si="3"/>
        <v>0</v>
      </c>
      <c r="G13" s="32">
        <f t="shared" si="3"/>
        <v>32233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5">
        <f t="shared" ref="N13:N19" si="4">SUM(D13:M13)</f>
        <v>7328237</v>
      </c>
      <c r="O13" s="46">
        <f t="shared" si="1"/>
        <v>108.51663680383824</v>
      </c>
      <c r="P13" s="10"/>
    </row>
    <row r="14" spans="1:133">
      <c r="A14" s="12"/>
      <c r="B14" s="25">
        <v>322</v>
      </c>
      <c r="C14" s="20" t="s">
        <v>0</v>
      </c>
      <c r="D14" s="47">
        <v>0</v>
      </c>
      <c r="E14" s="47">
        <v>168047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4"/>
        <v>168047</v>
      </c>
      <c r="O14" s="48">
        <f t="shared" si="1"/>
        <v>2.4884423449971123</v>
      </c>
      <c r="P14" s="9"/>
    </row>
    <row r="15" spans="1:133">
      <c r="A15" s="12"/>
      <c r="B15" s="25">
        <v>323.7</v>
      </c>
      <c r="C15" s="20" t="s">
        <v>109</v>
      </c>
      <c r="D15" s="47">
        <v>0</v>
      </c>
      <c r="E15" s="47">
        <v>108904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4"/>
        <v>108904</v>
      </c>
      <c r="O15" s="48">
        <f t="shared" si="1"/>
        <v>1.6126519672446729</v>
      </c>
      <c r="P15" s="9"/>
    </row>
    <row r="16" spans="1:133">
      <c r="A16" s="12"/>
      <c r="B16" s="25">
        <v>325.2</v>
      </c>
      <c r="C16" s="20" t="s">
        <v>20</v>
      </c>
      <c r="D16" s="47">
        <v>0</v>
      </c>
      <c r="E16" s="47">
        <v>6870942</v>
      </c>
      <c r="F16" s="47">
        <v>0</v>
      </c>
      <c r="G16" s="47">
        <v>32233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4"/>
        <v>6903175</v>
      </c>
      <c r="O16" s="48">
        <f t="shared" si="1"/>
        <v>102.22231271564171</v>
      </c>
      <c r="P16" s="9"/>
    </row>
    <row r="17" spans="1:16">
      <c r="A17" s="12"/>
      <c r="B17" s="25">
        <v>329</v>
      </c>
      <c r="C17" s="20" t="s">
        <v>21</v>
      </c>
      <c r="D17" s="47">
        <v>0</v>
      </c>
      <c r="E17" s="47">
        <v>148111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4"/>
        <v>148111</v>
      </c>
      <c r="O17" s="48">
        <f t="shared" si="1"/>
        <v>2.1932297759547468</v>
      </c>
      <c r="P17" s="9"/>
    </row>
    <row r="18" spans="1:16" ht="15.75">
      <c r="A18" s="29" t="s">
        <v>23</v>
      </c>
      <c r="B18" s="30"/>
      <c r="C18" s="31"/>
      <c r="D18" s="32">
        <f t="shared" ref="D18:M18" si="5">SUM(D19:D45)</f>
        <v>2945140</v>
      </c>
      <c r="E18" s="32">
        <f t="shared" si="5"/>
        <v>8828878</v>
      </c>
      <c r="F18" s="32">
        <f t="shared" si="5"/>
        <v>1424215</v>
      </c>
      <c r="G18" s="32">
        <f t="shared" si="5"/>
        <v>1363539</v>
      </c>
      <c r="H18" s="32">
        <f t="shared" si="5"/>
        <v>0</v>
      </c>
      <c r="I18" s="32">
        <f t="shared" si="5"/>
        <v>1186419</v>
      </c>
      <c r="J18" s="32">
        <f t="shared" si="5"/>
        <v>0</v>
      </c>
      <c r="K18" s="32">
        <f t="shared" si="5"/>
        <v>0</v>
      </c>
      <c r="L18" s="32">
        <f t="shared" si="5"/>
        <v>0</v>
      </c>
      <c r="M18" s="32">
        <f t="shared" si="5"/>
        <v>0</v>
      </c>
      <c r="N18" s="45">
        <f t="shared" si="4"/>
        <v>15748191</v>
      </c>
      <c r="O18" s="46">
        <f t="shared" si="1"/>
        <v>233.19943433386149</v>
      </c>
      <c r="P18" s="10"/>
    </row>
    <row r="19" spans="1:16">
      <c r="A19" s="12"/>
      <c r="B19" s="25">
        <v>331.2</v>
      </c>
      <c r="C19" s="20" t="s">
        <v>22</v>
      </c>
      <c r="D19" s="47">
        <v>69530</v>
      </c>
      <c r="E19" s="47">
        <v>561485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4"/>
        <v>631015</v>
      </c>
      <c r="O19" s="48">
        <f t="shared" si="1"/>
        <v>9.3440790155632225</v>
      </c>
      <c r="P19" s="9"/>
    </row>
    <row r="20" spans="1:16">
      <c r="A20" s="12"/>
      <c r="B20" s="25">
        <v>331.49</v>
      </c>
      <c r="C20" s="20" t="s">
        <v>26</v>
      </c>
      <c r="D20" s="47">
        <v>0</v>
      </c>
      <c r="E20" s="47">
        <v>27427</v>
      </c>
      <c r="F20" s="47">
        <v>0</v>
      </c>
      <c r="G20" s="47">
        <v>653329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ref="N20:N25" si="6">SUM(D20:M20)</f>
        <v>680756</v>
      </c>
      <c r="O20" s="48">
        <f t="shared" si="1"/>
        <v>10.080644444773512</v>
      </c>
      <c r="P20" s="9"/>
    </row>
    <row r="21" spans="1:16">
      <c r="A21" s="12"/>
      <c r="B21" s="25">
        <v>331.69</v>
      </c>
      <c r="C21" s="20" t="s">
        <v>110</v>
      </c>
      <c r="D21" s="47">
        <v>0</v>
      </c>
      <c r="E21" s="47">
        <v>90755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6"/>
        <v>90755</v>
      </c>
      <c r="O21" s="48">
        <f t="shared" si="1"/>
        <v>1.3439013193940561</v>
      </c>
      <c r="P21" s="9"/>
    </row>
    <row r="22" spans="1:16">
      <c r="A22" s="12"/>
      <c r="B22" s="25">
        <v>331.9</v>
      </c>
      <c r="C22" s="20" t="s">
        <v>24</v>
      </c>
      <c r="D22" s="47">
        <v>202304</v>
      </c>
      <c r="E22" s="47">
        <v>9542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6"/>
        <v>211846</v>
      </c>
      <c r="O22" s="48">
        <f t="shared" si="1"/>
        <v>3.137018554441664</v>
      </c>
      <c r="P22" s="9"/>
    </row>
    <row r="23" spans="1:16">
      <c r="A23" s="12"/>
      <c r="B23" s="25">
        <v>333</v>
      </c>
      <c r="C23" s="20" t="s">
        <v>4</v>
      </c>
      <c r="D23" s="47">
        <v>41435</v>
      </c>
      <c r="E23" s="47">
        <v>201779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6"/>
        <v>243214</v>
      </c>
      <c r="O23" s="48">
        <f t="shared" si="1"/>
        <v>3.6015163406435562</v>
      </c>
      <c r="P23" s="9"/>
    </row>
    <row r="24" spans="1:16">
      <c r="A24" s="12"/>
      <c r="B24" s="25">
        <v>334.1</v>
      </c>
      <c r="C24" s="20" t="s">
        <v>111</v>
      </c>
      <c r="D24" s="47">
        <v>425518</v>
      </c>
      <c r="E24" s="47">
        <v>0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6"/>
        <v>425518</v>
      </c>
      <c r="O24" s="48">
        <f t="shared" si="1"/>
        <v>6.3010765426248687</v>
      </c>
      <c r="P24" s="9"/>
    </row>
    <row r="25" spans="1:16">
      <c r="A25" s="12"/>
      <c r="B25" s="25">
        <v>334.2</v>
      </c>
      <c r="C25" s="20" t="s">
        <v>25</v>
      </c>
      <c r="D25" s="47">
        <v>104878</v>
      </c>
      <c r="E25" s="47">
        <v>0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6"/>
        <v>104878</v>
      </c>
      <c r="O25" s="48">
        <f t="shared" si="1"/>
        <v>1.5530349024892272</v>
      </c>
      <c r="P25" s="9"/>
    </row>
    <row r="26" spans="1:16">
      <c r="A26" s="12"/>
      <c r="B26" s="25">
        <v>334.34</v>
      </c>
      <c r="C26" s="20" t="s">
        <v>28</v>
      </c>
      <c r="D26" s="47">
        <v>0</v>
      </c>
      <c r="E26" s="47">
        <v>0</v>
      </c>
      <c r="F26" s="47">
        <v>0</v>
      </c>
      <c r="G26" s="47">
        <v>0</v>
      </c>
      <c r="H26" s="47">
        <v>0</v>
      </c>
      <c r="I26" s="47">
        <v>78787</v>
      </c>
      <c r="J26" s="47">
        <v>0</v>
      </c>
      <c r="K26" s="47">
        <v>0</v>
      </c>
      <c r="L26" s="47">
        <v>0</v>
      </c>
      <c r="M26" s="47">
        <v>0</v>
      </c>
      <c r="N26" s="47">
        <f>SUM(D26:M26)</f>
        <v>78787</v>
      </c>
      <c r="O26" s="48">
        <f t="shared" si="1"/>
        <v>1.1666790066784143</v>
      </c>
      <c r="P26" s="9"/>
    </row>
    <row r="27" spans="1:16">
      <c r="A27" s="12"/>
      <c r="B27" s="25">
        <v>334.35</v>
      </c>
      <c r="C27" s="20" t="s">
        <v>112</v>
      </c>
      <c r="D27" s="47">
        <v>0</v>
      </c>
      <c r="E27" s="47">
        <v>0</v>
      </c>
      <c r="F27" s="47">
        <v>0</v>
      </c>
      <c r="G27" s="47">
        <v>0</v>
      </c>
      <c r="H27" s="47">
        <v>0</v>
      </c>
      <c r="I27" s="47">
        <v>1107632</v>
      </c>
      <c r="J27" s="47">
        <v>0</v>
      </c>
      <c r="K27" s="47">
        <v>0</v>
      </c>
      <c r="L27" s="47">
        <v>0</v>
      </c>
      <c r="M27" s="47">
        <v>0</v>
      </c>
      <c r="N27" s="47">
        <f>SUM(D27:M27)</f>
        <v>1107632</v>
      </c>
      <c r="O27" s="48">
        <f t="shared" si="1"/>
        <v>16.401830270542419</v>
      </c>
      <c r="P27" s="9"/>
    </row>
    <row r="28" spans="1:16">
      <c r="A28" s="12"/>
      <c r="B28" s="25">
        <v>334.39</v>
      </c>
      <c r="C28" s="20" t="s">
        <v>113</v>
      </c>
      <c r="D28" s="47">
        <v>0</v>
      </c>
      <c r="E28" s="47">
        <v>0</v>
      </c>
      <c r="F28" s="47">
        <v>0</v>
      </c>
      <c r="G28" s="47">
        <v>710210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ref="N28:N43" si="7">SUM(D28:M28)</f>
        <v>710210</v>
      </c>
      <c r="O28" s="48">
        <f t="shared" si="1"/>
        <v>10.516799691993306</v>
      </c>
      <c r="P28" s="9"/>
    </row>
    <row r="29" spans="1:16">
      <c r="A29" s="12"/>
      <c r="B29" s="25">
        <v>334.5</v>
      </c>
      <c r="C29" s="20" t="s">
        <v>30</v>
      </c>
      <c r="D29" s="47">
        <v>0</v>
      </c>
      <c r="E29" s="47">
        <v>142773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7"/>
        <v>142773</v>
      </c>
      <c r="O29" s="48">
        <f t="shared" si="1"/>
        <v>2.114184596703736</v>
      </c>
      <c r="P29" s="9"/>
    </row>
    <row r="30" spans="1:16">
      <c r="A30" s="12"/>
      <c r="B30" s="25">
        <v>334.62</v>
      </c>
      <c r="C30" s="20" t="s">
        <v>114</v>
      </c>
      <c r="D30" s="47">
        <v>37683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7"/>
        <v>37683</v>
      </c>
      <c r="O30" s="48">
        <f t="shared" si="1"/>
        <v>0.55801039522589624</v>
      </c>
      <c r="P30" s="9"/>
    </row>
    <row r="31" spans="1:16">
      <c r="A31" s="12"/>
      <c r="B31" s="25">
        <v>334.7</v>
      </c>
      <c r="C31" s="20" t="s">
        <v>32</v>
      </c>
      <c r="D31" s="47">
        <v>18835</v>
      </c>
      <c r="E31" s="47">
        <v>483633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7"/>
        <v>502468</v>
      </c>
      <c r="O31" s="48">
        <f t="shared" si="1"/>
        <v>7.4405532274066726</v>
      </c>
      <c r="P31" s="9"/>
    </row>
    <row r="32" spans="1:16">
      <c r="A32" s="12"/>
      <c r="B32" s="25">
        <v>335.12</v>
      </c>
      <c r="C32" s="20" t="s">
        <v>33</v>
      </c>
      <c r="D32" s="47">
        <v>111018</v>
      </c>
      <c r="E32" s="47">
        <v>1130000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7"/>
        <v>1241018</v>
      </c>
      <c r="O32" s="48">
        <f t="shared" si="1"/>
        <v>18.37701203891546</v>
      </c>
      <c r="P32" s="9"/>
    </row>
    <row r="33" spans="1:16">
      <c r="A33" s="12"/>
      <c r="B33" s="25">
        <v>335.13</v>
      </c>
      <c r="C33" s="20" t="s">
        <v>34</v>
      </c>
      <c r="D33" s="47">
        <v>20043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7"/>
        <v>20043</v>
      </c>
      <c r="O33" s="48">
        <f t="shared" si="1"/>
        <v>0.29679702655076928</v>
      </c>
      <c r="P33" s="9"/>
    </row>
    <row r="34" spans="1:16">
      <c r="A34" s="12"/>
      <c r="B34" s="25">
        <v>335.14</v>
      </c>
      <c r="C34" s="20" t="s">
        <v>35</v>
      </c>
      <c r="D34" s="47">
        <v>0</v>
      </c>
      <c r="E34" s="47">
        <v>21618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7"/>
        <v>21618</v>
      </c>
      <c r="O34" s="48">
        <f t="shared" si="1"/>
        <v>0.32011964875390564</v>
      </c>
      <c r="P34" s="9"/>
    </row>
    <row r="35" spans="1:16">
      <c r="A35" s="12"/>
      <c r="B35" s="25">
        <v>335.15</v>
      </c>
      <c r="C35" s="20" t="s">
        <v>36</v>
      </c>
      <c r="D35" s="47">
        <v>14329</v>
      </c>
      <c r="E35" s="47">
        <v>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7"/>
        <v>14329</v>
      </c>
      <c r="O35" s="48">
        <f t="shared" si="1"/>
        <v>0.21218403399920036</v>
      </c>
      <c r="P35" s="9"/>
    </row>
    <row r="36" spans="1:16">
      <c r="A36" s="12"/>
      <c r="B36" s="25">
        <v>335.16</v>
      </c>
      <c r="C36" s="20" t="s">
        <v>115</v>
      </c>
      <c r="D36" s="47">
        <v>0</v>
      </c>
      <c r="E36" s="47">
        <v>223250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7"/>
        <v>223250</v>
      </c>
      <c r="O36" s="48">
        <f t="shared" si="1"/>
        <v>3.305889147206468</v>
      </c>
      <c r="P36" s="9"/>
    </row>
    <row r="37" spans="1:16">
      <c r="A37" s="12"/>
      <c r="B37" s="25">
        <v>335.18</v>
      </c>
      <c r="C37" s="20" t="s">
        <v>37</v>
      </c>
      <c r="D37" s="47">
        <v>0</v>
      </c>
      <c r="E37" s="47">
        <v>1676740</v>
      </c>
      <c r="F37" s="47">
        <v>1424215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7"/>
        <v>3100955</v>
      </c>
      <c r="O37" s="48">
        <f t="shared" ref="O37:O68" si="8">(N37/O$88)</f>
        <v>45.91898535487406</v>
      </c>
      <c r="P37" s="9"/>
    </row>
    <row r="38" spans="1:16">
      <c r="A38" s="12"/>
      <c r="B38" s="25">
        <v>335.19</v>
      </c>
      <c r="C38" s="20" t="s">
        <v>53</v>
      </c>
      <c r="D38" s="47">
        <v>1899517</v>
      </c>
      <c r="E38" s="47">
        <v>600500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7"/>
        <v>2500017</v>
      </c>
      <c r="O38" s="48">
        <f t="shared" si="8"/>
        <v>37.020286979313205</v>
      </c>
      <c r="P38" s="9"/>
    </row>
    <row r="39" spans="1:16">
      <c r="A39" s="12"/>
      <c r="B39" s="25">
        <v>335.21</v>
      </c>
      <c r="C39" s="20" t="s">
        <v>38</v>
      </c>
      <c r="D39" s="47">
        <v>0</v>
      </c>
      <c r="E39" s="47">
        <v>64609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7"/>
        <v>64609</v>
      </c>
      <c r="O39" s="48">
        <f t="shared" si="8"/>
        <v>0.95673098280789559</v>
      </c>
      <c r="P39" s="9"/>
    </row>
    <row r="40" spans="1:16">
      <c r="A40" s="12"/>
      <c r="B40" s="25">
        <v>335.23</v>
      </c>
      <c r="C40" s="20" t="s">
        <v>116</v>
      </c>
      <c r="D40" s="47">
        <v>0</v>
      </c>
      <c r="E40" s="47">
        <v>4852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7"/>
        <v>4852</v>
      </c>
      <c r="O40" s="48">
        <f t="shared" si="8"/>
        <v>7.1848484399757148E-2</v>
      </c>
      <c r="P40" s="9"/>
    </row>
    <row r="41" spans="1:16">
      <c r="A41" s="12"/>
      <c r="B41" s="25">
        <v>335.29</v>
      </c>
      <c r="C41" s="20" t="s">
        <v>39</v>
      </c>
      <c r="D41" s="47">
        <v>0</v>
      </c>
      <c r="E41" s="47">
        <v>3600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7"/>
        <v>3600</v>
      </c>
      <c r="O41" s="48">
        <f t="shared" si="8"/>
        <v>5.3308850750025914E-2</v>
      </c>
      <c r="P41" s="9"/>
    </row>
    <row r="42" spans="1:16">
      <c r="A42" s="12"/>
      <c r="B42" s="25">
        <v>335.49</v>
      </c>
      <c r="C42" s="20" t="s">
        <v>40</v>
      </c>
      <c r="D42" s="47">
        <v>0</v>
      </c>
      <c r="E42" s="47">
        <v>2066662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7"/>
        <v>2066662</v>
      </c>
      <c r="O42" s="48">
        <f t="shared" si="8"/>
        <v>30.60316003020835</v>
      </c>
      <c r="P42" s="9"/>
    </row>
    <row r="43" spans="1:16">
      <c r="A43" s="12"/>
      <c r="B43" s="25">
        <v>335.8</v>
      </c>
      <c r="C43" s="20" t="s">
        <v>41</v>
      </c>
      <c r="D43" s="47">
        <v>0</v>
      </c>
      <c r="E43" s="47">
        <v>1339344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7"/>
        <v>1339344</v>
      </c>
      <c r="O43" s="48">
        <f t="shared" si="8"/>
        <v>19.833024833039641</v>
      </c>
      <c r="P43" s="9"/>
    </row>
    <row r="44" spans="1:16">
      <c r="A44" s="12"/>
      <c r="B44" s="25">
        <v>337.1</v>
      </c>
      <c r="C44" s="20" t="s">
        <v>117</v>
      </c>
      <c r="D44" s="47">
        <v>0</v>
      </c>
      <c r="E44" s="47">
        <v>180309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>SUM(D44:M44)</f>
        <v>180309</v>
      </c>
      <c r="O44" s="48">
        <f t="shared" si="8"/>
        <v>2.6700182138573396</v>
      </c>
      <c r="P44" s="9"/>
    </row>
    <row r="45" spans="1:16">
      <c r="A45" s="12"/>
      <c r="B45" s="25">
        <v>337.9</v>
      </c>
      <c r="C45" s="20" t="s">
        <v>44</v>
      </c>
      <c r="D45" s="47">
        <v>50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>SUM(D45:M45)</f>
        <v>50</v>
      </c>
      <c r="O45" s="48">
        <f t="shared" si="8"/>
        <v>7.4040070486147106E-4</v>
      </c>
      <c r="P45" s="9"/>
    </row>
    <row r="46" spans="1:16" ht="15.75">
      <c r="A46" s="29" t="s">
        <v>50</v>
      </c>
      <c r="B46" s="30"/>
      <c r="C46" s="31"/>
      <c r="D46" s="32">
        <f t="shared" ref="D46:M46" si="9">SUM(D47:D69)</f>
        <v>1538104</v>
      </c>
      <c r="E46" s="32">
        <f t="shared" si="9"/>
        <v>4276980</v>
      </c>
      <c r="F46" s="32">
        <f t="shared" si="9"/>
        <v>0</v>
      </c>
      <c r="G46" s="32">
        <f t="shared" si="9"/>
        <v>0</v>
      </c>
      <c r="H46" s="32">
        <f t="shared" si="9"/>
        <v>0</v>
      </c>
      <c r="I46" s="32">
        <f t="shared" si="9"/>
        <v>2209367</v>
      </c>
      <c r="J46" s="32">
        <f t="shared" si="9"/>
        <v>0</v>
      </c>
      <c r="K46" s="32">
        <f t="shared" si="9"/>
        <v>0</v>
      </c>
      <c r="L46" s="32">
        <f t="shared" si="9"/>
        <v>0</v>
      </c>
      <c r="M46" s="32">
        <f t="shared" si="9"/>
        <v>0</v>
      </c>
      <c r="N46" s="32">
        <f>SUM(D46:M46)</f>
        <v>8024451</v>
      </c>
      <c r="O46" s="46">
        <f t="shared" si="8"/>
        <v>118.82618353052672</v>
      </c>
      <c r="P46" s="10"/>
    </row>
    <row r="47" spans="1:16">
      <c r="A47" s="12"/>
      <c r="B47" s="25">
        <v>341.1</v>
      </c>
      <c r="C47" s="20" t="s">
        <v>54</v>
      </c>
      <c r="D47" s="47">
        <v>0</v>
      </c>
      <c r="E47" s="47">
        <v>140196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>SUM(D47:M47)</f>
        <v>140196</v>
      </c>
      <c r="O47" s="48">
        <f t="shared" si="8"/>
        <v>2.0760243443751758</v>
      </c>
      <c r="P47" s="9"/>
    </row>
    <row r="48" spans="1:16">
      <c r="A48" s="12"/>
      <c r="B48" s="25">
        <v>341.15</v>
      </c>
      <c r="C48" s="20" t="s">
        <v>118</v>
      </c>
      <c r="D48" s="47">
        <v>0</v>
      </c>
      <c r="E48" s="47">
        <v>80333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ref="N48:N69" si="10">SUM(D48:M48)</f>
        <v>80333</v>
      </c>
      <c r="O48" s="48">
        <f t="shared" si="8"/>
        <v>1.189572196472731</v>
      </c>
      <c r="P48" s="9"/>
    </row>
    <row r="49" spans="1:16">
      <c r="A49" s="12"/>
      <c r="B49" s="25">
        <v>341.51</v>
      </c>
      <c r="C49" s="20" t="s">
        <v>56</v>
      </c>
      <c r="D49" s="47">
        <v>453707</v>
      </c>
      <c r="E49" s="47">
        <v>0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10"/>
        <v>453707</v>
      </c>
      <c r="O49" s="48">
        <f t="shared" si="8"/>
        <v>6.7184996520116691</v>
      </c>
      <c r="P49" s="9"/>
    </row>
    <row r="50" spans="1:16">
      <c r="A50" s="12"/>
      <c r="B50" s="25">
        <v>341.52</v>
      </c>
      <c r="C50" s="20" t="s">
        <v>57</v>
      </c>
      <c r="D50" s="47">
        <v>108590</v>
      </c>
      <c r="E50" s="47">
        <v>0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10"/>
        <v>108590</v>
      </c>
      <c r="O50" s="48">
        <f t="shared" si="8"/>
        <v>1.6080022508181429</v>
      </c>
      <c r="P50" s="9"/>
    </row>
    <row r="51" spans="1:16">
      <c r="A51" s="12"/>
      <c r="B51" s="25">
        <v>341.54</v>
      </c>
      <c r="C51" s="20" t="s">
        <v>58</v>
      </c>
      <c r="D51" s="47">
        <v>11938</v>
      </c>
      <c r="E51" s="47">
        <v>0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10"/>
        <v>11938</v>
      </c>
      <c r="O51" s="48">
        <f t="shared" si="8"/>
        <v>0.17677807229272482</v>
      </c>
      <c r="P51" s="9"/>
    </row>
    <row r="52" spans="1:16">
      <c r="A52" s="12"/>
      <c r="B52" s="25">
        <v>341.55</v>
      </c>
      <c r="C52" s="20" t="s">
        <v>59</v>
      </c>
      <c r="D52" s="47">
        <v>6012</v>
      </c>
      <c r="E52" s="47">
        <v>0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10"/>
        <v>6012</v>
      </c>
      <c r="O52" s="48">
        <f t="shared" si="8"/>
        <v>8.9025780752543276E-2</v>
      </c>
      <c r="P52" s="9"/>
    </row>
    <row r="53" spans="1:16">
      <c r="A53" s="12"/>
      <c r="B53" s="25">
        <v>341.8</v>
      </c>
      <c r="C53" s="20" t="s">
        <v>61</v>
      </c>
      <c r="D53" s="47">
        <v>0</v>
      </c>
      <c r="E53" s="47">
        <v>1674881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10"/>
        <v>1674881</v>
      </c>
      <c r="O53" s="48">
        <f t="shared" si="8"/>
        <v>24.801661459181709</v>
      </c>
      <c r="P53" s="9"/>
    </row>
    <row r="54" spans="1:16">
      <c r="A54" s="12"/>
      <c r="B54" s="25">
        <v>341.9</v>
      </c>
      <c r="C54" s="20" t="s">
        <v>62</v>
      </c>
      <c r="D54" s="47">
        <v>371507</v>
      </c>
      <c r="E54" s="47">
        <v>0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10"/>
        <v>371507</v>
      </c>
      <c r="O54" s="48">
        <f t="shared" si="8"/>
        <v>5.5012808932194099</v>
      </c>
      <c r="P54" s="9"/>
    </row>
    <row r="55" spans="1:16">
      <c r="A55" s="12"/>
      <c r="B55" s="25">
        <v>342.1</v>
      </c>
      <c r="C55" s="20" t="s">
        <v>63</v>
      </c>
      <c r="D55" s="47">
        <v>104000</v>
      </c>
      <c r="E55" s="47">
        <v>56838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10"/>
        <v>160838</v>
      </c>
      <c r="O55" s="48">
        <f t="shared" si="8"/>
        <v>2.3816913713701857</v>
      </c>
      <c r="P55" s="9"/>
    </row>
    <row r="56" spans="1:16">
      <c r="A56" s="12"/>
      <c r="B56" s="25">
        <v>342.3</v>
      </c>
      <c r="C56" s="20" t="s">
        <v>64</v>
      </c>
      <c r="D56" s="47">
        <v>17180</v>
      </c>
      <c r="E56" s="47">
        <v>0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10"/>
        <v>17180</v>
      </c>
      <c r="O56" s="48">
        <f t="shared" si="8"/>
        <v>0.25440168219040143</v>
      </c>
      <c r="P56" s="9"/>
    </row>
    <row r="57" spans="1:16">
      <c r="A57" s="12"/>
      <c r="B57" s="25">
        <v>342.4</v>
      </c>
      <c r="C57" s="20" t="s">
        <v>65</v>
      </c>
      <c r="D57" s="47">
        <v>271259</v>
      </c>
      <c r="E57" s="47">
        <v>0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10"/>
        <v>271259</v>
      </c>
      <c r="O57" s="48">
        <f t="shared" si="8"/>
        <v>4.0168070960003552</v>
      </c>
      <c r="P57" s="9"/>
    </row>
    <row r="58" spans="1:16">
      <c r="A58" s="12"/>
      <c r="B58" s="25">
        <v>342.5</v>
      </c>
      <c r="C58" s="20" t="s">
        <v>119</v>
      </c>
      <c r="D58" s="47">
        <v>0</v>
      </c>
      <c r="E58" s="47">
        <v>13930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10"/>
        <v>13930</v>
      </c>
      <c r="O58" s="48">
        <f t="shared" si="8"/>
        <v>0.20627563637440582</v>
      </c>
      <c r="P58" s="9"/>
    </row>
    <row r="59" spans="1:16">
      <c r="A59" s="12"/>
      <c r="B59" s="25">
        <v>342.6</v>
      </c>
      <c r="C59" s="20" t="s">
        <v>66</v>
      </c>
      <c r="D59" s="47">
        <v>0</v>
      </c>
      <c r="E59" s="47">
        <v>1976682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10"/>
        <v>1976682</v>
      </c>
      <c r="O59" s="48">
        <f t="shared" si="8"/>
        <v>29.270734921739646</v>
      </c>
      <c r="P59" s="9"/>
    </row>
    <row r="60" spans="1:16">
      <c r="A60" s="12"/>
      <c r="B60" s="25">
        <v>343.4</v>
      </c>
      <c r="C60" s="20" t="s">
        <v>67</v>
      </c>
      <c r="D60" s="47">
        <v>0</v>
      </c>
      <c r="E60" s="47">
        <v>0</v>
      </c>
      <c r="F60" s="47">
        <v>0</v>
      </c>
      <c r="G60" s="47">
        <v>0</v>
      </c>
      <c r="H60" s="47">
        <v>0</v>
      </c>
      <c r="I60" s="47">
        <v>2203609</v>
      </c>
      <c r="J60" s="47">
        <v>0</v>
      </c>
      <c r="K60" s="47">
        <v>0</v>
      </c>
      <c r="L60" s="47">
        <v>0</v>
      </c>
      <c r="M60" s="47">
        <v>0</v>
      </c>
      <c r="N60" s="47">
        <f t="shared" si="10"/>
        <v>2203609</v>
      </c>
      <c r="O60" s="48">
        <f t="shared" si="8"/>
        <v>32.631073136781623</v>
      </c>
      <c r="P60" s="9"/>
    </row>
    <row r="61" spans="1:16">
      <c r="A61" s="12"/>
      <c r="B61" s="25">
        <v>343.5</v>
      </c>
      <c r="C61" s="20" t="s">
        <v>120</v>
      </c>
      <c r="D61" s="47">
        <v>0</v>
      </c>
      <c r="E61" s="47">
        <v>0</v>
      </c>
      <c r="F61" s="47">
        <v>0</v>
      </c>
      <c r="G61" s="47">
        <v>0</v>
      </c>
      <c r="H61" s="47">
        <v>0</v>
      </c>
      <c r="I61" s="47">
        <v>5758</v>
      </c>
      <c r="J61" s="47">
        <v>0</v>
      </c>
      <c r="K61" s="47">
        <v>0</v>
      </c>
      <c r="L61" s="47">
        <v>0</v>
      </c>
      <c r="M61" s="47">
        <v>0</v>
      </c>
      <c r="N61" s="47">
        <f t="shared" si="10"/>
        <v>5758</v>
      </c>
      <c r="O61" s="48">
        <f t="shared" si="8"/>
        <v>8.5264545171847006E-2</v>
      </c>
      <c r="P61" s="9"/>
    </row>
    <row r="62" spans="1:16">
      <c r="A62" s="12"/>
      <c r="B62" s="25">
        <v>344.9</v>
      </c>
      <c r="C62" s="20" t="s">
        <v>68</v>
      </c>
      <c r="D62" s="47">
        <v>0</v>
      </c>
      <c r="E62" s="47">
        <v>160630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10"/>
        <v>160630</v>
      </c>
      <c r="O62" s="48">
        <f t="shared" si="8"/>
        <v>2.3786113044379618</v>
      </c>
      <c r="P62" s="9"/>
    </row>
    <row r="63" spans="1:16">
      <c r="A63" s="12"/>
      <c r="B63" s="25">
        <v>346.4</v>
      </c>
      <c r="C63" s="20" t="s">
        <v>69</v>
      </c>
      <c r="D63" s="47">
        <v>1287</v>
      </c>
      <c r="E63" s="47">
        <v>0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10"/>
        <v>1287</v>
      </c>
      <c r="O63" s="48">
        <f t="shared" si="8"/>
        <v>1.9057914143134264E-2</v>
      </c>
      <c r="P63" s="9"/>
    </row>
    <row r="64" spans="1:16">
      <c r="A64" s="12"/>
      <c r="B64" s="25">
        <v>347.1</v>
      </c>
      <c r="C64" s="20" t="s">
        <v>70</v>
      </c>
      <c r="D64" s="47">
        <v>1899</v>
      </c>
      <c r="E64" s="47">
        <v>0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10"/>
        <v>1899</v>
      </c>
      <c r="O64" s="48">
        <f t="shared" si="8"/>
        <v>2.8120418770638669E-2</v>
      </c>
      <c r="P64" s="9"/>
    </row>
    <row r="65" spans="1:16">
      <c r="A65" s="12"/>
      <c r="B65" s="25">
        <v>347.4</v>
      </c>
      <c r="C65" s="20" t="s">
        <v>72</v>
      </c>
      <c r="D65" s="47">
        <v>2061</v>
      </c>
      <c r="E65" s="47">
        <v>0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10"/>
        <v>2061</v>
      </c>
      <c r="O65" s="48">
        <f t="shared" si="8"/>
        <v>3.0519317054389837E-2</v>
      </c>
      <c r="P65" s="9"/>
    </row>
    <row r="66" spans="1:16">
      <c r="A66" s="12"/>
      <c r="B66" s="25">
        <v>347.5</v>
      </c>
      <c r="C66" s="20" t="s">
        <v>121</v>
      </c>
      <c r="D66" s="47">
        <v>8546</v>
      </c>
      <c r="E66" s="47">
        <v>0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10"/>
        <v>8546</v>
      </c>
      <c r="O66" s="48">
        <f t="shared" si="8"/>
        <v>0.12654928847492264</v>
      </c>
      <c r="P66" s="9"/>
    </row>
    <row r="67" spans="1:16">
      <c r="A67" s="12"/>
      <c r="B67" s="25">
        <v>347.9</v>
      </c>
      <c r="C67" s="20" t="s">
        <v>122</v>
      </c>
      <c r="D67" s="47">
        <v>6116</v>
      </c>
      <c r="E67" s="47">
        <v>0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0"/>
        <v>6116</v>
      </c>
      <c r="O67" s="48">
        <f t="shared" si="8"/>
        <v>9.056581421865513E-2</v>
      </c>
      <c r="P67" s="9"/>
    </row>
    <row r="68" spans="1:16">
      <c r="A68" s="12"/>
      <c r="B68" s="25">
        <v>348.92399999999998</v>
      </c>
      <c r="C68" s="20" t="s">
        <v>123</v>
      </c>
      <c r="D68" s="47">
        <v>0</v>
      </c>
      <c r="E68" s="47">
        <v>28895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0"/>
        <v>28895</v>
      </c>
      <c r="O68" s="48">
        <f t="shared" si="8"/>
        <v>0.4278775673394441</v>
      </c>
      <c r="P68" s="9"/>
    </row>
    <row r="69" spans="1:16">
      <c r="A69" s="12"/>
      <c r="B69" s="25">
        <v>348.99</v>
      </c>
      <c r="C69" s="20" t="s">
        <v>124</v>
      </c>
      <c r="D69" s="47">
        <v>174002</v>
      </c>
      <c r="E69" s="47">
        <v>144595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0"/>
        <v>318597</v>
      </c>
      <c r="O69" s="48">
        <f t="shared" ref="O69:O86" si="11">(N69/O$88)</f>
        <v>4.7177888673350017</v>
      </c>
      <c r="P69" s="9"/>
    </row>
    <row r="70" spans="1:16" ht="15.75">
      <c r="A70" s="29" t="s">
        <v>51</v>
      </c>
      <c r="B70" s="30"/>
      <c r="C70" s="31"/>
      <c r="D70" s="32">
        <f t="shared" ref="D70:M70" si="12">SUM(D71:D75)</f>
        <v>109534</v>
      </c>
      <c r="E70" s="32">
        <f t="shared" si="12"/>
        <v>178446</v>
      </c>
      <c r="F70" s="32">
        <f t="shared" si="12"/>
        <v>0</v>
      </c>
      <c r="G70" s="32">
        <f t="shared" si="12"/>
        <v>0</v>
      </c>
      <c r="H70" s="32">
        <f t="shared" si="12"/>
        <v>0</v>
      </c>
      <c r="I70" s="32">
        <f t="shared" si="12"/>
        <v>0</v>
      </c>
      <c r="J70" s="32">
        <f t="shared" si="12"/>
        <v>0</v>
      </c>
      <c r="K70" s="32">
        <f t="shared" si="12"/>
        <v>0</v>
      </c>
      <c r="L70" s="32">
        <f t="shared" si="12"/>
        <v>0</v>
      </c>
      <c r="M70" s="32">
        <f t="shared" si="12"/>
        <v>0</v>
      </c>
      <c r="N70" s="32">
        <f t="shared" ref="N70:N86" si="13">SUM(D70:M70)</f>
        <v>287980</v>
      </c>
      <c r="O70" s="46">
        <f t="shared" si="11"/>
        <v>4.2644118997201286</v>
      </c>
      <c r="P70" s="10"/>
    </row>
    <row r="71" spans="1:16">
      <c r="A71" s="13"/>
      <c r="B71" s="40">
        <v>351.7</v>
      </c>
      <c r="C71" s="21" t="s">
        <v>125</v>
      </c>
      <c r="D71" s="47">
        <v>74972</v>
      </c>
      <c r="E71" s="47">
        <v>0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3"/>
        <v>74972</v>
      </c>
      <c r="O71" s="48">
        <f t="shared" si="11"/>
        <v>1.1101864328974842</v>
      </c>
      <c r="P71" s="9"/>
    </row>
    <row r="72" spans="1:16">
      <c r="A72" s="13"/>
      <c r="B72" s="40">
        <v>351.8</v>
      </c>
      <c r="C72" s="21" t="s">
        <v>126</v>
      </c>
      <c r="D72" s="47">
        <v>0</v>
      </c>
      <c r="E72" s="47">
        <v>107793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3"/>
        <v>107793</v>
      </c>
      <c r="O72" s="48">
        <f t="shared" si="11"/>
        <v>1.5962002635826509</v>
      </c>
      <c r="P72" s="9"/>
    </row>
    <row r="73" spans="1:16">
      <c r="A73" s="13"/>
      <c r="B73" s="40">
        <v>351.9</v>
      </c>
      <c r="C73" s="21" t="s">
        <v>91</v>
      </c>
      <c r="D73" s="47">
        <v>0</v>
      </c>
      <c r="E73" s="47">
        <v>70137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3"/>
        <v>70137</v>
      </c>
      <c r="O73" s="48">
        <f t="shared" si="11"/>
        <v>1.0385896847373799</v>
      </c>
      <c r="P73" s="9"/>
    </row>
    <row r="74" spans="1:16">
      <c r="A74" s="13"/>
      <c r="B74" s="40">
        <v>352</v>
      </c>
      <c r="C74" s="21" t="s">
        <v>89</v>
      </c>
      <c r="D74" s="47">
        <v>34562</v>
      </c>
      <c r="E74" s="47">
        <v>0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13"/>
        <v>34562</v>
      </c>
      <c r="O74" s="48">
        <f t="shared" si="11"/>
        <v>0.51179458322844318</v>
      </c>
      <c r="P74" s="9"/>
    </row>
    <row r="75" spans="1:16">
      <c r="A75" s="13"/>
      <c r="B75" s="40">
        <v>359</v>
      </c>
      <c r="C75" s="21" t="s">
        <v>90</v>
      </c>
      <c r="D75" s="47">
        <v>0</v>
      </c>
      <c r="E75" s="47">
        <v>516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3"/>
        <v>516</v>
      </c>
      <c r="O75" s="48">
        <f t="shared" si="11"/>
        <v>7.6409352741703806E-3</v>
      </c>
      <c r="P75" s="9"/>
    </row>
    <row r="76" spans="1:16" ht="15.75">
      <c r="A76" s="29" t="s">
        <v>5</v>
      </c>
      <c r="B76" s="30"/>
      <c r="C76" s="31"/>
      <c r="D76" s="32">
        <f t="shared" ref="D76:M76" si="14">SUM(D77:D82)</f>
        <v>1265529</v>
      </c>
      <c r="E76" s="32">
        <f t="shared" si="14"/>
        <v>742964</v>
      </c>
      <c r="F76" s="32">
        <f t="shared" si="14"/>
        <v>533138</v>
      </c>
      <c r="G76" s="32">
        <f t="shared" si="14"/>
        <v>7058</v>
      </c>
      <c r="H76" s="32">
        <f t="shared" si="14"/>
        <v>0</v>
      </c>
      <c r="I76" s="32">
        <f t="shared" si="14"/>
        <v>1126648</v>
      </c>
      <c r="J76" s="32">
        <f t="shared" si="14"/>
        <v>0</v>
      </c>
      <c r="K76" s="32">
        <f t="shared" si="14"/>
        <v>0</v>
      </c>
      <c r="L76" s="32">
        <f t="shared" si="14"/>
        <v>0</v>
      </c>
      <c r="M76" s="32">
        <f t="shared" si="14"/>
        <v>0</v>
      </c>
      <c r="N76" s="32">
        <f t="shared" si="13"/>
        <v>3675337</v>
      </c>
      <c r="O76" s="46">
        <f t="shared" si="11"/>
        <v>54.424442108068888</v>
      </c>
      <c r="P76" s="10"/>
    </row>
    <row r="77" spans="1:16">
      <c r="A77" s="12"/>
      <c r="B77" s="25">
        <v>361.1</v>
      </c>
      <c r="C77" s="20" t="s">
        <v>92</v>
      </c>
      <c r="D77" s="47">
        <v>124091</v>
      </c>
      <c r="E77" s="47">
        <v>49248</v>
      </c>
      <c r="F77" s="47">
        <v>5834</v>
      </c>
      <c r="G77" s="47">
        <v>7058</v>
      </c>
      <c r="H77" s="47">
        <v>0</v>
      </c>
      <c r="I77" s="47">
        <v>144880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3"/>
        <v>331111</v>
      </c>
      <c r="O77" s="48">
        <f t="shared" si="11"/>
        <v>4.9030963557477305</v>
      </c>
      <c r="P77" s="9"/>
    </row>
    <row r="78" spans="1:16">
      <c r="A78" s="12"/>
      <c r="B78" s="25">
        <v>362</v>
      </c>
      <c r="C78" s="20" t="s">
        <v>93</v>
      </c>
      <c r="D78" s="47">
        <v>5296</v>
      </c>
      <c r="E78" s="47">
        <v>8065</v>
      </c>
      <c r="F78" s="47">
        <v>177304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3"/>
        <v>190665</v>
      </c>
      <c r="O78" s="48">
        <f t="shared" si="11"/>
        <v>2.8233700078482475</v>
      </c>
      <c r="P78" s="9"/>
    </row>
    <row r="79" spans="1:16">
      <c r="A79" s="12"/>
      <c r="B79" s="25">
        <v>364</v>
      </c>
      <c r="C79" s="20" t="s">
        <v>127</v>
      </c>
      <c r="D79" s="47">
        <v>400</v>
      </c>
      <c r="E79" s="47">
        <v>332359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13"/>
        <v>332759</v>
      </c>
      <c r="O79" s="48">
        <f t="shared" si="11"/>
        <v>4.9274999629799652</v>
      </c>
      <c r="P79" s="9"/>
    </row>
    <row r="80" spans="1:16">
      <c r="A80" s="12"/>
      <c r="B80" s="25">
        <v>365</v>
      </c>
      <c r="C80" s="20" t="s">
        <v>94</v>
      </c>
      <c r="D80" s="47">
        <v>0</v>
      </c>
      <c r="E80" s="47">
        <v>111962</v>
      </c>
      <c r="F80" s="47">
        <v>0</v>
      </c>
      <c r="G80" s="47">
        <v>0</v>
      </c>
      <c r="H80" s="47">
        <v>0</v>
      </c>
      <c r="I80" s="47">
        <v>15427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3"/>
        <v>127389</v>
      </c>
      <c r="O80" s="48">
        <f t="shared" si="11"/>
        <v>1.8863781078319586</v>
      </c>
      <c r="P80" s="9"/>
    </row>
    <row r="81" spans="1:119">
      <c r="A81" s="12"/>
      <c r="B81" s="25">
        <v>366</v>
      </c>
      <c r="C81" s="20" t="s">
        <v>95</v>
      </c>
      <c r="D81" s="47">
        <v>42736</v>
      </c>
      <c r="E81" s="47">
        <v>0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si="13"/>
        <v>42736</v>
      </c>
      <c r="O81" s="48">
        <f t="shared" si="11"/>
        <v>0.63283529045919651</v>
      </c>
      <c r="P81" s="9"/>
    </row>
    <row r="82" spans="1:119">
      <c r="A82" s="12"/>
      <c r="B82" s="25">
        <v>369.9</v>
      </c>
      <c r="C82" s="20" t="s">
        <v>96</v>
      </c>
      <c r="D82" s="47">
        <v>1093006</v>
      </c>
      <c r="E82" s="47">
        <v>241330</v>
      </c>
      <c r="F82" s="47">
        <v>350000</v>
      </c>
      <c r="G82" s="47">
        <v>0</v>
      </c>
      <c r="H82" s="47">
        <v>0</v>
      </c>
      <c r="I82" s="47">
        <v>966341</v>
      </c>
      <c r="J82" s="47">
        <v>0</v>
      </c>
      <c r="K82" s="47">
        <v>0</v>
      </c>
      <c r="L82" s="47">
        <v>0</v>
      </c>
      <c r="M82" s="47">
        <v>0</v>
      </c>
      <c r="N82" s="47">
        <f t="shared" si="13"/>
        <v>2650677</v>
      </c>
      <c r="O82" s="48">
        <f t="shared" si="11"/>
        <v>39.251262383201791</v>
      </c>
      <c r="P82" s="9"/>
    </row>
    <row r="83" spans="1:119" ht="15.75">
      <c r="A83" s="29" t="s">
        <v>52</v>
      </c>
      <c r="B83" s="30"/>
      <c r="C83" s="31"/>
      <c r="D83" s="32">
        <f t="shared" ref="D83:M83" si="15">SUM(D84:D85)</f>
        <v>2315561</v>
      </c>
      <c r="E83" s="32">
        <f t="shared" si="15"/>
        <v>18087602</v>
      </c>
      <c r="F83" s="32">
        <f t="shared" si="15"/>
        <v>0</v>
      </c>
      <c r="G83" s="32">
        <f t="shared" si="15"/>
        <v>0</v>
      </c>
      <c r="H83" s="32">
        <f t="shared" si="15"/>
        <v>0</v>
      </c>
      <c r="I83" s="32">
        <f t="shared" si="15"/>
        <v>229859</v>
      </c>
      <c r="J83" s="32">
        <f t="shared" si="15"/>
        <v>0</v>
      </c>
      <c r="K83" s="32">
        <f t="shared" si="15"/>
        <v>0</v>
      </c>
      <c r="L83" s="32">
        <f t="shared" si="15"/>
        <v>0</v>
      </c>
      <c r="M83" s="32">
        <f t="shared" si="15"/>
        <v>0</v>
      </c>
      <c r="N83" s="32">
        <f t="shared" si="13"/>
        <v>20633022</v>
      </c>
      <c r="O83" s="46">
        <f t="shared" si="11"/>
        <v>305.53408064444477</v>
      </c>
      <c r="P83" s="9"/>
    </row>
    <row r="84" spans="1:119">
      <c r="A84" s="12"/>
      <c r="B84" s="25">
        <v>381</v>
      </c>
      <c r="C84" s="20" t="s">
        <v>97</v>
      </c>
      <c r="D84" s="47">
        <v>2315561</v>
      </c>
      <c r="E84" s="47">
        <v>17350382</v>
      </c>
      <c r="F84" s="47">
        <v>0</v>
      </c>
      <c r="G84" s="47">
        <v>0</v>
      </c>
      <c r="H84" s="47">
        <v>0</v>
      </c>
      <c r="I84" s="47">
        <v>229859</v>
      </c>
      <c r="J84" s="47">
        <v>0</v>
      </c>
      <c r="K84" s="47">
        <v>0</v>
      </c>
      <c r="L84" s="47">
        <v>0</v>
      </c>
      <c r="M84" s="47">
        <v>0</v>
      </c>
      <c r="N84" s="47">
        <f t="shared" si="13"/>
        <v>19895802</v>
      </c>
      <c r="O84" s="48">
        <f t="shared" si="11"/>
        <v>294.6173164916853</v>
      </c>
      <c r="P84" s="9"/>
    </row>
    <row r="85" spans="1:119" ht="15.75" thickBot="1">
      <c r="A85" s="12"/>
      <c r="B85" s="25">
        <v>384</v>
      </c>
      <c r="C85" s="20" t="s">
        <v>98</v>
      </c>
      <c r="D85" s="47">
        <v>0</v>
      </c>
      <c r="E85" s="47">
        <v>737220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f t="shared" si="13"/>
        <v>737220</v>
      </c>
      <c r="O85" s="48">
        <f t="shared" si="11"/>
        <v>10.916764152759473</v>
      </c>
      <c r="P85" s="9"/>
    </row>
    <row r="86" spans="1:119" ht="16.5" thickBot="1">
      <c r="A86" s="14" t="s">
        <v>73</v>
      </c>
      <c r="B86" s="23"/>
      <c r="C86" s="22"/>
      <c r="D86" s="15">
        <f t="shared" ref="D86:M86" si="16">SUM(D5,D13,D18,D46,D70,D76,D83)</f>
        <v>30891553</v>
      </c>
      <c r="E86" s="15">
        <f t="shared" si="16"/>
        <v>44830274</v>
      </c>
      <c r="F86" s="15">
        <f t="shared" si="16"/>
        <v>2757353</v>
      </c>
      <c r="G86" s="15">
        <f t="shared" si="16"/>
        <v>1402830</v>
      </c>
      <c r="H86" s="15">
        <f t="shared" si="16"/>
        <v>0</v>
      </c>
      <c r="I86" s="15">
        <f t="shared" si="16"/>
        <v>4752293</v>
      </c>
      <c r="J86" s="15">
        <f t="shared" si="16"/>
        <v>0</v>
      </c>
      <c r="K86" s="15">
        <f t="shared" si="16"/>
        <v>0</v>
      </c>
      <c r="L86" s="15">
        <f t="shared" si="16"/>
        <v>0</v>
      </c>
      <c r="M86" s="15">
        <f t="shared" si="16"/>
        <v>0</v>
      </c>
      <c r="N86" s="15">
        <f t="shared" si="13"/>
        <v>84634303</v>
      </c>
      <c r="O86" s="38">
        <f t="shared" si="11"/>
        <v>1253.2659519331862</v>
      </c>
      <c r="P86" s="6"/>
      <c r="Q86" s="2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5"/>
      <c r="BD86" s="5"/>
      <c r="BE86" s="5"/>
      <c r="BF86" s="5"/>
      <c r="BG86" s="5"/>
      <c r="BH86" s="5"/>
      <c r="BI86" s="5"/>
      <c r="BJ86" s="5"/>
      <c r="BK86" s="5"/>
      <c r="BL86" s="5"/>
      <c r="BM86" s="5"/>
      <c r="BN86" s="5"/>
      <c r="BO86" s="5"/>
      <c r="BP86" s="5"/>
      <c r="BQ86" s="5"/>
      <c r="BR86" s="5"/>
      <c r="BS86" s="5"/>
      <c r="BT86" s="5"/>
      <c r="BU86" s="5"/>
      <c r="BV86" s="5"/>
      <c r="BW86" s="5"/>
      <c r="BX86" s="5"/>
      <c r="BY86" s="5"/>
      <c r="BZ86" s="5"/>
      <c r="CA86" s="5"/>
      <c r="CB86" s="5"/>
      <c r="CC86" s="5"/>
      <c r="CD86" s="5"/>
      <c r="CE86" s="5"/>
      <c r="CF86" s="5"/>
      <c r="CG86" s="5"/>
      <c r="CH86" s="5"/>
      <c r="CI86" s="5"/>
      <c r="CJ86" s="5"/>
      <c r="CK86" s="5"/>
      <c r="CL86" s="5"/>
      <c r="CM86" s="5"/>
      <c r="CN86" s="5"/>
      <c r="CO86" s="5"/>
      <c r="CP86" s="5"/>
      <c r="CQ86" s="5"/>
      <c r="CR86" s="5"/>
      <c r="CS86" s="5"/>
      <c r="CT86" s="5"/>
      <c r="CU86" s="5"/>
      <c r="CV86" s="5"/>
      <c r="CW86" s="5"/>
      <c r="CX86" s="5"/>
      <c r="CY86" s="5"/>
      <c r="CZ86" s="5"/>
      <c r="DA86" s="5"/>
      <c r="DB86" s="5"/>
      <c r="DC86" s="5"/>
      <c r="DD86" s="5"/>
      <c r="DE86" s="5"/>
      <c r="DF86" s="5"/>
      <c r="DG86" s="5"/>
      <c r="DH86" s="5"/>
      <c r="DI86" s="5"/>
      <c r="DJ86" s="5"/>
      <c r="DK86" s="5"/>
      <c r="DL86" s="5"/>
      <c r="DM86" s="5"/>
      <c r="DN86" s="5"/>
      <c r="DO86" s="5"/>
    </row>
    <row r="87" spans="1:119">
      <c r="A87" s="16"/>
      <c r="B87" s="18"/>
      <c r="C87" s="18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9"/>
    </row>
    <row r="88" spans="1:119">
      <c r="A88" s="41"/>
      <c r="B88" s="42"/>
      <c r="C88" s="42"/>
      <c r="D88" s="43"/>
      <c r="E88" s="43"/>
      <c r="F88" s="43"/>
      <c r="G88" s="43"/>
      <c r="H88" s="43"/>
      <c r="I88" s="43"/>
      <c r="J88" s="43"/>
      <c r="K88" s="43"/>
      <c r="L88" s="119" t="s">
        <v>128</v>
      </c>
      <c r="M88" s="119"/>
      <c r="N88" s="119"/>
      <c r="O88" s="44">
        <v>67531</v>
      </c>
    </row>
    <row r="89" spans="1:119">
      <c r="A89" s="120"/>
      <c r="B89" s="97"/>
      <c r="C89" s="97"/>
      <c r="D89" s="97"/>
      <c r="E89" s="97"/>
      <c r="F89" s="97"/>
      <c r="G89" s="97"/>
      <c r="H89" s="97"/>
      <c r="I89" s="97"/>
      <c r="J89" s="97"/>
      <c r="K89" s="97"/>
      <c r="L89" s="97"/>
      <c r="M89" s="97"/>
      <c r="N89" s="97"/>
      <c r="O89" s="98"/>
    </row>
    <row r="90" spans="1:119" ht="15.75" customHeight="1" thickBot="1">
      <c r="A90" s="121" t="s">
        <v>129</v>
      </c>
      <c r="B90" s="100"/>
      <c r="C90" s="100"/>
      <c r="D90" s="100"/>
      <c r="E90" s="100"/>
      <c r="F90" s="100"/>
      <c r="G90" s="100"/>
      <c r="H90" s="100"/>
      <c r="I90" s="100"/>
      <c r="J90" s="100"/>
      <c r="K90" s="100"/>
      <c r="L90" s="100"/>
      <c r="M90" s="100"/>
      <c r="N90" s="100"/>
      <c r="O90" s="101"/>
    </row>
  </sheetData>
  <mergeCells count="10">
    <mergeCell ref="L88:N88"/>
    <mergeCell ref="A89:O89"/>
    <mergeCell ref="A90:O9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C96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2" t="s">
        <v>106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4"/>
      <c r="P1" s="7"/>
      <c r="Q1"/>
    </row>
    <row r="2" spans="1:133" ht="24" thickBot="1">
      <c r="A2" s="125" t="s">
        <v>88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7"/>
      <c r="P2" s="7"/>
      <c r="Q2"/>
    </row>
    <row r="3" spans="1:133" ht="18" customHeight="1">
      <c r="A3" s="128" t="s">
        <v>99</v>
      </c>
      <c r="B3" s="109"/>
      <c r="C3" s="110"/>
      <c r="D3" s="129" t="s">
        <v>46</v>
      </c>
      <c r="E3" s="130"/>
      <c r="F3" s="130"/>
      <c r="G3" s="130"/>
      <c r="H3" s="131"/>
      <c r="I3" s="129" t="s">
        <v>47</v>
      </c>
      <c r="J3" s="131"/>
      <c r="K3" s="129" t="s">
        <v>49</v>
      </c>
      <c r="L3" s="131"/>
      <c r="M3" s="36"/>
      <c r="N3" s="37"/>
      <c r="O3" s="132" t="s">
        <v>104</v>
      </c>
      <c r="P3" s="11"/>
      <c r="Q3"/>
    </row>
    <row r="4" spans="1:133" ht="32.25" customHeight="1" thickBot="1">
      <c r="A4" s="111"/>
      <c r="B4" s="112"/>
      <c r="C4" s="113"/>
      <c r="D4" s="34" t="s">
        <v>6</v>
      </c>
      <c r="E4" s="34" t="s">
        <v>100</v>
      </c>
      <c r="F4" s="34" t="s">
        <v>101</v>
      </c>
      <c r="G4" s="34" t="s">
        <v>102</v>
      </c>
      <c r="H4" s="34" t="s">
        <v>7</v>
      </c>
      <c r="I4" s="34" t="s">
        <v>8</v>
      </c>
      <c r="J4" s="35" t="s">
        <v>103</v>
      </c>
      <c r="K4" s="35" t="s">
        <v>9</v>
      </c>
      <c r="L4" s="35" t="s">
        <v>10</v>
      </c>
      <c r="M4" s="35" t="s">
        <v>11</v>
      </c>
      <c r="N4" s="35" t="s">
        <v>48</v>
      </c>
      <c r="O4" s="118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SUM(D6:D12)</f>
        <v>23036589</v>
      </c>
      <c r="E5" s="27">
        <f t="shared" si="0"/>
        <v>4712795</v>
      </c>
      <c r="F5" s="27">
        <f t="shared" si="0"/>
        <v>800000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28549384</v>
      </c>
      <c r="O5" s="33">
        <f t="shared" ref="O5:O36" si="1">(N5/O$94)</f>
        <v>429.90233251517111</v>
      </c>
      <c r="P5" s="6"/>
    </row>
    <row r="6" spans="1:133">
      <c r="A6" s="12"/>
      <c r="B6" s="25">
        <v>311</v>
      </c>
      <c r="C6" s="20" t="s">
        <v>3</v>
      </c>
      <c r="D6" s="47">
        <v>18965850</v>
      </c>
      <c r="E6" s="47">
        <v>301045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19266895</v>
      </c>
      <c r="O6" s="48">
        <f t="shared" si="1"/>
        <v>290.12475718652593</v>
      </c>
      <c r="P6" s="9"/>
    </row>
    <row r="7" spans="1:133">
      <c r="A7" s="12"/>
      <c r="B7" s="25">
        <v>312.10000000000002</v>
      </c>
      <c r="C7" s="20" t="s">
        <v>12</v>
      </c>
      <c r="D7" s="47">
        <v>0</v>
      </c>
      <c r="E7" s="47">
        <v>394375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12" si="2">SUM(D7:M7)</f>
        <v>394375</v>
      </c>
      <c r="O7" s="48">
        <f t="shared" si="1"/>
        <v>5.9385776024334049</v>
      </c>
      <c r="P7" s="9"/>
    </row>
    <row r="8" spans="1:133">
      <c r="A8" s="12"/>
      <c r="B8" s="25">
        <v>312.3</v>
      </c>
      <c r="C8" s="20" t="s">
        <v>13</v>
      </c>
      <c r="D8" s="47">
        <v>0</v>
      </c>
      <c r="E8" s="47">
        <v>606611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606611</v>
      </c>
      <c r="O8" s="48">
        <f t="shared" si="1"/>
        <v>9.1344697254890157</v>
      </c>
      <c r="P8" s="9"/>
    </row>
    <row r="9" spans="1:133">
      <c r="A9" s="12"/>
      <c r="B9" s="25">
        <v>312.41000000000003</v>
      </c>
      <c r="C9" s="20" t="s">
        <v>15</v>
      </c>
      <c r="D9" s="47">
        <v>0</v>
      </c>
      <c r="E9" s="47">
        <v>0</v>
      </c>
      <c r="F9" s="47">
        <v>800000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800000</v>
      </c>
      <c r="O9" s="48">
        <f t="shared" si="1"/>
        <v>12.046559954223072</v>
      </c>
      <c r="P9" s="9"/>
    </row>
    <row r="10" spans="1:133">
      <c r="A10" s="12"/>
      <c r="B10" s="25">
        <v>312.42</v>
      </c>
      <c r="C10" s="20" t="s">
        <v>14</v>
      </c>
      <c r="D10" s="47">
        <v>0</v>
      </c>
      <c r="E10" s="47">
        <v>1597339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1597339</v>
      </c>
      <c r="O10" s="48">
        <f t="shared" si="1"/>
        <v>24.05305003839841</v>
      </c>
      <c r="P10" s="9"/>
    </row>
    <row r="11" spans="1:133">
      <c r="A11" s="12"/>
      <c r="B11" s="25">
        <v>312.60000000000002</v>
      </c>
      <c r="C11" s="20" t="s">
        <v>16</v>
      </c>
      <c r="D11" s="47">
        <v>3990000</v>
      </c>
      <c r="E11" s="47">
        <v>1539841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5529841</v>
      </c>
      <c r="O11" s="48">
        <f t="shared" si="1"/>
        <v>83.269451429776083</v>
      </c>
      <c r="P11" s="9"/>
    </row>
    <row r="12" spans="1:133">
      <c r="A12" s="12"/>
      <c r="B12" s="25">
        <v>315</v>
      </c>
      <c r="C12" s="20" t="s">
        <v>17</v>
      </c>
      <c r="D12" s="47">
        <v>80739</v>
      </c>
      <c r="E12" s="47">
        <v>273584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354323</v>
      </c>
      <c r="O12" s="48">
        <f t="shared" si="1"/>
        <v>5.3354665783252271</v>
      </c>
      <c r="P12" s="9"/>
    </row>
    <row r="13" spans="1:133" ht="15.75">
      <c r="A13" s="29" t="s">
        <v>18</v>
      </c>
      <c r="B13" s="30"/>
      <c r="C13" s="31"/>
      <c r="D13" s="32">
        <f>SUM(D14:D17)</f>
        <v>0</v>
      </c>
      <c r="E13" s="32">
        <f t="shared" ref="E13:M13" si="3">SUM(E14:E17)</f>
        <v>6992233</v>
      </c>
      <c r="F13" s="32">
        <f t="shared" si="3"/>
        <v>0</v>
      </c>
      <c r="G13" s="32">
        <f t="shared" si="3"/>
        <v>27942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5">
        <f t="shared" ref="N13:N25" si="4">SUM(D13:M13)</f>
        <v>7020175</v>
      </c>
      <c r="O13" s="46">
        <f t="shared" si="1"/>
        <v>105.71119878329745</v>
      </c>
      <c r="P13" s="10"/>
    </row>
    <row r="14" spans="1:133">
      <c r="A14" s="12"/>
      <c r="B14" s="25">
        <v>322</v>
      </c>
      <c r="C14" s="20" t="s">
        <v>0</v>
      </c>
      <c r="D14" s="47">
        <v>0</v>
      </c>
      <c r="E14" s="47">
        <v>178245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4"/>
        <v>178245</v>
      </c>
      <c r="O14" s="48">
        <f t="shared" si="1"/>
        <v>2.6840488488006145</v>
      </c>
      <c r="P14" s="9"/>
    </row>
    <row r="15" spans="1:133">
      <c r="A15" s="12"/>
      <c r="B15" s="25">
        <v>324.02</v>
      </c>
      <c r="C15" s="20" t="s">
        <v>19</v>
      </c>
      <c r="D15" s="47">
        <v>0</v>
      </c>
      <c r="E15" s="47">
        <v>17357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4"/>
        <v>17357</v>
      </c>
      <c r="O15" s="48">
        <f t="shared" si="1"/>
        <v>0.26136517640681234</v>
      </c>
      <c r="P15" s="9"/>
    </row>
    <row r="16" spans="1:133">
      <c r="A16" s="12"/>
      <c r="B16" s="25">
        <v>325.2</v>
      </c>
      <c r="C16" s="20" t="s">
        <v>20</v>
      </c>
      <c r="D16" s="47">
        <v>0</v>
      </c>
      <c r="E16" s="47">
        <v>6642217</v>
      </c>
      <c r="F16" s="47">
        <v>0</v>
      </c>
      <c r="G16" s="47">
        <v>27942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4"/>
        <v>6670159</v>
      </c>
      <c r="O16" s="48">
        <f t="shared" si="1"/>
        <v>100.44058787212576</v>
      </c>
      <c r="P16" s="9"/>
    </row>
    <row r="17" spans="1:16">
      <c r="A17" s="12"/>
      <c r="B17" s="25">
        <v>329</v>
      </c>
      <c r="C17" s="20" t="s">
        <v>21</v>
      </c>
      <c r="D17" s="47">
        <v>0</v>
      </c>
      <c r="E17" s="47">
        <v>154414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4"/>
        <v>154414</v>
      </c>
      <c r="O17" s="48">
        <f t="shared" si="1"/>
        <v>2.3251968859642518</v>
      </c>
      <c r="P17" s="9"/>
    </row>
    <row r="18" spans="1:16" ht="15.75">
      <c r="A18" s="29" t="s">
        <v>23</v>
      </c>
      <c r="B18" s="30"/>
      <c r="C18" s="31"/>
      <c r="D18" s="32">
        <f t="shared" ref="D18:M18" si="5">SUM(D19:D43)</f>
        <v>1159682</v>
      </c>
      <c r="E18" s="32">
        <f t="shared" si="5"/>
        <v>8587979</v>
      </c>
      <c r="F18" s="32">
        <f t="shared" si="5"/>
        <v>1806339</v>
      </c>
      <c r="G18" s="32">
        <f t="shared" si="5"/>
        <v>1423683</v>
      </c>
      <c r="H18" s="32">
        <f t="shared" si="5"/>
        <v>0</v>
      </c>
      <c r="I18" s="32">
        <f t="shared" si="5"/>
        <v>277316</v>
      </c>
      <c r="J18" s="32">
        <f t="shared" si="5"/>
        <v>0</v>
      </c>
      <c r="K18" s="32">
        <f t="shared" si="5"/>
        <v>0</v>
      </c>
      <c r="L18" s="32">
        <f t="shared" si="5"/>
        <v>0</v>
      </c>
      <c r="M18" s="32">
        <f t="shared" si="5"/>
        <v>0</v>
      </c>
      <c r="N18" s="45">
        <f t="shared" si="4"/>
        <v>13254999</v>
      </c>
      <c r="O18" s="46">
        <f t="shared" si="1"/>
        <v>199.59642518333359</v>
      </c>
      <c r="P18" s="10"/>
    </row>
    <row r="19" spans="1:16">
      <c r="A19" s="12"/>
      <c r="B19" s="25">
        <v>331.2</v>
      </c>
      <c r="C19" s="20" t="s">
        <v>22</v>
      </c>
      <c r="D19" s="47">
        <v>33173</v>
      </c>
      <c r="E19" s="47">
        <v>117422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4"/>
        <v>150595</v>
      </c>
      <c r="O19" s="48">
        <f t="shared" si="1"/>
        <v>2.2676896203827797</v>
      </c>
      <c r="P19" s="9"/>
    </row>
    <row r="20" spans="1:16">
      <c r="A20" s="12"/>
      <c r="B20" s="25">
        <v>331.49</v>
      </c>
      <c r="C20" s="20" t="s">
        <v>26</v>
      </c>
      <c r="D20" s="47">
        <v>0</v>
      </c>
      <c r="E20" s="47">
        <v>16002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4"/>
        <v>16002</v>
      </c>
      <c r="O20" s="48">
        <f t="shared" si="1"/>
        <v>0.24096131548434699</v>
      </c>
      <c r="P20" s="9"/>
    </row>
    <row r="21" spans="1:16">
      <c r="A21" s="12"/>
      <c r="B21" s="25">
        <v>331.65</v>
      </c>
      <c r="C21" s="20" t="s">
        <v>27</v>
      </c>
      <c r="D21" s="47">
        <v>0</v>
      </c>
      <c r="E21" s="47">
        <v>68638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4"/>
        <v>68638</v>
      </c>
      <c r="O21" s="48">
        <f t="shared" si="1"/>
        <v>1.033564727672454</v>
      </c>
      <c r="P21" s="9"/>
    </row>
    <row r="22" spans="1:16">
      <c r="A22" s="12"/>
      <c r="B22" s="25">
        <v>331.9</v>
      </c>
      <c r="C22" s="20" t="s">
        <v>24</v>
      </c>
      <c r="D22" s="47">
        <v>36587</v>
      </c>
      <c r="E22" s="47">
        <v>3689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4"/>
        <v>40276</v>
      </c>
      <c r="O22" s="48">
        <f t="shared" si="1"/>
        <v>0.60648406089536055</v>
      </c>
      <c r="P22" s="9"/>
    </row>
    <row r="23" spans="1:16">
      <c r="A23" s="12"/>
      <c r="B23" s="25">
        <v>333</v>
      </c>
      <c r="C23" s="20" t="s">
        <v>4</v>
      </c>
      <c r="D23" s="47">
        <v>0</v>
      </c>
      <c r="E23" s="47">
        <v>295419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4"/>
        <v>295419</v>
      </c>
      <c r="O23" s="48">
        <f t="shared" si="1"/>
        <v>4.4484783688957821</v>
      </c>
      <c r="P23" s="9"/>
    </row>
    <row r="24" spans="1:16">
      <c r="A24" s="12"/>
      <c r="B24" s="25">
        <v>334.2</v>
      </c>
      <c r="C24" s="20" t="s">
        <v>25</v>
      </c>
      <c r="D24" s="47">
        <v>162181</v>
      </c>
      <c r="E24" s="47">
        <v>0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4"/>
        <v>162181</v>
      </c>
      <c r="O24" s="48">
        <f t="shared" si="1"/>
        <v>2.4421539249198152</v>
      </c>
      <c r="P24" s="9"/>
    </row>
    <row r="25" spans="1:16">
      <c r="A25" s="12"/>
      <c r="B25" s="25">
        <v>334.34</v>
      </c>
      <c r="C25" s="20" t="s">
        <v>28</v>
      </c>
      <c r="D25" s="47">
        <v>0</v>
      </c>
      <c r="E25" s="47">
        <v>0</v>
      </c>
      <c r="F25" s="47">
        <v>0</v>
      </c>
      <c r="G25" s="47">
        <v>0</v>
      </c>
      <c r="H25" s="47">
        <v>0</v>
      </c>
      <c r="I25" s="47">
        <v>277316</v>
      </c>
      <c r="J25" s="47">
        <v>0</v>
      </c>
      <c r="K25" s="47">
        <v>0</v>
      </c>
      <c r="L25" s="47">
        <v>0</v>
      </c>
      <c r="M25" s="47">
        <v>0</v>
      </c>
      <c r="N25" s="47">
        <f t="shared" si="4"/>
        <v>277316</v>
      </c>
      <c r="O25" s="48">
        <f t="shared" si="1"/>
        <v>4.1758797753316568</v>
      </c>
      <c r="P25" s="9"/>
    </row>
    <row r="26" spans="1:16">
      <c r="A26" s="12"/>
      <c r="B26" s="25">
        <v>334.49</v>
      </c>
      <c r="C26" s="20" t="s">
        <v>29</v>
      </c>
      <c r="D26" s="47">
        <v>0</v>
      </c>
      <c r="E26" s="47">
        <v>0</v>
      </c>
      <c r="F26" s="47">
        <v>0</v>
      </c>
      <c r="G26" s="47">
        <v>1423683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ref="N26:N36" si="6">SUM(D26:M26)</f>
        <v>1423683</v>
      </c>
      <c r="O26" s="48">
        <f t="shared" si="1"/>
        <v>21.438103269135208</v>
      </c>
      <c r="P26" s="9"/>
    </row>
    <row r="27" spans="1:16">
      <c r="A27" s="12"/>
      <c r="B27" s="25">
        <v>334.5</v>
      </c>
      <c r="C27" s="20" t="s">
        <v>30</v>
      </c>
      <c r="D27" s="47">
        <v>0</v>
      </c>
      <c r="E27" s="47">
        <v>582449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6"/>
        <v>582449</v>
      </c>
      <c r="O27" s="48">
        <f t="shared" si="1"/>
        <v>8.770633498471593</v>
      </c>
      <c r="P27" s="9"/>
    </row>
    <row r="28" spans="1:16">
      <c r="A28" s="12"/>
      <c r="B28" s="25">
        <v>334.69</v>
      </c>
      <c r="C28" s="20" t="s">
        <v>31</v>
      </c>
      <c r="D28" s="47">
        <v>37023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6"/>
        <v>37023</v>
      </c>
      <c r="O28" s="48">
        <f t="shared" si="1"/>
        <v>0.55749973648150097</v>
      </c>
      <c r="P28" s="9"/>
    </row>
    <row r="29" spans="1:16">
      <c r="A29" s="12"/>
      <c r="B29" s="25">
        <v>334.7</v>
      </c>
      <c r="C29" s="20" t="s">
        <v>32</v>
      </c>
      <c r="D29" s="47">
        <v>20373</v>
      </c>
      <c r="E29" s="47">
        <v>514412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6"/>
        <v>534785</v>
      </c>
      <c r="O29" s="48">
        <f t="shared" si="1"/>
        <v>8.0528994563989826</v>
      </c>
      <c r="P29" s="9"/>
    </row>
    <row r="30" spans="1:16">
      <c r="A30" s="12"/>
      <c r="B30" s="25">
        <v>335.12</v>
      </c>
      <c r="C30" s="20" t="s">
        <v>33</v>
      </c>
      <c r="D30" s="47">
        <v>0</v>
      </c>
      <c r="E30" s="47">
        <v>1232013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6"/>
        <v>1232013</v>
      </c>
      <c r="O30" s="48">
        <f t="shared" si="1"/>
        <v>18.551898086102788</v>
      </c>
      <c r="P30" s="9"/>
    </row>
    <row r="31" spans="1:16">
      <c r="A31" s="12"/>
      <c r="B31" s="25">
        <v>335.13</v>
      </c>
      <c r="C31" s="20" t="s">
        <v>34</v>
      </c>
      <c r="D31" s="47">
        <v>25530</v>
      </c>
      <c r="E31" s="47">
        <v>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6"/>
        <v>25530</v>
      </c>
      <c r="O31" s="48">
        <f t="shared" si="1"/>
        <v>0.38443584453914381</v>
      </c>
      <c r="P31" s="9"/>
    </row>
    <row r="32" spans="1:16">
      <c r="A32" s="12"/>
      <c r="B32" s="25">
        <v>335.14</v>
      </c>
      <c r="C32" s="20" t="s">
        <v>35</v>
      </c>
      <c r="D32" s="47">
        <v>0</v>
      </c>
      <c r="E32" s="47">
        <v>23105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6"/>
        <v>23105</v>
      </c>
      <c r="O32" s="48">
        <f t="shared" si="1"/>
        <v>0.34791970967790509</v>
      </c>
      <c r="P32" s="9"/>
    </row>
    <row r="33" spans="1:16">
      <c r="A33" s="12"/>
      <c r="B33" s="25">
        <v>335.15</v>
      </c>
      <c r="C33" s="20" t="s">
        <v>36</v>
      </c>
      <c r="D33" s="47">
        <v>13110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6"/>
        <v>13110</v>
      </c>
      <c r="O33" s="48">
        <f t="shared" si="1"/>
        <v>0.19741300124983061</v>
      </c>
      <c r="P33" s="9"/>
    </row>
    <row r="34" spans="1:16">
      <c r="A34" s="12"/>
      <c r="B34" s="25">
        <v>335.18</v>
      </c>
      <c r="C34" s="20" t="s">
        <v>37</v>
      </c>
      <c r="D34" s="47">
        <v>818595</v>
      </c>
      <c r="E34" s="47">
        <v>1905991</v>
      </c>
      <c r="F34" s="47">
        <v>1509760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6"/>
        <v>4234346</v>
      </c>
      <c r="O34" s="48">
        <f t="shared" si="1"/>
        <v>63.761628694905809</v>
      </c>
      <c r="P34" s="9"/>
    </row>
    <row r="35" spans="1:16">
      <c r="A35" s="12"/>
      <c r="B35" s="25">
        <v>335.19</v>
      </c>
      <c r="C35" s="20" t="s">
        <v>53</v>
      </c>
      <c r="D35" s="47">
        <v>0</v>
      </c>
      <c r="E35" s="47">
        <v>916874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6"/>
        <v>916874</v>
      </c>
      <c r="O35" s="48">
        <f t="shared" si="1"/>
        <v>13.806472014335407</v>
      </c>
      <c r="P35" s="9"/>
    </row>
    <row r="36" spans="1:16">
      <c r="A36" s="12"/>
      <c r="B36" s="25">
        <v>335.21</v>
      </c>
      <c r="C36" s="20" t="s">
        <v>38</v>
      </c>
      <c r="D36" s="47">
        <v>0</v>
      </c>
      <c r="E36" s="47">
        <v>207877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6"/>
        <v>207877</v>
      </c>
      <c r="O36" s="48">
        <f t="shared" si="1"/>
        <v>3.130253429505037</v>
      </c>
      <c r="P36" s="9"/>
    </row>
    <row r="37" spans="1:16">
      <c r="A37" s="12"/>
      <c r="B37" s="25">
        <v>335.29</v>
      </c>
      <c r="C37" s="20" t="s">
        <v>39</v>
      </c>
      <c r="D37" s="47">
        <v>0</v>
      </c>
      <c r="E37" s="47">
        <v>1800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ref="N37:N45" si="7">SUM(D37:M37)</f>
        <v>1800</v>
      </c>
      <c r="O37" s="48">
        <f t="shared" ref="O37:O68" si="8">(N37/O$94)</f>
        <v>2.7104759897001913E-2</v>
      </c>
      <c r="P37" s="9"/>
    </row>
    <row r="38" spans="1:16">
      <c r="A38" s="12"/>
      <c r="B38" s="25">
        <v>335.49</v>
      </c>
      <c r="C38" s="20" t="s">
        <v>40</v>
      </c>
      <c r="D38" s="47">
        <v>0</v>
      </c>
      <c r="E38" s="47">
        <v>2250731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7"/>
        <v>2250731</v>
      </c>
      <c r="O38" s="48">
        <f t="shared" si="8"/>
        <v>33.891957415410559</v>
      </c>
      <c r="P38" s="9"/>
    </row>
    <row r="39" spans="1:16">
      <c r="A39" s="12"/>
      <c r="B39" s="25">
        <v>335.8</v>
      </c>
      <c r="C39" s="20" t="s">
        <v>41</v>
      </c>
      <c r="D39" s="47">
        <v>0</v>
      </c>
      <c r="E39" s="47">
        <v>332469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7"/>
        <v>332469</v>
      </c>
      <c r="O39" s="48">
        <f t="shared" si="8"/>
        <v>5.0063846767757383</v>
      </c>
      <c r="P39" s="9"/>
    </row>
    <row r="40" spans="1:16">
      <c r="A40" s="12"/>
      <c r="B40" s="25">
        <v>337.5</v>
      </c>
      <c r="C40" s="20" t="s">
        <v>42</v>
      </c>
      <c r="D40" s="47">
        <v>0</v>
      </c>
      <c r="E40" s="47">
        <v>0</v>
      </c>
      <c r="F40" s="47">
        <v>296579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7"/>
        <v>296579</v>
      </c>
      <c r="O40" s="48">
        <f t="shared" si="8"/>
        <v>4.4659458808294055</v>
      </c>
      <c r="P40" s="9"/>
    </row>
    <row r="41" spans="1:16">
      <c r="A41" s="12"/>
      <c r="B41" s="25">
        <v>337.7</v>
      </c>
      <c r="C41" s="20" t="s">
        <v>43</v>
      </c>
      <c r="D41" s="47">
        <v>114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7"/>
        <v>114</v>
      </c>
      <c r="O41" s="48">
        <f t="shared" si="8"/>
        <v>1.7166347934767878E-3</v>
      </c>
      <c r="P41" s="9"/>
    </row>
    <row r="42" spans="1:16">
      <c r="A42" s="12"/>
      <c r="B42" s="25">
        <v>337.9</v>
      </c>
      <c r="C42" s="20" t="s">
        <v>44</v>
      </c>
      <c r="D42" s="47">
        <v>0</v>
      </c>
      <c r="E42" s="47">
        <v>119088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7"/>
        <v>119088</v>
      </c>
      <c r="O42" s="48">
        <f t="shared" si="8"/>
        <v>1.7932509147856466</v>
      </c>
      <c r="P42" s="9"/>
    </row>
    <row r="43" spans="1:16">
      <c r="A43" s="12"/>
      <c r="B43" s="25">
        <v>339</v>
      </c>
      <c r="C43" s="20" t="s">
        <v>45</v>
      </c>
      <c r="D43" s="47">
        <v>12996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7"/>
        <v>12996</v>
      </c>
      <c r="O43" s="48">
        <f t="shared" si="8"/>
        <v>0.1956963664563538</v>
      </c>
      <c r="P43" s="9"/>
    </row>
    <row r="44" spans="1:16" ht="15.75">
      <c r="A44" s="29" t="s">
        <v>50</v>
      </c>
      <c r="B44" s="30"/>
      <c r="C44" s="31"/>
      <c r="D44" s="32">
        <f t="shared" ref="D44:M44" si="9">SUM(D45:D78)</f>
        <v>1614463</v>
      </c>
      <c r="E44" s="32">
        <f t="shared" si="9"/>
        <v>4788263</v>
      </c>
      <c r="F44" s="32">
        <f t="shared" si="9"/>
        <v>0</v>
      </c>
      <c r="G44" s="32">
        <f t="shared" si="9"/>
        <v>0</v>
      </c>
      <c r="H44" s="32">
        <f t="shared" si="9"/>
        <v>0</v>
      </c>
      <c r="I44" s="32">
        <f t="shared" si="9"/>
        <v>2283855</v>
      </c>
      <c r="J44" s="32">
        <f t="shared" si="9"/>
        <v>0</v>
      </c>
      <c r="K44" s="32">
        <f t="shared" si="9"/>
        <v>0</v>
      </c>
      <c r="L44" s="32">
        <f t="shared" si="9"/>
        <v>0</v>
      </c>
      <c r="M44" s="32">
        <f t="shared" si="9"/>
        <v>0</v>
      </c>
      <c r="N44" s="32">
        <f t="shared" si="7"/>
        <v>8686581</v>
      </c>
      <c r="O44" s="46">
        <f t="shared" si="8"/>
        <v>130.80427351714377</v>
      </c>
      <c r="P44" s="10"/>
    </row>
    <row r="45" spans="1:16">
      <c r="A45" s="12"/>
      <c r="B45" s="25">
        <v>341.1</v>
      </c>
      <c r="C45" s="20" t="s">
        <v>54</v>
      </c>
      <c r="D45" s="47">
        <v>0</v>
      </c>
      <c r="E45" s="47">
        <v>370563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7"/>
        <v>370563</v>
      </c>
      <c r="O45" s="48">
        <f t="shared" si="8"/>
        <v>5.5800117453959555</v>
      </c>
      <c r="P45" s="9"/>
    </row>
    <row r="46" spans="1:16">
      <c r="A46" s="12"/>
      <c r="B46" s="25">
        <v>341.3</v>
      </c>
      <c r="C46" s="20" t="s">
        <v>55</v>
      </c>
      <c r="D46" s="47">
        <v>429761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ref="N46:N78" si="10">SUM(D46:M46)</f>
        <v>429761</v>
      </c>
      <c r="O46" s="48">
        <f t="shared" si="8"/>
        <v>6.4714270656085775</v>
      </c>
      <c r="P46" s="9"/>
    </row>
    <row r="47" spans="1:16">
      <c r="A47" s="12"/>
      <c r="B47" s="25">
        <v>341.51</v>
      </c>
      <c r="C47" s="20" t="s">
        <v>56</v>
      </c>
      <c r="D47" s="47">
        <v>445983</v>
      </c>
      <c r="E47" s="47">
        <v>1302832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10"/>
        <v>1748815</v>
      </c>
      <c r="O47" s="48">
        <f t="shared" si="8"/>
        <v>26.334005932930779</v>
      </c>
      <c r="P47" s="9"/>
    </row>
    <row r="48" spans="1:16">
      <c r="A48" s="12"/>
      <c r="B48" s="25">
        <v>341.52</v>
      </c>
      <c r="C48" s="20" t="s">
        <v>57</v>
      </c>
      <c r="D48" s="47">
        <v>126446</v>
      </c>
      <c r="E48" s="47">
        <v>0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10"/>
        <v>126446</v>
      </c>
      <c r="O48" s="48">
        <f t="shared" si="8"/>
        <v>1.9040491499646133</v>
      </c>
      <c r="P48" s="9"/>
    </row>
    <row r="49" spans="1:16">
      <c r="A49" s="12"/>
      <c r="B49" s="25">
        <v>341.54</v>
      </c>
      <c r="C49" s="20" t="s">
        <v>58</v>
      </c>
      <c r="D49" s="47">
        <v>0</v>
      </c>
      <c r="E49" s="47">
        <v>109176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10"/>
        <v>109176</v>
      </c>
      <c r="O49" s="48">
        <f t="shared" si="8"/>
        <v>1.6439940369528228</v>
      </c>
      <c r="P49" s="9"/>
    </row>
    <row r="50" spans="1:16">
      <c r="A50" s="12"/>
      <c r="B50" s="25">
        <v>341.55</v>
      </c>
      <c r="C50" s="20" t="s">
        <v>59</v>
      </c>
      <c r="D50" s="47">
        <v>1514</v>
      </c>
      <c r="E50" s="47">
        <v>0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10"/>
        <v>1514</v>
      </c>
      <c r="O50" s="48">
        <f t="shared" si="8"/>
        <v>2.2798114713367165E-2</v>
      </c>
      <c r="P50" s="9"/>
    </row>
    <row r="51" spans="1:16">
      <c r="A51" s="12"/>
      <c r="B51" s="25">
        <v>341.56</v>
      </c>
      <c r="C51" s="20" t="s">
        <v>60</v>
      </c>
      <c r="D51" s="47">
        <v>0</v>
      </c>
      <c r="E51" s="47">
        <v>173695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10"/>
        <v>173695</v>
      </c>
      <c r="O51" s="48">
        <f t="shared" si="8"/>
        <v>2.6155340390609707</v>
      </c>
      <c r="P51" s="9"/>
    </row>
    <row r="52" spans="1:16">
      <c r="A52" s="12"/>
      <c r="B52" s="25">
        <v>341.8</v>
      </c>
      <c r="C52" s="20" t="s">
        <v>61</v>
      </c>
      <c r="D52" s="47">
        <v>0</v>
      </c>
      <c r="E52" s="47">
        <v>25548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10"/>
        <v>25548</v>
      </c>
      <c r="O52" s="48">
        <f t="shared" si="8"/>
        <v>0.38470689213811382</v>
      </c>
      <c r="P52" s="9"/>
    </row>
    <row r="53" spans="1:16">
      <c r="A53" s="12"/>
      <c r="B53" s="25">
        <v>341.9</v>
      </c>
      <c r="C53" s="20" t="s">
        <v>62</v>
      </c>
      <c r="D53" s="47">
        <v>36834</v>
      </c>
      <c r="E53" s="47">
        <v>0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10"/>
        <v>36834</v>
      </c>
      <c r="O53" s="48">
        <f t="shared" si="8"/>
        <v>0.55465373669231577</v>
      </c>
      <c r="P53" s="9"/>
    </row>
    <row r="54" spans="1:16">
      <c r="A54" s="12"/>
      <c r="B54" s="25">
        <v>342.1</v>
      </c>
      <c r="C54" s="20" t="s">
        <v>63</v>
      </c>
      <c r="D54" s="47">
        <v>50250</v>
      </c>
      <c r="E54" s="47">
        <v>99894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10"/>
        <v>150144</v>
      </c>
      <c r="O54" s="48">
        <f t="shared" si="8"/>
        <v>2.2608983722085862</v>
      </c>
      <c r="P54" s="9"/>
    </row>
    <row r="55" spans="1:16">
      <c r="A55" s="12"/>
      <c r="B55" s="25">
        <v>342.3</v>
      </c>
      <c r="C55" s="20" t="s">
        <v>64</v>
      </c>
      <c r="D55" s="47">
        <v>17711</v>
      </c>
      <c r="E55" s="47">
        <v>100000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10"/>
        <v>117711</v>
      </c>
      <c r="O55" s="48">
        <f t="shared" si="8"/>
        <v>1.7725157734644401</v>
      </c>
      <c r="P55" s="9"/>
    </row>
    <row r="56" spans="1:16">
      <c r="A56" s="12"/>
      <c r="B56" s="25">
        <v>342.4</v>
      </c>
      <c r="C56" s="20" t="s">
        <v>65</v>
      </c>
      <c r="D56" s="47">
        <v>297178</v>
      </c>
      <c r="E56" s="47">
        <v>0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10"/>
        <v>297178</v>
      </c>
      <c r="O56" s="48">
        <f t="shared" si="8"/>
        <v>4.4749657425951304</v>
      </c>
      <c r="P56" s="9"/>
    </row>
    <row r="57" spans="1:16">
      <c r="A57" s="12"/>
      <c r="B57" s="25">
        <v>342.6</v>
      </c>
      <c r="C57" s="20" t="s">
        <v>66</v>
      </c>
      <c r="D57" s="47">
        <v>0</v>
      </c>
      <c r="E57" s="47">
        <v>1016258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10"/>
        <v>1016258</v>
      </c>
      <c r="O57" s="48">
        <f t="shared" si="8"/>
        <v>15.303016157448539</v>
      </c>
      <c r="P57" s="9"/>
    </row>
    <row r="58" spans="1:16">
      <c r="A58" s="12"/>
      <c r="B58" s="25">
        <v>343.4</v>
      </c>
      <c r="C58" s="20" t="s">
        <v>67</v>
      </c>
      <c r="D58" s="47">
        <v>0</v>
      </c>
      <c r="E58" s="47">
        <v>0</v>
      </c>
      <c r="F58" s="47">
        <v>0</v>
      </c>
      <c r="G58" s="47">
        <v>0</v>
      </c>
      <c r="H58" s="47">
        <v>0</v>
      </c>
      <c r="I58" s="47">
        <v>2283855</v>
      </c>
      <c r="J58" s="47">
        <v>0</v>
      </c>
      <c r="K58" s="47">
        <v>0</v>
      </c>
      <c r="L58" s="47">
        <v>0</v>
      </c>
      <c r="M58" s="47">
        <v>0</v>
      </c>
      <c r="N58" s="47">
        <f t="shared" si="10"/>
        <v>2283855</v>
      </c>
      <c r="O58" s="48">
        <f t="shared" si="8"/>
        <v>34.390745230315169</v>
      </c>
      <c r="P58" s="9"/>
    </row>
    <row r="59" spans="1:16">
      <c r="A59" s="12"/>
      <c r="B59" s="25">
        <v>344.9</v>
      </c>
      <c r="C59" s="20" t="s">
        <v>68</v>
      </c>
      <c r="D59" s="47">
        <v>0</v>
      </c>
      <c r="E59" s="47">
        <v>6385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10"/>
        <v>6385</v>
      </c>
      <c r="O59" s="48">
        <f t="shared" si="8"/>
        <v>9.6146606634642889E-2</v>
      </c>
      <c r="P59" s="9"/>
    </row>
    <row r="60" spans="1:16">
      <c r="A60" s="12"/>
      <c r="B60" s="25">
        <v>346.4</v>
      </c>
      <c r="C60" s="20" t="s">
        <v>69</v>
      </c>
      <c r="D60" s="47">
        <v>1431</v>
      </c>
      <c r="E60" s="47">
        <v>0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10"/>
        <v>1431</v>
      </c>
      <c r="O60" s="48">
        <f t="shared" si="8"/>
        <v>2.1548284118116521E-2</v>
      </c>
      <c r="P60" s="9"/>
    </row>
    <row r="61" spans="1:16">
      <c r="A61" s="12"/>
      <c r="B61" s="25">
        <v>347.1</v>
      </c>
      <c r="C61" s="20" t="s">
        <v>70</v>
      </c>
      <c r="D61" s="47">
        <v>13034</v>
      </c>
      <c r="E61" s="47">
        <v>0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10"/>
        <v>13034</v>
      </c>
      <c r="O61" s="48">
        <f t="shared" si="8"/>
        <v>0.19626857805417941</v>
      </c>
      <c r="P61" s="9"/>
    </row>
    <row r="62" spans="1:16">
      <c r="A62" s="12"/>
      <c r="B62" s="25">
        <v>347.2</v>
      </c>
      <c r="C62" s="20" t="s">
        <v>71</v>
      </c>
      <c r="D62" s="47">
        <v>1</v>
      </c>
      <c r="E62" s="47">
        <v>0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10"/>
        <v>1</v>
      </c>
      <c r="O62" s="48">
        <f t="shared" si="8"/>
        <v>1.5058199942778841E-5</v>
      </c>
      <c r="P62" s="9"/>
    </row>
    <row r="63" spans="1:16">
      <c r="A63" s="12"/>
      <c r="B63" s="25">
        <v>347.4</v>
      </c>
      <c r="C63" s="20" t="s">
        <v>72</v>
      </c>
      <c r="D63" s="47">
        <v>4521</v>
      </c>
      <c r="E63" s="47">
        <v>0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10"/>
        <v>4521</v>
      </c>
      <c r="O63" s="48">
        <f t="shared" si="8"/>
        <v>6.8078121941303138E-2</v>
      </c>
      <c r="P63" s="9"/>
    </row>
    <row r="64" spans="1:16">
      <c r="A64" s="12"/>
      <c r="B64" s="25">
        <v>348.11</v>
      </c>
      <c r="C64" s="39" t="s">
        <v>74</v>
      </c>
      <c r="D64" s="47">
        <v>0</v>
      </c>
      <c r="E64" s="47">
        <v>94241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ref="N64:N75" si="11">SUM(D64:M64)</f>
        <v>94241</v>
      </c>
      <c r="O64" s="48">
        <f t="shared" si="8"/>
        <v>1.4190998208074206</v>
      </c>
      <c r="P64" s="9"/>
    </row>
    <row r="65" spans="1:16">
      <c r="A65" s="12"/>
      <c r="B65" s="25">
        <v>348.12</v>
      </c>
      <c r="C65" s="39" t="s">
        <v>75</v>
      </c>
      <c r="D65" s="47">
        <v>0</v>
      </c>
      <c r="E65" s="47">
        <v>285689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11"/>
        <v>285689</v>
      </c>
      <c r="O65" s="48">
        <f t="shared" si="8"/>
        <v>4.3019620834525441</v>
      </c>
      <c r="P65" s="9"/>
    </row>
    <row r="66" spans="1:16">
      <c r="A66" s="12"/>
      <c r="B66" s="25">
        <v>348.22</v>
      </c>
      <c r="C66" s="39" t="s">
        <v>76</v>
      </c>
      <c r="D66" s="47">
        <v>0</v>
      </c>
      <c r="E66" s="47">
        <v>16289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11"/>
        <v>16289</v>
      </c>
      <c r="O66" s="48">
        <f t="shared" si="8"/>
        <v>0.24528301886792453</v>
      </c>
      <c r="P66" s="9"/>
    </row>
    <row r="67" spans="1:16">
      <c r="A67" s="12"/>
      <c r="B67" s="25">
        <v>348.23</v>
      </c>
      <c r="C67" s="39" t="s">
        <v>77</v>
      </c>
      <c r="D67" s="47">
        <v>24608</v>
      </c>
      <c r="E67" s="47">
        <v>196598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1"/>
        <v>221206</v>
      </c>
      <c r="O67" s="48">
        <f t="shared" si="8"/>
        <v>3.3309641765423361</v>
      </c>
      <c r="P67" s="9"/>
    </row>
    <row r="68" spans="1:16">
      <c r="A68" s="12"/>
      <c r="B68" s="25">
        <v>348.31</v>
      </c>
      <c r="C68" s="39" t="s">
        <v>78</v>
      </c>
      <c r="D68" s="47">
        <v>0</v>
      </c>
      <c r="E68" s="47">
        <v>194053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1"/>
        <v>194053</v>
      </c>
      <c r="O68" s="48">
        <f t="shared" si="8"/>
        <v>2.9220888734960622</v>
      </c>
      <c r="P68" s="9"/>
    </row>
    <row r="69" spans="1:16">
      <c r="A69" s="12"/>
      <c r="B69" s="25">
        <v>348.32</v>
      </c>
      <c r="C69" s="39" t="s">
        <v>79</v>
      </c>
      <c r="D69" s="47">
        <v>151151</v>
      </c>
      <c r="E69" s="47">
        <v>3979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1"/>
        <v>155130</v>
      </c>
      <c r="O69" s="48">
        <f t="shared" ref="O69:O92" si="12">(N69/O$94)</f>
        <v>2.3359785571232816</v>
      </c>
      <c r="P69" s="9"/>
    </row>
    <row r="70" spans="1:16">
      <c r="A70" s="12"/>
      <c r="B70" s="25">
        <v>348.41</v>
      </c>
      <c r="C70" s="39" t="s">
        <v>80</v>
      </c>
      <c r="D70" s="47">
        <v>0</v>
      </c>
      <c r="E70" s="47">
        <v>188786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1"/>
        <v>188786</v>
      </c>
      <c r="O70" s="48">
        <f t="shared" si="12"/>
        <v>2.8427773343974461</v>
      </c>
      <c r="P70" s="9"/>
    </row>
    <row r="71" spans="1:16">
      <c r="A71" s="12"/>
      <c r="B71" s="25">
        <v>348.42</v>
      </c>
      <c r="C71" s="39" t="s">
        <v>81</v>
      </c>
      <c r="D71" s="47">
        <v>0</v>
      </c>
      <c r="E71" s="47">
        <v>35887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1"/>
        <v>35887</v>
      </c>
      <c r="O71" s="48">
        <f t="shared" si="12"/>
        <v>0.54039362134650426</v>
      </c>
      <c r="P71" s="9"/>
    </row>
    <row r="72" spans="1:16">
      <c r="A72" s="12"/>
      <c r="B72" s="25">
        <v>348.48</v>
      </c>
      <c r="C72" s="39" t="s">
        <v>82</v>
      </c>
      <c r="D72" s="47">
        <v>0</v>
      </c>
      <c r="E72" s="47">
        <v>7441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1"/>
        <v>7441</v>
      </c>
      <c r="O72" s="48">
        <f t="shared" si="12"/>
        <v>0.11204806577421735</v>
      </c>
      <c r="P72" s="9"/>
    </row>
    <row r="73" spans="1:16">
      <c r="A73" s="12"/>
      <c r="B73" s="25">
        <v>348.52</v>
      </c>
      <c r="C73" s="39" t="s">
        <v>83</v>
      </c>
      <c r="D73" s="47">
        <v>0</v>
      </c>
      <c r="E73" s="47">
        <v>71912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1"/>
        <v>71912</v>
      </c>
      <c r="O73" s="48">
        <f t="shared" si="12"/>
        <v>1.0828652742851119</v>
      </c>
      <c r="P73" s="9"/>
    </row>
    <row r="74" spans="1:16">
      <c r="A74" s="12"/>
      <c r="B74" s="25">
        <v>348.53</v>
      </c>
      <c r="C74" s="39" t="s">
        <v>84</v>
      </c>
      <c r="D74" s="47">
        <v>0</v>
      </c>
      <c r="E74" s="47">
        <v>420096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11"/>
        <v>420096</v>
      </c>
      <c r="O74" s="48">
        <f t="shared" si="12"/>
        <v>6.3258895631616197</v>
      </c>
      <c r="P74" s="9"/>
    </row>
    <row r="75" spans="1:16">
      <c r="A75" s="12"/>
      <c r="B75" s="25">
        <v>348.62</v>
      </c>
      <c r="C75" s="39" t="s">
        <v>85</v>
      </c>
      <c r="D75" s="47">
        <v>0</v>
      </c>
      <c r="E75" s="47">
        <v>32789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1"/>
        <v>32789</v>
      </c>
      <c r="O75" s="48">
        <f t="shared" si="12"/>
        <v>0.4937433179237754</v>
      </c>
      <c r="P75" s="9"/>
    </row>
    <row r="76" spans="1:16">
      <c r="A76" s="12"/>
      <c r="B76" s="25">
        <v>348.71</v>
      </c>
      <c r="C76" s="39" t="s">
        <v>86</v>
      </c>
      <c r="D76" s="47">
        <v>0</v>
      </c>
      <c r="E76" s="47">
        <v>33445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>SUM(D76:M76)</f>
        <v>33445</v>
      </c>
      <c r="O76" s="48">
        <f t="shared" si="12"/>
        <v>0.50362149708623827</v>
      </c>
      <c r="P76" s="9"/>
    </row>
    <row r="77" spans="1:16">
      <c r="A77" s="12"/>
      <c r="B77" s="25">
        <v>348.72</v>
      </c>
      <c r="C77" s="39" t="s">
        <v>87</v>
      </c>
      <c r="D77" s="47">
        <v>0</v>
      </c>
      <c r="E77" s="47">
        <v>2707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>SUM(D77:M77)</f>
        <v>2707</v>
      </c>
      <c r="O77" s="48">
        <f t="shared" si="12"/>
        <v>4.0762547245102324E-2</v>
      </c>
      <c r="P77" s="9"/>
    </row>
    <row r="78" spans="1:16">
      <c r="A78" s="12"/>
      <c r="B78" s="25">
        <v>349</v>
      </c>
      <c r="C78" s="20" t="s">
        <v>1</v>
      </c>
      <c r="D78" s="47">
        <v>14040</v>
      </c>
      <c r="E78" s="47">
        <v>0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0"/>
        <v>14040</v>
      </c>
      <c r="O78" s="48">
        <f t="shared" si="12"/>
        <v>0.21141712719661493</v>
      </c>
      <c r="P78" s="9"/>
    </row>
    <row r="79" spans="1:16" ht="15.75">
      <c r="A79" s="29" t="s">
        <v>51</v>
      </c>
      <c r="B79" s="30"/>
      <c r="C79" s="31"/>
      <c r="D79" s="32">
        <f t="shared" ref="D79:M79" si="13">SUM(D80:D82)</f>
        <v>34900</v>
      </c>
      <c r="E79" s="32">
        <f t="shared" si="13"/>
        <v>213930</v>
      </c>
      <c r="F79" s="32">
        <f t="shared" si="13"/>
        <v>0</v>
      </c>
      <c r="G79" s="32">
        <f t="shared" si="13"/>
        <v>0</v>
      </c>
      <c r="H79" s="32">
        <f t="shared" si="13"/>
        <v>0</v>
      </c>
      <c r="I79" s="32">
        <f t="shared" si="13"/>
        <v>0</v>
      </c>
      <c r="J79" s="32">
        <f t="shared" si="13"/>
        <v>0</v>
      </c>
      <c r="K79" s="32">
        <f t="shared" si="13"/>
        <v>0</v>
      </c>
      <c r="L79" s="32">
        <f t="shared" si="13"/>
        <v>0</v>
      </c>
      <c r="M79" s="32">
        <f t="shared" si="13"/>
        <v>0</v>
      </c>
      <c r="N79" s="32">
        <f t="shared" ref="N79:N92" si="14">SUM(D79:M79)</f>
        <v>248830</v>
      </c>
      <c r="O79" s="46">
        <f t="shared" si="12"/>
        <v>3.7469318917616588</v>
      </c>
      <c r="P79" s="10"/>
    </row>
    <row r="80" spans="1:16">
      <c r="A80" s="13"/>
      <c r="B80" s="40">
        <v>351.9</v>
      </c>
      <c r="C80" s="21" t="s">
        <v>91</v>
      </c>
      <c r="D80" s="47">
        <v>0</v>
      </c>
      <c r="E80" s="47">
        <v>213723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4"/>
        <v>213723</v>
      </c>
      <c r="O80" s="48">
        <f t="shared" si="12"/>
        <v>3.2182836663705219</v>
      </c>
      <c r="P80" s="9"/>
    </row>
    <row r="81" spans="1:119">
      <c r="A81" s="13"/>
      <c r="B81" s="40">
        <v>352</v>
      </c>
      <c r="C81" s="21" t="s">
        <v>89</v>
      </c>
      <c r="D81" s="47">
        <v>34900</v>
      </c>
      <c r="E81" s="47">
        <v>0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si="14"/>
        <v>34900</v>
      </c>
      <c r="O81" s="48">
        <f t="shared" si="12"/>
        <v>0.52553117800298155</v>
      </c>
      <c r="P81" s="9"/>
    </row>
    <row r="82" spans="1:119">
      <c r="A82" s="13"/>
      <c r="B82" s="40">
        <v>359</v>
      </c>
      <c r="C82" s="21" t="s">
        <v>90</v>
      </c>
      <c r="D82" s="47">
        <v>0</v>
      </c>
      <c r="E82" s="47">
        <v>207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f t="shared" si="14"/>
        <v>207</v>
      </c>
      <c r="O82" s="48">
        <f t="shared" si="12"/>
        <v>3.1170473881552197E-3</v>
      </c>
      <c r="P82" s="9"/>
    </row>
    <row r="83" spans="1:119" ht="15.75">
      <c r="A83" s="29" t="s">
        <v>5</v>
      </c>
      <c r="B83" s="30"/>
      <c r="C83" s="31"/>
      <c r="D83" s="32">
        <f t="shared" ref="D83:M83" si="15">SUM(D84:D88)</f>
        <v>286779</v>
      </c>
      <c r="E83" s="32">
        <f t="shared" si="15"/>
        <v>342657</v>
      </c>
      <c r="F83" s="32">
        <f t="shared" si="15"/>
        <v>194057</v>
      </c>
      <c r="G83" s="32">
        <f t="shared" si="15"/>
        <v>16833</v>
      </c>
      <c r="H83" s="32">
        <f t="shared" si="15"/>
        <v>0</v>
      </c>
      <c r="I83" s="32">
        <f t="shared" si="15"/>
        <v>226848</v>
      </c>
      <c r="J83" s="32">
        <f t="shared" si="15"/>
        <v>0</v>
      </c>
      <c r="K83" s="32">
        <f t="shared" si="15"/>
        <v>0</v>
      </c>
      <c r="L83" s="32">
        <f t="shared" si="15"/>
        <v>0</v>
      </c>
      <c r="M83" s="32">
        <f t="shared" si="15"/>
        <v>0</v>
      </c>
      <c r="N83" s="32">
        <f t="shared" si="14"/>
        <v>1067174</v>
      </c>
      <c r="O83" s="46">
        <f t="shared" si="12"/>
        <v>16.069719465735066</v>
      </c>
      <c r="P83" s="10"/>
    </row>
    <row r="84" spans="1:119">
      <c r="A84" s="12"/>
      <c r="B84" s="25">
        <v>361.1</v>
      </c>
      <c r="C84" s="20" t="s">
        <v>92</v>
      </c>
      <c r="D84" s="47">
        <v>147314</v>
      </c>
      <c r="E84" s="47">
        <v>70036</v>
      </c>
      <c r="F84" s="47">
        <v>6752</v>
      </c>
      <c r="G84" s="47">
        <v>16833</v>
      </c>
      <c r="H84" s="47">
        <v>0</v>
      </c>
      <c r="I84" s="47">
        <v>185834</v>
      </c>
      <c r="J84" s="47">
        <v>0</v>
      </c>
      <c r="K84" s="47">
        <v>0</v>
      </c>
      <c r="L84" s="47">
        <v>0</v>
      </c>
      <c r="M84" s="47">
        <v>0</v>
      </c>
      <c r="N84" s="47">
        <f t="shared" si="14"/>
        <v>426769</v>
      </c>
      <c r="O84" s="48">
        <f t="shared" si="12"/>
        <v>6.4263729313797828</v>
      </c>
      <c r="P84" s="9"/>
    </row>
    <row r="85" spans="1:119">
      <c r="A85" s="12"/>
      <c r="B85" s="25">
        <v>362</v>
      </c>
      <c r="C85" s="20" t="s">
        <v>93</v>
      </c>
      <c r="D85" s="47">
        <v>5600</v>
      </c>
      <c r="E85" s="47">
        <v>33899</v>
      </c>
      <c r="F85" s="47">
        <v>177305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f t="shared" si="14"/>
        <v>216804</v>
      </c>
      <c r="O85" s="48">
        <f t="shared" si="12"/>
        <v>3.2646779803942239</v>
      </c>
      <c r="P85" s="9"/>
    </row>
    <row r="86" spans="1:119">
      <c r="A86" s="12"/>
      <c r="B86" s="25">
        <v>365</v>
      </c>
      <c r="C86" s="20" t="s">
        <v>94</v>
      </c>
      <c r="D86" s="47">
        <v>0</v>
      </c>
      <c r="E86" s="47">
        <v>35197</v>
      </c>
      <c r="F86" s="47">
        <v>0</v>
      </c>
      <c r="G86" s="47">
        <v>0</v>
      </c>
      <c r="H86" s="47">
        <v>0</v>
      </c>
      <c r="I86" s="47">
        <v>6376</v>
      </c>
      <c r="J86" s="47">
        <v>0</v>
      </c>
      <c r="K86" s="47">
        <v>0</v>
      </c>
      <c r="L86" s="47">
        <v>0</v>
      </c>
      <c r="M86" s="47">
        <v>0</v>
      </c>
      <c r="N86" s="47">
        <f t="shared" si="14"/>
        <v>41573</v>
      </c>
      <c r="O86" s="48">
        <f t="shared" si="12"/>
        <v>0.62601454622114472</v>
      </c>
      <c r="P86" s="9"/>
    </row>
    <row r="87" spans="1:119">
      <c r="A87" s="12"/>
      <c r="B87" s="25">
        <v>366</v>
      </c>
      <c r="C87" s="20" t="s">
        <v>95</v>
      </c>
      <c r="D87" s="47">
        <v>7075</v>
      </c>
      <c r="E87" s="47">
        <v>2465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f t="shared" si="14"/>
        <v>9540</v>
      </c>
      <c r="O87" s="48">
        <f t="shared" si="12"/>
        <v>0.14365522745411013</v>
      </c>
      <c r="P87" s="9"/>
    </row>
    <row r="88" spans="1:119">
      <c r="A88" s="12"/>
      <c r="B88" s="25">
        <v>369.9</v>
      </c>
      <c r="C88" s="20" t="s">
        <v>96</v>
      </c>
      <c r="D88" s="47">
        <v>126790</v>
      </c>
      <c r="E88" s="47">
        <v>201060</v>
      </c>
      <c r="F88" s="47">
        <v>10000</v>
      </c>
      <c r="G88" s="47">
        <v>0</v>
      </c>
      <c r="H88" s="47">
        <v>0</v>
      </c>
      <c r="I88" s="47">
        <v>34638</v>
      </c>
      <c r="J88" s="47">
        <v>0</v>
      </c>
      <c r="K88" s="47">
        <v>0</v>
      </c>
      <c r="L88" s="47">
        <v>0</v>
      </c>
      <c r="M88" s="47">
        <v>0</v>
      </c>
      <c r="N88" s="47">
        <f t="shared" si="14"/>
        <v>372488</v>
      </c>
      <c r="O88" s="48">
        <f t="shared" si="12"/>
        <v>5.6089987802858046</v>
      </c>
      <c r="P88" s="9"/>
    </row>
    <row r="89" spans="1:119" ht="15.75">
      <c r="A89" s="29" t="s">
        <v>52</v>
      </c>
      <c r="B89" s="30"/>
      <c r="C89" s="31"/>
      <c r="D89" s="32">
        <f t="shared" ref="D89:M89" si="16">SUM(D90:D91)</f>
        <v>0</v>
      </c>
      <c r="E89" s="32">
        <f t="shared" si="16"/>
        <v>19853233</v>
      </c>
      <c r="F89" s="32">
        <f t="shared" si="16"/>
        <v>4000000</v>
      </c>
      <c r="G89" s="32">
        <f t="shared" si="16"/>
        <v>2000000</v>
      </c>
      <c r="H89" s="32">
        <f t="shared" si="16"/>
        <v>0</v>
      </c>
      <c r="I89" s="32">
        <f t="shared" si="16"/>
        <v>0</v>
      </c>
      <c r="J89" s="32">
        <f t="shared" si="16"/>
        <v>0</v>
      </c>
      <c r="K89" s="32">
        <f t="shared" si="16"/>
        <v>0</v>
      </c>
      <c r="L89" s="32">
        <f t="shared" si="16"/>
        <v>0</v>
      </c>
      <c r="M89" s="32">
        <f t="shared" si="16"/>
        <v>0</v>
      </c>
      <c r="N89" s="32">
        <f t="shared" si="14"/>
        <v>25853233</v>
      </c>
      <c r="O89" s="46">
        <f t="shared" si="12"/>
        <v>389.30315168124804</v>
      </c>
      <c r="P89" s="9"/>
    </row>
    <row r="90" spans="1:119">
      <c r="A90" s="12"/>
      <c r="B90" s="25">
        <v>381</v>
      </c>
      <c r="C90" s="20" t="s">
        <v>97</v>
      </c>
      <c r="D90" s="47">
        <v>0</v>
      </c>
      <c r="E90" s="47">
        <v>14670565</v>
      </c>
      <c r="F90" s="47">
        <v>0</v>
      </c>
      <c r="G90" s="47">
        <v>2000000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  <c r="M90" s="47">
        <v>0</v>
      </c>
      <c r="N90" s="47">
        <f t="shared" si="14"/>
        <v>16670565</v>
      </c>
      <c r="O90" s="48">
        <f t="shared" si="12"/>
        <v>251.02870092909095</v>
      </c>
      <c r="P90" s="9"/>
    </row>
    <row r="91" spans="1:119" ht="15.75" thickBot="1">
      <c r="A91" s="12"/>
      <c r="B91" s="25">
        <v>384</v>
      </c>
      <c r="C91" s="20" t="s">
        <v>98</v>
      </c>
      <c r="D91" s="47">
        <v>0</v>
      </c>
      <c r="E91" s="47">
        <v>5182668</v>
      </c>
      <c r="F91" s="47">
        <v>4000000</v>
      </c>
      <c r="G91" s="47">
        <v>0</v>
      </c>
      <c r="H91" s="47">
        <v>0</v>
      </c>
      <c r="I91" s="47">
        <v>0</v>
      </c>
      <c r="J91" s="47">
        <v>0</v>
      </c>
      <c r="K91" s="47">
        <v>0</v>
      </c>
      <c r="L91" s="47">
        <v>0</v>
      </c>
      <c r="M91" s="47">
        <v>0</v>
      </c>
      <c r="N91" s="47">
        <f t="shared" si="14"/>
        <v>9182668</v>
      </c>
      <c r="O91" s="48">
        <f t="shared" si="12"/>
        <v>138.27445075215709</v>
      </c>
      <c r="P91" s="9"/>
    </row>
    <row r="92" spans="1:119" ht="16.5" thickBot="1">
      <c r="A92" s="14" t="s">
        <v>73</v>
      </c>
      <c r="B92" s="23"/>
      <c r="C92" s="22"/>
      <c r="D92" s="15">
        <f t="shared" ref="D92:M92" si="17">SUM(D5,D13,D18,D44,D79,D83,D89)</f>
        <v>26132413</v>
      </c>
      <c r="E92" s="15">
        <f t="shared" si="17"/>
        <v>45491090</v>
      </c>
      <c r="F92" s="15">
        <f t="shared" si="17"/>
        <v>6800396</v>
      </c>
      <c r="G92" s="15">
        <f t="shared" si="17"/>
        <v>3468458</v>
      </c>
      <c r="H92" s="15">
        <f t="shared" si="17"/>
        <v>0</v>
      </c>
      <c r="I92" s="15">
        <f t="shared" si="17"/>
        <v>2788019</v>
      </c>
      <c r="J92" s="15">
        <f t="shared" si="17"/>
        <v>0</v>
      </c>
      <c r="K92" s="15">
        <f t="shared" si="17"/>
        <v>0</v>
      </c>
      <c r="L92" s="15">
        <f t="shared" si="17"/>
        <v>0</v>
      </c>
      <c r="M92" s="15">
        <f t="shared" si="17"/>
        <v>0</v>
      </c>
      <c r="N92" s="15">
        <f t="shared" si="14"/>
        <v>84680376</v>
      </c>
      <c r="O92" s="38">
        <f t="shared" si="12"/>
        <v>1275.1340330376906</v>
      </c>
      <c r="P92" s="6"/>
      <c r="Q92" s="2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/>
      <c r="BA92" s="5"/>
      <c r="BB92" s="5"/>
      <c r="BC92" s="5"/>
      <c r="BD92" s="5"/>
      <c r="BE92" s="5"/>
      <c r="BF92" s="5"/>
      <c r="BG92" s="5"/>
      <c r="BH92" s="5"/>
      <c r="BI92" s="5"/>
      <c r="BJ92" s="5"/>
      <c r="BK92" s="5"/>
      <c r="BL92" s="5"/>
      <c r="BM92" s="5"/>
      <c r="BN92" s="5"/>
      <c r="BO92" s="5"/>
      <c r="BP92" s="5"/>
      <c r="BQ92" s="5"/>
      <c r="BR92" s="5"/>
      <c r="BS92" s="5"/>
      <c r="BT92" s="5"/>
      <c r="BU92" s="5"/>
      <c r="BV92" s="5"/>
      <c r="BW92" s="5"/>
      <c r="BX92" s="5"/>
      <c r="BY92" s="5"/>
      <c r="BZ92" s="5"/>
      <c r="CA92" s="5"/>
      <c r="CB92" s="5"/>
      <c r="CC92" s="5"/>
      <c r="CD92" s="5"/>
      <c r="CE92" s="5"/>
      <c r="CF92" s="5"/>
      <c r="CG92" s="5"/>
      <c r="CH92" s="5"/>
      <c r="CI92" s="5"/>
      <c r="CJ92" s="5"/>
      <c r="CK92" s="5"/>
      <c r="CL92" s="5"/>
      <c r="CM92" s="5"/>
      <c r="CN92" s="5"/>
      <c r="CO92" s="5"/>
      <c r="CP92" s="5"/>
      <c r="CQ92" s="5"/>
      <c r="CR92" s="5"/>
      <c r="CS92" s="5"/>
      <c r="CT92" s="5"/>
      <c r="CU92" s="5"/>
      <c r="CV92" s="5"/>
      <c r="CW92" s="5"/>
      <c r="CX92" s="5"/>
      <c r="CY92" s="5"/>
      <c r="CZ92" s="5"/>
      <c r="DA92" s="5"/>
      <c r="DB92" s="5"/>
      <c r="DC92" s="5"/>
      <c r="DD92" s="5"/>
      <c r="DE92" s="5"/>
      <c r="DF92" s="5"/>
      <c r="DG92" s="5"/>
      <c r="DH92" s="5"/>
      <c r="DI92" s="5"/>
      <c r="DJ92" s="5"/>
      <c r="DK92" s="5"/>
      <c r="DL92" s="5"/>
      <c r="DM92" s="5"/>
      <c r="DN92" s="5"/>
      <c r="DO92" s="5"/>
    </row>
    <row r="93" spans="1:119">
      <c r="A93" s="16"/>
      <c r="B93" s="18"/>
      <c r="C93" s="18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9"/>
    </row>
    <row r="94" spans="1:119">
      <c r="A94" s="41"/>
      <c r="B94" s="42"/>
      <c r="C94" s="42"/>
      <c r="D94" s="43"/>
      <c r="E94" s="43"/>
      <c r="F94" s="43"/>
      <c r="G94" s="43"/>
      <c r="H94" s="43"/>
      <c r="I94" s="43"/>
      <c r="J94" s="43"/>
      <c r="K94" s="43"/>
      <c r="L94" s="119" t="s">
        <v>105</v>
      </c>
      <c r="M94" s="119"/>
      <c r="N94" s="119"/>
      <c r="O94" s="44">
        <v>66409</v>
      </c>
    </row>
    <row r="95" spans="1:119">
      <c r="A95" s="120"/>
      <c r="B95" s="97"/>
      <c r="C95" s="97"/>
      <c r="D95" s="97"/>
      <c r="E95" s="97"/>
      <c r="F95" s="97"/>
      <c r="G95" s="97"/>
      <c r="H95" s="97"/>
      <c r="I95" s="97"/>
      <c r="J95" s="97"/>
      <c r="K95" s="97"/>
      <c r="L95" s="97"/>
      <c r="M95" s="97"/>
      <c r="N95" s="97"/>
      <c r="O95" s="98"/>
    </row>
    <row r="96" spans="1:119" ht="15.75" customHeight="1" thickBot="1">
      <c r="A96" s="121" t="s">
        <v>129</v>
      </c>
      <c r="B96" s="100"/>
      <c r="C96" s="100"/>
      <c r="D96" s="100"/>
      <c r="E96" s="100"/>
      <c r="F96" s="100"/>
      <c r="G96" s="100"/>
      <c r="H96" s="100"/>
      <c r="I96" s="100"/>
      <c r="J96" s="100"/>
      <c r="K96" s="100"/>
      <c r="L96" s="100"/>
      <c r="M96" s="100"/>
      <c r="N96" s="100"/>
      <c r="O96" s="101"/>
    </row>
  </sheetData>
  <mergeCells count="10">
    <mergeCell ref="A96:O96"/>
    <mergeCell ref="A95:O95"/>
    <mergeCell ref="L94:N94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C7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2" t="s">
        <v>106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4"/>
      <c r="P1" s="7"/>
      <c r="Q1"/>
    </row>
    <row r="2" spans="1:133" ht="24" thickBot="1">
      <c r="A2" s="125" t="s">
        <v>134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7"/>
      <c r="P2" s="7"/>
      <c r="Q2"/>
    </row>
    <row r="3" spans="1:133" ht="18" customHeight="1">
      <c r="A3" s="128" t="s">
        <v>99</v>
      </c>
      <c r="B3" s="109"/>
      <c r="C3" s="110"/>
      <c r="D3" s="129" t="s">
        <v>46</v>
      </c>
      <c r="E3" s="130"/>
      <c r="F3" s="130"/>
      <c r="G3" s="130"/>
      <c r="H3" s="131"/>
      <c r="I3" s="129" t="s">
        <v>47</v>
      </c>
      <c r="J3" s="131"/>
      <c r="K3" s="129" t="s">
        <v>49</v>
      </c>
      <c r="L3" s="131"/>
      <c r="M3" s="36"/>
      <c r="N3" s="37"/>
      <c r="O3" s="132" t="s">
        <v>104</v>
      </c>
      <c r="P3" s="11"/>
      <c r="Q3"/>
    </row>
    <row r="4" spans="1:133" ht="32.25" customHeight="1" thickBot="1">
      <c r="A4" s="111"/>
      <c r="B4" s="112"/>
      <c r="C4" s="113"/>
      <c r="D4" s="34" t="s">
        <v>6</v>
      </c>
      <c r="E4" s="34" t="s">
        <v>100</v>
      </c>
      <c r="F4" s="34" t="s">
        <v>101</v>
      </c>
      <c r="G4" s="34" t="s">
        <v>102</v>
      </c>
      <c r="H4" s="34" t="s">
        <v>7</v>
      </c>
      <c r="I4" s="34" t="s">
        <v>8</v>
      </c>
      <c r="J4" s="35" t="s">
        <v>103</v>
      </c>
      <c r="K4" s="35" t="s">
        <v>9</v>
      </c>
      <c r="L4" s="35" t="s">
        <v>10</v>
      </c>
      <c r="M4" s="35" t="s">
        <v>11</v>
      </c>
      <c r="N4" s="35" t="s">
        <v>48</v>
      </c>
      <c r="O4" s="118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SUM(D6:D13)</f>
        <v>25466908</v>
      </c>
      <c r="E5" s="27">
        <f t="shared" si="0"/>
        <v>5067834</v>
      </c>
      <c r="F5" s="27">
        <f t="shared" si="0"/>
        <v>951085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31485827</v>
      </c>
      <c r="O5" s="33">
        <f t="shared" ref="O5:O36" si="1">(N5/O$75)</f>
        <v>476.18497905355332</v>
      </c>
      <c r="P5" s="6"/>
    </row>
    <row r="6" spans="1:133">
      <c r="A6" s="12"/>
      <c r="B6" s="25">
        <v>311</v>
      </c>
      <c r="C6" s="20" t="s">
        <v>3</v>
      </c>
      <c r="D6" s="47">
        <v>19788742</v>
      </c>
      <c r="E6" s="47">
        <v>0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19788742</v>
      </c>
      <c r="O6" s="48">
        <f t="shared" si="1"/>
        <v>299.28074288047668</v>
      </c>
      <c r="P6" s="9"/>
    </row>
    <row r="7" spans="1:133">
      <c r="A7" s="12"/>
      <c r="B7" s="25">
        <v>312.10000000000002</v>
      </c>
      <c r="C7" s="20" t="s">
        <v>12</v>
      </c>
      <c r="D7" s="47">
        <v>0</v>
      </c>
      <c r="E7" s="47">
        <v>1467548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13" si="2">SUM(D7:M7)</f>
        <v>1467548</v>
      </c>
      <c r="O7" s="48">
        <f t="shared" si="1"/>
        <v>22.194885134828571</v>
      </c>
      <c r="P7" s="9"/>
    </row>
    <row r="8" spans="1:133">
      <c r="A8" s="12"/>
      <c r="B8" s="25">
        <v>312.3</v>
      </c>
      <c r="C8" s="20" t="s">
        <v>13</v>
      </c>
      <c r="D8" s="47">
        <v>0</v>
      </c>
      <c r="E8" s="47">
        <v>593420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593420</v>
      </c>
      <c r="O8" s="48">
        <f t="shared" si="1"/>
        <v>8.9747583974834022</v>
      </c>
      <c r="P8" s="9"/>
    </row>
    <row r="9" spans="1:133">
      <c r="A9" s="12"/>
      <c r="B9" s="25">
        <v>312.41000000000003</v>
      </c>
      <c r="C9" s="20" t="s">
        <v>15</v>
      </c>
      <c r="D9" s="47">
        <v>0</v>
      </c>
      <c r="E9" s="47">
        <v>1647531</v>
      </c>
      <c r="F9" s="47">
        <v>875000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2522531</v>
      </c>
      <c r="O9" s="48">
        <f t="shared" si="1"/>
        <v>38.150224588254865</v>
      </c>
      <c r="P9" s="9"/>
    </row>
    <row r="10" spans="1:133">
      <c r="A10" s="12"/>
      <c r="B10" s="25">
        <v>312.60000000000002</v>
      </c>
      <c r="C10" s="20" t="s">
        <v>16</v>
      </c>
      <c r="D10" s="47">
        <v>5581358</v>
      </c>
      <c r="E10" s="47">
        <v>704923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6286281</v>
      </c>
      <c r="O10" s="48">
        <f t="shared" si="1"/>
        <v>95.072382450356159</v>
      </c>
      <c r="P10" s="9"/>
    </row>
    <row r="11" spans="1:133">
      <c r="A11" s="12"/>
      <c r="B11" s="25">
        <v>315</v>
      </c>
      <c r="C11" s="20" t="s">
        <v>17</v>
      </c>
      <c r="D11" s="47">
        <v>96808</v>
      </c>
      <c r="E11" s="47">
        <v>256601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353409</v>
      </c>
      <c r="O11" s="48">
        <f t="shared" si="1"/>
        <v>5.3448828662603409</v>
      </c>
      <c r="P11" s="9"/>
    </row>
    <row r="12" spans="1:133">
      <c r="A12" s="12"/>
      <c r="B12" s="25">
        <v>316</v>
      </c>
      <c r="C12" s="20" t="s">
        <v>108</v>
      </c>
      <c r="D12" s="47">
        <v>0</v>
      </c>
      <c r="E12" s="47">
        <v>329595</v>
      </c>
      <c r="F12" s="47">
        <v>76085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405680</v>
      </c>
      <c r="O12" s="48">
        <f t="shared" si="1"/>
        <v>6.1354183996007317</v>
      </c>
      <c r="P12" s="9"/>
    </row>
    <row r="13" spans="1:133">
      <c r="A13" s="12"/>
      <c r="B13" s="25">
        <v>319</v>
      </c>
      <c r="C13" s="20" t="s">
        <v>135</v>
      </c>
      <c r="D13" s="47">
        <v>0</v>
      </c>
      <c r="E13" s="47">
        <v>68216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f t="shared" si="2"/>
        <v>68216</v>
      </c>
      <c r="O13" s="48">
        <f t="shared" si="1"/>
        <v>1.0316843362925545</v>
      </c>
      <c r="P13" s="9"/>
    </row>
    <row r="14" spans="1:133" ht="15.75">
      <c r="A14" s="29" t="s">
        <v>136</v>
      </c>
      <c r="B14" s="30"/>
      <c r="C14" s="31"/>
      <c r="D14" s="32">
        <f t="shared" ref="D14:M14" si="3">SUM(D15:D16)</f>
        <v>0</v>
      </c>
      <c r="E14" s="32">
        <f t="shared" si="3"/>
        <v>556513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5">
        <f t="shared" ref="N14:N22" si="4">SUM(D14:M14)</f>
        <v>556513</v>
      </c>
      <c r="O14" s="46">
        <f t="shared" si="1"/>
        <v>8.4165847461472154</v>
      </c>
      <c r="P14" s="10"/>
    </row>
    <row r="15" spans="1:133">
      <c r="A15" s="12"/>
      <c r="B15" s="25">
        <v>322</v>
      </c>
      <c r="C15" s="20" t="s">
        <v>0</v>
      </c>
      <c r="D15" s="47">
        <v>0</v>
      </c>
      <c r="E15" s="47">
        <v>309697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4"/>
        <v>309697</v>
      </c>
      <c r="O15" s="48">
        <f t="shared" si="1"/>
        <v>4.6837918361791262</v>
      </c>
      <c r="P15" s="9"/>
    </row>
    <row r="16" spans="1:133">
      <c r="A16" s="12"/>
      <c r="B16" s="25">
        <v>329</v>
      </c>
      <c r="C16" s="20" t="s">
        <v>137</v>
      </c>
      <c r="D16" s="47">
        <v>0</v>
      </c>
      <c r="E16" s="47">
        <v>246816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4"/>
        <v>246816</v>
      </c>
      <c r="O16" s="48">
        <f t="shared" si="1"/>
        <v>3.7327929099680888</v>
      </c>
      <c r="P16" s="9"/>
    </row>
    <row r="17" spans="1:16" ht="15.75">
      <c r="A17" s="29" t="s">
        <v>23</v>
      </c>
      <c r="B17" s="30"/>
      <c r="C17" s="31"/>
      <c r="D17" s="32">
        <f t="shared" ref="D17:M17" si="5">SUM(D18:D38)</f>
        <v>2417306</v>
      </c>
      <c r="E17" s="32">
        <f t="shared" si="5"/>
        <v>6917400</v>
      </c>
      <c r="F17" s="32">
        <f t="shared" si="5"/>
        <v>1696765</v>
      </c>
      <c r="G17" s="32">
        <f t="shared" si="5"/>
        <v>4544811</v>
      </c>
      <c r="H17" s="32">
        <f t="shared" si="5"/>
        <v>0</v>
      </c>
      <c r="I17" s="32">
        <f t="shared" si="5"/>
        <v>277316</v>
      </c>
      <c r="J17" s="32">
        <f t="shared" si="5"/>
        <v>0</v>
      </c>
      <c r="K17" s="32">
        <f t="shared" si="5"/>
        <v>0</v>
      </c>
      <c r="L17" s="32">
        <f t="shared" si="5"/>
        <v>0</v>
      </c>
      <c r="M17" s="32">
        <f t="shared" si="5"/>
        <v>0</v>
      </c>
      <c r="N17" s="45">
        <f t="shared" si="4"/>
        <v>15853598</v>
      </c>
      <c r="O17" s="46">
        <f t="shared" si="1"/>
        <v>239.76645846251569</v>
      </c>
      <c r="P17" s="10"/>
    </row>
    <row r="18" spans="1:16">
      <c r="A18" s="12"/>
      <c r="B18" s="25">
        <v>331.5</v>
      </c>
      <c r="C18" s="20" t="s">
        <v>131</v>
      </c>
      <c r="D18" s="47">
        <v>390944</v>
      </c>
      <c r="E18" s="47">
        <v>0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4"/>
        <v>390944</v>
      </c>
      <c r="O18" s="48">
        <f t="shared" si="1"/>
        <v>5.912554256590191</v>
      </c>
      <c r="P18" s="9"/>
    </row>
    <row r="19" spans="1:16">
      <c r="A19" s="12"/>
      <c r="B19" s="25">
        <v>333</v>
      </c>
      <c r="C19" s="20" t="s">
        <v>4</v>
      </c>
      <c r="D19" s="47">
        <v>541706</v>
      </c>
      <c r="E19" s="47">
        <v>174084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4"/>
        <v>715790</v>
      </c>
      <c r="O19" s="48">
        <f t="shared" si="1"/>
        <v>10.825456360309131</v>
      </c>
      <c r="P19" s="9"/>
    </row>
    <row r="20" spans="1:16">
      <c r="A20" s="12"/>
      <c r="B20" s="25">
        <v>334.2</v>
      </c>
      <c r="C20" s="20" t="s">
        <v>25</v>
      </c>
      <c r="D20" s="47">
        <v>118713</v>
      </c>
      <c r="E20" s="47">
        <v>34200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4"/>
        <v>152913</v>
      </c>
      <c r="O20" s="48">
        <f t="shared" si="1"/>
        <v>2.3126238260159404</v>
      </c>
      <c r="P20" s="9"/>
    </row>
    <row r="21" spans="1:16">
      <c r="A21" s="12"/>
      <c r="B21" s="25">
        <v>334.31</v>
      </c>
      <c r="C21" s="20" t="s">
        <v>138</v>
      </c>
      <c r="D21" s="47">
        <v>0</v>
      </c>
      <c r="E21" s="47">
        <v>643612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4"/>
        <v>643612</v>
      </c>
      <c r="O21" s="48">
        <f t="shared" si="1"/>
        <v>9.7338515751425412</v>
      </c>
      <c r="P21" s="9"/>
    </row>
    <row r="22" spans="1:16">
      <c r="A22" s="12"/>
      <c r="B22" s="25">
        <v>334.34</v>
      </c>
      <c r="C22" s="20" t="s">
        <v>28</v>
      </c>
      <c r="D22" s="47">
        <v>0</v>
      </c>
      <c r="E22" s="47">
        <v>0</v>
      </c>
      <c r="F22" s="47">
        <v>0</v>
      </c>
      <c r="G22" s="47">
        <v>0</v>
      </c>
      <c r="H22" s="47">
        <v>0</v>
      </c>
      <c r="I22" s="47">
        <v>277316</v>
      </c>
      <c r="J22" s="47">
        <v>0</v>
      </c>
      <c r="K22" s="47">
        <v>0</v>
      </c>
      <c r="L22" s="47">
        <v>0</v>
      </c>
      <c r="M22" s="47">
        <v>0</v>
      </c>
      <c r="N22" s="47">
        <f t="shared" si="4"/>
        <v>277316</v>
      </c>
      <c r="O22" s="48">
        <f t="shared" si="1"/>
        <v>4.1940684502654229</v>
      </c>
      <c r="P22" s="9"/>
    </row>
    <row r="23" spans="1:16">
      <c r="A23" s="12"/>
      <c r="B23" s="25">
        <v>334.49</v>
      </c>
      <c r="C23" s="20" t="s">
        <v>29</v>
      </c>
      <c r="D23" s="47">
        <v>0</v>
      </c>
      <c r="E23" s="47">
        <v>0</v>
      </c>
      <c r="F23" s="47">
        <v>0</v>
      </c>
      <c r="G23" s="47">
        <v>3944811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ref="N23:N37" si="6">SUM(D23:M23)</f>
        <v>3944811</v>
      </c>
      <c r="O23" s="48">
        <f t="shared" si="1"/>
        <v>59.660486078552957</v>
      </c>
      <c r="P23" s="9"/>
    </row>
    <row r="24" spans="1:16">
      <c r="A24" s="12"/>
      <c r="B24" s="25">
        <v>334.5</v>
      </c>
      <c r="C24" s="20" t="s">
        <v>30</v>
      </c>
      <c r="D24" s="47">
        <v>0</v>
      </c>
      <c r="E24" s="47">
        <v>1106521</v>
      </c>
      <c r="F24" s="47">
        <v>405000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6"/>
        <v>1511521</v>
      </c>
      <c r="O24" s="48">
        <f t="shared" si="1"/>
        <v>22.859923473631675</v>
      </c>
      <c r="P24" s="9"/>
    </row>
    <row r="25" spans="1:16">
      <c r="A25" s="12"/>
      <c r="B25" s="25">
        <v>334.69</v>
      </c>
      <c r="C25" s="20" t="s">
        <v>31</v>
      </c>
      <c r="D25" s="47">
        <v>37488</v>
      </c>
      <c r="E25" s="47">
        <v>0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6"/>
        <v>37488</v>
      </c>
      <c r="O25" s="48">
        <f t="shared" si="1"/>
        <v>0.56696057228414576</v>
      </c>
      <c r="P25" s="9"/>
    </row>
    <row r="26" spans="1:16">
      <c r="A26" s="12"/>
      <c r="B26" s="25">
        <v>334.7</v>
      </c>
      <c r="C26" s="20" t="s">
        <v>32</v>
      </c>
      <c r="D26" s="47">
        <v>212491</v>
      </c>
      <c r="E26" s="47">
        <v>591155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6"/>
        <v>803646</v>
      </c>
      <c r="O26" s="48">
        <f t="shared" si="1"/>
        <v>12.154171896976754</v>
      </c>
      <c r="P26" s="9"/>
    </row>
    <row r="27" spans="1:16">
      <c r="A27" s="12"/>
      <c r="B27" s="25">
        <v>334.83</v>
      </c>
      <c r="C27" s="20" t="s">
        <v>139</v>
      </c>
      <c r="D27" s="47">
        <v>2775</v>
      </c>
      <c r="E27" s="47">
        <v>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6"/>
        <v>2775</v>
      </c>
      <c r="O27" s="48">
        <f t="shared" si="1"/>
        <v>4.1968512272954131E-2</v>
      </c>
      <c r="P27" s="9"/>
    </row>
    <row r="28" spans="1:16">
      <c r="A28" s="12"/>
      <c r="B28" s="25">
        <v>334.9</v>
      </c>
      <c r="C28" s="20" t="s">
        <v>140</v>
      </c>
      <c r="D28" s="47">
        <v>0</v>
      </c>
      <c r="E28" s="47">
        <v>74961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6"/>
        <v>74961</v>
      </c>
      <c r="O28" s="48">
        <f t="shared" si="1"/>
        <v>1.1336942877451943</v>
      </c>
      <c r="P28" s="9"/>
    </row>
    <row r="29" spans="1:16">
      <c r="A29" s="12"/>
      <c r="B29" s="25">
        <v>335.12</v>
      </c>
      <c r="C29" s="20" t="s">
        <v>33</v>
      </c>
      <c r="D29" s="47">
        <v>817521</v>
      </c>
      <c r="E29" s="47">
        <v>440000</v>
      </c>
      <c r="F29" s="47">
        <v>114072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6"/>
        <v>1371593</v>
      </c>
      <c r="O29" s="48">
        <f t="shared" si="1"/>
        <v>20.743682037476749</v>
      </c>
      <c r="P29" s="9"/>
    </row>
    <row r="30" spans="1:16">
      <c r="A30" s="12"/>
      <c r="B30" s="25">
        <v>335.13</v>
      </c>
      <c r="C30" s="20" t="s">
        <v>34</v>
      </c>
      <c r="D30" s="47">
        <v>28742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6"/>
        <v>28742</v>
      </c>
      <c r="O30" s="48">
        <f t="shared" si="1"/>
        <v>0.43468792063035949</v>
      </c>
      <c r="P30" s="9"/>
    </row>
    <row r="31" spans="1:16">
      <c r="A31" s="12"/>
      <c r="B31" s="25">
        <v>335.14</v>
      </c>
      <c r="C31" s="20" t="s">
        <v>35</v>
      </c>
      <c r="D31" s="47">
        <v>0</v>
      </c>
      <c r="E31" s="47">
        <v>21426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6"/>
        <v>21426</v>
      </c>
      <c r="O31" s="48">
        <f t="shared" si="1"/>
        <v>0.32404228611182528</v>
      </c>
      <c r="P31" s="9"/>
    </row>
    <row r="32" spans="1:16">
      <c r="A32" s="12"/>
      <c r="B32" s="25">
        <v>335.15</v>
      </c>
      <c r="C32" s="20" t="s">
        <v>36</v>
      </c>
      <c r="D32" s="47">
        <v>17502</v>
      </c>
      <c r="E32" s="47">
        <v>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6"/>
        <v>17502</v>
      </c>
      <c r="O32" s="48">
        <f t="shared" si="1"/>
        <v>0.2646965411896372</v>
      </c>
      <c r="P32" s="9"/>
    </row>
    <row r="33" spans="1:16">
      <c r="A33" s="12"/>
      <c r="B33" s="25">
        <v>335.18</v>
      </c>
      <c r="C33" s="20" t="s">
        <v>37</v>
      </c>
      <c r="D33" s="47">
        <v>0</v>
      </c>
      <c r="E33" s="47">
        <v>1987080</v>
      </c>
      <c r="F33" s="47">
        <v>1177693</v>
      </c>
      <c r="G33" s="47">
        <v>600000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6"/>
        <v>3764773</v>
      </c>
      <c r="O33" s="48">
        <f t="shared" si="1"/>
        <v>56.937629497436518</v>
      </c>
      <c r="P33" s="9"/>
    </row>
    <row r="34" spans="1:16">
      <c r="A34" s="12"/>
      <c r="B34" s="25">
        <v>335.19</v>
      </c>
      <c r="C34" s="20" t="s">
        <v>53</v>
      </c>
      <c r="D34" s="47">
        <v>0</v>
      </c>
      <c r="E34" s="47">
        <v>675943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6"/>
        <v>675943</v>
      </c>
      <c r="O34" s="48">
        <f t="shared" si="1"/>
        <v>10.222818771645922</v>
      </c>
      <c r="P34" s="9"/>
    </row>
    <row r="35" spans="1:16">
      <c r="A35" s="12"/>
      <c r="B35" s="25">
        <v>335.22</v>
      </c>
      <c r="C35" s="20" t="s">
        <v>141</v>
      </c>
      <c r="D35" s="47">
        <v>249374</v>
      </c>
      <c r="E35" s="47">
        <v>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6"/>
        <v>249374</v>
      </c>
      <c r="O35" s="48">
        <f t="shared" si="1"/>
        <v>3.7714795602002389</v>
      </c>
      <c r="P35" s="9"/>
    </row>
    <row r="36" spans="1:16">
      <c r="A36" s="12"/>
      <c r="B36" s="25">
        <v>335.49</v>
      </c>
      <c r="C36" s="20" t="s">
        <v>40</v>
      </c>
      <c r="D36" s="47">
        <v>0</v>
      </c>
      <c r="E36" s="47">
        <v>632137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6"/>
        <v>632137</v>
      </c>
      <c r="O36" s="48">
        <f t="shared" si="1"/>
        <v>9.5603061054732983</v>
      </c>
      <c r="P36" s="9"/>
    </row>
    <row r="37" spans="1:16">
      <c r="A37" s="12"/>
      <c r="B37" s="25">
        <v>335.9</v>
      </c>
      <c r="C37" s="20" t="s">
        <v>142</v>
      </c>
      <c r="D37" s="47">
        <v>0</v>
      </c>
      <c r="E37" s="47">
        <v>536281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6"/>
        <v>536281</v>
      </c>
      <c r="O37" s="48">
        <f t="shared" ref="O37:O68" si="7">(N37/O$75)</f>
        <v>8.1106002631539145</v>
      </c>
      <c r="P37" s="9"/>
    </row>
    <row r="38" spans="1:16">
      <c r="A38" s="12"/>
      <c r="B38" s="25">
        <v>337.9</v>
      </c>
      <c r="C38" s="20" t="s">
        <v>44</v>
      </c>
      <c r="D38" s="47">
        <v>50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>SUM(D38:M38)</f>
        <v>50</v>
      </c>
      <c r="O38" s="48">
        <f t="shared" si="7"/>
        <v>7.5618941032349783E-4</v>
      </c>
      <c r="P38" s="9"/>
    </row>
    <row r="39" spans="1:16" ht="15.75">
      <c r="A39" s="29" t="s">
        <v>50</v>
      </c>
      <c r="B39" s="30"/>
      <c r="C39" s="31"/>
      <c r="D39" s="32">
        <f t="shared" ref="D39:M39" si="8">SUM(D40:D55)</f>
        <v>908396</v>
      </c>
      <c r="E39" s="32">
        <f t="shared" si="8"/>
        <v>4282923</v>
      </c>
      <c r="F39" s="32">
        <f t="shared" si="8"/>
        <v>0</v>
      </c>
      <c r="G39" s="32">
        <f t="shared" si="8"/>
        <v>0</v>
      </c>
      <c r="H39" s="32">
        <f t="shared" si="8"/>
        <v>0</v>
      </c>
      <c r="I39" s="32">
        <f t="shared" si="8"/>
        <v>2470896</v>
      </c>
      <c r="J39" s="32">
        <f t="shared" si="8"/>
        <v>0</v>
      </c>
      <c r="K39" s="32">
        <f t="shared" si="8"/>
        <v>0</v>
      </c>
      <c r="L39" s="32">
        <f t="shared" si="8"/>
        <v>0</v>
      </c>
      <c r="M39" s="32">
        <f t="shared" si="8"/>
        <v>0</v>
      </c>
      <c r="N39" s="32">
        <f>SUM(D39:M39)</f>
        <v>7662215</v>
      </c>
      <c r="O39" s="46">
        <f t="shared" si="7"/>
        <v>115.88171685243719</v>
      </c>
      <c r="P39" s="10"/>
    </row>
    <row r="40" spans="1:16">
      <c r="A40" s="12"/>
      <c r="B40" s="25">
        <v>341.3</v>
      </c>
      <c r="C40" s="20" t="s">
        <v>55</v>
      </c>
      <c r="D40" s="47">
        <v>385550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ref="N40:N55" si="9">SUM(D40:M40)</f>
        <v>385550</v>
      </c>
      <c r="O40" s="48">
        <f t="shared" si="7"/>
        <v>5.8309765430044918</v>
      </c>
      <c r="P40" s="9"/>
    </row>
    <row r="41" spans="1:16">
      <c r="A41" s="12"/>
      <c r="B41" s="25">
        <v>341.52</v>
      </c>
      <c r="C41" s="20" t="s">
        <v>57</v>
      </c>
      <c r="D41" s="47">
        <v>188614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9"/>
        <v>188614</v>
      </c>
      <c r="O41" s="48">
        <f t="shared" si="7"/>
        <v>2.8525581887751246</v>
      </c>
      <c r="P41" s="9"/>
    </row>
    <row r="42" spans="1:16">
      <c r="A42" s="12"/>
      <c r="B42" s="25">
        <v>341.54</v>
      </c>
      <c r="C42" s="20" t="s">
        <v>58</v>
      </c>
      <c r="D42" s="47">
        <v>502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9"/>
        <v>502</v>
      </c>
      <c r="O42" s="48">
        <f t="shared" si="7"/>
        <v>7.592141679647918E-3</v>
      </c>
      <c r="P42" s="9"/>
    </row>
    <row r="43" spans="1:16">
      <c r="A43" s="12"/>
      <c r="B43" s="25">
        <v>341.8</v>
      </c>
      <c r="C43" s="20" t="s">
        <v>61</v>
      </c>
      <c r="D43" s="47">
        <v>0</v>
      </c>
      <c r="E43" s="47">
        <v>1422881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9"/>
        <v>1422881</v>
      </c>
      <c r="O43" s="48">
        <f t="shared" si="7"/>
        <v>21.519350887010177</v>
      </c>
      <c r="P43" s="9"/>
    </row>
    <row r="44" spans="1:16">
      <c r="A44" s="12"/>
      <c r="B44" s="25">
        <v>341.9</v>
      </c>
      <c r="C44" s="20" t="s">
        <v>62</v>
      </c>
      <c r="D44" s="47">
        <v>72421</v>
      </c>
      <c r="E44" s="47">
        <v>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9"/>
        <v>72421</v>
      </c>
      <c r="O44" s="48">
        <f t="shared" si="7"/>
        <v>1.0952798657007607</v>
      </c>
      <c r="P44" s="9"/>
    </row>
    <row r="45" spans="1:16">
      <c r="A45" s="12"/>
      <c r="B45" s="25">
        <v>342.6</v>
      </c>
      <c r="C45" s="20" t="s">
        <v>66</v>
      </c>
      <c r="D45" s="47">
        <v>0</v>
      </c>
      <c r="E45" s="47">
        <v>1991846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9"/>
        <v>1991846</v>
      </c>
      <c r="O45" s="48">
        <f t="shared" si="7"/>
        <v>30.124257043904358</v>
      </c>
      <c r="P45" s="9"/>
    </row>
    <row r="46" spans="1:16">
      <c r="A46" s="12"/>
      <c r="B46" s="25">
        <v>342.9</v>
      </c>
      <c r="C46" s="20" t="s">
        <v>143</v>
      </c>
      <c r="D46" s="47">
        <v>0</v>
      </c>
      <c r="E46" s="47">
        <v>100000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9"/>
        <v>100000</v>
      </c>
      <c r="O46" s="48">
        <f t="shared" si="7"/>
        <v>1.5123788206469957</v>
      </c>
      <c r="P46" s="9"/>
    </row>
    <row r="47" spans="1:16">
      <c r="A47" s="12"/>
      <c r="B47" s="25">
        <v>343.4</v>
      </c>
      <c r="C47" s="20" t="s">
        <v>67</v>
      </c>
      <c r="D47" s="47">
        <v>0</v>
      </c>
      <c r="E47" s="47">
        <v>0</v>
      </c>
      <c r="F47" s="47">
        <v>0</v>
      </c>
      <c r="G47" s="47">
        <v>0</v>
      </c>
      <c r="H47" s="47">
        <v>0</v>
      </c>
      <c r="I47" s="47">
        <v>2470896</v>
      </c>
      <c r="J47" s="47">
        <v>0</v>
      </c>
      <c r="K47" s="47">
        <v>0</v>
      </c>
      <c r="L47" s="47">
        <v>0</v>
      </c>
      <c r="M47" s="47">
        <v>0</v>
      </c>
      <c r="N47" s="47">
        <f t="shared" si="9"/>
        <v>2470896</v>
      </c>
      <c r="O47" s="48">
        <f t="shared" si="7"/>
        <v>37.369307784213788</v>
      </c>
      <c r="P47" s="9"/>
    </row>
    <row r="48" spans="1:16">
      <c r="A48" s="12"/>
      <c r="B48" s="25">
        <v>344.9</v>
      </c>
      <c r="C48" s="20" t="s">
        <v>68</v>
      </c>
      <c r="D48" s="47">
        <v>0</v>
      </c>
      <c r="E48" s="47">
        <v>13976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9"/>
        <v>13976</v>
      </c>
      <c r="O48" s="48">
        <f t="shared" si="7"/>
        <v>0.21137006397362412</v>
      </c>
      <c r="P48" s="9"/>
    </row>
    <row r="49" spans="1:16">
      <c r="A49" s="12"/>
      <c r="B49" s="25">
        <v>346.4</v>
      </c>
      <c r="C49" s="20" t="s">
        <v>69</v>
      </c>
      <c r="D49" s="47">
        <v>2701</v>
      </c>
      <c r="E49" s="47">
        <v>0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9"/>
        <v>2701</v>
      </c>
      <c r="O49" s="48">
        <f t="shared" si="7"/>
        <v>4.084935194567535E-2</v>
      </c>
      <c r="P49" s="9"/>
    </row>
    <row r="50" spans="1:16">
      <c r="A50" s="12"/>
      <c r="B50" s="25">
        <v>347.1</v>
      </c>
      <c r="C50" s="20" t="s">
        <v>70</v>
      </c>
      <c r="D50" s="47">
        <v>40375</v>
      </c>
      <c r="E50" s="47">
        <v>0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9"/>
        <v>40375</v>
      </c>
      <c r="O50" s="48">
        <f t="shared" si="7"/>
        <v>0.61062294883622448</v>
      </c>
      <c r="P50" s="9"/>
    </row>
    <row r="51" spans="1:16">
      <c r="A51" s="12"/>
      <c r="B51" s="25">
        <v>347.2</v>
      </c>
      <c r="C51" s="20" t="s">
        <v>71</v>
      </c>
      <c r="D51" s="47">
        <v>14730</v>
      </c>
      <c r="E51" s="47">
        <v>0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9"/>
        <v>14730</v>
      </c>
      <c r="O51" s="48">
        <f t="shared" si="7"/>
        <v>0.22277340028130246</v>
      </c>
      <c r="P51" s="9"/>
    </row>
    <row r="52" spans="1:16">
      <c r="A52" s="12"/>
      <c r="B52" s="25">
        <v>348.12</v>
      </c>
      <c r="C52" s="39" t="s">
        <v>75</v>
      </c>
      <c r="D52" s="47">
        <v>171082</v>
      </c>
      <c r="E52" s="47">
        <v>135553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9"/>
        <v>306635</v>
      </c>
      <c r="O52" s="48">
        <f t="shared" si="7"/>
        <v>4.6374827966909153</v>
      </c>
      <c r="P52" s="9"/>
    </row>
    <row r="53" spans="1:16">
      <c r="A53" s="12"/>
      <c r="B53" s="25">
        <v>348.13</v>
      </c>
      <c r="C53" s="39" t="s">
        <v>144</v>
      </c>
      <c r="D53" s="47">
        <v>32421</v>
      </c>
      <c r="E53" s="47">
        <v>130268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9"/>
        <v>162689</v>
      </c>
      <c r="O53" s="48">
        <f t="shared" si="7"/>
        <v>2.4604739795223907</v>
      </c>
      <c r="P53" s="9"/>
    </row>
    <row r="54" spans="1:16">
      <c r="A54" s="12"/>
      <c r="B54" s="25">
        <v>348.82</v>
      </c>
      <c r="C54" s="20" t="s">
        <v>145</v>
      </c>
      <c r="D54" s="47">
        <v>0</v>
      </c>
      <c r="E54" s="47">
        <v>234343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9"/>
        <v>234343</v>
      </c>
      <c r="O54" s="48">
        <f t="shared" si="7"/>
        <v>3.5441538996687889</v>
      </c>
      <c r="P54" s="9"/>
    </row>
    <row r="55" spans="1:16">
      <c r="A55" s="12"/>
      <c r="B55" s="25">
        <v>349</v>
      </c>
      <c r="C55" s="20" t="s">
        <v>1</v>
      </c>
      <c r="D55" s="47">
        <v>0</v>
      </c>
      <c r="E55" s="47">
        <v>254056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9"/>
        <v>254056</v>
      </c>
      <c r="O55" s="48">
        <f t="shared" si="7"/>
        <v>3.8422891365829313</v>
      </c>
      <c r="P55" s="9"/>
    </row>
    <row r="56" spans="1:16" ht="15.75">
      <c r="A56" s="29" t="s">
        <v>51</v>
      </c>
      <c r="B56" s="30"/>
      <c r="C56" s="31"/>
      <c r="D56" s="32">
        <f t="shared" ref="D56:M56" si="10">SUM(D57:D58)</f>
        <v>20537</v>
      </c>
      <c r="E56" s="32">
        <f t="shared" si="10"/>
        <v>394049</v>
      </c>
      <c r="F56" s="32">
        <f t="shared" si="10"/>
        <v>0</v>
      </c>
      <c r="G56" s="32">
        <f t="shared" si="10"/>
        <v>0</v>
      </c>
      <c r="H56" s="32">
        <f t="shared" si="10"/>
        <v>0</v>
      </c>
      <c r="I56" s="32">
        <f t="shared" si="10"/>
        <v>0</v>
      </c>
      <c r="J56" s="32">
        <f t="shared" si="10"/>
        <v>0</v>
      </c>
      <c r="K56" s="32">
        <f t="shared" si="10"/>
        <v>0</v>
      </c>
      <c r="L56" s="32">
        <f t="shared" si="10"/>
        <v>0</v>
      </c>
      <c r="M56" s="32">
        <f t="shared" si="10"/>
        <v>0</v>
      </c>
      <c r="N56" s="32">
        <f>SUM(D56:M56)</f>
        <v>414586</v>
      </c>
      <c r="O56" s="46">
        <f t="shared" si="7"/>
        <v>6.2701108573675537</v>
      </c>
      <c r="P56" s="10"/>
    </row>
    <row r="57" spans="1:16">
      <c r="A57" s="13"/>
      <c r="B57" s="40">
        <v>354</v>
      </c>
      <c r="C57" s="21" t="s">
        <v>146</v>
      </c>
      <c r="D57" s="47">
        <v>20537</v>
      </c>
      <c r="E57" s="47">
        <v>340082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>SUM(D57:M57)</f>
        <v>360619</v>
      </c>
      <c r="O57" s="48">
        <f t="shared" si="7"/>
        <v>5.4539253792289895</v>
      </c>
      <c r="P57" s="9"/>
    </row>
    <row r="58" spans="1:16">
      <c r="A58" s="13"/>
      <c r="B58" s="40">
        <v>359</v>
      </c>
      <c r="C58" s="21" t="s">
        <v>90</v>
      </c>
      <c r="D58" s="47">
        <v>0</v>
      </c>
      <c r="E58" s="47">
        <v>53967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>SUM(D58:M58)</f>
        <v>53967</v>
      </c>
      <c r="O58" s="48">
        <f t="shared" si="7"/>
        <v>0.81618547813856412</v>
      </c>
      <c r="P58" s="9"/>
    </row>
    <row r="59" spans="1:16" ht="15.75">
      <c r="A59" s="29" t="s">
        <v>5</v>
      </c>
      <c r="B59" s="30"/>
      <c r="C59" s="31"/>
      <c r="D59" s="32">
        <f t="shared" ref="D59:M59" si="11">SUM(D60:D67)</f>
        <v>771379</v>
      </c>
      <c r="E59" s="32">
        <f t="shared" si="11"/>
        <v>7749931</v>
      </c>
      <c r="F59" s="32">
        <f t="shared" si="11"/>
        <v>193732</v>
      </c>
      <c r="G59" s="32">
        <f t="shared" si="11"/>
        <v>211164</v>
      </c>
      <c r="H59" s="32">
        <f t="shared" si="11"/>
        <v>0</v>
      </c>
      <c r="I59" s="32">
        <f t="shared" si="11"/>
        <v>332985</v>
      </c>
      <c r="J59" s="32">
        <f t="shared" si="11"/>
        <v>0</v>
      </c>
      <c r="K59" s="32">
        <f t="shared" si="11"/>
        <v>0</v>
      </c>
      <c r="L59" s="32">
        <f t="shared" si="11"/>
        <v>0</v>
      </c>
      <c r="M59" s="32">
        <f t="shared" si="11"/>
        <v>0</v>
      </c>
      <c r="N59" s="32">
        <f>SUM(D59:M59)</f>
        <v>9259191</v>
      </c>
      <c r="O59" s="46">
        <f t="shared" si="7"/>
        <v>140.03404364725276</v>
      </c>
      <c r="P59" s="10"/>
    </row>
    <row r="60" spans="1:16">
      <c r="A60" s="12"/>
      <c r="B60" s="25">
        <v>361.1</v>
      </c>
      <c r="C60" s="20" t="s">
        <v>92</v>
      </c>
      <c r="D60" s="47">
        <v>614691</v>
      </c>
      <c r="E60" s="47">
        <v>362630</v>
      </c>
      <c r="F60" s="47">
        <v>16428</v>
      </c>
      <c r="G60" s="47">
        <v>178998</v>
      </c>
      <c r="H60" s="47">
        <v>0</v>
      </c>
      <c r="I60" s="47">
        <v>319947</v>
      </c>
      <c r="J60" s="47">
        <v>0</v>
      </c>
      <c r="K60" s="47">
        <v>0</v>
      </c>
      <c r="L60" s="47">
        <v>0</v>
      </c>
      <c r="M60" s="47">
        <v>0</v>
      </c>
      <c r="N60" s="47">
        <f>SUM(D60:M60)</f>
        <v>1492694</v>
      </c>
      <c r="O60" s="48">
        <f t="shared" si="7"/>
        <v>22.575187913068465</v>
      </c>
      <c r="P60" s="9"/>
    </row>
    <row r="61" spans="1:16">
      <c r="A61" s="12"/>
      <c r="B61" s="25">
        <v>362</v>
      </c>
      <c r="C61" s="20" t="s">
        <v>93</v>
      </c>
      <c r="D61" s="47">
        <v>10450</v>
      </c>
      <c r="E61" s="47">
        <v>69804</v>
      </c>
      <c r="F61" s="47">
        <v>177304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ref="N61:N67" si="12">SUM(D61:M61)</f>
        <v>257558</v>
      </c>
      <c r="O61" s="48">
        <f t="shared" si="7"/>
        <v>3.8952526428819891</v>
      </c>
      <c r="P61" s="9"/>
    </row>
    <row r="62" spans="1:16">
      <c r="A62" s="12"/>
      <c r="B62" s="25">
        <v>363.11</v>
      </c>
      <c r="C62" s="20" t="s">
        <v>147</v>
      </c>
      <c r="D62" s="47">
        <v>0</v>
      </c>
      <c r="E62" s="47">
        <v>191076</v>
      </c>
      <c r="F62" s="47">
        <v>0</v>
      </c>
      <c r="G62" s="47">
        <v>32084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12"/>
        <v>223160</v>
      </c>
      <c r="O62" s="48">
        <f t="shared" si="7"/>
        <v>3.3750245761558357</v>
      </c>
      <c r="P62" s="9"/>
    </row>
    <row r="63" spans="1:16">
      <c r="A63" s="12"/>
      <c r="B63" s="25">
        <v>363.12</v>
      </c>
      <c r="C63" s="20" t="s">
        <v>148</v>
      </c>
      <c r="D63" s="47">
        <v>0</v>
      </c>
      <c r="E63" s="47">
        <v>6061445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12"/>
        <v>6061445</v>
      </c>
      <c r="O63" s="48">
        <f t="shared" si="7"/>
        <v>91.67201040516629</v>
      </c>
      <c r="P63" s="9"/>
    </row>
    <row r="64" spans="1:16">
      <c r="A64" s="12"/>
      <c r="B64" s="25">
        <v>364</v>
      </c>
      <c r="C64" s="20" t="s">
        <v>127</v>
      </c>
      <c r="D64" s="47">
        <v>0</v>
      </c>
      <c r="E64" s="47">
        <v>920343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12"/>
        <v>920343</v>
      </c>
      <c r="O64" s="48">
        <f t="shared" si="7"/>
        <v>13.919072609307179</v>
      </c>
      <c r="P64" s="9"/>
    </row>
    <row r="65" spans="1:119">
      <c r="A65" s="12"/>
      <c r="B65" s="25">
        <v>365</v>
      </c>
      <c r="C65" s="20" t="s">
        <v>94</v>
      </c>
      <c r="D65" s="47">
        <v>0</v>
      </c>
      <c r="E65" s="47">
        <v>0</v>
      </c>
      <c r="F65" s="47">
        <v>0</v>
      </c>
      <c r="G65" s="47">
        <v>0</v>
      </c>
      <c r="H65" s="47">
        <v>0</v>
      </c>
      <c r="I65" s="47">
        <v>12083</v>
      </c>
      <c r="J65" s="47">
        <v>0</v>
      </c>
      <c r="K65" s="47">
        <v>0</v>
      </c>
      <c r="L65" s="47">
        <v>0</v>
      </c>
      <c r="M65" s="47">
        <v>0</v>
      </c>
      <c r="N65" s="47">
        <f t="shared" si="12"/>
        <v>12083</v>
      </c>
      <c r="O65" s="48">
        <f t="shared" si="7"/>
        <v>0.18274073289877649</v>
      </c>
      <c r="P65" s="9"/>
    </row>
    <row r="66" spans="1:119">
      <c r="A66" s="12"/>
      <c r="B66" s="25">
        <v>366</v>
      </c>
      <c r="C66" s="20" t="s">
        <v>95</v>
      </c>
      <c r="D66" s="47">
        <v>15086</v>
      </c>
      <c r="E66" s="47">
        <v>25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12"/>
        <v>15111</v>
      </c>
      <c r="O66" s="48">
        <f t="shared" si="7"/>
        <v>0.22853556358796751</v>
      </c>
      <c r="P66" s="9"/>
    </row>
    <row r="67" spans="1:119">
      <c r="A67" s="12"/>
      <c r="B67" s="25">
        <v>369.9</v>
      </c>
      <c r="C67" s="20" t="s">
        <v>96</v>
      </c>
      <c r="D67" s="47">
        <v>131152</v>
      </c>
      <c r="E67" s="47">
        <v>144608</v>
      </c>
      <c r="F67" s="47">
        <v>0</v>
      </c>
      <c r="G67" s="47">
        <v>82</v>
      </c>
      <c r="H67" s="47">
        <v>0</v>
      </c>
      <c r="I67" s="47">
        <v>955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2"/>
        <v>276797</v>
      </c>
      <c r="O67" s="48">
        <f t="shared" si="7"/>
        <v>4.1862192041862647</v>
      </c>
      <c r="P67" s="9"/>
    </row>
    <row r="68" spans="1:119" ht="15.75">
      <c r="A68" s="29" t="s">
        <v>52</v>
      </c>
      <c r="B68" s="30"/>
      <c r="C68" s="31"/>
      <c r="D68" s="32">
        <f t="shared" ref="D68:M68" si="13">SUM(D69:D72)</f>
        <v>550317</v>
      </c>
      <c r="E68" s="32">
        <f t="shared" si="13"/>
        <v>16118881</v>
      </c>
      <c r="F68" s="32">
        <f t="shared" si="13"/>
        <v>0</v>
      </c>
      <c r="G68" s="32">
        <f t="shared" si="13"/>
        <v>0</v>
      </c>
      <c r="H68" s="32">
        <f t="shared" si="13"/>
        <v>0</v>
      </c>
      <c r="I68" s="32">
        <f t="shared" si="13"/>
        <v>11937</v>
      </c>
      <c r="J68" s="32">
        <f t="shared" si="13"/>
        <v>0</v>
      </c>
      <c r="K68" s="32">
        <f t="shared" si="13"/>
        <v>0</v>
      </c>
      <c r="L68" s="32">
        <f t="shared" si="13"/>
        <v>0</v>
      </c>
      <c r="M68" s="32">
        <f t="shared" si="13"/>
        <v>0</v>
      </c>
      <c r="N68" s="32">
        <f t="shared" ref="N68:N73" si="14">SUM(D68:M68)</f>
        <v>16681135</v>
      </c>
      <c r="O68" s="46">
        <f t="shared" si="7"/>
        <v>252.28195278353323</v>
      </c>
      <c r="P68" s="9"/>
    </row>
    <row r="69" spans="1:119">
      <c r="A69" s="12"/>
      <c r="B69" s="25">
        <v>381</v>
      </c>
      <c r="C69" s="20" t="s">
        <v>97</v>
      </c>
      <c r="D69" s="47">
        <v>0</v>
      </c>
      <c r="E69" s="47">
        <v>14737284</v>
      </c>
      <c r="F69" s="47">
        <v>0</v>
      </c>
      <c r="G69" s="47">
        <v>0</v>
      </c>
      <c r="H69" s="47">
        <v>0</v>
      </c>
      <c r="I69" s="47">
        <v>11937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4"/>
        <v>14749221</v>
      </c>
      <c r="O69" s="48">
        <f>(N69/O$75)</f>
        <v>223.06409461441902</v>
      </c>
      <c r="P69" s="9"/>
    </row>
    <row r="70" spans="1:119">
      <c r="A70" s="12"/>
      <c r="B70" s="25">
        <v>384</v>
      </c>
      <c r="C70" s="20" t="s">
        <v>98</v>
      </c>
      <c r="D70" s="47">
        <v>0</v>
      </c>
      <c r="E70" s="47">
        <v>1381597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4"/>
        <v>1381597</v>
      </c>
      <c r="O70" s="48">
        <f>(N70/O$75)</f>
        <v>20.894980414694274</v>
      </c>
      <c r="P70" s="9"/>
    </row>
    <row r="71" spans="1:119">
      <c r="A71" s="12"/>
      <c r="B71" s="25">
        <v>386.4</v>
      </c>
      <c r="C71" s="20" t="s">
        <v>149</v>
      </c>
      <c r="D71" s="47">
        <v>83119</v>
      </c>
      <c r="E71" s="47">
        <v>0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4"/>
        <v>83119</v>
      </c>
      <c r="O71" s="48">
        <f>(N71/O$75)</f>
        <v>1.2570741519335764</v>
      </c>
      <c r="P71" s="9"/>
    </row>
    <row r="72" spans="1:119" ht="15.75" thickBot="1">
      <c r="A72" s="12"/>
      <c r="B72" s="25">
        <v>386.7</v>
      </c>
      <c r="C72" s="20" t="s">
        <v>150</v>
      </c>
      <c r="D72" s="47">
        <v>467198</v>
      </c>
      <c r="E72" s="47">
        <v>0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4"/>
        <v>467198</v>
      </c>
      <c r="O72" s="48">
        <f>(N72/O$75)</f>
        <v>7.0658036024863504</v>
      </c>
      <c r="P72" s="9"/>
    </row>
    <row r="73" spans="1:119" ht="16.5" thickBot="1">
      <c r="A73" s="14" t="s">
        <v>73</v>
      </c>
      <c r="B73" s="23"/>
      <c r="C73" s="22"/>
      <c r="D73" s="15">
        <f t="shared" ref="D73:M73" si="15">SUM(D5,D14,D17,D39,D56,D59,D68)</f>
        <v>30134843</v>
      </c>
      <c r="E73" s="15">
        <f t="shared" si="15"/>
        <v>41087531</v>
      </c>
      <c r="F73" s="15">
        <f t="shared" si="15"/>
        <v>2841582</v>
      </c>
      <c r="G73" s="15">
        <f t="shared" si="15"/>
        <v>4755975</v>
      </c>
      <c r="H73" s="15">
        <f t="shared" si="15"/>
        <v>0</v>
      </c>
      <c r="I73" s="15">
        <f t="shared" si="15"/>
        <v>3093134</v>
      </c>
      <c r="J73" s="15">
        <f t="shared" si="15"/>
        <v>0</v>
      </c>
      <c r="K73" s="15">
        <f t="shared" si="15"/>
        <v>0</v>
      </c>
      <c r="L73" s="15">
        <f t="shared" si="15"/>
        <v>0</v>
      </c>
      <c r="M73" s="15">
        <f t="shared" si="15"/>
        <v>0</v>
      </c>
      <c r="N73" s="15">
        <f t="shared" si="14"/>
        <v>81913065</v>
      </c>
      <c r="O73" s="38">
        <f>(N73/O$75)</f>
        <v>1238.835846402807</v>
      </c>
      <c r="P73" s="6"/>
      <c r="Q73" s="2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5"/>
      <c r="CW73" s="5"/>
      <c r="CX73" s="5"/>
      <c r="CY73" s="5"/>
      <c r="CZ73" s="5"/>
      <c r="DA73" s="5"/>
      <c r="DB73" s="5"/>
      <c r="DC73" s="5"/>
      <c r="DD73" s="5"/>
      <c r="DE73" s="5"/>
      <c r="DF73" s="5"/>
      <c r="DG73" s="5"/>
      <c r="DH73" s="5"/>
      <c r="DI73" s="5"/>
      <c r="DJ73" s="5"/>
      <c r="DK73" s="5"/>
      <c r="DL73" s="5"/>
      <c r="DM73" s="5"/>
      <c r="DN73" s="5"/>
      <c r="DO73" s="5"/>
    </row>
    <row r="74" spans="1:119">
      <c r="A74" s="16"/>
      <c r="B74" s="18"/>
      <c r="C74" s="18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9"/>
    </row>
    <row r="75" spans="1:119">
      <c r="A75" s="41"/>
      <c r="B75" s="42"/>
      <c r="C75" s="42"/>
      <c r="D75" s="43"/>
      <c r="E75" s="43"/>
      <c r="F75" s="43"/>
      <c r="G75" s="43"/>
      <c r="H75" s="43"/>
      <c r="I75" s="43"/>
      <c r="J75" s="43"/>
      <c r="K75" s="43"/>
      <c r="L75" s="119" t="s">
        <v>151</v>
      </c>
      <c r="M75" s="119"/>
      <c r="N75" s="119"/>
      <c r="O75" s="44">
        <v>66121</v>
      </c>
    </row>
    <row r="76" spans="1:119">
      <c r="A76" s="120"/>
      <c r="B76" s="97"/>
      <c r="C76" s="97"/>
      <c r="D76" s="97"/>
      <c r="E76" s="97"/>
      <c r="F76" s="97"/>
      <c r="G76" s="97"/>
      <c r="H76" s="97"/>
      <c r="I76" s="97"/>
      <c r="J76" s="97"/>
      <c r="K76" s="97"/>
      <c r="L76" s="97"/>
      <c r="M76" s="97"/>
      <c r="N76" s="97"/>
      <c r="O76" s="98"/>
    </row>
    <row r="77" spans="1:119" ht="15.75" customHeight="1" thickBot="1">
      <c r="A77" s="121" t="s">
        <v>129</v>
      </c>
      <c r="B77" s="100"/>
      <c r="C77" s="100"/>
      <c r="D77" s="100"/>
      <c r="E77" s="100"/>
      <c r="F77" s="100"/>
      <c r="G77" s="100"/>
      <c r="H77" s="100"/>
      <c r="I77" s="100"/>
      <c r="J77" s="100"/>
      <c r="K77" s="100"/>
      <c r="L77" s="100"/>
      <c r="M77" s="100"/>
      <c r="N77" s="100"/>
      <c r="O77" s="101"/>
    </row>
  </sheetData>
  <mergeCells count="10">
    <mergeCell ref="L75:N75"/>
    <mergeCell ref="A76:O76"/>
    <mergeCell ref="A77:O7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4" fitToHeight="0" orientation="landscape" r:id="rId1"/>
  <headerFooter>
    <oddFooter>&amp;L&amp;14Office of Economic and Demographic Research&amp;R&amp;14Page &amp;P of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EC9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2" t="s">
        <v>106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4"/>
      <c r="P1" s="7"/>
      <c r="Q1"/>
    </row>
    <row r="2" spans="1:133" ht="24" thickBot="1">
      <c r="A2" s="125" t="s">
        <v>206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7"/>
      <c r="P2" s="7"/>
      <c r="Q2"/>
    </row>
    <row r="3" spans="1:133" ht="18" customHeight="1">
      <c r="A3" s="128" t="s">
        <v>99</v>
      </c>
      <c r="B3" s="109"/>
      <c r="C3" s="110"/>
      <c r="D3" s="129" t="s">
        <v>46</v>
      </c>
      <c r="E3" s="130"/>
      <c r="F3" s="130"/>
      <c r="G3" s="130"/>
      <c r="H3" s="131"/>
      <c r="I3" s="129" t="s">
        <v>47</v>
      </c>
      <c r="J3" s="131"/>
      <c r="K3" s="129" t="s">
        <v>49</v>
      </c>
      <c r="L3" s="131"/>
      <c r="M3" s="36"/>
      <c r="N3" s="37"/>
      <c r="O3" s="132" t="s">
        <v>104</v>
      </c>
      <c r="P3" s="11"/>
      <c r="Q3"/>
    </row>
    <row r="4" spans="1:133" ht="32.25" customHeight="1" thickBot="1">
      <c r="A4" s="111"/>
      <c r="B4" s="112"/>
      <c r="C4" s="113"/>
      <c r="D4" s="34" t="s">
        <v>6</v>
      </c>
      <c r="E4" s="34" t="s">
        <v>100</v>
      </c>
      <c r="F4" s="34" t="s">
        <v>101</v>
      </c>
      <c r="G4" s="34" t="s">
        <v>102</v>
      </c>
      <c r="H4" s="34" t="s">
        <v>7</v>
      </c>
      <c r="I4" s="34" t="s">
        <v>8</v>
      </c>
      <c r="J4" s="35" t="s">
        <v>103</v>
      </c>
      <c r="K4" s="35" t="s">
        <v>9</v>
      </c>
      <c r="L4" s="35" t="s">
        <v>10</v>
      </c>
      <c r="M4" s="35" t="s">
        <v>11</v>
      </c>
      <c r="N4" s="35" t="s">
        <v>48</v>
      </c>
      <c r="O4" s="118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SUM(D6:D10)</f>
        <v>22833394</v>
      </c>
      <c r="E5" s="27">
        <f t="shared" si="0"/>
        <v>4772274</v>
      </c>
      <c r="F5" s="27">
        <f t="shared" si="0"/>
        <v>993201</v>
      </c>
      <c r="G5" s="27">
        <f t="shared" si="0"/>
        <v>2500000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2" si="1">SUM(D5:M5)</f>
        <v>31098869</v>
      </c>
      <c r="O5" s="33">
        <f t="shared" ref="O5:O36" si="2">(N5/O$91)</f>
        <v>475.71427041745062</v>
      </c>
      <c r="P5" s="6"/>
    </row>
    <row r="6" spans="1:133">
      <c r="A6" s="12"/>
      <c r="B6" s="25">
        <v>311</v>
      </c>
      <c r="C6" s="20" t="s">
        <v>3</v>
      </c>
      <c r="D6" s="47">
        <v>19863143</v>
      </c>
      <c r="E6" s="47">
        <v>310150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 t="shared" si="1"/>
        <v>20173293</v>
      </c>
      <c r="O6" s="48">
        <f t="shared" si="2"/>
        <v>308.58753613877286</v>
      </c>
      <c r="P6" s="9"/>
    </row>
    <row r="7" spans="1:133">
      <c r="A7" s="12"/>
      <c r="B7" s="25">
        <v>312.10000000000002</v>
      </c>
      <c r="C7" s="20" t="s">
        <v>12</v>
      </c>
      <c r="D7" s="47">
        <v>2970251</v>
      </c>
      <c r="E7" s="47">
        <v>1914555</v>
      </c>
      <c r="F7" s="47">
        <v>993201</v>
      </c>
      <c r="G7" s="47">
        <v>2500000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si="1"/>
        <v>8378007</v>
      </c>
      <c r="O7" s="48">
        <f t="shared" si="2"/>
        <v>128.15699141847551</v>
      </c>
      <c r="P7" s="9"/>
    </row>
    <row r="8" spans="1:133">
      <c r="A8" s="12"/>
      <c r="B8" s="25">
        <v>312.3</v>
      </c>
      <c r="C8" s="20" t="s">
        <v>13</v>
      </c>
      <c r="D8" s="47">
        <v>0</v>
      </c>
      <c r="E8" s="47">
        <v>646194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1"/>
        <v>646194</v>
      </c>
      <c r="O8" s="48">
        <f t="shared" si="2"/>
        <v>9.8847230508007886</v>
      </c>
      <c r="P8" s="9"/>
    </row>
    <row r="9" spans="1:133">
      <c r="A9" s="12"/>
      <c r="B9" s="25">
        <v>312.41000000000003</v>
      </c>
      <c r="C9" s="20" t="s">
        <v>15</v>
      </c>
      <c r="D9" s="47">
        <v>0</v>
      </c>
      <c r="E9" s="47">
        <v>1655125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1"/>
        <v>1655125</v>
      </c>
      <c r="O9" s="48">
        <f t="shared" si="2"/>
        <v>25.318174169764276</v>
      </c>
      <c r="P9" s="9"/>
    </row>
    <row r="10" spans="1:133">
      <c r="A10" s="12"/>
      <c r="B10" s="25">
        <v>315</v>
      </c>
      <c r="C10" s="20" t="s">
        <v>156</v>
      </c>
      <c r="D10" s="47">
        <v>0</v>
      </c>
      <c r="E10" s="47">
        <v>246250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1"/>
        <v>246250</v>
      </c>
      <c r="O10" s="48">
        <f t="shared" si="2"/>
        <v>3.7668456396371592</v>
      </c>
      <c r="P10" s="9"/>
    </row>
    <row r="11" spans="1:133" ht="15.75">
      <c r="A11" s="29" t="s">
        <v>212</v>
      </c>
      <c r="B11" s="30"/>
      <c r="C11" s="31"/>
      <c r="D11" s="32">
        <f t="shared" ref="D11:M11" si="3">SUM(D12:D15)</f>
        <v>0</v>
      </c>
      <c r="E11" s="32">
        <f t="shared" si="3"/>
        <v>716438</v>
      </c>
      <c r="F11" s="32">
        <f t="shared" si="3"/>
        <v>0</v>
      </c>
      <c r="G11" s="32">
        <f t="shared" si="3"/>
        <v>0</v>
      </c>
      <c r="H11" s="32">
        <f t="shared" si="3"/>
        <v>0</v>
      </c>
      <c r="I11" s="32">
        <f t="shared" si="3"/>
        <v>0</v>
      </c>
      <c r="J11" s="32">
        <f t="shared" si="3"/>
        <v>0</v>
      </c>
      <c r="K11" s="32">
        <f t="shared" si="3"/>
        <v>0</v>
      </c>
      <c r="L11" s="32">
        <f t="shared" si="3"/>
        <v>0</v>
      </c>
      <c r="M11" s="32">
        <f t="shared" si="3"/>
        <v>0</v>
      </c>
      <c r="N11" s="45">
        <f t="shared" si="1"/>
        <v>716438</v>
      </c>
      <c r="O11" s="46">
        <f t="shared" si="2"/>
        <v>10.959233934498952</v>
      </c>
      <c r="P11" s="10"/>
    </row>
    <row r="12" spans="1:133">
      <c r="A12" s="12"/>
      <c r="B12" s="25">
        <v>313.7</v>
      </c>
      <c r="C12" s="20" t="s">
        <v>109</v>
      </c>
      <c r="D12" s="47">
        <v>0</v>
      </c>
      <c r="E12" s="47">
        <v>127151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1"/>
        <v>127151</v>
      </c>
      <c r="O12" s="48">
        <f t="shared" si="2"/>
        <v>1.9450078778700688</v>
      </c>
      <c r="P12" s="9"/>
    </row>
    <row r="13" spans="1:133">
      <c r="A13" s="12"/>
      <c r="B13" s="25">
        <v>321</v>
      </c>
      <c r="C13" s="20" t="s">
        <v>207</v>
      </c>
      <c r="D13" s="47">
        <v>0</v>
      </c>
      <c r="E13" s="47">
        <v>76256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f t="shared" si="1"/>
        <v>76256</v>
      </c>
      <c r="O13" s="48">
        <f t="shared" si="2"/>
        <v>1.1664754562281063</v>
      </c>
      <c r="P13" s="9"/>
    </row>
    <row r="14" spans="1:133">
      <c r="A14" s="12"/>
      <c r="B14" s="25">
        <v>322</v>
      </c>
      <c r="C14" s="20" t="s">
        <v>0</v>
      </c>
      <c r="D14" s="47">
        <v>0</v>
      </c>
      <c r="E14" s="47">
        <v>353968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1"/>
        <v>353968</v>
      </c>
      <c r="O14" s="48">
        <f t="shared" si="2"/>
        <v>5.4145901213039025</v>
      </c>
      <c r="P14" s="9"/>
    </row>
    <row r="15" spans="1:133">
      <c r="A15" s="12"/>
      <c r="B15" s="25">
        <v>329</v>
      </c>
      <c r="C15" s="20" t="s">
        <v>208</v>
      </c>
      <c r="D15" s="47">
        <v>0</v>
      </c>
      <c r="E15" s="47">
        <v>159063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1"/>
        <v>159063</v>
      </c>
      <c r="O15" s="48">
        <f t="shared" si="2"/>
        <v>2.4331604790968751</v>
      </c>
      <c r="P15" s="9"/>
    </row>
    <row r="16" spans="1:133" ht="15.75">
      <c r="A16" s="29" t="s">
        <v>23</v>
      </c>
      <c r="B16" s="30"/>
      <c r="C16" s="31"/>
      <c r="D16" s="32">
        <f t="shared" ref="D16:M16" si="4">SUM(D17:D39)</f>
        <v>876113</v>
      </c>
      <c r="E16" s="32">
        <f t="shared" si="4"/>
        <v>5908236</v>
      </c>
      <c r="F16" s="32">
        <f t="shared" si="4"/>
        <v>4656048</v>
      </c>
      <c r="G16" s="32">
        <f t="shared" si="4"/>
        <v>5167522</v>
      </c>
      <c r="H16" s="32">
        <f t="shared" si="4"/>
        <v>0</v>
      </c>
      <c r="I16" s="32">
        <f t="shared" si="4"/>
        <v>191176</v>
      </c>
      <c r="J16" s="32">
        <f t="shared" si="4"/>
        <v>0</v>
      </c>
      <c r="K16" s="32">
        <f t="shared" si="4"/>
        <v>0</v>
      </c>
      <c r="L16" s="32">
        <f t="shared" si="4"/>
        <v>0</v>
      </c>
      <c r="M16" s="32">
        <f t="shared" si="4"/>
        <v>0</v>
      </c>
      <c r="N16" s="45">
        <f t="shared" si="1"/>
        <v>16799095</v>
      </c>
      <c r="O16" s="46">
        <f t="shared" si="2"/>
        <v>256.97298578924023</v>
      </c>
      <c r="P16" s="10"/>
    </row>
    <row r="17" spans="1:16">
      <c r="A17" s="12"/>
      <c r="B17" s="25">
        <v>331.1</v>
      </c>
      <c r="C17" s="20" t="s">
        <v>209</v>
      </c>
      <c r="D17" s="47">
        <v>0</v>
      </c>
      <c r="E17" s="47">
        <v>78985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1"/>
        <v>78985</v>
      </c>
      <c r="O17" s="48">
        <f t="shared" si="2"/>
        <v>1.2082205191745827</v>
      </c>
      <c r="P17" s="9"/>
    </row>
    <row r="18" spans="1:16">
      <c r="A18" s="12"/>
      <c r="B18" s="25">
        <v>331.2</v>
      </c>
      <c r="C18" s="20" t="s">
        <v>22</v>
      </c>
      <c r="D18" s="47">
        <v>20247</v>
      </c>
      <c r="E18" s="47">
        <v>127566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1"/>
        <v>147813</v>
      </c>
      <c r="O18" s="48">
        <f t="shared" si="2"/>
        <v>2.2610710843926394</v>
      </c>
      <c r="P18" s="9"/>
    </row>
    <row r="19" spans="1:16">
      <c r="A19" s="12"/>
      <c r="B19" s="25">
        <v>333</v>
      </c>
      <c r="C19" s="20" t="s">
        <v>4</v>
      </c>
      <c r="D19" s="47">
        <v>2802</v>
      </c>
      <c r="E19" s="47">
        <v>172630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1"/>
        <v>175432</v>
      </c>
      <c r="O19" s="48">
        <f t="shared" si="2"/>
        <v>2.6835543726003088</v>
      </c>
      <c r="P19" s="9"/>
    </row>
    <row r="20" spans="1:16">
      <c r="A20" s="12"/>
      <c r="B20" s="25">
        <v>334.1</v>
      </c>
      <c r="C20" s="20" t="s">
        <v>111</v>
      </c>
      <c r="D20" s="47">
        <v>2553</v>
      </c>
      <c r="E20" s="47">
        <v>1681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1"/>
        <v>4234</v>
      </c>
      <c r="O20" s="48">
        <f t="shared" si="2"/>
        <v>6.4766799749131909E-2</v>
      </c>
      <c r="P20" s="9"/>
    </row>
    <row r="21" spans="1:16">
      <c r="A21" s="12"/>
      <c r="B21" s="25">
        <v>334.2</v>
      </c>
      <c r="C21" s="20" t="s">
        <v>25</v>
      </c>
      <c r="D21" s="47">
        <v>229305</v>
      </c>
      <c r="E21" s="47">
        <v>0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1"/>
        <v>229305</v>
      </c>
      <c r="O21" s="48">
        <f t="shared" si="2"/>
        <v>3.5076407691248681</v>
      </c>
      <c r="P21" s="9"/>
    </row>
    <row r="22" spans="1:16">
      <c r="A22" s="12"/>
      <c r="B22" s="25">
        <v>334.34</v>
      </c>
      <c r="C22" s="20" t="s">
        <v>28</v>
      </c>
      <c r="D22" s="47">
        <v>0</v>
      </c>
      <c r="E22" s="47">
        <v>0</v>
      </c>
      <c r="F22" s="47">
        <v>0</v>
      </c>
      <c r="G22" s="47">
        <v>0</v>
      </c>
      <c r="H22" s="47">
        <v>0</v>
      </c>
      <c r="I22" s="47">
        <v>191176</v>
      </c>
      <c r="J22" s="47">
        <v>0</v>
      </c>
      <c r="K22" s="47">
        <v>0</v>
      </c>
      <c r="L22" s="47">
        <v>0</v>
      </c>
      <c r="M22" s="47">
        <v>0</v>
      </c>
      <c r="N22" s="47">
        <f t="shared" si="1"/>
        <v>191176</v>
      </c>
      <c r="O22" s="48">
        <f t="shared" si="2"/>
        <v>2.9243877441757302</v>
      </c>
      <c r="P22" s="9"/>
    </row>
    <row r="23" spans="1:16">
      <c r="A23" s="12"/>
      <c r="B23" s="25">
        <v>334.49</v>
      </c>
      <c r="C23" s="20" t="s">
        <v>29</v>
      </c>
      <c r="D23" s="47">
        <v>0</v>
      </c>
      <c r="E23" s="47">
        <v>0</v>
      </c>
      <c r="F23" s="47">
        <v>0</v>
      </c>
      <c r="G23" s="47">
        <v>5167522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ref="N23:N34" si="5">SUM(D23:M23)</f>
        <v>5167522</v>
      </c>
      <c r="O23" s="48">
        <f t="shared" si="2"/>
        <v>79.046731831184132</v>
      </c>
      <c r="P23" s="9"/>
    </row>
    <row r="24" spans="1:16">
      <c r="A24" s="12"/>
      <c r="B24" s="25">
        <v>334.5</v>
      </c>
      <c r="C24" s="20" t="s">
        <v>30</v>
      </c>
      <c r="D24" s="47">
        <v>0</v>
      </c>
      <c r="E24" s="47">
        <v>291997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5"/>
        <v>291997</v>
      </c>
      <c r="O24" s="48">
        <f t="shared" si="2"/>
        <v>4.466629954262463</v>
      </c>
      <c r="P24" s="9"/>
    </row>
    <row r="25" spans="1:16">
      <c r="A25" s="12"/>
      <c r="B25" s="25">
        <v>334.69</v>
      </c>
      <c r="C25" s="20" t="s">
        <v>31</v>
      </c>
      <c r="D25" s="47">
        <v>37000</v>
      </c>
      <c r="E25" s="47">
        <v>0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5"/>
        <v>37000</v>
      </c>
      <c r="O25" s="48">
        <f t="shared" si="2"/>
        <v>0.56598289813837521</v>
      </c>
      <c r="P25" s="9"/>
    </row>
    <row r="26" spans="1:16">
      <c r="A26" s="12"/>
      <c r="B26" s="25">
        <v>334.7</v>
      </c>
      <c r="C26" s="20" t="s">
        <v>32</v>
      </c>
      <c r="D26" s="47">
        <v>44949</v>
      </c>
      <c r="E26" s="47">
        <v>618330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5"/>
        <v>663279</v>
      </c>
      <c r="O26" s="48">
        <f t="shared" si="2"/>
        <v>10.146069478224955</v>
      </c>
      <c r="P26" s="9"/>
    </row>
    <row r="27" spans="1:16">
      <c r="A27" s="12"/>
      <c r="B27" s="25">
        <v>334.9</v>
      </c>
      <c r="C27" s="20" t="s">
        <v>140</v>
      </c>
      <c r="D27" s="47">
        <v>10984</v>
      </c>
      <c r="E27" s="47">
        <v>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5"/>
        <v>10984</v>
      </c>
      <c r="O27" s="48">
        <f t="shared" si="2"/>
        <v>0.16802043657167332</v>
      </c>
      <c r="P27" s="9"/>
    </row>
    <row r="28" spans="1:16">
      <c r="A28" s="12"/>
      <c r="B28" s="25">
        <v>335.12</v>
      </c>
      <c r="C28" s="20" t="s">
        <v>33</v>
      </c>
      <c r="D28" s="47">
        <v>0</v>
      </c>
      <c r="E28" s="47">
        <v>2040711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5"/>
        <v>2040711</v>
      </c>
      <c r="O28" s="48">
        <f t="shared" si="2"/>
        <v>31.216419622780048</v>
      </c>
      <c r="P28" s="9"/>
    </row>
    <row r="29" spans="1:16">
      <c r="A29" s="12"/>
      <c r="B29" s="25">
        <v>335.13</v>
      </c>
      <c r="C29" s="20" t="s">
        <v>34</v>
      </c>
      <c r="D29" s="47">
        <v>26881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5"/>
        <v>26881</v>
      </c>
      <c r="O29" s="48">
        <f t="shared" si="2"/>
        <v>0.41119422391507199</v>
      </c>
      <c r="P29" s="9"/>
    </row>
    <row r="30" spans="1:16">
      <c r="A30" s="12"/>
      <c r="B30" s="25">
        <v>335.14</v>
      </c>
      <c r="C30" s="20" t="s">
        <v>35</v>
      </c>
      <c r="D30" s="47">
        <v>0</v>
      </c>
      <c r="E30" s="47">
        <v>25807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5"/>
        <v>25807</v>
      </c>
      <c r="O30" s="48">
        <f t="shared" si="2"/>
        <v>0.39476542303397427</v>
      </c>
      <c r="P30" s="9"/>
    </row>
    <row r="31" spans="1:16">
      <c r="A31" s="12"/>
      <c r="B31" s="25">
        <v>335.15</v>
      </c>
      <c r="C31" s="20" t="s">
        <v>36</v>
      </c>
      <c r="D31" s="47">
        <v>13120</v>
      </c>
      <c r="E31" s="47">
        <v>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5"/>
        <v>13120</v>
      </c>
      <c r="O31" s="48">
        <f t="shared" si="2"/>
        <v>0.20069447631285087</v>
      </c>
      <c r="P31" s="9"/>
    </row>
    <row r="32" spans="1:16">
      <c r="A32" s="12"/>
      <c r="B32" s="25">
        <v>335.16</v>
      </c>
      <c r="C32" s="20" t="s">
        <v>115</v>
      </c>
      <c r="D32" s="47">
        <v>0</v>
      </c>
      <c r="E32" s="47">
        <v>223250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5"/>
        <v>223250</v>
      </c>
      <c r="O32" s="48">
        <f t="shared" si="2"/>
        <v>3.4150184326862774</v>
      </c>
      <c r="P32" s="9"/>
    </row>
    <row r="33" spans="1:16">
      <c r="A33" s="12"/>
      <c r="B33" s="25">
        <v>335.18</v>
      </c>
      <c r="C33" s="20" t="s">
        <v>37</v>
      </c>
      <c r="D33" s="47">
        <v>175823</v>
      </c>
      <c r="E33" s="47">
        <v>0</v>
      </c>
      <c r="F33" s="47">
        <v>4073048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5"/>
        <v>4248871</v>
      </c>
      <c r="O33" s="48">
        <f t="shared" si="2"/>
        <v>64.994278983678271</v>
      </c>
      <c r="P33" s="9"/>
    </row>
    <row r="34" spans="1:16">
      <c r="A34" s="12"/>
      <c r="B34" s="25">
        <v>335.49</v>
      </c>
      <c r="C34" s="20" t="s">
        <v>40</v>
      </c>
      <c r="D34" s="47">
        <v>0</v>
      </c>
      <c r="E34" s="47">
        <v>2216102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5"/>
        <v>2216102</v>
      </c>
      <c r="O34" s="48">
        <f t="shared" si="2"/>
        <v>33.899346825141876</v>
      </c>
      <c r="P34" s="9"/>
    </row>
    <row r="35" spans="1:16">
      <c r="A35" s="12"/>
      <c r="B35" s="25">
        <v>337.1</v>
      </c>
      <c r="C35" s="20" t="s">
        <v>117</v>
      </c>
      <c r="D35" s="47">
        <v>0</v>
      </c>
      <c r="E35" s="47">
        <v>25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ref="N35:N41" si="6">SUM(D35:M35)</f>
        <v>25</v>
      </c>
      <c r="O35" s="48">
        <f t="shared" si="2"/>
        <v>3.8242087712052374E-4</v>
      </c>
      <c r="P35" s="9"/>
    </row>
    <row r="36" spans="1:16">
      <c r="A36" s="12"/>
      <c r="B36" s="25">
        <v>337.5</v>
      </c>
      <c r="C36" s="20" t="s">
        <v>42</v>
      </c>
      <c r="D36" s="47">
        <v>0</v>
      </c>
      <c r="E36" s="47">
        <v>0</v>
      </c>
      <c r="F36" s="47">
        <v>583000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6"/>
        <v>583000</v>
      </c>
      <c r="O36" s="48">
        <f t="shared" si="2"/>
        <v>8.9180548544506149</v>
      </c>
      <c r="P36" s="9"/>
    </row>
    <row r="37" spans="1:16">
      <c r="A37" s="12"/>
      <c r="B37" s="25">
        <v>337.7</v>
      </c>
      <c r="C37" s="20" t="s">
        <v>43</v>
      </c>
      <c r="D37" s="47">
        <v>1709</v>
      </c>
      <c r="E37" s="47">
        <v>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6"/>
        <v>1709</v>
      </c>
      <c r="O37" s="48">
        <f t="shared" ref="O37:O68" si="7">(N37/O$91)</f>
        <v>2.6142291159959006E-2</v>
      </c>
      <c r="P37" s="9"/>
    </row>
    <row r="38" spans="1:16">
      <c r="A38" s="12"/>
      <c r="B38" s="25">
        <v>337.9</v>
      </c>
      <c r="C38" s="20" t="s">
        <v>44</v>
      </c>
      <c r="D38" s="47">
        <v>300000</v>
      </c>
      <c r="E38" s="47">
        <v>111152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6"/>
        <v>411152</v>
      </c>
      <c r="O38" s="48">
        <f t="shared" si="7"/>
        <v>6.2893243387943034</v>
      </c>
      <c r="P38" s="9"/>
    </row>
    <row r="39" spans="1:16">
      <c r="A39" s="12"/>
      <c r="B39" s="25">
        <v>339</v>
      </c>
      <c r="C39" s="20" t="s">
        <v>45</v>
      </c>
      <c r="D39" s="47">
        <v>10740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6"/>
        <v>10740</v>
      </c>
      <c r="O39" s="48">
        <f t="shared" si="7"/>
        <v>0.16428800881097702</v>
      </c>
      <c r="P39" s="9"/>
    </row>
    <row r="40" spans="1:16" ht="15.75">
      <c r="A40" s="29" t="s">
        <v>50</v>
      </c>
      <c r="B40" s="30"/>
      <c r="C40" s="31"/>
      <c r="D40" s="32">
        <f t="shared" ref="D40:M40" si="8">SUM(D41:D72)</f>
        <v>1095481</v>
      </c>
      <c r="E40" s="32">
        <f t="shared" si="8"/>
        <v>6183535</v>
      </c>
      <c r="F40" s="32">
        <f t="shared" si="8"/>
        <v>0</v>
      </c>
      <c r="G40" s="32">
        <f t="shared" si="8"/>
        <v>0</v>
      </c>
      <c r="H40" s="32">
        <f t="shared" si="8"/>
        <v>0</v>
      </c>
      <c r="I40" s="32">
        <f t="shared" si="8"/>
        <v>2231266</v>
      </c>
      <c r="J40" s="32">
        <f t="shared" si="8"/>
        <v>0</v>
      </c>
      <c r="K40" s="32">
        <f t="shared" si="8"/>
        <v>0</v>
      </c>
      <c r="L40" s="32">
        <f t="shared" si="8"/>
        <v>0</v>
      </c>
      <c r="M40" s="32">
        <f t="shared" si="8"/>
        <v>0</v>
      </c>
      <c r="N40" s="32">
        <f t="shared" si="6"/>
        <v>9510282</v>
      </c>
      <c r="O40" s="46">
        <f t="shared" si="7"/>
        <v>145.47721536414116</v>
      </c>
      <c r="P40" s="10"/>
    </row>
    <row r="41" spans="1:16">
      <c r="A41" s="12"/>
      <c r="B41" s="25">
        <v>341.1</v>
      </c>
      <c r="C41" s="20" t="s">
        <v>54</v>
      </c>
      <c r="D41" s="47">
        <v>0</v>
      </c>
      <c r="E41" s="47">
        <v>422732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6"/>
        <v>422732</v>
      </c>
      <c r="O41" s="48">
        <f t="shared" si="7"/>
        <v>6.4664616890765299</v>
      </c>
      <c r="P41" s="9"/>
    </row>
    <row r="42" spans="1:16">
      <c r="A42" s="12"/>
      <c r="B42" s="25">
        <v>341.15</v>
      </c>
      <c r="C42" s="20" t="s">
        <v>118</v>
      </c>
      <c r="D42" s="47">
        <v>0</v>
      </c>
      <c r="E42" s="47">
        <v>43373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ref="N42:N72" si="9">SUM(D42:M42)</f>
        <v>43373</v>
      </c>
      <c r="O42" s="48">
        <f t="shared" si="7"/>
        <v>0.66346962813393906</v>
      </c>
      <c r="P42" s="9"/>
    </row>
    <row r="43" spans="1:16">
      <c r="A43" s="12"/>
      <c r="B43" s="25">
        <v>341.3</v>
      </c>
      <c r="C43" s="20" t="s">
        <v>55</v>
      </c>
      <c r="D43" s="47">
        <v>415609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9"/>
        <v>415609</v>
      </c>
      <c r="O43" s="48">
        <f t="shared" si="7"/>
        <v>6.3575023327673508</v>
      </c>
      <c r="P43" s="9"/>
    </row>
    <row r="44" spans="1:16">
      <c r="A44" s="12"/>
      <c r="B44" s="25">
        <v>341.51</v>
      </c>
      <c r="C44" s="20" t="s">
        <v>56</v>
      </c>
      <c r="D44" s="47">
        <v>20236</v>
      </c>
      <c r="E44" s="47">
        <v>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9"/>
        <v>20236</v>
      </c>
      <c r="O44" s="48">
        <f t="shared" si="7"/>
        <v>0.30954675477643673</v>
      </c>
      <c r="P44" s="9"/>
    </row>
    <row r="45" spans="1:16">
      <c r="A45" s="12"/>
      <c r="B45" s="25">
        <v>341.52</v>
      </c>
      <c r="C45" s="20" t="s">
        <v>57</v>
      </c>
      <c r="D45" s="47">
        <v>95093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9"/>
        <v>95093</v>
      </c>
      <c r="O45" s="48">
        <f t="shared" si="7"/>
        <v>1.4546219387208787</v>
      </c>
      <c r="P45" s="9"/>
    </row>
    <row r="46" spans="1:16">
      <c r="A46" s="12"/>
      <c r="B46" s="25">
        <v>341.53</v>
      </c>
      <c r="C46" s="20" t="s">
        <v>210</v>
      </c>
      <c r="D46" s="47">
        <v>0</v>
      </c>
      <c r="E46" s="47">
        <v>160433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9"/>
        <v>160433</v>
      </c>
      <c r="O46" s="48">
        <f t="shared" si="7"/>
        <v>2.4541171431630797</v>
      </c>
      <c r="P46" s="9"/>
    </row>
    <row r="47" spans="1:16">
      <c r="A47" s="12"/>
      <c r="B47" s="25">
        <v>341.54</v>
      </c>
      <c r="C47" s="20" t="s">
        <v>58</v>
      </c>
      <c r="D47" s="47">
        <v>0</v>
      </c>
      <c r="E47" s="47">
        <v>147446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9"/>
        <v>147446</v>
      </c>
      <c r="O47" s="48">
        <f t="shared" si="7"/>
        <v>2.2554571459165098</v>
      </c>
      <c r="P47" s="9"/>
    </row>
    <row r="48" spans="1:16">
      <c r="A48" s="12"/>
      <c r="B48" s="25">
        <v>341.55</v>
      </c>
      <c r="C48" s="20" t="s">
        <v>59</v>
      </c>
      <c r="D48" s="47">
        <v>1199</v>
      </c>
      <c r="E48" s="47">
        <v>0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9"/>
        <v>1199</v>
      </c>
      <c r="O48" s="48">
        <f t="shared" si="7"/>
        <v>1.8340905266700319E-2</v>
      </c>
      <c r="P48" s="9"/>
    </row>
    <row r="49" spans="1:16">
      <c r="A49" s="12"/>
      <c r="B49" s="25">
        <v>341.8</v>
      </c>
      <c r="C49" s="20" t="s">
        <v>61</v>
      </c>
      <c r="D49" s="47">
        <v>0</v>
      </c>
      <c r="E49" s="47">
        <v>1387930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9"/>
        <v>1387930</v>
      </c>
      <c r="O49" s="48">
        <f t="shared" si="7"/>
        <v>21.230936319275543</v>
      </c>
      <c r="P49" s="9"/>
    </row>
    <row r="50" spans="1:16">
      <c r="A50" s="12"/>
      <c r="B50" s="25">
        <v>341.9</v>
      </c>
      <c r="C50" s="20" t="s">
        <v>62</v>
      </c>
      <c r="D50" s="47">
        <v>107</v>
      </c>
      <c r="E50" s="47">
        <v>0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9"/>
        <v>107</v>
      </c>
      <c r="O50" s="48">
        <f t="shared" si="7"/>
        <v>1.6367613540758418E-3</v>
      </c>
      <c r="P50" s="9"/>
    </row>
    <row r="51" spans="1:16">
      <c r="A51" s="12"/>
      <c r="B51" s="25">
        <v>342.1</v>
      </c>
      <c r="C51" s="20" t="s">
        <v>63</v>
      </c>
      <c r="D51" s="47">
        <v>0</v>
      </c>
      <c r="E51" s="47">
        <v>388923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9"/>
        <v>388923</v>
      </c>
      <c r="O51" s="48">
        <f t="shared" si="7"/>
        <v>5.9492909916938181</v>
      </c>
      <c r="P51" s="9"/>
    </row>
    <row r="52" spans="1:16">
      <c r="A52" s="12"/>
      <c r="B52" s="25">
        <v>342.3</v>
      </c>
      <c r="C52" s="20" t="s">
        <v>64</v>
      </c>
      <c r="D52" s="47">
        <v>21630</v>
      </c>
      <c r="E52" s="47">
        <v>0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9"/>
        <v>21630</v>
      </c>
      <c r="O52" s="48">
        <f t="shared" si="7"/>
        <v>0.33087054288467715</v>
      </c>
      <c r="P52" s="9"/>
    </row>
    <row r="53" spans="1:16">
      <c r="A53" s="12"/>
      <c r="B53" s="25">
        <v>342.4</v>
      </c>
      <c r="C53" s="20" t="s">
        <v>65</v>
      </c>
      <c r="D53" s="47">
        <v>277376</v>
      </c>
      <c r="E53" s="47">
        <v>11845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9"/>
        <v>289221</v>
      </c>
      <c r="O53" s="48">
        <f t="shared" si="7"/>
        <v>4.4241659400669997</v>
      </c>
      <c r="P53" s="9"/>
    </row>
    <row r="54" spans="1:16">
      <c r="A54" s="12"/>
      <c r="B54" s="25">
        <v>342.6</v>
      </c>
      <c r="C54" s="20" t="s">
        <v>66</v>
      </c>
      <c r="D54" s="47">
        <v>0</v>
      </c>
      <c r="E54" s="47">
        <v>1209420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9"/>
        <v>1209420</v>
      </c>
      <c r="O54" s="48">
        <f t="shared" si="7"/>
        <v>18.500298288284153</v>
      </c>
      <c r="P54" s="9"/>
    </row>
    <row r="55" spans="1:16">
      <c r="A55" s="12"/>
      <c r="B55" s="25">
        <v>342.9</v>
      </c>
      <c r="C55" s="20" t="s">
        <v>143</v>
      </c>
      <c r="D55" s="47">
        <v>0</v>
      </c>
      <c r="E55" s="47">
        <v>21892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9"/>
        <v>21892</v>
      </c>
      <c r="O55" s="48">
        <f t="shared" si="7"/>
        <v>0.33487831367690024</v>
      </c>
      <c r="P55" s="9"/>
    </row>
    <row r="56" spans="1:16">
      <c r="A56" s="12"/>
      <c r="B56" s="25">
        <v>343.4</v>
      </c>
      <c r="C56" s="20" t="s">
        <v>67</v>
      </c>
      <c r="D56" s="47">
        <v>0</v>
      </c>
      <c r="E56" s="47">
        <v>74848</v>
      </c>
      <c r="F56" s="47">
        <v>0</v>
      </c>
      <c r="G56" s="47">
        <v>0</v>
      </c>
      <c r="H56" s="47">
        <v>0</v>
      </c>
      <c r="I56" s="47">
        <v>2231266</v>
      </c>
      <c r="J56" s="47">
        <v>0</v>
      </c>
      <c r="K56" s="47">
        <v>0</v>
      </c>
      <c r="L56" s="47">
        <v>0</v>
      </c>
      <c r="M56" s="47">
        <v>0</v>
      </c>
      <c r="N56" s="47">
        <f t="shared" si="9"/>
        <v>2306114</v>
      </c>
      <c r="O56" s="48">
        <f t="shared" si="7"/>
        <v>35.27624554479678</v>
      </c>
      <c r="P56" s="9"/>
    </row>
    <row r="57" spans="1:16">
      <c r="A57" s="12"/>
      <c r="B57" s="25">
        <v>344.9</v>
      </c>
      <c r="C57" s="20" t="s">
        <v>68</v>
      </c>
      <c r="D57" s="47">
        <v>0</v>
      </c>
      <c r="E57" s="47">
        <v>11235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9"/>
        <v>11235</v>
      </c>
      <c r="O57" s="48">
        <f t="shared" si="7"/>
        <v>0.17185994217796338</v>
      </c>
      <c r="P57" s="9"/>
    </row>
    <row r="58" spans="1:16">
      <c r="A58" s="12"/>
      <c r="B58" s="25">
        <v>346.4</v>
      </c>
      <c r="C58" s="20" t="s">
        <v>69</v>
      </c>
      <c r="D58" s="47">
        <v>2701</v>
      </c>
      <c r="E58" s="47">
        <v>0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9"/>
        <v>2701</v>
      </c>
      <c r="O58" s="48">
        <f t="shared" si="7"/>
        <v>4.1316751564101389E-2</v>
      </c>
      <c r="P58" s="9"/>
    </row>
    <row r="59" spans="1:16">
      <c r="A59" s="12"/>
      <c r="B59" s="25">
        <v>347.1</v>
      </c>
      <c r="C59" s="20" t="s">
        <v>70</v>
      </c>
      <c r="D59" s="47">
        <v>7370</v>
      </c>
      <c r="E59" s="47">
        <v>0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9"/>
        <v>7370</v>
      </c>
      <c r="O59" s="48">
        <f t="shared" si="7"/>
        <v>0.11273767457513041</v>
      </c>
      <c r="P59" s="9"/>
    </row>
    <row r="60" spans="1:16">
      <c r="A60" s="12"/>
      <c r="B60" s="25">
        <v>348.12</v>
      </c>
      <c r="C60" s="39" t="s">
        <v>75</v>
      </c>
      <c r="D60" s="47">
        <v>0</v>
      </c>
      <c r="E60" s="47">
        <v>10393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9"/>
        <v>10393</v>
      </c>
      <c r="O60" s="48">
        <f t="shared" si="7"/>
        <v>0.15898000703654414</v>
      </c>
      <c r="P60" s="9"/>
    </row>
    <row r="61" spans="1:16">
      <c r="A61" s="12"/>
      <c r="B61" s="25">
        <v>348.13</v>
      </c>
      <c r="C61" s="39" t="s">
        <v>144</v>
      </c>
      <c r="D61" s="47">
        <v>43346</v>
      </c>
      <c r="E61" s="47">
        <v>539909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9"/>
        <v>583255</v>
      </c>
      <c r="O61" s="48">
        <f t="shared" si="7"/>
        <v>8.9219555473972427</v>
      </c>
      <c r="P61" s="9"/>
    </row>
    <row r="62" spans="1:16">
      <c r="A62" s="12"/>
      <c r="B62" s="25">
        <v>348.22</v>
      </c>
      <c r="C62" s="39" t="s">
        <v>76</v>
      </c>
      <c r="D62" s="47">
        <v>0</v>
      </c>
      <c r="E62" s="47">
        <v>5484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9"/>
        <v>5484</v>
      </c>
      <c r="O62" s="48">
        <f t="shared" si="7"/>
        <v>8.3887843605158094E-2</v>
      </c>
      <c r="P62" s="9"/>
    </row>
    <row r="63" spans="1:16">
      <c r="A63" s="12"/>
      <c r="B63" s="25">
        <v>348.23</v>
      </c>
      <c r="C63" s="39" t="s">
        <v>77</v>
      </c>
      <c r="D63" s="47">
        <v>0</v>
      </c>
      <c r="E63" s="47">
        <v>143626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9"/>
        <v>143626</v>
      </c>
      <c r="O63" s="48">
        <f t="shared" si="7"/>
        <v>2.1970232358924937</v>
      </c>
      <c r="P63" s="9"/>
    </row>
    <row r="64" spans="1:16">
      <c r="A64" s="12"/>
      <c r="B64" s="25">
        <v>348.31</v>
      </c>
      <c r="C64" s="39" t="s">
        <v>78</v>
      </c>
      <c r="D64" s="47">
        <v>190605</v>
      </c>
      <c r="E64" s="47">
        <v>271045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9"/>
        <v>461650</v>
      </c>
      <c r="O64" s="48">
        <f t="shared" si="7"/>
        <v>7.0617839169075918</v>
      </c>
      <c r="P64" s="9"/>
    </row>
    <row r="65" spans="1:16">
      <c r="A65" s="12"/>
      <c r="B65" s="25">
        <v>348.32</v>
      </c>
      <c r="C65" s="39" t="s">
        <v>79</v>
      </c>
      <c r="D65" s="47">
        <v>0</v>
      </c>
      <c r="E65" s="47">
        <v>6204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9"/>
        <v>6204</v>
      </c>
      <c r="O65" s="48">
        <f t="shared" si="7"/>
        <v>9.4901564866229179E-2</v>
      </c>
      <c r="P65" s="9"/>
    </row>
    <row r="66" spans="1:16">
      <c r="A66" s="12"/>
      <c r="B66" s="25">
        <v>348.41</v>
      </c>
      <c r="C66" s="39" t="s">
        <v>80</v>
      </c>
      <c r="D66" s="47">
        <v>5069</v>
      </c>
      <c r="E66" s="47">
        <v>204318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9"/>
        <v>209387</v>
      </c>
      <c r="O66" s="48">
        <f t="shared" si="7"/>
        <v>3.2029584079054043</v>
      </c>
      <c r="P66" s="9"/>
    </row>
    <row r="67" spans="1:16">
      <c r="A67" s="12"/>
      <c r="B67" s="25">
        <v>348.42</v>
      </c>
      <c r="C67" s="39" t="s">
        <v>81</v>
      </c>
      <c r="D67" s="47">
        <v>0</v>
      </c>
      <c r="E67" s="47">
        <v>52882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9"/>
        <v>52882</v>
      </c>
      <c r="O67" s="48">
        <f t="shared" si="7"/>
        <v>0.80892723295550151</v>
      </c>
      <c r="P67" s="9"/>
    </row>
    <row r="68" spans="1:16">
      <c r="A68" s="12"/>
      <c r="B68" s="25">
        <v>348.52</v>
      </c>
      <c r="C68" s="39" t="s">
        <v>83</v>
      </c>
      <c r="D68" s="47">
        <v>0</v>
      </c>
      <c r="E68" s="47">
        <v>113970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9"/>
        <v>113970</v>
      </c>
      <c r="O68" s="48">
        <f t="shared" si="7"/>
        <v>1.7433802946170438</v>
      </c>
      <c r="P68" s="9"/>
    </row>
    <row r="69" spans="1:16">
      <c r="A69" s="12"/>
      <c r="B69" s="25">
        <v>348.53</v>
      </c>
      <c r="C69" s="39" t="s">
        <v>84</v>
      </c>
      <c r="D69" s="47">
        <v>0</v>
      </c>
      <c r="E69" s="47">
        <v>885494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9"/>
        <v>885494</v>
      </c>
      <c r="O69" s="48">
        <f t="shared" ref="O69:O89" si="10">(N69/O$91)</f>
        <v>13.545255686598443</v>
      </c>
      <c r="P69" s="9"/>
    </row>
    <row r="70" spans="1:16">
      <c r="A70" s="12"/>
      <c r="B70" s="25">
        <v>348.71</v>
      </c>
      <c r="C70" s="39" t="s">
        <v>86</v>
      </c>
      <c r="D70" s="47">
        <v>0</v>
      </c>
      <c r="E70" s="47">
        <v>58440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>SUM(D70:M70)</f>
        <v>58440</v>
      </c>
      <c r="O70" s="48">
        <f t="shared" si="10"/>
        <v>0.89394704235693634</v>
      </c>
      <c r="P70" s="9"/>
    </row>
    <row r="71" spans="1:16">
      <c r="A71" s="12"/>
      <c r="B71" s="25">
        <v>348.72</v>
      </c>
      <c r="C71" s="39" t="s">
        <v>87</v>
      </c>
      <c r="D71" s="47">
        <v>0</v>
      </c>
      <c r="E71" s="47">
        <v>11693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>SUM(D71:M71)</f>
        <v>11693</v>
      </c>
      <c r="O71" s="48">
        <f t="shared" si="10"/>
        <v>0.17886589264681138</v>
      </c>
      <c r="P71" s="9"/>
    </row>
    <row r="72" spans="1:16">
      <c r="A72" s="12"/>
      <c r="B72" s="25">
        <v>349</v>
      </c>
      <c r="C72" s="20" t="s">
        <v>1</v>
      </c>
      <c r="D72" s="47">
        <v>15140</v>
      </c>
      <c r="E72" s="47">
        <v>0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9"/>
        <v>15140</v>
      </c>
      <c r="O72" s="48">
        <f t="shared" si="10"/>
        <v>0.2315940831841892</v>
      </c>
      <c r="P72" s="9"/>
    </row>
    <row r="73" spans="1:16" ht="15.75">
      <c r="A73" s="29" t="s">
        <v>51</v>
      </c>
      <c r="B73" s="30"/>
      <c r="C73" s="31"/>
      <c r="D73" s="32">
        <f t="shared" ref="D73:M73" si="11">SUM(D74:D76)</f>
        <v>156598</v>
      </c>
      <c r="E73" s="32">
        <f t="shared" si="11"/>
        <v>766783</v>
      </c>
      <c r="F73" s="32">
        <f t="shared" si="11"/>
        <v>0</v>
      </c>
      <c r="G73" s="32">
        <f t="shared" si="11"/>
        <v>0</v>
      </c>
      <c r="H73" s="32">
        <f t="shared" si="11"/>
        <v>0</v>
      </c>
      <c r="I73" s="32">
        <f t="shared" si="11"/>
        <v>0</v>
      </c>
      <c r="J73" s="32">
        <f t="shared" si="11"/>
        <v>0</v>
      </c>
      <c r="K73" s="32">
        <f t="shared" si="11"/>
        <v>0</v>
      </c>
      <c r="L73" s="32">
        <f t="shared" si="11"/>
        <v>0</v>
      </c>
      <c r="M73" s="32">
        <f t="shared" si="11"/>
        <v>0</v>
      </c>
      <c r="N73" s="32">
        <f t="shared" ref="N73:N78" si="12">SUM(D73:M73)</f>
        <v>923381</v>
      </c>
      <c r="O73" s="46">
        <f t="shared" si="10"/>
        <v>14.124806877457054</v>
      </c>
      <c r="P73" s="10"/>
    </row>
    <row r="74" spans="1:16">
      <c r="A74" s="13"/>
      <c r="B74" s="40">
        <v>352</v>
      </c>
      <c r="C74" s="21" t="s">
        <v>89</v>
      </c>
      <c r="D74" s="47">
        <v>34143</v>
      </c>
      <c r="E74" s="47">
        <v>0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12"/>
        <v>34143</v>
      </c>
      <c r="O74" s="48">
        <f t="shared" si="10"/>
        <v>0.52227984030104169</v>
      </c>
      <c r="P74" s="9"/>
    </row>
    <row r="75" spans="1:16">
      <c r="A75" s="13"/>
      <c r="B75" s="40">
        <v>354</v>
      </c>
      <c r="C75" s="21" t="s">
        <v>146</v>
      </c>
      <c r="D75" s="47">
        <v>0</v>
      </c>
      <c r="E75" s="47">
        <v>7275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2"/>
        <v>7275</v>
      </c>
      <c r="O75" s="48">
        <f t="shared" si="10"/>
        <v>0.11128447524207241</v>
      </c>
      <c r="P75" s="9"/>
    </row>
    <row r="76" spans="1:16">
      <c r="A76" s="13"/>
      <c r="B76" s="40">
        <v>359</v>
      </c>
      <c r="C76" s="21" t="s">
        <v>90</v>
      </c>
      <c r="D76" s="47">
        <v>122455</v>
      </c>
      <c r="E76" s="47">
        <v>759508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2"/>
        <v>881963</v>
      </c>
      <c r="O76" s="48">
        <f t="shared" si="10"/>
        <v>13.491242561913941</v>
      </c>
      <c r="P76" s="9"/>
    </row>
    <row r="77" spans="1:16" ht="15.75">
      <c r="A77" s="29" t="s">
        <v>5</v>
      </c>
      <c r="B77" s="30"/>
      <c r="C77" s="31"/>
      <c r="D77" s="32">
        <f t="shared" ref="D77:M77" si="13">SUM(D78:D85)</f>
        <v>1181084</v>
      </c>
      <c r="E77" s="32">
        <f t="shared" si="13"/>
        <v>7975217</v>
      </c>
      <c r="F77" s="32">
        <f t="shared" si="13"/>
        <v>224882</v>
      </c>
      <c r="G77" s="32">
        <f t="shared" si="13"/>
        <v>302375</v>
      </c>
      <c r="H77" s="32">
        <f t="shared" si="13"/>
        <v>0</v>
      </c>
      <c r="I77" s="32">
        <f t="shared" si="13"/>
        <v>561575</v>
      </c>
      <c r="J77" s="32">
        <f t="shared" si="13"/>
        <v>0</v>
      </c>
      <c r="K77" s="32">
        <f t="shared" si="13"/>
        <v>0</v>
      </c>
      <c r="L77" s="32">
        <f t="shared" si="13"/>
        <v>0</v>
      </c>
      <c r="M77" s="32">
        <f t="shared" si="13"/>
        <v>0</v>
      </c>
      <c r="N77" s="32">
        <f t="shared" si="12"/>
        <v>10245133</v>
      </c>
      <c r="O77" s="46">
        <f t="shared" si="10"/>
        <v>156.71810992305691</v>
      </c>
      <c r="P77" s="10"/>
    </row>
    <row r="78" spans="1:16">
      <c r="A78" s="12"/>
      <c r="B78" s="25">
        <v>361.1</v>
      </c>
      <c r="C78" s="20" t="s">
        <v>92</v>
      </c>
      <c r="D78" s="47">
        <v>923874</v>
      </c>
      <c r="E78" s="47">
        <v>617183</v>
      </c>
      <c r="F78" s="47">
        <v>45554</v>
      </c>
      <c r="G78" s="47">
        <v>269515</v>
      </c>
      <c r="H78" s="47">
        <v>0</v>
      </c>
      <c r="I78" s="47">
        <v>557590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2"/>
        <v>2413716</v>
      </c>
      <c r="O78" s="48">
        <f t="shared" si="10"/>
        <v>36.922215593593684</v>
      </c>
      <c r="P78" s="9"/>
    </row>
    <row r="79" spans="1:16">
      <c r="A79" s="12"/>
      <c r="B79" s="25">
        <v>362</v>
      </c>
      <c r="C79" s="20" t="s">
        <v>93</v>
      </c>
      <c r="D79" s="47">
        <v>10000</v>
      </c>
      <c r="E79" s="47">
        <v>88158</v>
      </c>
      <c r="F79" s="47">
        <v>177305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ref="N79:N85" si="14">SUM(D79:M79)</f>
        <v>275463</v>
      </c>
      <c r="O79" s="48">
        <f t="shared" si="10"/>
        <v>4.2137120829700336</v>
      </c>
      <c r="P79" s="9"/>
    </row>
    <row r="80" spans="1:16">
      <c r="A80" s="12"/>
      <c r="B80" s="25">
        <v>363.11</v>
      </c>
      <c r="C80" s="20" t="s">
        <v>147</v>
      </c>
      <c r="D80" s="47">
        <v>0</v>
      </c>
      <c r="E80" s="47">
        <v>0</v>
      </c>
      <c r="F80" s="47">
        <v>0</v>
      </c>
      <c r="G80" s="47">
        <v>30778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4"/>
        <v>30778</v>
      </c>
      <c r="O80" s="48">
        <f t="shared" si="10"/>
        <v>0.4708059902406192</v>
      </c>
      <c r="P80" s="9"/>
    </row>
    <row r="81" spans="1:119">
      <c r="A81" s="12"/>
      <c r="B81" s="25">
        <v>363.12</v>
      </c>
      <c r="C81" s="20" t="s">
        <v>148</v>
      </c>
      <c r="D81" s="47">
        <v>0</v>
      </c>
      <c r="E81" s="47">
        <v>6044074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si="14"/>
        <v>6044074</v>
      </c>
      <c r="O81" s="48">
        <f t="shared" si="10"/>
        <v>92.455203218454102</v>
      </c>
      <c r="P81" s="9"/>
    </row>
    <row r="82" spans="1:119">
      <c r="A82" s="12"/>
      <c r="B82" s="25">
        <v>364</v>
      </c>
      <c r="C82" s="20" t="s">
        <v>180</v>
      </c>
      <c r="D82" s="47">
        <v>400</v>
      </c>
      <c r="E82" s="47">
        <v>807256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f t="shared" si="14"/>
        <v>807656</v>
      </c>
      <c r="O82" s="48">
        <f t="shared" si="10"/>
        <v>12.35458063726615</v>
      </c>
      <c r="P82" s="9"/>
    </row>
    <row r="83" spans="1:119">
      <c r="A83" s="12"/>
      <c r="B83" s="25">
        <v>365</v>
      </c>
      <c r="C83" s="20" t="s">
        <v>181</v>
      </c>
      <c r="D83" s="47">
        <v>0</v>
      </c>
      <c r="E83" s="47">
        <v>131076</v>
      </c>
      <c r="F83" s="47">
        <v>0</v>
      </c>
      <c r="G83" s="47">
        <v>0</v>
      </c>
      <c r="H83" s="47">
        <v>0</v>
      </c>
      <c r="I83" s="47">
        <v>3880</v>
      </c>
      <c r="J83" s="47">
        <v>0</v>
      </c>
      <c r="K83" s="47">
        <v>0</v>
      </c>
      <c r="L83" s="47">
        <v>0</v>
      </c>
      <c r="M83" s="47">
        <v>0</v>
      </c>
      <c r="N83" s="47">
        <f t="shared" si="14"/>
        <v>134956</v>
      </c>
      <c r="O83" s="48">
        <f t="shared" si="10"/>
        <v>2.0643996757070964</v>
      </c>
      <c r="P83" s="9"/>
    </row>
    <row r="84" spans="1:119">
      <c r="A84" s="12"/>
      <c r="B84" s="25">
        <v>366</v>
      </c>
      <c r="C84" s="20" t="s">
        <v>95</v>
      </c>
      <c r="D84" s="47">
        <v>1197</v>
      </c>
      <c r="E84" s="47">
        <v>1104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f t="shared" si="14"/>
        <v>2301</v>
      </c>
      <c r="O84" s="48">
        <f t="shared" si="10"/>
        <v>3.5198017530173008E-2</v>
      </c>
      <c r="P84" s="9"/>
    </row>
    <row r="85" spans="1:119">
      <c r="A85" s="12"/>
      <c r="B85" s="25">
        <v>369.9</v>
      </c>
      <c r="C85" s="20" t="s">
        <v>96</v>
      </c>
      <c r="D85" s="47">
        <v>245613</v>
      </c>
      <c r="E85" s="47">
        <v>286366</v>
      </c>
      <c r="F85" s="47">
        <v>2023</v>
      </c>
      <c r="G85" s="47">
        <v>2082</v>
      </c>
      <c r="H85" s="47">
        <v>0</v>
      </c>
      <c r="I85" s="47">
        <v>105</v>
      </c>
      <c r="J85" s="47">
        <v>0</v>
      </c>
      <c r="K85" s="47">
        <v>0</v>
      </c>
      <c r="L85" s="47">
        <v>0</v>
      </c>
      <c r="M85" s="47">
        <v>0</v>
      </c>
      <c r="N85" s="47">
        <f t="shared" si="14"/>
        <v>536189</v>
      </c>
      <c r="O85" s="48">
        <f t="shared" si="10"/>
        <v>8.2019947072950607</v>
      </c>
      <c r="P85" s="9"/>
    </row>
    <row r="86" spans="1:119" ht="15.75">
      <c r="A86" s="29" t="s">
        <v>52</v>
      </c>
      <c r="B86" s="30"/>
      <c r="C86" s="31"/>
      <c r="D86" s="32">
        <f t="shared" ref="D86:M86" si="15">SUM(D87:D88)</f>
        <v>495201</v>
      </c>
      <c r="E86" s="32">
        <f t="shared" si="15"/>
        <v>16533684</v>
      </c>
      <c r="F86" s="32">
        <f t="shared" si="15"/>
        <v>840000</v>
      </c>
      <c r="G86" s="32">
        <f t="shared" si="15"/>
        <v>0</v>
      </c>
      <c r="H86" s="32">
        <f t="shared" si="15"/>
        <v>0</v>
      </c>
      <c r="I86" s="32">
        <f t="shared" si="15"/>
        <v>0</v>
      </c>
      <c r="J86" s="32">
        <f t="shared" si="15"/>
        <v>0</v>
      </c>
      <c r="K86" s="32">
        <f t="shared" si="15"/>
        <v>0</v>
      </c>
      <c r="L86" s="32">
        <f t="shared" si="15"/>
        <v>0</v>
      </c>
      <c r="M86" s="32">
        <f t="shared" si="15"/>
        <v>0</v>
      </c>
      <c r="N86" s="32">
        <f>SUM(D86:M86)</f>
        <v>17868885</v>
      </c>
      <c r="O86" s="46">
        <f t="shared" si="10"/>
        <v>273.33738699463083</v>
      </c>
      <c r="P86" s="9"/>
    </row>
    <row r="87" spans="1:119">
      <c r="A87" s="12"/>
      <c r="B87" s="25">
        <v>381</v>
      </c>
      <c r="C87" s="20" t="s">
        <v>97</v>
      </c>
      <c r="D87" s="47">
        <v>495201</v>
      </c>
      <c r="E87" s="47">
        <v>14597784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f>SUM(D87:M87)</f>
        <v>15092985</v>
      </c>
      <c r="O87" s="48">
        <f t="shared" si="10"/>
        <v>230.87490248267633</v>
      </c>
      <c r="P87" s="9"/>
    </row>
    <row r="88" spans="1:119" ht="15.75" thickBot="1">
      <c r="A88" s="12"/>
      <c r="B88" s="25">
        <v>384</v>
      </c>
      <c r="C88" s="20" t="s">
        <v>98</v>
      </c>
      <c r="D88" s="47">
        <v>0</v>
      </c>
      <c r="E88" s="47">
        <v>1935900</v>
      </c>
      <c r="F88" s="47">
        <v>840000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f>SUM(D88:M88)</f>
        <v>2775900</v>
      </c>
      <c r="O88" s="48">
        <f t="shared" si="10"/>
        <v>42.462484511954479</v>
      </c>
      <c r="P88" s="9"/>
    </row>
    <row r="89" spans="1:119" ht="16.5" thickBot="1">
      <c r="A89" s="14" t="s">
        <v>73</v>
      </c>
      <c r="B89" s="23"/>
      <c r="C89" s="22"/>
      <c r="D89" s="15">
        <f t="shared" ref="D89:M89" si="16">SUM(D5,D11,D16,D40,D73,D77,D86)</f>
        <v>26637871</v>
      </c>
      <c r="E89" s="15">
        <f t="shared" si="16"/>
        <v>42856167</v>
      </c>
      <c r="F89" s="15">
        <f t="shared" si="16"/>
        <v>6714131</v>
      </c>
      <c r="G89" s="15">
        <f t="shared" si="16"/>
        <v>7969897</v>
      </c>
      <c r="H89" s="15">
        <f t="shared" si="16"/>
        <v>0</v>
      </c>
      <c r="I89" s="15">
        <f t="shared" si="16"/>
        <v>2984017</v>
      </c>
      <c r="J89" s="15">
        <f t="shared" si="16"/>
        <v>0</v>
      </c>
      <c r="K89" s="15">
        <f t="shared" si="16"/>
        <v>0</v>
      </c>
      <c r="L89" s="15">
        <f t="shared" si="16"/>
        <v>0</v>
      </c>
      <c r="M89" s="15">
        <f t="shared" si="16"/>
        <v>0</v>
      </c>
      <c r="N89" s="15">
        <f>SUM(D89:M89)</f>
        <v>87162083</v>
      </c>
      <c r="O89" s="38">
        <f t="shared" si="10"/>
        <v>1333.3040093004756</v>
      </c>
      <c r="P89" s="6"/>
      <c r="Q89" s="2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BF89" s="5"/>
      <c r="BG89" s="5"/>
      <c r="BH89" s="5"/>
      <c r="BI89" s="5"/>
      <c r="BJ89" s="5"/>
      <c r="BK89" s="5"/>
      <c r="BL89" s="5"/>
      <c r="BM89" s="5"/>
      <c r="BN89" s="5"/>
      <c r="BO89" s="5"/>
      <c r="BP89" s="5"/>
      <c r="BQ89" s="5"/>
      <c r="BR89" s="5"/>
      <c r="BS89" s="5"/>
      <c r="BT89" s="5"/>
      <c r="BU89" s="5"/>
      <c r="BV89" s="5"/>
      <c r="BW89" s="5"/>
      <c r="BX89" s="5"/>
      <c r="BY89" s="5"/>
      <c r="BZ89" s="5"/>
      <c r="CA89" s="5"/>
      <c r="CB89" s="5"/>
      <c r="CC89" s="5"/>
      <c r="CD89" s="5"/>
      <c r="CE89" s="5"/>
      <c r="CF89" s="5"/>
      <c r="CG89" s="5"/>
      <c r="CH89" s="5"/>
      <c r="CI89" s="5"/>
      <c r="CJ89" s="5"/>
      <c r="CK89" s="5"/>
      <c r="CL89" s="5"/>
      <c r="CM89" s="5"/>
      <c r="CN89" s="5"/>
      <c r="CO89" s="5"/>
      <c r="CP89" s="5"/>
      <c r="CQ89" s="5"/>
      <c r="CR89" s="5"/>
      <c r="CS89" s="5"/>
      <c r="CT89" s="5"/>
      <c r="CU89" s="5"/>
      <c r="CV89" s="5"/>
      <c r="CW89" s="5"/>
      <c r="CX89" s="5"/>
      <c r="CY89" s="5"/>
      <c r="CZ89" s="5"/>
      <c r="DA89" s="5"/>
      <c r="DB89" s="5"/>
      <c r="DC89" s="5"/>
      <c r="DD89" s="5"/>
      <c r="DE89" s="5"/>
      <c r="DF89" s="5"/>
      <c r="DG89" s="5"/>
      <c r="DH89" s="5"/>
      <c r="DI89" s="5"/>
      <c r="DJ89" s="5"/>
      <c r="DK89" s="5"/>
      <c r="DL89" s="5"/>
      <c r="DM89" s="5"/>
      <c r="DN89" s="5"/>
      <c r="DO89" s="5"/>
    </row>
    <row r="90" spans="1:119">
      <c r="A90" s="16"/>
      <c r="B90" s="18"/>
      <c r="C90" s="18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9"/>
    </row>
    <row r="91" spans="1:119">
      <c r="A91" s="41"/>
      <c r="B91" s="42"/>
      <c r="C91" s="42"/>
      <c r="D91" s="43"/>
      <c r="E91" s="43"/>
      <c r="F91" s="43"/>
      <c r="G91" s="43"/>
      <c r="H91" s="43"/>
      <c r="I91" s="43"/>
      <c r="J91" s="43"/>
      <c r="K91" s="43"/>
      <c r="L91" s="119" t="s">
        <v>211</v>
      </c>
      <c r="M91" s="119"/>
      <c r="N91" s="119"/>
      <c r="O91" s="44">
        <v>65373</v>
      </c>
    </row>
    <row r="92" spans="1:119">
      <c r="A92" s="120"/>
      <c r="B92" s="97"/>
      <c r="C92" s="97"/>
      <c r="D92" s="97"/>
      <c r="E92" s="97"/>
      <c r="F92" s="97"/>
      <c r="G92" s="97"/>
      <c r="H92" s="97"/>
      <c r="I92" s="97"/>
      <c r="J92" s="97"/>
      <c r="K92" s="97"/>
      <c r="L92" s="97"/>
      <c r="M92" s="97"/>
      <c r="N92" s="97"/>
      <c r="O92" s="98"/>
    </row>
    <row r="93" spans="1:119" ht="15.75" customHeight="1" thickBot="1">
      <c r="A93" s="121" t="s">
        <v>129</v>
      </c>
      <c r="B93" s="100"/>
      <c r="C93" s="100"/>
      <c r="D93" s="100"/>
      <c r="E93" s="100"/>
      <c r="F93" s="100"/>
      <c r="G93" s="100"/>
      <c r="H93" s="100"/>
      <c r="I93" s="100"/>
      <c r="J93" s="100"/>
      <c r="K93" s="100"/>
      <c r="L93" s="100"/>
      <c r="M93" s="100"/>
      <c r="N93" s="100"/>
      <c r="O93" s="101"/>
    </row>
  </sheetData>
  <mergeCells count="10">
    <mergeCell ref="L91:N91"/>
    <mergeCell ref="A92:O92"/>
    <mergeCell ref="A93:O9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EC9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2" t="s">
        <v>106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4"/>
      <c r="P1" s="7"/>
      <c r="Q1"/>
    </row>
    <row r="2" spans="1:133" ht="24" thickBot="1">
      <c r="A2" s="125" t="s">
        <v>219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7"/>
      <c r="P2" s="7"/>
      <c r="Q2"/>
    </row>
    <row r="3" spans="1:133" ht="18" customHeight="1">
      <c r="A3" s="128" t="s">
        <v>99</v>
      </c>
      <c r="B3" s="109"/>
      <c r="C3" s="110"/>
      <c r="D3" s="129" t="s">
        <v>46</v>
      </c>
      <c r="E3" s="130"/>
      <c r="F3" s="130"/>
      <c r="G3" s="130"/>
      <c r="H3" s="131"/>
      <c r="I3" s="129" t="s">
        <v>47</v>
      </c>
      <c r="J3" s="131"/>
      <c r="K3" s="129" t="s">
        <v>49</v>
      </c>
      <c r="L3" s="131"/>
      <c r="M3" s="36"/>
      <c r="N3" s="37"/>
      <c r="O3" s="132" t="s">
        <v>104</v>
      </c>
      <c r="P3" s="11"/>
      <c r="Q3"/>
    </row>
    <row r="4" spans="1:133" ht="32.25" customHeight="1" thickBot="1">
      <c r="A4" s="111"/>
      <c r="B4" s="112"/>
      <c r="C4" s="113"/>
      <c r="D4" s="34" t="s">
        <v>6</v>
      </c>
      <c r="E4" s="34" t="s">
        <v>100</v>
      </c>
      <c r="F4" s="34" t="s">
        <v>101</v>
      </c>
      <c r="G4" s="34" t="s">
        <v>102</v>
      </c>
      <c r="H4" s="34" t="s">
        <v>7</v>
      </c>
      <c r="I4" s="34" t="s">
        <v>8</v>
      </c>
      <c r="J4" s="35" t="s">
        <v>103</v>
      </c>
      <c r="K4" s="35" t="s">
        <v>9</v>
      </c>
      <c r="L4" s="35" t="s">
        <v>10</v>
      </c>
      <c r="M4" s="35" t="s">
        <v>11</v>
      </c>
      <c r="N4" s="35" t="s">
        <v>48</v>
      </c>
      <c r="O4" s="118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SUM(D6:D12)</f>
        <v>21244089</v>
      </c>
      <c r="E5" s="27">
        <f t="shared" si="0"/>
        <v>4332093</v>
      </c>
      <c r="F5" s="27">
        <f t="shared" si="0"/>
        <v>577615</v>
      </c>
      <c r="G5" s="27">
        <f t="shared" si="0"/>
        <v>893568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27047365</v>
      </c>
      <c r="O5" s="33">
        <f t="shared" ref="O5:O36" si="1">(N5/O$91)</f>
        <v>425.68801347225281</v>
      </c>
      <c r="P5" s="6"/>
    </row>
    <row r="6" spans="1:133">
      <c r="A6" s="12"/>
      <c r="B6" s="25">
        <v>311</v>
      </c>
      <c r="C6" s="20" t="s">
        <v>3</v>
      </c>
      <c r="D6" s="47">
        <v>15493647</v>
      </c>
      <c r="E6" s="47">
        <v>251436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15745083</v>
      </c>
      <c r="O6" s="48">
        <f t="shared" si="1"/>
        <v>247.80576977556737</v>
      </c>
      <c r="P6" s="9"/>
    </row>
    <row r="7" spans="1:133">
      <c r="A7" s="12"/>
      <c r="B7" s="25">
        <v>312.10000000000002</v>
      </c>
      <c r="C7" s="20" t="s">
        <v>12</v>
      </c>
      <c r="D7" s="47">
        <v>5750442</v>
      </c>
      <c r="E7" s="47">
        <v>1333736</v>
      </c>
      <c r="F7" s="47">
        <v>577615</v>
      </c>
      <c r="G7" s="47">
        <v>419519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24" si="2">SUM(D7:M7)</f>
        <v>8081312</v>
      </c>
      <c r="O7" s="48">
        <f t="shared" si="1"/>
        <v>127.18864301677736</v>
      </c>
      <c r="P7" s="9"/>
    </row>
    <row r="8" spans="1:133">
      <c r="A8" s="12"/>
      <c r="B8" s="25">
        <v>312.3</v>
      </c>
      <c r="C8" s="20" t="s">
        <v>13</v>
      </c>
      <c r="D8" s="47">
        <v>0</v>
      </c>
      <c r="E8" s="47">
        <v>628812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628812</v>
      </c>
      <c r="O8" s="48">
        <f t="shared" si="1"/>
        <v>9.8966287890711069</v>
      </c>
      <c r="P8" s="9"/>
    </row>
    <row r="9" spans="1:133">
      <c r="A9" s="12"/>
      <c r="B9" s="25">
        <v>312.39999999999998</v>
      </c>
      <c r="C9" s="20" t="s">
        <v>220</v>
      </c>
      <c r="D9" s="47">
        <v>0</v>
      </c>
      <c r="E9" s="47">
        <v>1797875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>SUM(D9:M9)</f>
        <v>1797875</v>
      </c>
      <c r="O9" s="48">
        <f t="shared" si="1"/>
        <v>28.296059051276401</v>
      </c>
      <c r="P9" s="9"/>
    </row>
    <row r="10" spans="1:133">
      <c r="A10" s="12"/>
      <c r="B10" s="25">
        <v>312.42</v>
      </c>
      <c r="C10" s="20" t="s">
        <v>14</v>
      </c>
      <c r="D10" s="47">
        <v>0</v>
      </c>
      <c r="E10" s="47">
        <v>0</v>
      </c>
      <c r="F10" s="47">
        <v>0</v>
      </c>
      <c r="G10" s="47">
        <v>474049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474049</v>
      </c>
      <c r="O10" s="48">
        <f t="shared" si="1"/>
        <v>7.4608738078000565</v>
      </c>
      <c r="P10" s="9"/>
    </row>
    <row r="11" spans="1:133">
      <c r="A11" s="12"/>
      <c r="B11" s="25">
        <v>313.7</v>
      </c>
      <c r="C11" s="20" t="s">
        <v>109</v>
      </c>
      <c r="D11" s="47">
        <v>0</v>
      </c>
      <c r="E11" s="47">
        <v>46097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46097</v>
      </c>
      <c r="O11" s="48">
        <f t="shared" si="1"/>
        <v>0.72550284868897352</v>
      </c>
      <c r="P11" s="9"/>
    </row>
    <row r="12" spans="1:133">
      <c r="A12" s="12"/>
      <c r="B12" s="25">
        <v>315</v>
      </c>
      <c r="C12" s="20" t="s">
        <v>156</v>
      </c>
      <c r="D12" s="47">
        <v>0</v>
      </c>
      <c r="E12" s="47">
        <v>274137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274137</v>
      </c>
      <c r="O12" s="48">
        <f t="shared" si="1"/>
        <v>4.3145361830715476</v>
      </c>
      <c r="P12" s="9"/>
    </row>
    <row r="13" spans="1:133" ht="15.75">
      <c r="A13" s="29" t="s">
        <v>221</v>
      </c>
      <c r="B13" s="30"/>
      <c r="C13" s="31"/>
      <c r="D13" s="32">
        <f t="shared" ref="D13:M13" si="3">SUM(D14:D16)</f>
        <v>0</v>
      </c>
      <c r="E13" s="32">
        <f t="shared" si="3"/>
        <v>655405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5">
        <f t="shared" si="2"/>
        <v>655405</v>
      </c>
      <c r="O13" s="46">
        <f t="shared" si="1"/>
        <v>10.315165727596085</v>
      </c>
      <c r="P13" s="10"/>
    </row>
    <row r="14" spans="1:133">
      <c r="A14" s="12"/>
      <c r="B14" s="25">
        <v>321</v>
      </c>
      <c r="C14" s="20" t="s">
        <v>207</v>
      </c>
      <c r="D14" s="47">
        <v>0</v>
      </c>
      <c r="E14" s="47">
        <v>110790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2"/>
        <v>110790</v>
      </c>
      <c r="O14" s="48">
        <f t="shared" si="1"/>
        <v>1.743680946834965</v>
      </c>
      <c r="P14" s="9"/>
    </row>
    <row r="15" spans="1:133">
      <c r="A15" s="12"/>
      <c r="B15" s="25">
        <v>322</v>
      </c>
      <c r="C15" s="20" t="s">
        <v>0</v>
      </c>
      <c r="D15" s="47">
        <v>0</v>
      </c>
      <c r="E15" s="47">
        <v>377918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2"/>
        <v>377918</v>
      </c>
      <c r="O15" s="48">
        <f t="shared" si="1"/>
        <v>5.9479051905946045</v>
      </c>
      <c r="P15" s="9"/>
    </row>
    <row r="16" spans="1:133">
      <c r="A16" s="12"/>
      <c r="B16" s="25">
        <v>329</v>
      </c>
      <c r="C16" s="20" t="s">
        <v>208</v>
      </c>
      <c r="D16" s="47">
        <v>0</v>
      </c>
      <c r="E16" s="47">
        <v>166697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2"/>
        <v>166697</v>
      </c>
      <c r="O16" s="48">
        <f t="shared" si="1"/>
        <v>2.6235795901665147</v>
      </c>
      <c r="P16" s="9"/>
    </row>
    <row r="17" spans="1:16" ht="15.75">
      <c r="A17" s="29" t="s">
        <v>23</v>
      </c>
      <c r="B17" s="30"/>
      <c r="C17" s="31"/>
      <c r="D17" s="32">
        <f t="shared" ref="D17:M17" si="4">SUM(D18:D39)</f>
        <v>1055136</v>
      </c>
      <c r="E17" s="32">
        <f t="shared" si="4"/>
        <v>5899877</v>
      </c>
      <c r="F17" s="32">
        <f t="shared" si="4"/>
        <v>1600000</v>
      </c>
      <c r="G17" s="32">
        <f t="shared" si="4"/>
        <v>4370672</v>
      </c>
      <c r="H17" s="32">
        <f t="shared" si="4"/>
        <v>0</v>
      </c>
      <c r="I17" s="32">
        <f t="shared" si="4"/>
        <v>191176</v>
      </c>
      <c r="J17" s="32">
        <f t="shared" si="4"/>
        <v>0</v>
      </c>
      <c r="K17" s="32">
        <f t="shared" si="4"/>
        <v>0</v>
      </c>
      <c r="L17" s="32">
        <f t="shared" si="4"/>
        <v>0</v>
      </c>
      <c r="M17" s="32">
        <f t="shared" si="4"/>
        <v>0</v>
      </c>
      <c r="N17" s="45">
        <f t="shared" si="2"/>
        <v>13116861</v>
      </c>
      <c r="O17" s="46">
        <f t="shared" si="1"/>
        <v>206.44120054140828</v>
      </c>
      <c r="P17" s="10"/>
    </row>
    <row r="18" spans="1:16">
      <c r="A18" s="12"/>
      <c r="B18" s="25">
        <v>331.1</v>
      </c>
      <c r="C18" s="20" t="s">
        <v>209</v>
      </c>
      <c r="D18" s="47">
        <v>0</v>
      </c>
      <c r="E18" s="47">
        <v>235133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2"/>
        <v>235133</v>
      </c>
      <c r="O18" s="48">
        <f t="shared" si="1"/>
        <v>3.7006673171960087</v>
      </c>
      <c r="P18" s="9"/>
    </row>
    <row r="19" spans="1:16">
      <c r="A19" s="12"/>
      <c r="B19" s="25">
        <v>331.2</v>
      </c>
      <c r="C19" s="20" t="s">
        <v>22</v>
      </c>
      <c r="D19" s="47">
        <v>134968</v>
      </c>
      <c r="E19" s="47">
        <v>412821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2"/>
        <v>547789</v>
      </c>
      <c r="O19" s="48">
        <f t="shared" si="1"/>
        <v>8.6214391387830904</v>
      </c>
      <c r="P19" s="9"/>
    </row>
    <row r="20" spans="1:16">
      <c r="A20" s="12"/>
      <c r="B20" s="25">
        <v>331.39</v>
      </c>
      <c r="C20" s="20" t="s">
        <v>214</v>
      </c>
      <c r="D20" s="47">
        <v>74500</v>
      </c>
      <c r="E20" s="47">
        <v>0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2"/>
        <v>74500</v>
      </c>
      <c r="O20" s="48">
        <f t="shared" si="1"/>
        <v>1.1725266769492273</v>
      </c>
      <c r="P20" s="9"/>
    </row>
    <row r="21" spans="1:16">
      <c r="A21" s="12"/>
      <c r="B21" s="25">
        <v>331.7</v>
      </c>
      <c r="C21" s="20" t="s">
        <v>188</v>
      </c>
      <c r="D21" s="47">
        <v>0</v>
      </c>
      <c r="E21" s="47">
        <v>10000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2"/>
        <v>10000</v>
      </c>
      <c r="O21" s="48">
        <f t="shared" si="1"/>
        <v>0.15738613113412447</v>
      </c>
      <c r="P21" s="9"/>
    </row>
    <row r="22" spans="1:16">
      <c r="A22" s="12"/>
      <c r="B22" s="25">
        <v>333</v>
      </c>
      <c r="C22" s="20" t="s">
        <v>4</v>
      </c>
      <c r="D22" s="47">
        <v>2840</v>
      </c>
      <c r="E22" s="47">
        <v>54549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2"/>
        <v>57389</v>
      </c>
      <c r="O22" s="48">
        <f t="shared" si="1"/>
        <v>0.90322326796562691</v>
      </c>
      <c r="P22" s="9"/>
    </row>
    <row r="23" spans="1:16">
      <c r="A23" s="12"/>
      <c r="B23" s="25">
        <v>334.1</v>
      </c>
      <c r="C23" s="20" t="s">
        <v>111</v>
      </c>
      <c r="D23" s="47">
        <v>2926</v>
      </c>
      <c r="E23" s="47">
        <v>18941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2"/>
        <v>21867</v>
      </c>
      <c r="O23" s="48">
        <f t="shared" si="1"/>
        <v>0.34415625295098995</v>
      </c>
      <c r="P23" s="9"/>
    </row>
    <row r="24" spans="1:16">
      <c r="A24" s="12"/>
      <c r="B24" s="25">
        <v>334.2</v>
      </c>
      <c r="C24" s="20" t="s">
        <v>25</v>
      </c>
      <c r="D24" s="47">
        <v>102959</v>
      </c>
      <c r="E24" s="47">
        <v>314987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2"/>
        <v>417946</v>
      </c>
      <c r="O24" s="48">
        <f t="shared" si="1"/>
        <v>6.5778903962982778</v>
      </c>
      <c r="P24" s="9"/>
    </row>
    <row r="25" spans="1:16">
      <c r="A25" s="12"/>
      <c r="B25" s="25">
        <v>334.34</v>
      </c>
      <c r="C25" s="20" t="s">
        <v>28</v>
      </c>
      <c r="D25" s="47">
        <v>0</v>
      </c>
      <c r="E25" s="47">
        <v>0</v>
      </c>
      <c r="F25" s="47">
        <v>0</v>
      </c>
      <c r="G25" s="47">
        <v>0</v>
      </c>
      <c r="H25" s="47">
        <v>0</v>
      </c>
      <c r="I25" s="47">
        <v>191176</v>
      </c>
      <c r="J25" s="47">
        <v>0</v>
      </c>
      <c r="K25" s="47">
        <v>0</v>
      </c>
      <c r="L25" s="47">
        <v>0</v>
      </c>
      <c r="M25" s="47">
        <v>0</v>
      </c>
      <c r="N25" s="47">
        <f>SUM(D25:M25)</f>
        <v>191176</v>
      </c>
      <c r="O25" s="48">
        <f t="shared" si="1"/>
        <v>3.0088451005697379</v>
      </c>
      <c r="P25" s="9"/>
    </row>
    <row r="26" spans="1:16">
      <c r="A26" s="12"/>
      <c r="B26" s="25">
        <v>334.49</v>
      </c>
      <c r="C26" s="20" t="s">
        <v>29</v>
      </c>
      <c r="D26" s="47">
        <v>0</v>
      </c>
      <c r="E26" s="47">
        <v>0</v>
      </c>
      <c r="F26" s="47">
        <v>0</v>
      </c>
      <c r="G26" s="47">
        <v>1804832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ref="N26:N36" si="5">SUM(D26:M26)</f>
        <v>1804832</v>
      </c>
      <c r="O26" s="48">
        <f t="shared" si="1"/>
        <v>28.405552582706413</v>
      </c>
      <c r="P26" s="9"/>
    </row>
    <row r="27" spans="1:16">
      <c r="A27" s="12"/>
      <c r="B27" s="25">
        <v>334.5</v>
      </c>
      <c r="C27" s="20" t="s">
        <v>30</v>
      </c>
      <c r="D27" s="47">
        <v>0</v>
      </c>
      <c r="E27" s="47">
        <v>575179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5"/>
        <v>575179</v>
      </c>
      <c r="O27" s="48">
        <f t="shared" si="1"/>
        <v>9.0525197519594567</v>
      </c>
      <c r="P27" s="9"/>
    </row>
    <row r="28" spans="1:16">
      <c r="A28" s="12"/>
      <c r="B28" s="25">
        <v>334.69</v>
      </c>
      <c r="C28" s="20" t="s">
        <v>31</v>
      </c>
      <c r="D28" s="47">
        <v>37822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5"/>
        <v>37822</v>
      </c>
      <c r="O28" s="48">
        <f t="shared" si="1"/>
        <v>0.59526582517548554</v>
      </c>
      <c r="P28" s="9"/>
    </row>
    <row r="29" spans="1:16">
      <c r="A29" s="12"/>
      <c r="B29" s="25">
        <v>334.7</v>
      </c>
      <c r="C29" s="20" t="s">
        <v>32</v>
      </c>
      <c r="D29" s="47">
        <v>64464</v>
      </c>
      <c r="E29" s="47">
        <v>663954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5"/>
        <v>728418</v>
      </c>
      <c r="O29" s="48">
        <f t="shared" si="1"/>
        <v>11.464289086845667</v>
      </c>
      <c r="P29" s="9"/>
    </row>
    <row r="30" spans="1:16">
      <c r="A30" s="12"/>
      <c r="B30" s="25">
        <v>335.12</v>
      </c>
      <c r="C30" s="20" t="s">
        <v>33</v>
      </c>
      <c r="D30" s="47">
        <v>574861</v>
      </c>
      <c r="E30" s="47">
        <v>1123373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5"/>
        <v>1698234</v>
      </c>
      <c r="O30" s="48">
        <f t="shared" si="1"/>
        <v>26.727847902042871</v>
      </c>
      <c r="P30" s="9"/>
    </row>
    <row r="31" spans="1:16">
      <c r="A31" s="12"/>
      <c r="B31" s="25">
        <v>335.13</v>
      </c>
      <c r="C31" s="20" t="s">
        <v>34</v>
      </c>
      <c r="D31" s="47">
        <v>29693</v>
      </c>
      <c r="E31" s="47">
        <v>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5"/>
        <v>29693</v>
      </c>
      <c r="O31" s="48">
        <f t="shared" si="1"/>
        <v>0.46732663917655576</v>
      </c>
      <c r="P31" s="9"/>
    </row>
    <row r="32" spans="1:16">
      <c r="A32" s="12"/>
      <c r="B32" s="25">
        <v>335.14</v>
      </c>
      <c r="C32" s="20" t="s">
        <v>35</v>
      </c>
      <c r="D32" s="47">
        <v>0</v>
      </c>
      <c r="E32" s="47">
        <v>25746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5"/>
        <v>25746</v>
      </c>
      <c r="O32" s="48">
        <f t="shared" si="1"/>
        <v>0.40520633321791683</v>
      </c>
      <c r="P32" s="9"/>
    </row>
    <row r="33" spans="1:16">
      <c r="A33" s="12"/>
      <c r="B33" s="25">
        <v>335.15</v>
      </c>
      <c r="C33" s="20" t="s">
        <v>36</v>
      </c>
      <c r="D33" s="47">
        <v>12738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5"/>
        <v>12738</v>
      </c>
      <c r="O33" s="48">
        <f t="shared" si="1"/>
        <v>0.20047845383864774</v>
      </c>
      <c r="P33" s="9"/>
    </row>
    <row r="34" spans="1:16">
      <c r="A34" s="12"/>
      <c r="B34" s="25">
        <v>335.16</v>
      </c>
      <c r="C34" s="20" t="s">
        <v>115</v>
      </c>
      <c r="D34" s="47">
        <v>0</v>
      </c>
      <c r="E34" s="47">
        <v>167438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5"/>
        <v>167438</v>
      </c>
      <c r="O34" s="48">
        <f t="shared" si="1"/>
        <v>2.6352419024835529</v>
      </c>
      <c r="P34" s="9"/>
    </row>
    <row r="35" spans="1:16">
      <c r="A35" s="12"/>
      <c r="B35" s="25">
        <v>335.18</v>
      </c>
      <c r="C35" s="20" t="s">
        <v>37</v>
      </c>
      <c r="D35" s="47">
        <v>0</v>
      </c>
      <c r="E35" s="47">
        <v>0</v>
      </c>
      <c r="F35" s="47">
        <v>1600000</v>
      </c>
      <c r="G35" s="47">
        <v>2565840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5"/>
        <v>4165840</v>
      </c>
      <c r="O35" s="48">
        <f t="shared" si="1"/>
        <v>65.56454405237811</v>
      </c>
      <c r="P35" s="9"/>
    </row>
    <row r="36" spans="1:16">
      <c r="A36" s="12"/>
      <c r="B36" s="25">
        <v>335.49</v>
      </c>
      <c r="C36" s="20" t="s">
        <v>40</v>
      </c>
      <c r="D36" s="47">
        <v>0</v>
      </c>
      <c r="E36" s="47">
        <v>2200944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5"/>
        <v>2200944</v>
      </c>
      <c r="O36" s="48">
        <f t="shared" si="1"/>
        <v>34.639806100286442</v>
      </c>
      <c r="P36" s="9"/>
    </row>
    <row r="37" spans="1:16">
      <c r="A37" s="12"/>
      <c r="B37" s="25">
        <v>337.1</v>
      </c>
      <c r="C37" s="20" t="s">
        <v>117</v>
      </c>
      <c r="D37" s="47">
        <v>0</v>
      </c>
      <c r="E37" s="47">
        <v>25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>SUM(D37:M37)</f>
        <v>25</v>
      </c>
      <c r="O37" s="48">
        <f t="shared" ref="O37:O68" si="6">(N37/O$91)</f>
        <v>3.9346532783531116E-4</v>
      </c>
      <c r="P37" s="9"/>
    </row>
    <row r="38" spans="1:16">
      <c r="A38" s="12"/>
      <c r="B38" s="25">
        <v>337.9</v>
      </c>
      <c r="C38" s="20" t="s">
        <v>44</v>
      </c>
      <c r="D38" s="47">
        <v>550</v>
      </c>
      <c r="E38" s="47">
        <v>96787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>SUM(D38:M38)</f>
        <v>97337</v>
      </c>
      <c r="O38" s="48">
        <f t="shared" si="6"/>
        <v>1.5319493846202272</v>
      </c>
      <c r="P38" s="9"/>
    </row>
    <row r="39" spans="1:16">
      <c r="A39" s="12"/>
      <c r="B39" s="25">
        <v>339</v>
      </c>
      <c r="C39" s="20" t="s">
        <v>45</v>
      </c>
      <c r="D39" s="47">
        <v>16815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>SUM(D39:M39)</f>
        <v>16815</v>
      </c>
      <c r="O39" s="48">
        <f t="shared" si="6"/>
        <v>0.2646447795020303</v>
      </c>
      <c r="P39" s="9"/>
    </row>
    <row r="40" spans="1:16" ht="15.75">
      <c r="A40" s="29" t="s">
        <v>50</v>
      </c>
      <c r="B40" s="30"/>
      <c r="C40" s="31"/>
      <c r="D40" s="32">
        <f t="shared" ref="D40:M40" si="7">SUM(D41:D72)</f>
        <v>1009171</v>
      </c>
      <c r="E40" s="32">
        <f t="shared" si="7"/>
        <v>6399766</v>
      </c>
      <c r="F40" s="32">
        <f t="shared" si="7"/>
        <v>0</v>
      </c>
      <c r="G40" s="32">
        <f t="shared" si="7"/>
        <v>0</v>
      </c>
      <c r="H40" s="32">
        <f t="shared" si="7"/>
        <v>0</v>
      </c>
      <c r="I40" s="32">
        <f t="shared" si="7"/>
        <v>2084544</v>
      </c>
      <c r="J40" s="32">
        <f t="shared" si="7"/>
        <v>0</v>
      </c>
      <c r="K40" s="32">
        <f t="shared" si="7"/>
        <v>0</v>
      </c>
      <c r="L40" s="32">
        <f t="shared" si="7"/>
        <v>0</v>
      </c>
      <c r="M40" s="32">
        <f t="shared" si="7"/>
        <v>0</v>
      </c>
      <c r="N40" s="32">
        <f>SUM(D40:M40)</f>
        <v>9493481</v>
      </c>
      <c r="O40" s="46">
        <f t="shared" si="6"/>
        <v>149.41422455853191</v>
      </c>
      <c r="P40" s="10"/>
    </row>
    <row r="41" spans="1:16">
      <c r="A41" s="12"/>
      <c r="B41" s="25">
        <v>341.1</v>
      </c>
      <c r="C41" s="20" t="s">
        <v>54</v>
      </c>
      <c r="D41" s="47">
        <v>0</v>
      </c>
      <c r="E41" s="47">
        <v>473023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>SUM(D41:M41)</f>
        <v>473023</v>
      </c>
      <c r="O41" s="48">
        <f t="shared" si="6"/>
        <v>7.4447259907456953</v>
      </c>
      <c r="P41" s="9"/>
    </row>
    <row r="42" spans="1:16">
      <c r="A42" s="12"/>
      <c r="B42" s="25">
        <v>341.15</v>
      </c>
      <c r="C42" s="20" t="s">
        <v>118</v>
      </c>
      <c r="D42" s="47">
        <v>0</v>
      </c>
      <c r="E42" s="47">
        <v>48566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ref="N42:N72" si="8">SUM(D42:M42)</f>
        <v>48566</v>
      </c>
      <c r="O42" s="48">
        <f t="shared" si="6"/>
        <v>0.76436148446598884</v>
      </c>
      <c r="P42" s="9"/>
    </row>
    <row r="43" spans="1:16">
      <c r="A43" s="12"/>
      <c r="B43" s="25">
        <v>341.3</v>
      </c>
      <c r="C43" s="20" t="s">
        <v>55</v>
      </c>
      <c r="D43" s="47">
        <v>22619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8"/>
        <v>22619</v>
      </c>
      <c r="O43" s="48">
        <f t="shared" si="6"/>
        <v>0.3559916900122761</v>
      </c>
      <c r="P43" s="9"/>
    </row>
    <row r="44" spans="1:16">
      <c r="A44" s="12"/>
      <c r="B44" s="25">
        <v>341.51</v>
      </c>
      <c r="C44" s="20" t="s">
        <v>56</v>
      </c>
      <c r="D44" s="47">
        <v>241621</v>
      </c>
      <c r="E44" s="47">
        <v>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8"/>
        <v>241621</v>
      </c>
      <c r="O44" s="48">
        <f t="shared" si="6"/>
        <v>3.8027794390758287</v>
      </c>
      <c r="P44" s="9"/>
    </row>
    <row r="45" spans="1:16">
      <c r="A45" s="12"/>
      <c r="B45" s="25">
        <v>341.52</v>
      </c>
      <c r="C45" s="20" t="s">
        <v>57</v>
      </c>
      <c r="D45" s="47">
        <v>81129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8"/>
        <v>81129</v>
      </c>
      <c r="O45" s="48">
        <f t="shared" si="6"/>
        <v>1.2768579432780383</v>
      </c>
      <c r="P45" s="9"/>
    </row>
    <row r="46" spans="1:16">
      <c r="A46" s="12"/>
      <c r="B46" s="25">
        <v>341.53</v>
      </c>
      <c r="C46" s="20" t="s">
        <v>210</v>
      </c>
      <c r="D46" s="47">
        <v>8418</v>
      </c>
      <c r="E46" s="47">
        <v>88098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8"/>
        <v>96516</v>
      </c>
      <c r="O46" s="48">
        <f t="shared" si="6"/>
        <v>1.5190279832541156</v>
      </c>
      <c r="P46" s="9"/>
    </row>
    <row r="47" spans="1:16">
      <c r="A47" s="12"/>
      <c r="B47" s="25">
        <v>341.54</v>
      </c>
      <c r="C47" s="20" t="s">
        <v>58</v>
      </c>
      <c r="D47" s="47">
        <v>0</v>
      </c>
      <c r="E47" s="47">
        <v>140936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8"/>
        <v>140936</v>
      </c>
      <c r="O47" s="48">
        <f t="shared" si="6"/>
        <v>2.2181371777518963</v>
      </c>
      <c r="P47" s="9"/>
    </row>
    <row r="48" spans="1:16">
      <c r="A48" s="12"/>
      <c r="B48" s="25">
        <v>341.55</v>
      </c>
      <c r="C48" s="20" t="s">
        <v>59</v>
      </c>
      <c r="D48" s="47">
        <v>4403</v>
      </c>
      <c r="E48" s="47">
        <v>0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8"/>
        <v>4403</v>
      </c>
      <c r="O48" s="48">
        <f t="shared" si="6"/>
        <v>6.9297113538355007E-2</v>
      </c>
      <c r="P48" s="9"/>
    </row>
    <row r="49" spans="1:16">
      <c r="A49" s="12"/>
      <c r="B49" s="25">
        <v>341.8</v>
      </c>
      <c r="C49" s="20" t="s">
        <v>61</v>
      </c>
      <c r="D49" s="47">
        <v>0</v>
      </c>
      <c r="E49" s="47">
        <v>1340242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8"/>
        <v>1340242</v>
      </c>
      <c r="O49" s="48">
        <f t="shared" si="6"/>
        <v>21.093550316346125</v>
      </c>
      <c r="P49" s="9"/>
    </row>
    <row r="50" spans="1:16">
      <c r="A50" s="12"/>
      <c r="B50" s="25">
        <v>341.9</v>
      </c>
      <c r="C50" s="20" t="s">
        <v>62</v>
      </c>
      <c r="D50" s="47">
        <v>387029</v>
      </c>
      <c r="E50" s="47">
        <v>0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8"/>
        <v>387029</v>
      </c>
      <c r="O50" s="48">
        <f t="shared" si="6"/>
        <v>6.0912996946709059</v>
      </c>
      <c r="P50" s="9"/>
    </row>
    <row r="51" spans="1:16">
      <c r="A51" s="12"/>
      <c r="B51" s="25">
        <v>342.1</v>
      </c>
      <c r="C51" s="20" t="s">
        <v>63</v>
      </c>
      <c r="D51" s="47">
        <v>97</v>
      </c>
      <c r="E51" s="47">
        <v>356468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8"/>
        <v>356565</v>
      </c>
      <c r="O51" s="48">
        <f t="shared" si="6"/>
        <v>5.611838584783909</v>
      </c>
      <c r="P51" s="9"/>
    </row>
    <row r="52" spans="1:16">
      <c r="A52" s="12"/>
      <c r="B52" s="25">
        <v>342.3</v>
      </c>
      <c r="C52" s="20" t="s">
        <v>64</v>
      </c>
      <c r="D52" s="47">
        <v>13030</v>
      </c>
      <c r="E52" s="47">
        <v>0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8"/>
        <v>13030</v>
      </c>
      <c r="O52" s="48">
        <f t="shared" si="6"/>
        <v>0.20507412886776416</v>
      </c>
      <c r="P52" s="9"/>
    </row>
    <row r="53" spans="1:16">
      <c r="A53" s="12"/>
      <c r="B53" s="25">
        <v>342.4</v>
      </c>
      <c r="C53" s="20" t="s">
        <v>65</v>
      </c>
      <c r="D53" s="47">
        <v>0</v>
      </c>
      <c r="E53" s="47">
        <v>297700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8"/>
        <v>297700</v>
      </c>
      <c r="O53" s="48">
        <f t="shared" si="6"/>
        <v>4.6853851238628854</v>
      </c>
      <c r="P53" s="9"/>
    </row>
    <row r="54" spans="1:16">
      <c r="A54" s="12"/>
      <c r="B54" s="25">
        <v>342.6</v>
      </c>
      <c r="C54" s="20" t="s">
        <v>66</v>
      </c>
      <c r="D54" s="47">
        <v>0</v>
      </c>
      <c r="E54" s="47">
        <v>1164974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8"/>
        <v>1164974</v>
      </c>
      <c r="O54" s="48">
        <f t="shared" si="6"/>
        <v>18.335075073184552</v>
      </c>
      <c r="P54" s="9"/>
    </row>
    <row r="55" spans="1:16">
      <c r="A55" s="12"/>
      <c r="B55" s="25">
        <v>342.9</v>
      </c>
      <c r="C55" s="20" t="s">
        <v>143</v>
      </c>
      <c r="D55" s="47">
        <v>0</v>
      </c>
      <c r="E55" s="47">
        <v>30490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8"/>
        <v>30490</v>
      </c>
      <c r="O55" s="48">
        <f t="shared" si="6"/>
        <v>0.47987031382794548</v>
      </c>
      <c r="P55" s="9"/>
    </row>
    <row r="56" spans="1:16">
      <c r="A56" s="12"/>
      <c r="B56" s="25">
        <v>343.4</v>
      </c>
      <c r="C56" s="20" t="s">
        <v>67</v>
      </c>
      <c r="D56" s="47">
        <v>0</v>
      </c>
      <c r="E56" s="47">
        <v>0</v>
      </c>
      <c r="F56" s="47">
        <v>0</v>
      </c>
      <c r="G56" s="47">
        <v>0</v>
      </c>
      <c r="H56" s="47">
        <v>0</v>
      </c>
      <c r="I56" s="47">
        <v>2084544</v>
      </c>
      <c r="J56" s="47">
        <v>0</v>
      </c>
      <c r="K56" s="47">
        <v>0</v>
      </c>
      <c r="L56" s="47">
        <v>0</v>
      </c>
      <c r="M56" s="47">
        <v>0</v>
      </c>
      <c r="N56" s="47">
        <f t="shared" si="8"/>
        <v>2084544</v>
      </c>
      <c r="O56" s="48">
        <f t="shared" si="6"/>
        <v>32.807831533885235</v>
      </c>
      <c r="P56" s="9"/>
    </row>
    <row r="57" spans="1:16">
      <c r="A57" s="12"/>
      <c r="B57" s="25">
        <v>344.9</v>
      </c>
      <c r="C57" s="20" t="s">
        <v>68</v>
      </c>
      <c r="D57" s="47">
        <v>0</v>
      </c>
      <c r="E57" s="47">
        <v>177819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8"/>
        <v>177819</v>
      </c>
      <c r="O57" s="48">
        <f t="shared" si="6"/>
        <v>2.7986244452138878</v>
      </c>
      <c r="P57" s="9"/>
    </row>
    <row r="58" spans="1:16">
      <c r="A58" s="12"/>
      <c r="B58" s="25">
        <v>346.4</v>
      </c>
      <c r="C58" s="20" t="s">
        <v>69</v>
      </c>
      <c r="D58" s="47">
        <v>4496</v>
      </c>
      <c r="E58" s="47">
        <v>0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8"/>
        <v>4496</v>
      </c>
      <c r="O58" s="48">
        <f t="shared" si="6"/>
        <v>7.076080455790236E-2</v>
      </c>
      <c r="P58" s="9"/>
    </row>
    <row r="59" spans="1:16">
      <c r="A59" s="12"/>
      <c r="B59" s="25">
        <v>347.1</v>
      </c>
      <c r="C59" s="20" t="s">
        <v>70</v>
      </c>
      <c r="D59" s="47">
        <v>8600</v>
      </c>
      <c r="E59" s="47">
        <v>0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8"/>
        <v>8600</v>
      </c>
      <c r="O59" s="48">
        <f t="shared" si="6"/>
        <v>0.13535207277534703</v>
      </c>
      <c r="P59" s="9"/>
    </row>
    <row r="60" spans="1:16">
      <c r="A60" s="12"/>
      <c r="B60" s="25">
        <v>348.12</v>
      </c>
      <c r="C60" s="39" t="s">
        <v>75</v>
      </c>
      <c r="D60" s="47">
        <v>0</v>
      </c>
      <c r="E60" s="47">
        <v>15542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8"/>
        <v>15542</v>
      </c>
      <c r="O60" s="48">
        <f t="shared" si="6"/>
        <v>0.24460952500865624</v>
      </c>
      <c r="P60" s="9"/>
    </row>
    <row r="61" spans="1:16">
      <c r="A61" s="12"/>
      <c r="B61" s="25">
        <v>348.13</v>
      </c>
      <c r="C61" s="39" t="s">
        <v>144</v>
      </c>
      <c r="D61" s="47">
        <v>39220</v>
      </c>
      <c r="E61" s="47">
        <v>597370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8"/>
        <v>636590</v>
      </c>
      <c r="O61" s="48">
        <f t="shared" si="6"/>
        <v>10.019043721867229</v>
      </c>
      <c r="P61" s="9"/>
    </row>
    <row r="62" spans="1:16">
      <c r="A62" s="12"/>
      <c r="B62" s="25">
        <v>348.22</v>
      </c>
      <c r="C62" s="39" t="s">
        <v>76</v>
      </c>
      <c r="D62" s="47">
        <v>0</v>
      </c>
      <c r="E62" s="47">
        <v>9562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8"/>
        <v>9562</v>
      </c>
      <c r="O62" s="48">
        <f t="shared" si="6"/>
        <v>0.15049261859044982</v>
      </c>
      <c r="P62" s="9"/>
    </row>
    <row r="63" spans="1:16">
      <c r="A63" s="12"/>
      <c r="B63" s="25">
        <v>348.23</v>
      </c>
      <c r="C63" s="39" t="s">
        <v>77</v>
      </c>
      <c r="D63" s="47">
        <v>0</v>
      </c>
      <c r="E63" s="47">
        <v>135332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8"/>
        <v>135332</v>
      </c>
      <c r="O63" s="48">
        <f t="shared" si="6"/>
        <v>2.1299379898643331</v>
      </c>
      <c r="P63" s="9"/>
    </row>
    <row r="64" spans="1:16">
      <c r="A64" s="12"/>
      <c r="B64" s="25">
        <v>348.31</v>
      </c>
      <c r="C64" s="39" t="s">
        <v>78</v>
      </c>
      <c r="D64" s="47">
        <v>185623</v>
      </c>
      <c r="E64" s="47">
        <v>229879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8"/>
        <v>415502</v>
      </c>
      <c r="O64" s="48">
        <f t="shared" si="6"/>
        <v>6.5394252258490981</v>
      </c>
      <c r="P64" s="9"/>
    </row>
    <row r="65" spans="1:16">
      <c r="A65" s="12"/>
      <c r="B65" s="25">
        <v>348.32</v>
      </c>
      <c r="C65" s="39" t="s">
        <v>79</v>
      </c>
      <c r="D65" s="47">
        <v>0</v>
      </c>
      <c r="E65" s="47">
        <v>6251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8"/>
        <v>6251</v>
      </c>
      <c r="O65" s="48">
        <f t="shared" si="6"/>
        <v>9.8382070571941205E-2</v>
      </c>
      <c r="P65" s="9"/>
    </row>
    <row r="66" spans="1:16">
      <c r="A66" s="12"/>
      <c r="B66" s="25">
        <v>348.41</v>
      </c>
      <c r="C66" s="39" t="s">
        <v>80</v>
      </c>
      <c r="D66" s="47">
        <v>10060</v>
      </c>
      <c r="E66" s="47">
        <v>200815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8"/>
        <v>210875</v>
      </c>
      <c r="O66" s="48">
        <f t="shared" si="6"/>
        <v>3.3188800402908494</v>
      </c>
      <c r="P66" s="9"/>
    </row>
    <row r="67" spans="1:16">
      <c r="A67" s="12"/>
      <c r="B67" s="25">
        <v>348.42</v>
      </c>
      <c r="C67" s="39" t="s">
        <v>81</v>
      </c>
      <c r="D67" s="47">
        <v>0</v>
      </c>
      <c r="E67" s="47">
        <v>62702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8"/>
        <v>62702</v>
      </c>
      <c r="O67" s="48">
        <f t="shared" si="6"/>
        <v>0.98684251943718715</v>
      </c>
      <c r="P67" s="9"/>
    </row>
    <row r="68" spans="1:16">
      <c r="A68" s="12"/>
      <c r="B68" s="25">
        <v>348.52</v>
      </c>
      <c r="C68" s="39" t="s">
        <v>83</v>
      </c>
      <c r="D68" s="47">
        <v>0</v>
      </c>
      <c r="E68" s="47">
        <v>116391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8"/>
        <v>116391</v>
      </c>
      <c r="O68" s="48">
        <f t="shared" si="6"/>
        <v>1.8318329188831881</v>
      </c>
      <c r="P68" s="9"/>
    </row>
    <row r="69" spans="1:16">
      <c r="A69" s="12"/>
      <c r="B69" s="25">
        <v>348.53</v>
      </c>
      <c r="C69" s="39" t="s">
        <v>84</v>
      </c>
      <c r="D69" s="47">
        <v>0</v>
      </c>
      <c r="E69" s="47">
        <v>850965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8"/>
        <v>850965</v>
      </c>
      <c r="O69" s="48">
        <f t="shared" ref="O69:O89" si="9">(N69/O$91)</f>
        <v>13.393008908055021</v>
      </c>
      <c r="P69" s="9"/>
    </row>
    <row r="70" spans="1:16">
      <c r="A70" s="12"/>
      <c r="B70" s="25">
        <v>348.71</v>
      </c>
      <c r="C70" s="39" t="s">
        <v>86</v>
      </c>
      <c r="D70" s="47">
        <v>0</v>
      </c>
      <c r="E70" s="47">
        <v>51595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8"/>
        <v>51595</v>
      </c>
      <c r="O70" s="48">
        <f t="shared" si="9"/>
        <v>0.81203374358651514</v>
      </c>
      <c r="P70" s="9"/>
    </row>
    <row r="71" spans="1:16">
      <c r="A71" s="12"/>
      <c r="B71" s="25">
        <v>348.72</v>
      </c>
      <c r="C71" s="39" t="s">
        <v>87</v>
      </c>
      <c r="D71" s="47">
        <v>0</v>
      </c>
      <c r="E71" s="47">
        <v>5046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8"/>
        <v>5046</v>
      </c>
      <c r="O71" s="48">
        <f t="shared" si="9"/>
        <v>7.9417041770279209E-2</v>
      </c>
      <c r="P71" s="9"/>
    </row>
    <row r="72" spans="1:16">
      <c r="A72" s="12"/>
      <c r="B72" s="25">
        <v>349</v>
      </c>
      <c r="C72" s="20" t="s">
        <v>1</v>
      </c>
      <c r="D72" s="47">
        <v>2826</v>
      </c>
      <c r="E72" s="47">
        <v>0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8"/>
        <v>2826</v>
      </c>
      <c r="O72" s="48">
        <f t="shared" si="9"/>
        <v>4.4477320658503572E-2</v>
      </c>
      <c r="P72" s="9"/>
    </row>
    <row r="73" spans="1:16" ht="15.75">
      <c r="A73" s="29" t="s">
        <v>51</v>
      </c>
      <c r="B73" s="30"/>
      <c r="C73" s="31"/>
      <c r="D73" s="32">
        <f t="shared" ref="D73:M73" si="10">SUM(D74:D76)</f>
        <v>156081</v>
      </c>
      <c r="E73" s="32">
        <f t="shared" si="10"/>
        <v>511215</v>
      </c>
      <c r="F73" s="32">
        <f t="shared" si="10"/>
        <v>0</v>
      </c>
      <c r="G73" s="32">
        <f t="shared" si="10"/>
        <v>0</v>
      </c>
      <c r="H73" s="32">
        <f t="shared" si="10"/>
        <v>0</v>
      </c>
      <c r="I73" s="32">
        <f t="shared" si="10"/>
        <v>0</v>
      </c>
      <c r="J73" s="32">
        <f t="shared" si="10"/>
        <v>0</v>
      </c>
      <c r="K73" s="32">
        <f t="shared" si="10"/>
        <v>0</v>
      </c>
      <c r="L73" s="32">
        <f t="shared" si="10"/>
        <v>0</v>
      </c>
      <c r="M73" s="32">
        <f t="shared" si="10"/>
        <v>0</v>
      </c>
      <c r="N73" s="32">
        <f t="shared" ref="N73:N78" si="11">SUM(D73:M73)</f>
        <v>667296</v>
      </c>
      <c r="O73" s="46">
        <f t="shared" si="9"/>
        <v>10.502313576127671</v>
      </c>
      <c r="P73" s="10"/>
    </row>
    <row r="74" spans="1:16">
      <c r="A74" s="13"/>
      <c r="B74" s="40">
        <v>352</v>
      </c>
      <c r="C74" s="21" t="s">
        <v>89</v>
      </c>
      <c r="D74" s="47">
        <v>33109</v>
      </c>
      <c r="E74" s="47">
        <v>0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11"/>
        <v>33109</v>
      </c>
      <c r="O74" s="48">
        <f t="shared" si="9"/>
        <v>0.52108974157197263</v>
      </c>
      <c r="P74" s="9"/>
    </row>
    <row r="75" spans="1:16">
      <c r="A75" s="13"/>
      <c r="B75" s="40">
        <v>354</v>
      </c>
      <c r="C75" s="21" t="s">
        <v>146</v>
      </c>
      <c r="D75" s="47">
        <v>0</v>
      </c>
      <c r="E75" s="47">
        <v>650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1"/>
        <v>650</v>
      </c>
      <c r="O75" s="48">
        <f t="shared" si="9"/>
        <v>1.023009852371809E-2</v>
      </c>
      <c r="P75" s="9"/>
    </row>
    <row r="76" spans="1:16">
      <c r="A76" s="13"/>
      <c r="B76" s="40">
        <v>359</v>
      </c>
      <c r="C76" s="21" t="s">
        <v>90</v>
      </c>
      <c r="D76" s="47">
        <v>122972</v>
      </c>
      <c r="E76" s="47">
        <v>510565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1"/>
        <v>633537</v>
      </c>
      <c r="O76" s="48">
        <f t="shared" si="9"/>
        <v>9.9709937360319802</v>
      </c>
      <c r="P76" s="9"/>
    </row>
    <row r="77" spans="1:16" ht="15.75">
      <c r="A77" s="29" t="s">
        <v>5</v>
      </c>
      <c r="B77" s="30"/>
      <c r="C77" s="31"/>
      <c r="D77" s="32">
        <f t="shared" ref="D77:M77" si="12">SUM(D78:D85)</f>
        <v>907809</v>
      </c>
      <c r="E77" s="32">
        <f t="shared" si="12"/>
        <v>5927927</v>
      </c>
      <c r="F77" s="32">
        <f t="shared" si="12"/>
        <v>236082</v>
      </c>
      <c r="G77" s="32">
        <f t="shared" si="12"/>
        <v>251225</v>
      </c>
      <c r="H77" s="32">
        <f t="shared" si="12"/>
        <v>0</v>
      </c>
      <c r="I77" s="32">
        <f t="shared" si="12"/>
        <v>506436</v>
      </c>
      <c r="J77" s="32">
        <f t="shared" si="12"/>
        <v>0</v>
      </c>
      <c r="K77" s="32">
        <f t="shared" si="12"/>
        <v>0</v>
      </c>
      <c r="L77" s="32">
        <f t="shared" si="12"/>
        <v>0</v>
      </c>
      <c r="M77" s="32">
        <f t="shared" si="12"/>
        <v>0</v>
      </c>
      <c r="N77" s="32">
        <f t="shared" si="11"/>
        <v>7829479</v>
      </c>
      <c r="O77" s="46">
        <f t="shared" si="9"/>
        <v>123.22514086058736</v>
      </c>
      <c r="P77" s="10"/>
    </row>
    <row r="78" spans="1:16">
      <c r="A78" s="12"/>
      <c r="B78" s="25">
        <v>361</v>
      </c>
      <c r="C78" s="20" t="s">
        <v>222</v>
      </c>
      <c r="D78" s="47">
        <v>699874</v>
      </c>
      <c r="E78" s="47">
        <v>640011</v>
      </c>
      <c r="F78" s="47">
        <v>52642</v>
      </c>
      <c r="G78" s="47">
        <v>219043</v>
      </c>
      <c r="H78" s="47">
        <v>0</v>
      </c>
      <c r="I78" s="47">
        <v>495028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1"/>
        <v>2106598</v>
      </c>
      <c r="O78" s="48">
        <f t="shared" si="9"/>
        <v>33.154930907488435</v>
      </c>
      <c r="P78" s="9"/>
    </row>
    <row r="79" spans="1:16">
      <c r="A79" s="12"/>
      <c r="B79" s="25">
        <v>362</v>
      </c>
      <c r="C79" s="20" t="s">
        <v>93</v>
      </c>
      <c r="D79" s="47">
        <v>9300</v>
      </c>
      <c r="E79" s="47">
        <v>65400</v>
      </c>
      <c r="F79" s="47">
        <v>177304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ref="N79:N85" si="13">SUM(D79:M79)</f>
        <v>252004</v>
      </c>
      <c r="O79" s="48">
        <f t="shared" si="9"/>
        <v>3.96619345903239</v>
      </c>
      <c r="P79" s="9"/>
    </row>
    <row r="80" spans="1:16">
      <c r="A80" s="12"/>
      <c r="B80" s="25">
        <v>363.11</v>
      </c>
      <c r="C80" s="20" t="s">
        <v>147</v>
      </c>
      <c r="D80" s="47">
        <v>0</v>
      </c>
      <c r="E80" s="47">
        <v>0</v>
      </c>
      <c r="F80" s="47">
        <v>0</v>
      </c>
      <c r="G80" s="47">
        <v>20688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3"/>
        <v>20688</v>
      </c>
      <c r="O80" s="48">
        <f t="shared" si="9"/>
        <v>0.32560042809027667</v>
      </c>
      <c r="P80" s="9"/>
    </row>
    <row r="81" spans="1:119">
      <c r="A81" s="12"/>
      <c r="B81" s="25">
        <v>363.12</v>
      </c>
      <c r="C81" s="20" t="s">
        <v>148</v>
      </c>
      <c r="D81" s="47">
        <v>0</v>
      </c>
      <c r="E81" s="47">
        <v>4754195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si="13"/>
        <v>4754195</v>
      </c>
      <c r="O81" s="48">
        <f t="shared" si="9"/>
        <v>74.824435770719887</v>
      </c>
      <c r="P81" s="9"/>
    </row>
    <row r="82" spans="1:119">
      <c r="A82" s="12"/>
      <c r="B82" s="25">
        <v>364</v>
      </c>
      <c r="C82" s="20" t="s">
        <v>180</v>
      </c>
      <c r="D82" s="47">
        <v>44331</v>
      </c>
      <c r="E82" s="47">
        <v>111000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f t="shared" si="13"/>
        <v>155331</v>
      </c>
      <c r="O82" s="48">
        <f t="shared" si="9"/>
        <v>2.4446945135194689</v>
      </c>
      <c r="P82" s="9"/>
    </row>
    <row r="83" spans="1:119">
      <c r="A83" s="12"/>
      <c r="B83" s="25">
        <v>365</v>
      </c>
      <c r="C83" s="20" t="s">
        <v>181</v>
      </c>
      <c r="D83" s="47">
        <v>0</v>
      </c>
      <c r="E83" s="47">
        <v>37509</v>
      </c>
      <c r="F83" s="47">
        <v>0</v>
      </c>
      <c r="G83" s="47">
        <v>0</v>
      </c>
      <c r="H83" s="47">
        <v>0</v>
      </c>
      <c r="I83" s="47">
        <v>11318</v>
      </c>
      <c r="J83" s="47">
        <v>0</v>
      </c>
      <c r="K83" s="47">
        <v>0</v>
      </c>
      <c r="L83" s="47">
        <v>0</v>
      </c>
      <c r="M83" s="47">
        <v>0</v>
      </c>
      <c r="N83" s="47">
        <f t="shared" si="13"/>
        <v>48827</v>
      </c>
      <c r="O83" s="48">
        <f t="shared" si="9"/>
        <v>0.76846926248858949</v>
      </c>
      <c r="P83" s="9"/>
    </row>
    <row r="84" spans="1:119">
      <c r="A84" s="12"/>
      <c r="B84" s="25">
        <v>366</v>
      </c>
      <c r="C84" s="20" t="s">
        <v>95</v>
      </c>
      <c r="D84" s="47">
        <v>19225</v>
      </c>
      <c r="E84" s="47">
        <v>2650</v>
      </c>
      <c r="F84" s="47">
        <v>0</v>
      </c>
      <c r="G84" s="47">
        <v>10471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f t="shared" si="13"/>
        <v>32346</v>
      </c>
      <c r="O84" s="48">
        <f t="shared" si="9"/>
        <v>0.50908117976643896</v>
      </c>
      <c r="P84" s="9"/>
    </row>
    <row r="85" spans="1:119">
      <c r="A85" s="12"/>
      <c r="B85" s="25">
        <v>369.9</v>
      </c>
      <c r="C85" s="20" t="s">
        <v>96</v>
      </c>
      <c r="D85" s="47">
        <v>135079</v>
      </c>
      <c r="E85" s="47">
        <v>317162</v>
      </c>
      <c r="F85" s="47">
        <v>6136</v>
      </c>
      <c r="G85" s="47">
        <v>1023</v>
      </c>
      <c r="H85" s="47">
        <v>0</v>
      </c>
      <c r="I85" s="47">
        <v>90</v>
      </c>
      <c r="J85" s="47">
        <v>0</v>
      </c>
      <c r="K85" s="47">
        <v>0</v>
      </c>
      <c r="L85" s="47">
        <v>0</v>
      </c>
      <c r="M85" s="47">
        <v>0</v>
      </c>
      <c r="N85" s="47">
        <f t="shared" si="13"/>
        <v>459490</v>
      </c>
      <c r="O85" s="48">
        <f t="shared" si="9"/>
        <v>7.2317353394818848</v>
      </c>
      <c r="P85" s="9"/>
    </row>
    <row r="86" spans="1:119" ht="15.75">
      <c r="A86" s="29" t="s">
        <v>52</v>
      </c>
      <c r="B86" s="30"/>
      <c r="C86" s="31"/>
      <c r="D86" s="32">
        <f t="shared" ref="D86:M86" si="14">SUM(D87:D88)</f>
        <v>828437</v>
      </c>
      <c r="E86" s="32">
        <f t="shared" si="14"/>
        <v>14509784</v>
      </c>
      <c r="F86" s="32">
        <f t="shared" si="14"/>
        <v>0</v>
      </c>
      <c r="G86" s="32">
        <f t="shared" si="14"/>
        <v>0</v>
      </c>
      <c r="H86" s="32">
        <f t="shared" si="14"/>
        <v>0</v>
      </c>
      <c r="I86" s="32">
        <f t="shared" si="14"/>
        <v>0</v>
      </c>
      <c r="J86" s="32">
        <f t="shared" si="14"/>
        <v>0</v>
      </c>
      <c r="K86" s="32">
        <f t="shared" si="14"/>
        <v>0</v>
      </c>
      <c r="L86" s="32">
        <f t="shared" si="14"/>
        <v>0</v>
      </c>
      <c r="M86" s="32">
        <f t="shared" si="14"/>
        <v>0</v>
      </c>
      <c r="N86" s="32">
        <f>SUM(D86:M86)</f>
        <v>15338221</v>
      </c>
      <c r="O86" s="46">
        <f t="shared" si="9"/>
        <v>241.40232616701817</v>
      </c>
      <c r="P86" s="9"/>
    </row>
    <row r="87" spans="1:119">
      <c r="A87" s="12"/>
      <c r="B87" s="25">
        <v>381</v>
      </c>
      <c r="C87" s="20" t="s">
        <v>97</v>
      </c>
      <c r="D87" s="47">
        <v>828437</v>
      </c>
      <c r="E87" s="47">
        <v>14227759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f>SUM(D87:M87)</f>
        <v>15056196</v>
      </c>
      <c r="O87" s="48">
        <f t="shared" si="9"/>
        <v>236.96364380370801</v>
      </c>
      <c r="P87" s="9"/>
    </row>
    <row r="88" spans="1:119" ht="15.75" thickBot="1">
      <c r="A88" s="12"/>
      <c r="B88" s="25">
        <v>384</v>
      </c>
      <c r="C88" s="20" t="s">
        <v>98</v>
      </c>
      <c r="D88" s="47">
        <v>0</v>
      </c>
      <c r="E88" s="47">
        <v>282025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f>SUM(D88:M88)</f>
        <v>282025</v>
      </c>
      <c r="O88" s="48">
        <f t="shared" si="9"/>
        <v>4.4386823633101455</v>
      </c>
      <c r="P88" s="9"/>
    </row>
    <row r="89" spans="1:119" ht="16.5" thickBot="1">
      <c r="A89" s="14" t="s">
        <v>73</v>
      </c>
      <c r="B89" s="23"/>
      <c r="C89" s="22"/>
      <c r="D89" s="15">
        <f t="shared" ref="D89:M89" si="15">SUM(D5,D13,D17,D40,D73,D77,D86)</f>
        <v>25200723</v>
      </c>
      <c r="E89" s="15">
        <f t="shared" si="15"/>
        <v>38236067</v>
      </c>
      <c r="F89" s="15">
        <f t="shared" si="15"/>
        <v>2413697</v>
      </c>
      <c r="G89" s="15">
        <f t="shared" si="15"/>
        <v>5515465</v>
      </c>
      <c r="H89" s="15">
        <f t="shared" si="15"/>
        <v>0</v>
      </c>
      <c r="I89" s="15">
        <f t="shared" si="15"/>
        <v>2782156</v>
      </c>
      <c r="J89" s="15">
        <f t="shared" si="15"/>
        <v>0</v>
      </c>
      <c r="K89" s="15">
        <f t="shared" si="15"/>
        <v>0</v>
      </c>
      <c r="L89" s="15">
        <f t="shared" si="15"/>
        <v>0</v>
      </c>
      <c r="M89" s="15">
        <f t="shared" si="15"/>
        <v>0</v>
      </c>
      <c r="N89" s="15">
        <f>SUM(D89:M89)</f>
        <v>74148108</v>
      </c>
      <c r="O89" s="38">
        <f t="shared" si="9"/>
        <v>1166.9883849035223</v>
      </c>
      <c r="P89" s="6"/>
      <c r="Q89" s="2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BF89" s="5"/>
      <c r="BG89" s="5"/>
      <c r="BH89" s="5"/>
      <c r="BI89" s="5"/>
      <c r="BJ89" s="5"/>
      <c r="BK89" s="5"/>
      <c r="BL89" s="5"/>
      <c r="BM89" s="5"/>
      <c r="BN89" s="5"/>
      <c r="BO89" s="5"/>
      <c r="BP89" s="5"/>
      <c r="BQ89" s="5"/>
      <c r="BR89" s="5"/>
      <c r="BS89" s="5"/>
      <c r="BT89" s="5"/>
      <c r="BU89" s="5"/>
      <c r="BV89" s="5"/>
      <c r="BW89" s="5"/>
      <c r="BX89" s="5"/>
      <c r="BY89" s="5"/>
      <c r="BZ89" s="5"/>
      <c r="CA89" s="5"/>
      <c r="CB89" s="5"/>
      <c r="CC89" s="5"/>
      <c r="CD89" s="5"/>
      <c r="CE89" s="5"/>
      <c r="CF89" s="5"/>
      <c r="CG89" s="5"/>
      <c r="CH89" s="5"/>
      <c r="CI89" s="5"/>
      <c r="CJ89" s="5"/>
      <c r="CK89" s="5"/>
      <c r="CL89" s="5"/>
      <c r="CM89" s="5"/>
      <c r="CN89" s="5"/>
      <c r="CO89" s="5"/>
      <c r="CP89" s="5"/>
      <c r="CQ89" s="5"/>
      <c r="CR89" s="5"/>
      <c r="CS89" s="5"/>
      <c r="CT89" s="5"/>
      <c r="CU89" s="5"/>
      <c r="CV89" s="5"/>
      <c r="CW89" s="5"/>
      <c r="CX89" s="5"/>
      <c r="CY89" s="5"/>
      <c r="CZ89" s="5"/>
      <c r="DA89" s="5"/>
      <c r="DB89" s="5"/>
      <c r="DC89" s="5"/>
      <c r="DD89" s="5"/>
      <c r="DE89" s="5"/>
      <c r="DF89" s="5"/>
      <c r="DG89" s="5"/>
      <c r="DH89" s="5"/>
      <c r="DI89" s="5"/>
      <c r="DJ89" s="5"/>
      <c r="DK89" s="5"/>
      <c r="DL89" s="5"/>
      <c r="DM89" s="5"/>
      <c r="DN89" s="5"/>
      <c r="DO89" s="5"/>
    </row>
    <row r="90" spans="1:119">
      <c r="A90" s="16"/>
      <c r="B90" s="18"/>
      <c r="C90" s="18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9"/>
    </row>
    <row r="91" spans="1:119">
      <c r="A91" s="41"/>
      <c r="B91" s="42"/>
      <c r="C91" s="42"/>
      <c r="D91" s="43"/>
      <c r="E91" s="43"/>
      <c r="F91" s="43"/>
      <c r="G91" s="43"/>
      <c r="H91" s="43"/>
      <c r="I91" s="43"/>
      <c r="J91" s="43"/>
      <c r="K91" s="43"/>
      <c r="L91" s="119" t="s">
        <v>223</v>
      </c>
      <c r="M91" s="119"/>
      <c r="N91" s="119"/>
      <c r="O91" s="44">
        <v>63538</v>
      </c>
    </row>
    <row r="92" spans="1:119">
      <c r="A92" s="120"/>
      <c r="B92" s="97"/>
      <c r="C92" s="97"/>
      <c r="D92" s="97"/>
      <c r="E92" s="97"/>
      <c r="F92" s="97"/>
      <c r="G92" s="97"/>
      <c r="H92" s="97"/>
      <c r="I92" s="97"/>
      <c r="J92" s="97"/>
      <c r="K92" s="97"/>
      <c r="L92" s="97"/>
      <c r="M92" s="97"/>
      <c r="N92" s="97"/>
      <c r="O92" s="98"/>
    </row>
    <row r="93" spans="1:119" ht="15.75" customHeight="1" thickBot="1">
      <c r="A93" s="121" t="s">
        <v>129</v>
      </c>
      <c r="B93" s="100"/>
      <c r="C93" s="100"/>
      <c r="D93" s="100"/>
      <c r="E93" s="100"/>
      <c r="F93" s="100"/>
      <c r="G93" s="100"/>
      <c r="H93" s="100"/>
      <c r="I93" s="100"/>
      <c r="J93" s="100"/>
      <c r="K93" s="100"/>
      <c r="L93" s="100"/>
      <c r="M93" s="100"/>
      <c r="N93" s="100"/>
      <c r="O93" s="101"/>
    </row>
  </sheetData>
  <mergeCells count="10">
    <mergeCell ref="L91:N91"/>
    <mergeCell ref="A92:O92"/>
    <mergeCell ref="A93:O9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D105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22" t="s">
        <v>106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4"/>
      <c r="Q1" s="7"/>
      <c r="R1"/>
    </row>
    <row r="2" spans="1:134" ht="24" thickBot="1">
      <c r="A2" s="125" t="s">
        <v>255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7"/>
      <c r="Q2" s="7"/>
      <c r="R2"/>
    </row>
    <row r="3" spans="1:134" ht="18" customHeight="1">
      <c r="A3" s="128" t="s">
        <v>99</v>
      </c>
      <c r="B3" s="109"/>
      <c r="C3" s="110"/>
      <c r="D3" s="129" t="s">
        <v>46</v>
      </c>
      <c r="E3" s="130"/>
      <c r="F3" s="130"/>
      <c r="G3" s="130"/>
      <c r="H3" s="131"/>
      <c r="I3" s="129" t="s">
        <v>47</v>
      </c>
      <c r="J3" s="131"/>
      <c r="K3" s="129" t="s">
        <v>49</v>
      </c>
      <c r="L3" s="130"/>
      <c r="M3" s="131"/>
      <c r="N3" s="36"/>
      <c r="O3" s="37"/>
      <c r="P3" s="132" t="s">
        <v>240</v>
      </c>
      <c r="Q3" s="11"/>
      <c r="R3"/>
    </row>
    <row r="4" spans="1:134" ht="32.25" customHeight="1" thickBot="1">
      <c r="A4" s="111"/>
      <c r="B4" s="112"/>
      <c r="C4" s="113"/>
      <c r="D4" s="34" t="s">
        <v>6</v>
      </c>
      <c r="E4" s="34" t="s">
        <v>100</v>
      </c>
      <c r="F4" s="34" t="s">
        <v>101</v>
      </c>
      <c r="G4" s="34" t="s">
        <v>102</v>
      </c>
      <c r="H4" s="34" t="s">
        <v>7</v>
      </c>
      <c r="I4" s="34" t="s">
        <v>8</v>
      </c>
      <c r="J4" s="35" t="s">
        <v>103</v>
      </c>
      <c r="K4" s="35" t="s">
        <v>9</v>
      </c>
      <c r="L4" s="35" t="s">
        <v>10</v>
      </c>
      <c r="M4" s="35" t="s">
        <v>241</v>
      </c>
      <c r="N4" s="35" t="s">
        <v>11</v>
      </c>
      <c r="O4" s="35" t="s">
        <v>242</v>
      </c>
      <c r="P4" s="118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243</v>
      </c>
      <c r="B5" s="26"/>
      <c r="C5" s="26"/>
      <c r="D5" s="27">
        <f t="shared" ref="D5:N5" si="0">SUM(D6:D12)</f>
        <v>30837560</v>
      </c>
      <c r="E5" s="27">
        <f t="shared" si="0"/>
        <v>10666378</v>
      </c>
      <c r="F5" s="27">
        <f t="shared" si="0"/>
        <v>721988</v>
      </c>
      <c r="G5" s="27">
        <f t="shared" si="0"/>
        <v>1592643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63182701</v>
      </c>
      <c r="N5" s="27">
        <f t="shared" si="0"/>
        <v>0</v>
      </c>
      <c r="O5" s="28">
        <f>SUM(D5:N5)</f>
        <v>107001270</v>
      </c>
      <c r="P5" s="33">
        <f t="shared" ref="P5:P36" si="1">(O5/P$103)</f>
        <v>1495.9981824536876</v>
      </c>
      <c r="Q5" s="6"/>
    </row>
    <row r="6" spans="1:134">
      <c r="A6" s="12"/>
      <c r="B6" s="25">
        <v>311</v>
      </c>
      <c r="C6" s="20" t="s">
        <v>3</v>
      </c>
      <c r="D6" s="47">
        <v>24400496</v>
      </c>
      <c r="E6" s="47">
        <v>0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63182701</v>
      </c>
      <c r="N6" s="47">
        <v>0</v>
      </c>
      <c r="O6" s="47">
        <f>SUM(D6:N6)</f>
        <v>87583197</v>
      </c>
      <c r="P6" s="48">
        <f t="shared" si="1"/>
        <v>1224.5116672492136</v>
      </c>
      <c r="Q6" s="9"/>
    </row>
    <row r="7" spans="1:134">
      <c r="A7" s="12"/>
      <c r="B7" s="25">
        <v>312.13</v>
      </c>
      <c r="C7" s="20" t="s">
        <v>256</v>
      </c>
      <c r="D7" s="47">
        <v>0</v>
      </c>
      <c r="E7" s="47">
        <v>2026418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v>0</v>
      </c>
      <c r="O7" s="47">
        <f t="shared" ref="O7:O12" si="2">SUM(D7:N7)</f>
        <v>2026418</v>
      </c>
      <c r="P7" s="48">
        <f t="shared" si="1"/>
        <v>28.331604334148899</v>
      </c>
      <c r="Q7" s="9"/>
    </row>
    <row r="8" spans="1:134">
      <c r="A8" s="12"/>
      <c r="B8" s="25">
        <v>312.3</v>
      </c>
      <c r="C8" s="20" t="s">
        <v>13</v>
      </c>
      <c r="D8" s="47">
        <v>0</v>
      </c>
      <c r="E8" s="47">
        <v>876336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f t="shared" si="2"/>
        <v>876336</v>
      </c>
      <c r="P8" s="48">
        <f t="shared" si="1"/>
        <v>12.252163579168123</v>
      </c>
      <c r="Q8" s="9"/>
    </row>
    <row r="9" spans="1:134">
      <c r="A9" s="12"/>
      <c r="B9" s="25">
        <v>312.41000000000003</v>
      </c>
      <c r="C9" s="20" t="s">
        <v>244</v>
      </c>
      <c r="D9" s="47">
        <v>0</v>
      </c>
      <c r="E9" s="47">
        <v>1189173</v>
      </c>
      <c r="F9" s="47">
        <v>721988</v>
      </c>
      <c r="G9" s="47">
        <v>1592643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v>0</v>
      </c>
      <c r="O9" s="47">
        <f t="shared" si="2"/>
        <v>3503804</v>
      </c>
      <c r="P9" s="48">
        <f t="shared" si="1"/>
        <v>48.987123383432369</v>
      </c>
      <c r="Q9" s="9"/>
    </row>
    <row r="10" spans="1:134">
      <c r="A10" s="12"/>
      <c r="B10" s="25">
        <v>312.64</v>
      </c>
      <c r="C10" s="20" t="s">
        <v>257</v>
      </c>
      <c r="D10" s="47">
        <v>6437064</v>
      </c>
      <c r="E10" s="47">
        <v>5450000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f t="shared" si="2"/>
        <v>11887064</v>
      </c>
      <c r="P10" s="48">
        <f t="shared" si="1"/>
        <v>166.1945333799371</v>
      </c>
      <c r="Q10" s="9"/>
    </row>
    <row r="11" spans="1:134">
      <c r="A11" s="12"/>
      <c r="B11" s="25">
        <v>315.10000000000002</v>
      </c>
      <c r="C11" s="20" t="s">
        <v>246</v>
      </c>
      <c r="D11" s="47">
        <v>0</v>
      </c>
      <c r="E11" s="47">
        <v>1117761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v>0</v>
      </c>
      <c r="O11" s="47">
        <f t="shared" si="2"/>
        <v>1117761</v>
      </c>
      <c r="P11" s="48">
        <f t="shared" si="1"/>
        <v>15.627556798322265</v>
      </c>
      <c r="Q11" s="9"/>
    </row>
    <row r="12" spans="1:134">
      <c r="A12" s="12"/>
      <c r="B12" s="25">
        <v>316</v>
      </c>
      <c r="C12" s="20" t="s">
        <v>157</v>
      </c>
      <c r="D12" s="47">
        <v>0</v>
      </c>
      <c r="E12" s="47">
        <v>6690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v>0</v>
      </c>
      <c r="O12" s="47">
        <f t="shared" si="2"/>
        <v>6690</v>
      </c>
      <c r="P12" s="48">
        <f t="shared" si="1"/>
        <v>9.3533729465221954E-2</v>
      </c>
      <c r="Q12" s="9"/>
    </row>
    <row r="13" spans="1:134" ht="15.75">
      <c r="A13" s="29" t="s">
        <v>18</v>
      </c>
      <c r="B13" s="30"/>
      <c r="C13" s="31"/>
      <c r="D13" s="32">
        <f t="shared" ref="D13:N13" si="3">SUM(D14:D18)</f>
        <v>59298</v>
      </c>
      <c r="E13" s="32">
        <f t="shared" si="3"/>
        <v>11307284</v>
      </c>
      <c r="F13" s="32">
        <f t="shared" si="3"/>
        <v>0</v>
      </c>
      <c r="G13" s="32">
        <f t="shared" si="3"/>
        <v>5250</v>
      </c>
      <c r="H13" s="32">
        <f t="shared" si="3"/>
        <v>0</v>
      </c>
      <c r="I13" s="32">
        <f t="shared" si="3"/>
        <v>328157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7673502</v>
      </c>
      <c r="N13" s="32">
        <f t="shared" si="3"/>
        <v>0</v>
      </c>
      <c r="O13" s="45">
        <f>SUM(D13:N13)</f>
        <v>19373491</v>
      </c>
      <c r="P13" s="46">
        <f t="shared" si="1"/>
        <v>270.86320866829777</v>
      </c>
      <c r="Q13" s="10"/>
    </row>
    <row r="14" spans="1:134">
      <c r="A14" s="12"/>
      <c r="B14" s="25">
        <v>322</v>
      </c>
      <c r="C14" s="20" t="s">
        <v>247</v>
      </c>
      <c r="D14" s="47">
        <v>0</v>
      </c>
      <c r="E14" s="47">
        <v>1073193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v>0</v>
      </c>
      <c r="O14" s="47">
        <f>SUM(D14:N14)</f>
        <v>1073193</v>
      </c>
      <c r="P14" s="48">
        <f t="shared" si="1"/>
        <v>15.004445997902831</v>
      </c>
      <c r="Q14" s="9"/>
    </row>
    <row r="15" spans="1:134">
      <c r="A15" s="12"/>
      <c r="B15" s="25">
        <v>322.89999999999998</v>
      </c>
      <c r="C15" s="20" t="s">
        <v>258</v>
      </c>
      <c r="D15" s="47">
        <v>59298</v>
      </c>
      <c r="E15" s="47">
        <v>219977</v>
      </c>
      <c r="F15" s="47">
        <v>0</v>
      </c>
      <c r="G15" s="47">
        <v>0</v>
      </c>
      <c r="H15" s="47">
        <v>0</v>
      </c>
      <c r="I15" s="47">
        <v>8728</v>
      </c>
      <c r="J15" s="47">
        <v>0</v>
      </c>
      <c r="K15" s="47">
        <v>0</v>
      </c>
      <c r="L15" s="47">
        <v>0</v>
      </c>
      <c r="M15" s="47">
        <v>7673502</v>
      </c>
      <c r="N15" s="47">
        <v>0</v>
      </c>
      <c r="O15" s="47">
        <f t="shared" ref="O15:O18" si="4">SUM(D15:N15)</f>
        <v>7961505</v>
      </c>
      <c r="P15" s="48">
        <f t="shared" si="1"/>
        <v>111.31080041943376</v>
      </c>
      <c r="Q15" s="9"/>
    </row>
    <row r="16" spans="1:134">
      <c r="A16" s="12"/>
      <c r="B16" s="25">
        <v>323.7</v>
      </c>
      <c r="C16" s="20" t="s">
        <v>109</v>
      </c>
      <c r="D16" s="47">
        <v>0</v>
      </c>
      <c r="E16" s="47">
        <v>100390</v>
      </c>
      <c r="F16" s="47">
        <v>0</v>
      </c>
      <c r="G16" s="47">
        <v>0</v>
      </c>
      <c r="H16" s="47">
        <v>0</v>
      </c>
      <c r="I16" s="47">
        <v>319429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f t="shared" si="4"/>
        <v>419819</v>
      </c>
      <c r="P16" s="48">
        <f t="shared" si="1"/>
        <v>5.8695421181405107</v>
      </c>
      <c r="Q16" s="9"/>
    </row>
    <row r="17" spans="1:17">
      <c r="A17" s="12"/>
      <c r="B17" s="25">
        <v>325.10000000000002</v>
      </c>
      <c r="C17" s="20" t="s">
        <v>147</v>
      </c>
      <c r="D17" s="47">
        <v>0</v>
      </c>
      <c r="E17" s="47">
        <v>0</v>
      </c>
      <c r="F17" s="47">
        <v>0</v>
      </c>
      <c r="G17" s="47">
        <v>5250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v>0</v>
      </c>
      <c r="O17" s="47">
        <f t="shared" si="4"/>
        <v>5250</v>
      </c>
      <c r="P17" s="48">
        <f t="shared" si="1"/>
        <v>7.3400908773156234E-2</v>
      </c>
      <c r="Q17" s="9"/>
    </row>
    <row r="18" spans="1:17">
      <c r="A18" s="12"/>
      <c r="B18" s="25">
        <v>325.2</v>
      </c>
      <c r="C18" s="20" t="s">
        <v>20</v>
      </c>
      <c r="D18" s="47">
        <v>0</v>
      </c>
      <c r="E18" s="47">
        <v>9913724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v>0</v>
      </c>
      <c r="O18" s="47">
        <f t="shared" si="4"/>
        <v>9913724</v>
      </c>
      <c r="P18" s="48">
        <f t="shared" si="1"/>
        <v>138.60501922404754</v>
      </c>
      <c r="Q18" s="9"/>
    </row>
    <row r="19" spans="1:17" ht="15.75">
      <c r="A19" s="29" t="s">
        <v>248</v>
      </c>
      <c r="B19" s="30"/>
      <c r="C19" s="31"/>
      <c r="D19" s="32">
        <f t="shared" ref="D19:N19" si="5">SUM(D20:D45)</f>
        <v>8207659</v>
      </c>
      <c r="E19" s="32">
        <f t="shared" si="5"/>
        <v>18985758</v>
      </c>
      <c r="F19" s="32">
        <f t="shared" si="5"/>
        <v>640000</v>
      </c>
      <c r="G19" s="32">
        <f t="shared" si="5"/>
        <v>5147838</v>
      </c>
      <c r="H19" s="32">
        <f t="shared" si="5"/>
        <v>0</v>
      </c>
      <c r="I19" s="32">
        <f t="shared" si="5"/>
        <v>69954</v>
      </c>
      <c r="J19" s="32">
        <f t="shared" si="5"/>
        <v>0</v>
      </c>
      <c r="K19" s="32">
        <f t="shared" si="5"/>
        <v>0</v>
      </c>
      <c r="L19" s="32">
        <f t="shared" si="5"/>
        <v>0</v>
      </c>
      <c r="M19" s="32">
        <f t="shared" si="5"/>
        <v>0</v>
      </c>
      <c r="N19" s="32">
        <f t="shared" si="5"/>
        <v>0</v>
      </c>
      <c r="O19" s="45">
        <f>SUM(D19:N19)</f>
        <v>33051209</v>
      </c>
      <c r="P19" s="46">
        <f t="shared" si="1"/>
        <v>462.09310031457534</v>
      </c>
      <c r="Q19" s="10"/>
    </row>
    <row r="20" spans="1:17">
      <c r="A20" s="12"/>
      <c r="B20" s="25">
        <v>331.1</v>
      </c>
      <c r="C20" s="20" t="s">
        <v>209</v>
      </c>
      <c r="D20" s="47">
        <v>0</v>
      </c>
      <c r="E20" s="47">
        <v>108719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v>0</v>
      </c>
      <c r="O20" s="47">
        <f>SUM(D20:N20)</f>
        <v>108719</v>
      </c>
      <c r="P20" s="48">
        <f t="shared" si="1"/>
        <v>1.5200139811254807</v>
      </c>
      <c r="Q20" s="9"/>
    </row>
    <row r="21" spans="1:17">
      <c r="A21" s="12"/>
      <c r="B21" s="25">
        <v>331.2</v>
      </c>
      <c r="C21" s="20" t="s">
        <v>22</v>
      </c>
      <c r="D21" s="47">
        <v>30180</v>
      </c>
      <c r="E21" s="47">
        <v>10518008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v>0</v>
      </c>
      <c r="O21" s="47">
        <f>SUM(D21:N21)</f>
        <v>10548188</v>
      </c>
      <c r="P21" s="48">
        <f t="shared" si="1"/>
        <v>147.47554002097169</v>
      </c>
      <c r="Q21" s="9"/>
    </row>
    <row r="22" spans="1:17">
      <c r="A22" s="12"/>
      <c r="B22" s="25">
        <v>331.49</v>
      </c>
      <c r="C22" s="20" t="s">
        <v>26</v>
      </c>
      <c r="D22" s="47">
        <v>0</v>
      </c>
      <c r="E22" s="47">
        <v>2711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f t="shared" ref="O22:O40" si="6">SUM(D22:N22)</f>
        <v>2711</v>
      </c>
      <c r="P22" s="48">
        <f t="shared" si="1"/>
        <v>3.7902831177909824E-2</v>
      </c>
      <c r="Q22" s="9"/>
    </row>
    <row r="23" spans="1:17">
      <c r="A23" s="12"/>
      <c r="B23" s="25">
        <v>331.5</v>
      </c>
      <c r="C23" s="20" t="s">
        <v>131</v>
      </c>
      <c r="D23" s="47">
        <v>0</v>
      </c>
      <c r="E23" s="47">
        <v>5000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f t="shared" si="6"/>
        <v>5000</v>
      </c>
      <c r="P23" s="48">
        <f t="shared" si="1"/>
        <v>6.9905627403005946E-2</v>
      </c>
      <c r="Q23" s="9"/>
    </row>
    <row r="24" spans="1:17">
      <c r="A24" s="12"/>
      <c r="B24" s="25">
        <v>331.65</v>
      </c>
      <c r="C24" s="20" t="s">
        <v>27</v>
      </c>
      <c r="D24" s="47">
        <v>0</v>
      </c>
      <c r="E24" s="47">
        <v>71794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v>0</v>
      </c>
      <c r="O24" s="47">
        <f t="shared" si="6"/>
        <v>71794</v>
      </c>
      <c r="P24" s="48">
        <f t="shared" si="1"/>
        <v>1.0037609227542816</v>
      </c>
      <c r="Q24" s="9"/>
    </row>
    <row r="25" spans="1:17">
      <c r="A25" s="12"/>
      <c r="B25" s="25">
        <v>333</v>
      </c>
      <c r="C25" s="20" t="s">
        <v>4</v>
      </c>
      <c r="D25" s="47">
        <v>250360</v>
      </c>
      <c r="E25" s="47">
        <v>112851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v>0</v>
      </c>
      <c r="O25" s="47">
        <f t="shared" si="6"/>
        <v>363211</v>
      </c>
      <c r="P25" s="48">
        <f t="shared" si="1"/>
        <v>5.0780985669346386</v>
      </c>
      <c r="Q25" s="9"/>
    </row>
    <row r="26" spans="1:17">
      <c r="A26" s="12"/>
      <c r="B26" s="25">
        <v>334.2</v>
      </c>
      <c r="C26" s="20" t="s">
        <v>25</v>
      </c>
      <c r="D26" s="47">
        <v>111305</v>
      </c>
      <c r="E26" s="47">
        <v>0</v>
      </c>
      <c r="F26" s="47">
        <v>0</v>
      </c>
      <c r="G26" s="47">
        <v>170000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v>0</v>
      </c>
      <c r="O26" s="47">
        <f t="shared" si="6"/>
        <v>281305</v>
      </c>
      <c r="P26" s="48">
        <f t="shared" si="1"/>
        <v>3.9329605033205173</v>
      </c>
      <c r="Q26" s="9"/>
    </row>
    <row r="27" spans="1:17">
      <c r="A27" s="12"/>
      <c r="B27" s="25">
        <v>334.34</v>
      </c>
      <c r="C27" s="20" t="s">
        <v>28</v>
      </c>
      <c r="D27" s="47">
        <v>0</v>
      </c>
      <c r="E27" s="47">
        <v>0</v>
      </c>
      <c r="F27" s="47">
        <v>0</v>
      </c>
      <c r="G27" s="47">
        <v>0</v>
      </c>
      <c r="H27" s="47">
        <v>0</v>
      </c>
      <c r="I27" s="47">
        <v>69954</v>
      </c>
      <c r="J27" s="47">
        <v>0</v>
      </c>
      <c r="K27" s="47">
        <v>0</v>
      </c>
      <c r="L27" s="47">
        <v>0</v>
      </c>
      <c r="M27" s="47">
        <v>0</v>
      </c>
      <c r="N27" s="47">
        <v>0</v>
      </c>
      <c r="O27" s="47">
        <f t="shared" si="6"/>
        <v>69954</v>
      </c>
      <c r="P27" s="48">
        <f t="shared" si="1"/>
        <v>0.97803565186997554</v>
      </c>
      <c r="Q27" s="9"/>
    </row>
    <row r="28" spans="1:17">
      <c r="A28" s="12"/>
      <c r="B28" s="25">
        <v>334.39</v>
      </c>
      <c r="C28" s="20" t="s">
        <v>113</v>
      </c>
      <c r="D28" s="47">
        <v>0</v>
      </c>
      <c r="E28" s="47">
        <v>0</v>
      </c>
      <c r="F28" s="47">
        <v>0</v>
      </c>
      <c r="G28" s="47">
        <v>1736066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v>0</v>
      </c>
      <c r="O28" s="47">
        <f t="shared" si="6"/>
        <v>1736066</v>
      </c>
      <c r="P28" s="48">
        <f t="shared" si="1"/>
        <v>24.272156588605384</v>
      </c>
      <c r="Q28" s="9"/>
    </row>
    <row r="29" spans="1:17">
      <c r="A29" s="12"/>
      <c r="B29" s="25">
        <v>334.49</v>
      </c>
      <c r="C29" s="20" t="s">
        <v>29</v>
      </c>
      <c r="D29" s="47">
        <v>261754</v>
      </c>
      <c r="E29" s="47">
        <v>0</v>
      </c>
      <c r="F29" s="47">
        <v>0</v>
      </c>
      <c r="G29" s="47">
        <v>1865114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f t="shared" si="6"/>
        <v>2126868</v>
      </c>
      <c r="P29" s="48">
        <f t="shared" si="1"/>
        <v>29.736008388675288</v>
      </c>
      <c r="Q29" s="9"/>
    </row>
    <row r="30" spans="1:17">
      <c r="A30" s="12"/>
      <c r="B30" s="25">
        <v>334.5</v>
      </c>
      <c r="C30" s="20" t="s">
        <v>30</v>
      </c>
      <c r="D30" s="47">
        <v>0</v>
      </c>
      <c r="E30" s="47">
        <v>842225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f t="shared" si="6"/>
        <v>842225</v>
      </c>
      <c r="P30" s="48">
        <f t="shared" si="1"/>
        <v>11.775253407899337</v>
      </c>
      <c r="Q30" s="9"/>
    </row>
    <row r="31" spans="1:17">
      <c r="A31" s="12"/>
      <c r="B31" s="25">
        <v>334.62</v>
      </c>
      <c r="C31" s="20" t="s">
        <v>114</v>
      </c>
      <c r="D31" s="47">
        <v>28519</v>
      </c>
      <c r="E31" s="47">
        <v>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v>0</v>
      </c>
      <c r="O31" s="47">
        <f t="shared" si="6"/>
        <v>28519</v>
      </c>
      <c r="P31" s="48">
        <f t="shared" si="1"/>
        <v>0.3987277175812653</v>
      </c>
      <c r="Q31" s="9"/>
    </row>
    <row r="32" spans="1:17">
      <c r="A32" s="12"/>
      <c r="B32" s="25">
        <v>334.7</v>
      </c>
      <c r="C32" s="20" t="s">
        <v>32</v>
      </c>
      <c r="D32" s="47">
        <v>0</v>
      </c>
      <c r="E32" s="47">
        <v>538381</v>
      </c>
      <c r="F32" s="47">
        <v>0</v>
      </c>
      <c r="G32" s="47">
        <v>3375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v>0</v>
      </c>
      <c r="O32" s="47">
        <f t="shared" si="6"/>
        <v>541756</v>
      </c>
      <c r="P32" s="48">
        <f t="shared" si="1"/>
        <v>7.5743586158685776</v>
      </c>
      <c r="Q32" s="9"/>
    </row>
    <row r="33" spans="1:17">
      <c r="A33" s="12"/>
      <c r="B33" s="25">
        <v>335.12099999999998</v>
      </c>
      <c r="C33" s="20" t="s">
        <v>249</v>
      </c>
      <c r="D33" s="47">
        <v>2310772</v>
      </c>
      <c r="E33" s="47">
        <v>400000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v>0</v>
      </c>
      <c r="O33" s="47">
        <f t="shared" si="6"/>
        <v>2710772</v>
      </c>
      <c r="P33" s="48">
        <f t="shared" si="1"/>
        <v>37.899643481300245</v>
      </c>
      <c r="Q33" s="9"/>
    </row>
    <row r="34" spans="1:17">
      <c r="A34" s="12"/>
      <c r="B34" s="25">
        <v>335.13</v>
      </c>
      <c r="C34" s="20" t="s">
        <v>159</v>
      </c>
      <c r="D34" s="47">
        <v>28903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v>0</v>
      </c>
      <c r="O34" s="47">
        <f t="shared" si="6"/>
        <v>28903</v>
      </c>
      <c r="P34" s="48">
        <f t="shared" si="1"/>
        <v>0.40409646976581615</v>
      </c>
      <c r="Q34" s="9"/>
    </row>
    <row r="35" spans="1:17">
      <c r="A35" s="12"/>
      <c r="B35" s="25">
        <v>335.14</v>
      </c>
      <c r="C35" s="20" t="s">
        <v>160</v>
      </c>
      <c r="D35" s="47">
        <v>0</v>
      </c>
      <c r="E35" s="47">
        <v>36772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v>0</v>
      </c>
      <c r="O35" s="47">
        <f t="shared" si="6"/>
        <v>36772</v>
      </c>
      <c r="P35" s="48">
        <f t="shared" si="1"/>
        <v>0.51411394617266692</v>
      </c>
      <c r="Q35" s="9"/>
    </row>
    <row r="36" spans="1:17">
      <c r="A36" s="12"/>
      <c r="B36" s="25">
        <v>335.15</v>
      </c>
      <c r="C36" s="20" t="s">
        <v>161</v>
      </c>
      <c r="D36" s="47">
        <v>32128</v>
      </c>
      <c r="E36" s="47">
        <v>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v>0</v>
      </c>
      <c r="O36" s="47">
        <f t="shared" si="6"/>
        <v>32128</v>
      </c>
      <c r="P36" s="48">
        <f t="shared" si="1"/>
        <v>0.44918559944075498</v>
      </c>
      <c r="Q36" s="9"/>
    </row>
    <row r="37" spans="1:17">
      <c r="A37" s="12"/>
      <c r="B37" s="25">
        <v>335.16</v>
      </c>
      <c r="C37" s="20" t="s">
        <v>250</v>
      </c>
      <c r="D37" s="47">
        <v>0</v>
      </c>
      <c r="E37" s="47">
        <v>223250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v>0</v>
      </c>
      <c r="O37" s="47">
        <f t="shared" si="6"/>
        <v>223250</v>
      </c>
      <c r="P37" s="48">
        <f t="shared" ref="P37:P68" si="7">(O37/P$103)</f>
        <v>3.1212862635442153</v>
      </c>
      <c r="Q37" s="9"/>
    </row>
    <row r="38" spans="1:17">
      <c r="A38" s="12"/>
      <c r="B38" s="25">
        <v>335.18</v>
      </c>
      <c r="C38" s="20" t="s">
        <v>251</v>
      </c>
      <c r="D38" s="47">
        <v>2500275</v>
      </c>
      <c r="E38" s="47">
        <v>4075000</v>
      </c>
      <c r="F38" s="47">
        <v>640000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v>0</v>
      </c>
      <c r="O38" s="47">
        <f t="shared" si="6"/>
        <v>7215275</v>
      </c>
      <c r="P38" s="48">
        <f t="shared" si="7"/>
        <v>100.87766515204474</v>
      </c>
      <c r="Q38" s="9"/>
    </row>
    <row r="39" spans="1:17">
      <c r="A39" s="12"/>
      <c r="B39" s="25">
        <v>335.19</v>
      </c>
      <c r="C39" s="20" t="s">
        <v>164</v>
      </c>
      <c r="D39" s="47">
        <v>2403463</v>
      </c>
      <c r="E39" s="47">
        <v>486850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v>0</v>
      </c>
      <c r="O39" s="47">
        <f t="shared" si="6"/>
        <v>2890313</v>
      </c>
      <c r="P39" s="48">
        <f t="shared" si="7"/>
        <v>40.409828731212862</v>
      </c>
      <c r="Q39" s="9"/>
    </row>
    <row r="40" spans="1:17">
      <c r="A40" s="12"/>
      <c r="B40" s="25">
        <v>335.29</v>
      </c>
      <c r="C40" s="20" t="s">
        <v>39</v>
      </c>
      <c r="D40" s="47">
        <v>0</v>
      </c>
      <c r="E40" s="47">
        <v>1793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v>0</v>
      </c>
      <c r="O40" s="47">
        <f t="shared" si="6"/>
        <v>1793</v>
      </c>
      <c r="P40" s="48">
        <f t="shared" si="7"/>
        <v>2.506815798671793E-2</v>
      </c>
      <c r="Q40" s="9"/>
    </row>
    <row r="41" spans="1:17">
      <c r="A41" s="12"/>
      <c r="B41" s="25">
        <v>335.43</v>
      </c>
      <c r="C41" s="20" t="s">
        <v>259</v>
      </c>
      <c r="D41" s="47">
        <v>0</v>
      </c>
      <c r="E41" s="47">
        <v>490458</v>
      </c>
      <c r="F41" s="47">
        <v>0</v>
      </c>
      <c r="G41" s="47">
        <v>1373283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v>0</v>
      </c>
      <c r="O41" s="47">
        <f t="shared" ref="O41:O45" si="8">SUM(D41:N41)</f>
        <v>1863741</v>
      </c>
      <c r="P41" s="48">
        <f t="shared" si="7"/>
        <v>26.057196784341141</v>
      </c>
      <c r="Q41" s="9"/>
    </row>
    <row r="42" spans="1:17">
      <c r="A42" s="12"/>
      <c r="B42" s="25">
        <v>335.44</v>
      </c>
      <c r="C42" s="20" t="s">
        <v>260</v>
      </c>
      <c r="D42" s="47">
        <v>0</v>
      </c>
      <c r="E42" s="47">
        <v>812207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v>0</v>
      </c>
      <c r="O42" s="47">
        <f t="shared" si="8"/>
        <v>812207</v>
      </c>
      <c r="P42" s="48">
        <f t="shared" si="7"/>
        <v>11.355567983222649</v>
      </c>
      <c r="Q42" s="9"/>
    </row>
    <row r="43" spans="1:17">
      <c r="A43" s="12"/>
      <c r="B43" s="25">
        <v>335.48</v>
      </c>
      <c r="C43" s="20" t="s">
        <v>40</v>
      </c>
      <c r="D43" s="47">
        <v>0</v>
      </c>
      <c r="E43" s="47">
        <v>97313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v>0</v>
      </c>
      <c r="O43" s="47">
        <f t="shared" si="8"/>
        <v>97313</v>
      </c>
      <c r="P43" s="48">
        <f t="shared" si="7"/>
        <v>1.3605452638937434</v>
      </c>
      <c r="Q43" s="9"/>
    </row>
    <row r="44" spans="1:17">
      <c r="A44" s="12"/>
      <c r="B44" s="25">
        <v>337.1</v>
      </c>
      <c r="C44" s="20" t="s">
        <v>117</v>
      </c>
      <c r="D44" s="47">
        <v>0</v>
      </c>
      <c r="E44" s="47">
        <v>162426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v>0</v>
      </c>
      <c r="O44" s="47">
        <f t="shared" si="8"/>
        <v>162426</v>
      </c>
      <c r="P44" s="48">
        <f t="shared" si="7"/>
        <v>2.2708982873121286</v>
      </c>
      <c r="Q44" s="9"/>
    </row>
    <row r="45" spans="1:17">
      <c r="A45" s="12"/>
      <c r="B45" s="25">
        <v>337.6</v>
      </c>
      <c r="C45" s="20" t="s">
        <v>261</v>
      </c>
      <c r="D45" s="47">
        <v>250000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v>0</v>
      </c>
      <c r="O45" s="47">
        <f t="shared" si="8"/>
        <v>250000</v>
      </c>
      <c r="P45" s="48">
        <f t="shared" si="7"/>
        <v>3.4952813701502969</v>
      </c>
      <c r="Q45" s="9"/>
    </row>
    <row r="46" spans="1:17" ht="15.75">
      <c r="A46" s="29" t="s">
        <v>50</v>
      </c>
      <c r="B46" s="30"/>
      <c r="C46" s="31"/>
      <c r="D46" s="32">
        <f t="shared" ref="D46:N46" si="9">SUM(D47:D83)</f>
        <v>3100853</v>
      </c>
      <c r="E46" s="32">
        <f t="shared" si="9"/>
        <v>5539177</v>
      </c>
      <c r="F46" s="32">
        <f t="shared" si="9"/>
        <v>0</v>
      </c>
      <c r="G46" s="32">
        <f t="shared" si="9"/>
        <v>32000</v>
      </c>
      <c r="H46" s="32">
        <f t="shared" si="9"/>
        <v>0</v>
      </c>
      <c r="I46" s="32">
        <f t="shared" si="9"/>
        <v>4330674</v>
      </c>
      <c r="J46" s="32">
        <f t="shared" si="9"/>
        <v>0</v>
      </c>
      <c r="K46" s="32">
        <f t="shared" si="9"/>
        <v>0</v>
      </c>
      <c r="L46" s="32">
        <f t="shared" si="9"/>
        <v>0</v>
      </c>
      <c r="M46" s="32">
        <f t="shared" si="9"/>
        <v>114178</v>
      </c>
      <c r="N46" s="32">
        <f t="shared" si="9"/>
        <v>0</v>
      </c>
      <c r="O46" s="32">
        <f>SUM(D46:N46)</f>
        <v>13116882</v>
      </c>
      <c r="P46" s="46">
        <f t="shared" si="7"/>
        <v>183.38877315623907</v>
      </c>
      <c r="Q46" s="10"/>
    </row>
    <row r="47" spans="1:17">
      <c r="A47" s="12"/>
      <c r="B47" s="25">
        <v>341.1</v>
      </c>
      <c r="C47" s="20" t="s">
        <v>165</v>
      </c>
      <c r="D47" s="47">
        <v>0</v>
      </c>
      <c r="E47" s="47">
        <v>254010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v>0</v>
      </c>
      <c r="O47" s="47">
        <f>SUM(D47:N47)</f>
        <v>254010</v>
      </c>
      <c r="P47" s="48">
        <f t="shared" si="7"/>
        <v>3.5513456833275079</v>
      </c>
      <c r="Q47" s="9"/>
    </row>
    <row r="48" spans="1:17">
      <c r="A48" s="12"/>
      <c r="B48" s="25">
        <v>341.15</v>
      </c>
      <c r="C48" s="20" t="s">
        <v>166</v>
      </c>
      <c r="D48" s="47">
        <v>0</v>
      </c>
      <c r="E48" s="47">
        <v>87878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v>0</v>
      </c>
      <c r="O48" s="47">
        <f t="shared" ref="O48:O83" si="10">SUM(D48:N48)</f>
        <v>87878</v>
      </c>
      <c r="P48" s="48">
        <f t="shared" si="7"/>
        <v>1.2286333449842712</v>
      </c>
      <c r="Q48" s="9"/>
    </row>
    <row r="49" spans="1:17">
      <c r="A49" s="12"/>
      <c r="B49" s="25">
        <v>341.52</v>
      </c>
      <c r="C49" s="20" t="s">
        <v>167</v>
      </c>
      <c r="D49" s="47">
        <v>91674</v>
      </c>
      <c r="E49" s="47">
        <v>0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v>0</v>
      </c>
      <c r="O49" s="47">
        <f t="shared" si="10"/>
        <v>91674</v>
      </c>
      <c r="P49" s="48">
        <f t="shared" si="7"/>
        <v>1.2817056973086334</v>
      </c>
      <c r="Q49" s="9"/>
    </row>
    <row r="50" spans="1:17">
      <c r="A50" s="12"/>
      <c r="B50" s="25">
        <v>341.54</v>
      </c>
      <c r="C50" s="20" t="s">
        <v>225</v>
      </c>
      <c r="D50" s="47">
        <v>0</v>
      </c>
      <c r="E50" s="47">
        <v>110814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v>0</v>
      </c>
      <c r="O50" s="47">
        <f t="shared" si="10"/>
        <v>110814</v>
      </c>
      <c r="P50" s="48">
        <f t="shared" si="7"/>
        <v>1.5493044390073401</v>
      </c>
      <c r="Q50" s="9"/>
    </row>
    <row r="51" spans="1:17">
      <c r="A51" s="12"/>
      <c r="B51" s="25">
        <v>341.8</v>
      </c>
      <c r="C51" s="20" t="s">
        <v>168</v>
      </c>
      <c r="D51" s="47">
        <v>0</v>
      </c>
      <c r="E51" s="47">
        <v>2265803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v>0</v>
      </c>
      <c r="O51" s="47">
        <f t="shared" si="10"/>
        <v>2265803</v>
      </c>
      <c r="P51" s="48">
        <f t="shared" si="7"/>
        <v>31.678476057322616</v>
      </c>
      <c r="Q51" s="9"/>
    </row>
    <row r="52" spans="1:17">
      <c r="A52" s="12"/>
      <c r="B52" s="25">
        <v>341.9</v>
      </c>
      <c r="C52" s="20" t="s">
        <v>169</v>
      </c>
      <c r="D52" s="47">
        <v>1290888</v>
      </c>
      <c r="E52" s="47">
        <v>244019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v>0</v>
      </c>
      <c r="O52" s="47">
        <f t="shared" si="10"/>
        <v>1534907</v>
      </c>
      <c r="P52" s="48">
        <f t="shared" si="7"/>
        <v>21.459727368053127</v>
      </c>
      <c r="Q52" s="9"/>
    </row>
    <row r="53" spans="1:17">
      <c r="A53" s="12"/>
      <c r="B53" s="25">
        <v>342.1</v>
      </c>
      <c r="C53" s="20" t="s">
        <v>63</v>
      </c>
      <c r="D53" s="47">
        <v>1180222</v>
      </c>
      <c r="E53" s="47">
        <v>179215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v>0</v>
      </c>
      <c r="O53" s="47">
        <f t="shared" si="10"/>
        <v>1359437</v>
      </c>
      <c r="P53" s="48">
        <f t="shared" si="7"/>
        <v>19.006459279972038</v>
      </c>
      <c r="Q53" s="9"/>
    </row>
    <row r="54" spans="1:17">
      <c r="A54" s="12"/>
      <c r="B54" s="25">
        <v>342.3</v>
      </c>
      <c r="C54" s="20" t="s">
        <v>64</v>
      </c>
      <c r="D54" s="47">
        <v>10663</v>
      </c>
      <c r="E54" s="47">
        <v>0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v>0</v>
      </c>
      <c r="O54" s="47">
        <f t="shared" si="10"/>
        <v>10663</v>
      </c>
      <c r="P54" s="48">
        <f t="shared" si="7"/>
        <v>0.14908074099965046</v>
      </c>
      <c r="Q54" s="9"/>
    </row>
    <row r="55" spans="1:17">
      <c r="A55" s="12"/>
      <c r="B55" s="25">
        <v>342.4</v>
      </c>
      <c r="C55" s="20" t="s">
        <v>65</v>
      </c>
      <c r="D55" s="47">
        <v>262685</v>
      </c>
      <c r="E55" s="47">
        <v>0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v>0</v>
      </c>
      <c r="O55" s="47">
        <f t="shared" si="10"/>
        <v>262685</v>
      </c>
      <c r="P55" s="48">
        <f t="shared" si="7"/>
        <v>3.6726319468717232</v>
      </c>
      <c r="Q55" s="9"/>
    </row>
    <row r="56" spans="1:17">
      <c r="A56" s="12"/>
      <c r="B56" s="25">
        <v>342.5</v>
      </c>
      <c r="C56" s="20" t="s">
        <v>119</v>
      </c>
      <c r="D56" s="47">
        <v>0</v>
      </c>
      <c r="E56" s="47">
        <v>45926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v>0</v>
      </c>
      <c r="O56" s="47">
        <f t="shared" si="10"/>
        <v>45926</v>
      </c>
      <c r="P56" s="48">
        <f t="shared" si="7"/>
        <v>0.64209716882209023</v>
      </c>
      <c r="Q56" s="9"/>
    </row>
    <row r="57" spans="1:17">
      <c r="A57" s="12"/>
      <c r="B57" s="25">
        <v>342.9</v>
      </c>
      <c r="C57" s="20" t="s">
        <v>143</v>
      </c>
      <c r="D57" s="47">
        <v>4450</v>
      </c>
      <c r="E57" s="47">
        <v>327505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v>0</v>
      </c>
      <c r="O57" s="47">
        <f t="shared" si="10"/>
        <v>331955</v>
      </c>
      <c r="P57" s="48">
        <f t="shared" si="7"/>
        <v>4.6411045089129672</v>
      </c>
      <c r="Q57" s="9"/>
    </row>
    <row r="58" spans="1:17">
      <c r="A58" s="12"/>
      <c r="B58" s="25">
        <v>343.3</v>
      </c>
      <c r="C58" s="20" t="s">
        <v>185</v>
      </c>
      <c r="D58" s="47">
        <v>0</v>
      </c>
      <c r="E58" s="47">
        <v>0</v>
      </c>
      <c r="F58" s="47">
        <v>0</v>
      </c>
      <c r="G58" s="47">
        <v>0</v>
      </c>
      <c r="H58" s="47">
        <v>0</v>
      </c>
      <c r="I58" s="47">
        <v>302497</v>
      </c>
      <c r="J58" s="47">
        <v>0</v>
      </c>
      <c r="K58" s="47">
        <v>0</v>
      </c>
      <c r="L58" s="47">
        <v>0</v>
      </c>
      <c r="M58" s="47">
        <v>0</v>
      </c>
      <c r="N58" s="47">
        <v>0</v>
      </c>
      <c r="O58" s="47">
        <f t="shared" si="10"/>
        <v>302497</v>
      </c>
      <c r="P58" s="48">
        <f t="shared" si="7"/>
        <v>4.2292485145054179</v>
      </c>
      <c r="Q58" s="9"/>
    </row>
    <row r="59" spans="1:17">
      <c r="A59" s="12"/>
      <c r="B59" s="25">
        <v>343.4</v>
      </c>
      <c r="C59" s="20" t="s">
        <v>67</v>
      </c>
      <c r="D59" s="47">
        <v>0</v>
      </c>
      <c r="E59" s="47">
        <v>0</v>
      </c>
      <c r="F59" s="47">
        <v>0</v>
      </c>
      <c r="G59" s="47">
        <v>0</v>
      </c>
      <c r="H59" s="47">
        <v>0</v>
      </c>
      <c r="I59" s="47">
        <v>3898223</v>
      </c>
      <c r="J59" s="47">
        <v>0</v>
      </c>
      <c r="K59" s="47">
        <v>0</v>
      </c>
      <c r="L59" s="47">
        <v>0</v>
      </c>
      <c r="M59" s="47">
        <v>0</v>
      </c>
      <c r="N59" s="47">
        <v>0</v>
      </c>
      <c r="O59" s="47">
        <f t="shared" si="10"/>
        <v>3898223</v>
      </c>
      <c r="P59" s="48">
        <f t="shared" si="7"/>
        <v>54.50154491436561</v>
      </c>
      <c r="Q59" s="9"/>
    </row>
    <row r="60" spans="1:17">
      <c r="A60" s="12"/>
      <c r="B60" s="25">
        <v>343.5</v>
      </c>
      <c r="C60" s="20" t="s">
        <v>120</v>
      </c>
      <c r="D60" s="47">
        <v>0</v>
      </c>
      <c r="E60" s="47">
        <v>0</v>
      </c>
      <c r="F60" s="47">
        <v>0</v>
      </c>
      <c r="G60" s="47">
        <v>0</v>
      </c>
      <c r="H60" s="47">
        <v>0</v>
      </c>
      <c r="I60" s="47">
        <v>22000</v>
      </c>
      <c r="J60" s="47">
        <v>0</v>
      </c>
      <c r="K60" s="47">
        <v>0</v>
      </c>
      <c r="L60" s="47">
        <v>0</v>
      </c>
      <c r="M60" s="47">
        <v>0</v>
      </c>
      <c r="N60" s="47">
        <v>0</v>
      </c>
      <c r="O60" s="47">
        <f t="shared" si="10"/>
        <v>22000</v>
      </c>
      <c r="P60" s="48">
        <f t="shared" si="7"/>
        <v>0.30758476057322615</v>
      </c>
      <c r="Q60" s="9"/>
    </row>
    <row r="61" spans="1:17">
      <c r="A61" s="12"/>
      <c r="B61" s="25">
        <v>343.6</v>
      </c>
      <c r="C61" s="20" t="s">
        <v>215</v>
      </c>
      <c r="D61" s="47">
        <v>0</v>
      </c>
      <c r="E61" s="47">
        <v>0</v>
      </c>
      <c r="F61" s="47">
        <v>0</v>
      </c>
      <c r="G61" s="47">
        <v>0</v>
      </c>
      <c r="H61" s="47">
        <v>0</v>
      </c>
      <c r="I61" s="47">
        <v>107954</v>
      </c>
      <c r="J61" s="47">
        <v>0</v>
      </c>
      <c r="K61" s="47">
        <v>0</v>
      </c>
      <c r="L61" s="47">
        <v>0</v>
      </c>
      <c r="M61" s="47">
        <v>0</v>
      </c>
      <c r="N61" s="47">
        <v>0</v>
      </c>
      <c r="O61" s="47">
        <f t="shared" si="10"/>
        <v>107954</v>
      </c>
      <c r="P61" s="48">
        <f t="shared" si="7"/>
        <v>1.5093184201328207</v>
      </c>
      <c r="Q61" s="9"/>
    </row>
    <row r="62" spans="1:17">
      <c r="A62" s="12"/>
      <c r="B62" s="25">
        <v>344.9</v>
      </c>
      <c r="C62" s="20" t="s">
        <v>170</v>
      </c>
      <c r="D62" s="47">
        <v>0</v>
      </c>
      <c r="E62" s="47">
        <v>3400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v>0</v>
      </c>
      <c r="O62" s="47">
        <f t="shared" si="10"/>
        <v>3400</v>
      </c>
      <c r="P62" s="48">
        <f t="shared" si="7"/>
        <v>4.7535826634044043E-2</v>
      </c>
      <c r="Q62" s="9"/>
    </row>
    <row r="63" spans="1:17">
      <c r="A63" s="12"/>
      <c r="B63" s="25">
        <v>346.4</v>
      </c>
      <c r="C63" s="20" t="s">
        <v>69</v>
      </c>
      <c r="D63" s="47">
        <v>6231</v>
      </c>
      <c r="E63" s="47">
        <v>0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v>0</v>
      </c>
      <c r="O63" s="47">
        <f t="shared" si="10"/>
        <v>6231</v>
      </c>
      <c r="P63" s="48">
        <f t="shared" si="7"/>
        <v>8.7116392869626011E-2</v>
      </c>
      <c r="Q63" s="9"/>
    </row>
    <row r="64" spans="1:17">
      <c r="A64" s="12"/>
      <c r="B64" s="25">
        <v>347.1</v>
      </c>
      <c r="C64" s="20" t="s">
        <v>70</v>
      </c>
      <c r="D64" s="47">
        <v>0</v>
      </c>
      <c r="E64" s="47">
        <v>6821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v>0</v>
      </c>
      <c r="O64" s="47">
        <f t="shared" si="10"/>
        <v>6821</v>
      </c>
      <c r="P64" s="48">
        <f t="shared" si="7"/>
        <v>9.5365256903180706E-2</v>
      </c>
      <c r="Q64" s="9"/>
    </row>
    <row r="65" spans="1:17">
      <c r="A65" s="12"/>
      <c r="B65" s="25">
        <v>347.9</v>
      </c>
      <c r="C65" s="20" t="s">
        <v>122</v>
      </c>
      <c r="D65" s="47">
        <v>0</v>
      </c>
      <c r="E65" s="47">
        <v>0</v>
      </c>
      <c r="F65" s="47">
        <v>0</v>
      </c>
      <c r="G65" s="47">
        <v>32000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v>0</v>
      </c>
      <c r="O65" s="47">
        <f t="shared" si="10"/>
        <v>32000</v>
      </c>
      <c r="P65" s="48">
        <f t="shared" si="7"/>
        <v>0.44739601537923801</v>
      </c>
      <c r="Q65" s="9"/>
    </row>
    <row r="66" spans="1:17">
      <c r="A66" s="12"/>
      <c r="B66" s="25">
        <v>348.11</v>
      </c>
      <c r="C66" s="20" t="s">
        <v>189</v>
      </c>
      <c r="D66" s="47">
        <v>0</v>
      </c>
      <c r="E66" s="47">
        <v>450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v>0</v>
      </c>
      <c r="O66" s="47">
        <f>SUM(D66:N66)</f>
        <v>450</v>
      </c>
      <c r="P66" s="48">
        <f t="shared" si="7"/>
        <v>6.2915064662705349E-3</v>
      </c>
      <c r="Q66" s="9"/>
    </row>
    <row r="67" spans="1:17">
      <c r="A67" s="12"/>
      <c r="B67" s="25">
        <v>348.12</v>
      </c>
      <c r="C67" s="20" t="s">
        <v>190</v>
      </c>
      <c r="D67" s="47">
        <v>0</v>
      </c>
      <c r="E67" s="47">
        <v>6994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v>0</v>
      </c>
      <c r="O67" s="47">
        <f t="shared" ref="O67:O79" si="11">SUM(D67:N67)</f>
        <v>6994</v>
      </c>
      <c r="P67" s="48">
        <f t="shared" si="7"/>
        <v>9.7783991611324714E-2</v>
      </c>
      <c r="Q67" s="9"/>
    </row>
    <row r="68" spans="1:17">
      <c r="A68" s="12"/>
      <c r="B68" s="25">
        <v>348.13</v>
      </c>
      <c r="C68" s="20" t="s">
        <v>191</v>
      </c>
      <c r="D68" s="47">
        <v>0</v>
      </c>
      <c r="E68" s="47">
        <v>164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v>0</v>
      </c>
      <c r="O68" s="47">
        <f t="shared" si="11"/>
        <v>164</v>
      </c>
      <c r="P68" s="48">
        <f t="shared" si="7"/>
        <v>2.2929045788185947E-3</v>
      </c>
      <c r="Q68" s="9"/>
    </row>
    <row r="69" spans="1:17">
      <c r="A69" s="12"/>
      <c r="B69" s="25">
        <v>348.14</v>
      </c>
      <c r="C69" s="20" t="s">
        <v>192</v>
      </c>
      <c r="D69" s="47">
        <v>0</v>
      </c>
      <c r="E69" s="47">
        <v>93029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v>0</v>
      </c>
      <c r="O69" s="47">
        <f t="shared" si="11"/>
        <v>93029</v>
      </c>
      <c r="P69" s="48">
        <f t="shared" ref="P69:P100" si="12">(O69/P$103)</f>
        <v>1.3006501223348479</v>
      </c>
      <c r="Q69" s="9"/>
    </row>
    <row r="70" spans="1:17">
      <c r="A70" s="12"/>
      <c r="B70" s="25">
        <v>348.22</v>
      </c>
      <c r="C70" s="20" t="s">
        <v>193</v>
      </c>
      <c r="D70" s="47">
        <v>0</v>
      </c>
      <c r="E70" s="47">
        <v>5174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v>0</v>
      </c>
      <c r="O70" s="47">
        <f t="shared" si="11"/>
        <v>5174</v>
      </c>
      <c r="P70" s="48">
        <f t="shared" si="12"/>
        <v>7.2338343236630548E-2</v>
      </c>
      <c r="Q70" s="9"/>
    </row>
    <row r="71" spans="1:17">
      <c r="A71" s="12"/>
      <c r="B71" s="25">
        <v>348.23</v>
      </c>
      <c r="C71" s="20" t="s">
        <v>194</v>
      </c>
      <c r="D71" s="47">
        <v>0</v>
      </c>
      <c r="E71" s="47">
        <v>135772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v>0</v>
      </c>
      <c r="O71" s="47">
        <f t="shared" si="11"/>
        <v>135772</v>
      </c>
      <c r="P71" s="48">
        <f t="shared" si="12"/>
        <v>1.8982453687521845</v>
      </c>
      <c r="Q71" s="9"/>
    </row>
    <row r="72" spans="1:17">
      <c r="A72" s="12"/>
      <c r="B72" s="25">
        <v>348.31</v>
      </c>
      <c r="C72" s="20" t="s">
        <v>195</v>
      </c>
      <c r="D72" s="47">
        <v>0</v>
      </c>
      <c r="E72" s="47">
        <v>314725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v>0</v>
      </c>
      <c r="O72" s="47">
        <f t="shared" si="11"/>
        <v>314725</v>
      </c>
      <c r="P72" s="48">
        <f t="shared" si="12"/>
        <v>4.400209716882209</v>
      </c>
      <c r="Q72" s="9"/>
    </row>
    <row r="73" spans="1:17">
      <c r="A73" s="12"/>
      <c r="B73" s="25">
        <v>348.32</v>
      </c>
      <c r="C73" s="20" t="s">
        <v>196</v>
      </c>
      <c r="D73" s="47">
        <v>0</v>
      </c>
      <c r="E73" s="47">
        <v>4223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v>0</v>
      </c>
      <c r="O73" s="47">
        <f t="shared" si="11"/>
        <v>4223</v>
      </c>
      <c r="P73" s="48">
        <f t="shared" si="12"/>
        <v>5.9042292904578818E-2</v>
      </c>
      <c r="Q73" s="9"/>
    </row>
    <row r="74" spans="1:17">
      <c r="A74" s="12"/>
      <c r="B74" s="25">
        <v>348.33</v>
      </c>
      <c r="C74" s="20" t="s">
        <v>262</v>
      </c>
      <c r="D74" s="47">
        <v>0</v>
      </c>
      <c r="E74" s="47">
        <v>208543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v>0</v>
      </c>
      <c r="O74" s="47">
        <f t="shared" si="11"/>
        <v>208543</v>
      </c>
      <c r="P74" s="48">
        <f t="shared" si="12"/>
        <v>2.9156658511010138</v>
      </c>
      <c r="Q74" s="9"/>
    </row>
    <row r="75" spans="1:17">
      <c r="A75" s="12"/>
      <c r="B75" s="25">
        <v>348.52</v>
      </c>
      <c r="C75" s="20" t="s">
        <v>252</v>
      </c>
      <c r="D75" s="47">
        <v>0</v>
      </c>
      <c r="E75" s="47">
        <v>85349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v>0</v>
      </c>
      <c r="O75" s="47">
        <f t="shared" si="11"/>
        <v>85349</v>
      </c>
      <c r="P75" s="48">
        <f t="shared" si="12"/>
        <v>1.1932750786438309</v>
      </c>
      <c r="Q75" s="9"/>
    </row>
    <row r="76" spans="1:17">
      <c r="A76" s="12"/>
      <c r="B76" s="25">
        <v>348.53</v>
      </c>
      <c r="C76" s="20" t="s">
        <v>253</v>
      </c>
      <c r="D76" s="47">
        <v>0</v>
      </c>
      <c r="E76" s="47">
        <v>405190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v>0</v>
      </c>
      <c r="O76" s="47">
        <f t="shared" si="11"/>
        <v>405190</v>
      </c>
      <c r="P76" s="48">
        <f t="shared" si="12"/>
        <v>5.6650122334847959</v>
      </c>
      <c r="Q76" s="9"/>
    </row>
    <row r="77" spans="1:17">
      <c r="A77" s="12"/>
      <c r="B77" s="25">
        <v>348.62</v>
      </c>
      <c r="C77" s="20" t="s">
        <v>200</v>
      </c>
      <c r="D77" s="47">
        <v>0</v>
      </c>
      <c r="E77" s="47">
        <v>7171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v>0</v>
      </c>
      <c r="O77" s="47">
        <f t="shared" si="11"/>
        <v>7171</v>
      </c>
      <c r="P77" s="48">
        <f t="shared" si="12"/>
        <v>0.10025865082139113</v>
      </c>
      <c r="Q77" s="9"/>
    </row>
    <row r="78" spans="1:17">
      <c r="A78" s="12"/>
      <c r="B78" s="25">
        <v>348.71</v>
      </c>
      <c r="C78" s="20" t="s">
        <v>202</v>
      </c>
      <c r="D78" s="47">
        <v>0</v>
      </c>
      <c r="E78" s="47">
        <v>63965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v>0</v>
      </c>
      <c r="O78" s="47">
        <f t="shared" si="11"/>
        <v>63965</v>
      </c>
      <c r="P78" s="48">
        <f t="shared" si="12"/>
        <v>0.89430269136665497</v>
      </c>
      <c r="Q78" s="9"/>
    </row>
    <row r="79" spans="1:17">
      <c r="A79" s="12"/>
      <c r="B79" s="25">
        <v>348.72</v>
      </c>
      <c r="C79" s="20" t="s">
        <v>203</v>
      </c>
      <c r="D79" s="47">
        <v>0</v>
      </c>
      <c r="E79" s="47">
        <v>13967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v>0</v>
      </c>
      <c r="O79" s="47">
        <f t="shared" si="11"/>
        <v>13967</v>
      </c>
      <c r="P79" s="48">
        <f t="shared" si="12"/>
        <v>0.19527437958755681</v>
      </c>
      <c r="Q79" s="9"/>
    </row>
    <row r="80" spans="1:17">
      <c r="A80" s="12"/>
      <c r="B80" s="25">
        <v>348.85</v>
      </c>
      <c r="C80" s="20" t="s">
        <v>204</v>
      </c>
      <c r="D80" s="47">
        <v>0</v>
      </c>
      <c r="E80" s="47">
        <v>467586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v>0</v>
      </c>
      <c r="O80" s="47">
        <f t="shared" si="10"/>
        <v>467586</v>
      </c>
      <c r="P80" s="48">
        <f t="shared" si="12"/>
        <v>6.5373785389723871</v>
      </c>
      <c r="Q80" s="9"/>
    </row>
    <row r="81" spans="1:17">
      <c r="A81" s="12"/>
      <c r="B81" s="25">
        <v>348.92399999999998</v>
      </c>
      <c r="C81" s="20" t="s">
        <v>171</v>
      </c>
      <c r="D81" s="47">
        <v>0</v>
      </c>
      <c r="E81" s="47">
        <v>20350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v>0</v>
      </c>
      <c r="O81" s="47">
        <f t="shared" ref="O81:O82" si="13">SUM(D81:N81)</f>
        <v>20350</v>
      </c>
      <c r="P81" s="48">
        <f t="shared" si="12"/>
        <v>0.2845159035302342</v>
      </c>
      <c r="Q81" s="9"/>
    </row>
    <row r="82" spans="1:17">
      <c r="A82" s="12"/>
      <c r="B82" s="25">
        <v>348.99</v>
      </c>
      <c r="C82" s="20" t="s">
        <v>173</v>
      </c>
      <c r="D82" s="47">
        <v>254040</v>
      </c>
      <c r="E82" s="47">
        <v>181134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v>0</v>
      </c>
      <c r="O82" s="47">
        <f t="shared" si="13"/>
        <v>435174</v>
      </c>
      <c r="P82" s="48">
        <f t="shared" si="12"/>
        <v>6.0842222998951412</v>
      </c>
      <c r="Q82" s="9"/>
    </row>
    <row r="83" spans="1:17">
      <c r="A83" s="12"/>
      <c r="B83" s="25">
        <v>349</v>
      </c>
      <c r="C83" s="20" t="s">
        <v>263</v>
      </c>
      <c r="D83" s="47">
        <v>0</v>
      </c>
      <c r="E83" s="47">
        <v>0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114178</v>
      </c>
      <c r="N83" s="47">
        <v>0</v>
      </c>
      <c r="O83" s="47">
        <f t="shared" si="10"/>
        <v>114178</v>
      </c>
      <c r="P83" s="48">
        <f t="shared" si="12"/>
        <v>1.5963369451240825</v>
      </c>
      <c r="Q83" s="9"/>
    </row>
    <row r="84" spans="1:17" ht="15.75">
      <c r="A84" s="29" t="s">
        <v>51</v>
      </c>
      <c r="B84" s="30"/>
      <c r="C84" s="31"/>
      <c r="D84" s="32">
        <f t="shared" ref="D84:N84" si="14">SUM(D85:D90)</f>
        <v>76420</v>
      </c>
      <c r="E84" s="32">
        <f t="shared" si="14"/>
        <v>161684</v>
      </c>
      <c r="F84" s="32">
        <f t="shared" si="14"/>
        <v>0</v>
      </c>
      <c r="G84" s="32">
        <f t="shared" si="14"/>
        <v>0</v>
      </c>
      <c r="H84" s="32">
        <f t="shared" si="14"/>
        <v>0</v>
      </c>
      <c r="I84" s="32">
        <f t="shared" si="14"/>
        <v>0</v>
      </c>
      <c r="J84" s="32">
        <f t="shared" si="14"/>
        <v>0</v>
      </c>
      <c r="K84" s="32">
        <f t="shared" si="14"/>
        <v>0</v>
      </c>
      <c r="L84" s="32">
        <f t="shared" si="14"/>
        <v>0</v>
      </c>
      <c r="M84" s="32">
        <f t="shared" si="14"/>
        <v>11381396</v>
      </c>
      <c r="N84" s="32">
        <f t="shared" si="14"/>
        <v>0</v>
      </c>
      <c r="O84" s="32">
        <f>SUM(D84:N84)</f>
        <v>11619500</v>
      </c>
      <c r="P84" s="46">
        <f t="shared" si="12"/>
        <v>162.4536875218455</v>
      </c>
      <c r="Q84" s="10"/>
    </row>
    <row r="85" spans="1:17">
      <c r="A85" s="13"/>
      <c r="B85" s="40">
        <v>351.7</v>
      </c>
      <c r="C85" s="21" t="s">
        <v>177</v>
      </c>
      <c r="D85" s="47">
        <v>74795</v>
      </c>
      <c r="E85" s="47">
        <v>0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v>0</v>
      </c>
      <c r="O85" s="47">
        <f t="shared" ref="O85:O90" si="15">SUM(D85:N85)</f>
        <v>74795</v>
      </c>
      <c r="P85" s="48">
        <f t="shared" si="12"/>
        <v>1.0457182803215659</v>
      </c>
      <c r="Q85" s="9"/>
    </row>
    <row r="86" spans="1:17">
      <c r="A86" s="13"/>
      <c r="B86" s="40">
        <v>351.8</v>
      </c>
      <c r="C86" s="21" t="s">
        <v>178</v>
      </c>
      <c r="D86" s="47">
        <v>0</v>
      </c>
      <c r="E86" s="47">
        <v>95004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v>0</v>
      </c>
      <c r="O86" s="47">
        <f t="shared" si="15"/>
        <v>95004</v>
      </c>
      <c r="P86" s="48">
        <f t="shared" si="12"/>
        <v>1.3282628451590353</v>
      </c>
      <c r="Q86" s="9"/>
    </row>
    <row r="87" spans="1:17">
      <c r="A87" s="13"/>
      <c r="B87" s="40">
        <v>351.9</v>
      </c>
      <c r="C87" s="21" t="s">
        <v>254</v>
      </c>
      <c r="D87" s="47">
        <v>0</v>
      </c>
      <c r="E87" s="47">
        <v>17443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11381396</v>
      </c>
      <c r="N87" s="47">
        <v>0</v>
      </c>
      <c r="O87" s="47">
        <f t="shared" si="15"/>
        <v>11398839</v>
      </c>
      <c r="P87" s="48">
        <f t="shared" si="12"/>
        <v>159.36859839217058</v>
      </c>
      <c r="Q87" s="9"/>
    </row>
    <row r="88" spans="1:17">
      <c r="A88" s="13"/>
      <c r="B88" s="40">
        <v>352</v>
      </c>
      <c r="C88" s="21" t="s">
        <v>89</v>
      </c>
      <c r="D88" s="47">
        <v>0</v>
      </c>
      <c r="E88" s="47">
        <v>12088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v>0</v>
      </c>
      <c r="O88" s="47">
        <f t="shared" si="15"/>
        <v>12088</v>
      </c>
      <c r="P88" s="48">
        <f t="shared" si="12"/>
        <v>0.16900384480950717</v>
      </c>
      <c r="Q88" s="9"/>
    </row>
    <row r="89" spans="1:17">
      <c r="A89" s="13"/>
      <c r="B89" s="40">
        <v>354</v>
      </c>
      <c r="C89" s="21" t="s">
        <v>146</v>
      </c>
      <c r="D89" s="47">
        <v>1625</v>
      </c>
      <c r="E89" s="47">
        <v>0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v>0</v>
      </c>
      <c r="O89" s="47">
        <f t="shared" si="15"/>
        <v>1625</v>
      </c>
      <c r="P89" s="48">
        <f t="shared" si="12"/>
        <v>2.2719328905976933E-2</v>
      </c>
      <c r="Q89" s="9"/>
    </row>
    <row r="90" spans="1:17">
      <c r="A90" s="13"/>
      <c r="B90" s="40">
        <v>358.1</v>
      </c>
      <c r="C90" s="21" t="s">
        <v>238</v>
      </c>
      <c r="D90" s="47">
        <v>0</v>
      </c>
      <c r="E90" s="47">
        <v>37149</v>
      </c>
      <c r="F90" s="47">
        <v>0</v>
      </c>
      <c r="G90" s="47">
        <v>0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  <c r="M90" s="47">
        <v>0</v>
      </c>
      <c r="N90" s="47">
        <v>0</v>
      </c>
      <c r="O90" s="47">
        <f t="shared" si="15"/>
        <v>37149</v>
      </c>
      <c r="P90" s="48">
        <f t="shared" si="12"/>
        <v>0.51938483047885353</v>
      </c>
      <c r="Q90" s="9"/>
    </row>
    <row r="91" spans="1:17" ht="15.75">
      <c r="A91" s="29" t="s">
        <v>5</v>
      </c>
      <c r="B91" s="30"/>
      <c r="C91" s="31"/>
      <c r="D91" s="32">
        <f t="shared" ref="D91:N91" si="16">SUM(D92:D97)</f>
        <v>601425</v>
      </c>
      <c r="E91" s="32">
        <f t="shared" si="16"/>
        <v>713689</v>
      </c>
      <c r="F91" s="32">
        <f t="shared" si="16"/>
        <v>1429</v>
      </c>
      <c r="G91" s="32">
        <f t="shared" si="16"/>
        <v>-33987</v>
      </c>
      <c r="H91" s="32">
        <f t="shared" si="16"/>
        <v>0</v>
      </c>
      <c r="I91" s="32">
        <f t="shared" si="16"/>
        <v>-595406</v>
      </c>
      <c r="J91" s="32">
        <f t="shared" si="16"/>
        <v>0</v>
      </c>
      <c r="K91" s="32">
        <f t="shared" si="16"/>
        <v>0</v>
      </c>
      <c r="L91" s="32">
        <f t="shared" si="16"/>
        <v>0</v>
      </c>
      <c r="M91" s="32">
        <f t="shared" si="16"/>
        <v>6562313</v>
      </c>
      <c r="N91" s="32">
        <f t="shared" si="16"/>
        <v>0</v>
      </c>
      <c r="O91" s="32">
        <f>SUM(D91:N91)</f>
        <v>7249463</v>
      </c>
      <c r="P91" s="46">
        <f t="shared" si="12"/>
        <v>101.35565186997553</v>
      </c>
      <c r="Q91" s="10"/>
    </row>
    <row r="92" spans="1:17">
      <c r="A92" s="12"/>
      <c r="B92" s="25">
        <v>361.1</v>
      </c>
      <c r="C92" s="20" t="s">
        <v>92</v>
      </c>
      <c r="D92" s="47">
        <v>-40759</v>
      </c>
      <c r="E92" s="47">
        <v>-79851</v>
      </c>
      <c r="F92" s="47">
        <v>1429</v>
      </c>
      <c r="G92" s="47">
        <v>-33987</v>
      </c>
      <c r="H92" s="47">
        <v>0</v>
      </c>
      <c r="I92" s="47">
        <v>-747563</v>
      </c>
      <c r="J92" s="47">
        <v>0</v>
      </c>
      <c r="K92" s="47">
        <v>0</v>
      </c>
      <c r="L92" s="47">
        <v>0</v>
      </c>
      <c r="M92" s="47">
        <v>0</v>
      </c>
      <c r="N92" s="47">
        <v>0</v>
      </c>
      <c r="O92" s="47">
        <f>SUM(D92:N92)</f>
        <v>-900731</v>
      </c>
      <c r="P92" s="48">
        <f t="shared" si="12"/>
        <v>-12.59323313526739</v>
      </c>
      <c r="Q92" s="9"/>
    </row>
    <row r="93" spans="1:17">
      <c r="A93" s="12"/>
      <c r="B93" s="25">
        <v>362</v>
      </c>
      <c r="C93" s="20" t="s">
        <v>93</v>
      </c>
      <c r="D93" s="47">
        <v>12325</v>
      </c>
      <c r="E93" s="47">
        <v>21736</v>
      </c>
      <c r="F93" s="47">
        <v>0</v>
      </c>
      <c r="G93" s="47">
        <v>0</v>
      </c>
      <c r="H93" s="47">
        <v>0</v>
      </c>
      <c r="I93" s="47">
        <v>0</v>
      </c>
      <c r="J93" s="47">
        <v>0</v>
      </c>
      <c r="K93" s="47">
        <v>0</v>
      </c>
      <c r="L93" s="47">
        <v>0</v>
      </c>
      <c r="M93" s="47">
        <v>0</v>
      </c>
      <c r="N93" s="47">
        <v>0</v>
      </c>
      <c r="O93" s="47">
        <f t="shared" ref="O93:O97" si="17">SUM(D93:N93)</f>
        <v>34061</v>
      </c>
      <c r="P93" s="48">
        <f t="shared" si="12"/>
        <v>0.4762111149947571</v>
      </c>
      <c r="Q93" s="9"/>
    </row>
    <row r="94" spans="1:17">
      <c r="A94" s="12"/>
      <c r="B94" s="25">
        <v>364</v>
      </c>
      <c r="C94" s="20" t="s">
        <v>180</v>
      </c>
      <c r="D94" s="47">
        <v>112619</v>
      </c>
      <c r="E94" s="47">
        <v>3600</v>
      </c>
      <c r="F94" s="47">
        <v>0</v>
      </c>
      <c r="G94" s="47">
        <v>0</v>
      </c>
      <c r="H94" s="47">
        <v>0</v>
      </c>
      <c r="I94" s="47">
        <v>107875</v>
      </c>
      <c r="J94" s="47">
        <v>0</v>
      </c>
      <c r="K94" s="47">
        <v>0</v>
      </c>
      <c r="L94" s="47">
        <v>0</v>
      </c>
      <c r="M94" s="47">
        <v>0</v>
      </c>
      <c r="N94" s="47">
        <v>0</v>
      </c>
      <c r="O94" s="47">
        <f t="shared" si="17"/>
        <v>224094</v>
      </c>
      <c r="P94" s="48">
        <f t="shared" si="12"/>
        <v>3.1330863334498429</v>
      </c>
      <c r="Q94" s="9"/>
    </row>
    <row r="95" spans="1:17">
      <c r="A95" s="12"/>
      <c r="B95" s="25">
        <v>365</v>
      </c>
      <c r="C95" s="20" t="s">
        <v>181</v>
      </c>
      <c r="D95" s="47">
        <v>81</v>
      </c>
      <c r="E95" s="47">
        <v>0</v>
      </c>
      <c r="F95" s="47">
        <v>0</v>
      </c>
      <c r="G95" s="47">
        <v>0</v>
      </c>
      <c r="H95" s="47">
        <v>0</v>
      </c>
      <c r="I95" s="47">
        <v>36655</v>
      </c>
      <c r="J95" s="47">
        <v>0</v>
      </c>
      <c r="K95" s="47">
        <v>0</v>
      </c>
      <c r="L95" s="47">
        <v>0</v>
      </c>
      <c r="M95" s="47">
        <v>0</v>
      </c>
      <c r="N95" s="47">
        <v>0</v>
      </c>
      <c r="O95" s="47">
        <f t="shared" si="17"/>
        <v>36736</v>
      </c>
      <c r="P95" s="48">
        <f t="shared" si="12"/>
        <v>0.5136106256553653</v>
      </c>
      <c r="Q95" s="9"/>
    </row>
    <row r="96" spans="1:17">
      <c r="A96" s="12"/>
      <c r="B96" s="25">
        <v>366</v>
      </c>
      <c r="C96" s="20" t="s">
        <v>95</v>
      </c>
      <c r="D96" s="47">
        <v>300</v>
      </c>
      <c r="E96" s="47">
        <v>47766</v>
      </c>
      <c r="F96" s="47">
        <v>0</v>
      </c>
      <c r="G96" s="47">
        <v>0</v>
      </c>
      <c r="H96" s="47">
        <v>0</v>
      </c>
      <c r="I96" s="47">
        <v>0</v>
      </c>
      <c r="J96" s="47">
        <v>0</v>
      </c>
      <c r="K96" s="47">
        <v>0</v>
      </c>
      <c r="L96" s="47">
        <v>0</v>
      </c>
      <c r="M96" s="47">
        <v>0</v>
      </c>
      <c r="N96" s="47">
        <v>0</v>
      </c>
      <c r="O96" s="47">
        <f t="shared" si="17"/>
        <v>48066</v>
      </c>
      <c r="P96" s="48">
        <f t="shared" si="12"/>
        <v>0.67201677735057674</v>
      </c>
      <c r="Q96" s="9"/>
    </row>
    <row r="97" spans="1:120">
      <c r="A97" s="12"/>
      <c r="B97" s="25">
        <v>369.9</v>
      </c>
      <c r="C97" s="20" t="s">
        <v>96</v>
      </c>
      <c r="D97" s="47">
        <v>516859</v>
      </c>
      <c r="E97" s="47">
        <v>720438</v>
      </c>
      <c r="F97" s="47">
        <v>0</v>
      </c>
      <c r="G97" s="47">
        <v>0</v>
      </c>
      <c r="H97" s="47">
        <v>0</v>
      </c>
      <c r="I97" s="47">
        <v>7627</v>
      </c>
      <c r="J97" s="47">
        <v>0</v>
      </c>
      <c r="K97" s="47">
        <v>0</v>
      </c>
      <c r="L97" s="47">
        <v>0</v>
      </c>
      <c r="M97" s="47">
        <v>6562313</v>
      </c>
      <c r="N97" s="47">
        <v>0</v>
      </c>
      <c r="O97" s="47">
        <f t="shared" si="17"/>
        <v>7807237</v>
      </c>
      <c r="P97" s="48">
        <f t="shared" si="12"/>
        <v>109.15396015379238</v>
      </c>
      <c r="Q97" s="9"/>
    </row>
    <row r="98" spans="1:120" ht="15.75">
      <c r="A98" s="29" t="s">
        <v>52</v>
      </c>
      <c r="B98" s="30"/>
      <c r="C98" s="31"/>
      <c r="D98" s="32">
        <f t="shared" ref="D98:N98" si="18">SUM(D99:D100)</f>
        <v>12741116</v>
      </c>
      <c r="E98" s="32">
        <f t="shared" si="18"/>
        <v>22050774</v>
      </c>
      <c r="F98" s="32">
        <f t="shared" si="18"/>
        <v>0</v>
      </c>
      <c r="G98" s="32">
        <f t="shared" si="18"/>
        <v>7600007</v>
      </c>
      <c r="H98" s="32">
        <f t="shared" si="18"/>
        <v>0</v>
      </c>
      <c r="I98" s="32">
        <f t="shared" si="18"/>
        <v>650870</v>
      </c>
      <c r="J98" s="32">
        <f t="shared" si="18"/>
        <v>0</v>
      </c>
      <c r="K98" s="32">
        <f t="shared" si="18"/>
        <v>0</v>
      </c>
      <c r="L98" s="32">
        <f t="shared" si="18"/>
        <v>0</v>
      </c>
      <c r="M98" s="32">
        <f t="shared" si="18"/>
        <v>0</v>
      </c>
      <c r="N98" s="32">
        <f t="shared" si="18"/>
        <v>0</v>
      </c>
      <c r="O98" s="32">
        <f>SUM(D98:N98)</f>
        <v>43042767</v>
      </c>
      <c r="P98" s="46">
        <f t="shared" si="12"/>
        <v>601.78632645927996</v>
      </c>
      <c r="Q98" s="9"/>
    </row>
    <row r="99" spans="1:120">
      <c r="A99" s="12"/>
      <c r="B99" s="25">
        <v>381</v>
      </c>
      <c r="C99" s="20" t="s">
        <v>97</v>
      </c>
      <c r="D99" s="47">
        <v>12733666</v>
      </c>
      <c r="E99" s="47">
        <v>22032990</v>
      </c>
      <c r="F99" s="47">
        <v>0</v>
      </c>
      <c r="G99" s="47">
        <v>7600007</v>
      </c>
      <c r="H99" s="47">
        <v>0</v>
      </c>
      <c r="I99" s="47">
        <v>650870</v>
      </c>
      <c r="J99" s="47">
        <v>0</v>
      </c>
      <c r="K99" s="47">
        <v>0</v>
      </c>
      <c r="L99" s="47">
        <v>0</v>
      </c>
      <c r="M99" s="47">
        <v>0</v>
      </c>
      <c r="N99" s="47">
        <v>0</v>
      </c>
      <c r="O99" s="47">
        <f>SUM(D99:N99)</f>
        <v>43017533</v>
      </c>
      <c r="P99" s="48">
        <f t="shared" si="12"/>
        <v>601.43352673890251</v>
      </c>
      <c r="Q99" s="9"/>
    </row>
    <row r="100" spans="1:120" ht="15.75" thickBot="1">
      <c r="A100" s="12"/>
      <c r="B100" s="25">
        <v>383.1</v>
      </c>
      <c r="C100" s="20" t="s">
        <v>265</v>
      </c>
      <c r="D100" s="47">
        <v>7450</v>
      </c>
      <c r="E100" s="47">
        <v>17784</v>
      </c>
      <c r="F100" s="47">
        <v>0</v>
      </c>
      <c r="G100" s="47">
        <v>0</v>
      </c>
      <c r="H100" s="47">
        <v>0</v>
      </c>
      <c r="I100" s="47">
        <v>0</v>
      </c>
      <c r="J100" s="47">
        <v>0</v>
      </c>
      <c r="K100" s="47">
        <v>0</v>
      </c>
      <c r="L100" s="47">
        <v>0</v>
      </c>
      <c r="M100" s="47">
        <v>0</v>
      </c>
      <c r="N100" s="47">
        <v>0</v>
      </c>
      <c r="O100" s="47">
        <f>SUM(D100:N100)</f>
        <v>25234</v>
      </c>
      <c r="P100" s="48">
        <f t="shared" si="12"/>
        <v>0.35279972037749041</v>
      </c>
      <c r="Q100" s="9"/>
    </row>
    <row r="101" spans="1:120" ht="16.5" thickBot="1">
      <c r="A101" s="14" t="s">
        <v>73</v>
      </c>
      <c r="B101" s="23"/>
      <c r="C101" s="22"/>
      <c r="D101" s="15">
        <f t="shared" ref="D101:N101" si="19">SUM(D5,D13,D19,D46,D84,D91,D98)</f>
        <v>55624331</v>
      </c>
      <c r="E101" s="15">
        <f t="shared" si="19"/>
        <v>69424744</v>
      </c>
      <c r="F101" s="15">
        <f t="shared" si="19"/>
        <v>1363417</v>
      </c>
      <c r="G101" s="15">
        <f t="shared" si="19"/>
        <v>14343751</v>
      </c>
      <c r="H101" s="15">
        <f t="shared" si="19"/>
        <v>0</v>
      </c>
      <c r="I101" s="15">
        <f t="shared" si="19"/>
        <v>4784249</v>
      </c>
      <c r="J101" s="15">
        <f t="shared" si="19"/>
        <v>0</v>
      </c>
      <c r="K101" s="15">
        <f t="shared" si="19"/>
        <v>0</v>
      </c>
      <c r="L101" s="15">
        <f t="shared" si="19"/>
        <v>0</v>
      </c>
      <c r="M101" s="15">
        <f t="shared" si="19"/>
        <v>88914090</v>
      </c>
      <c r="N101" s="15">
        <f t="shared" si="19"/>
        <v>0</v>
      </c>
      <c r="O101" s="15">
        <f>SUM(D101:N101)</f>
        <v>234454582</v>
      </c>
      <c r="P101" s="38">
        <f t="shared" ref="P101" si="20">(O101/P$103)</f>
        <v>3277.9389304439005</v>
      </c>
      <c r="Q101" s="6"/>
      <c r="R101" s="2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  <c r="AY101" s="5"/>
      <c r="AZ101" s="5"/>
      <c r="BA101" s="5"/>
      <c r="BB101" s="5"/>
      <c r="BC101" s="5"/>
      <c r="BD101" s="5"/>
      <c r="BE101" s="5"/>
      <c r="BF101" s="5"/>
      <c r="BG101" s="5"/>
      <c r="BH101" s="5"/>
      <c r="BI101" s="5"/>
      <c r="BJ101" s="5"/>
      <c r="BK101" s="5"/>
      <c r="BL101" s="5"/>
      <c r="BM101" s="5"/>
      <c r="BN101" s="5"/>
      <c r="BO101" s="5"/>
      <c r="BP101" s="5"/>
      <c r="BQ101" s="5"/>
      <c r="BR101" s="5"/>
      <c r="BS101" s="5"/>
      <c r="BT101" s="5"/>
      <c r="BU101" s="5"/>
      <c r="BV101" s="5"/>
      <c r="BW101" s="5"/>
      <c r="BX101" s="5"/>
      <c r="BY101" s="5"/>
      <c r="BZ101" s="5"/>
      <c r="CA101" s="5"/>
      <c r="CB101" s="5"/>
      <c r="CC101" s="5"/>
      <c r="CD101" s="5"/>
      <c r="CE101" s="5"/>
      <c r="CF101" s="5"/>
      <c r="CG101" s="5"/>
      <c r="CH101" s="5"/>
      <c r="CI101" s="5"/>
      <c r="CJ101" s="5"/>
      <c r="CK101" s="5"/>
      <c r="CL101" s="5"/>
      <c r="CM101" s="5"/>
      <c r="CN101" s="5"/>
      <c r="CO101" s="5"/>
      <c r="CP101" s="5"/>
      <c r="CQ101" s="5"/>
      <c r="CR101" s="5"/>
      <c r="CS101" s="5"/>
      <c r="CT101" s="5"/>
      <c r="CU101" s="5"/>
      <c r="CV101" s="5"/>
      <c r="CW101" s="5"/>
      <c r="CX101" s="5"/>
      <c r="CY101" s="5"/>
      <c r="CZ101" s="5"/>
      <c r="DA101" s="5"/>
      <c r="DB101" s="5"/>
      <c r="DC101" s="5"/>
      <c r="DD101" s="5"/>
      <c r="DE101" s="5"/>
      <c r="DF101" s="5"/>
      <c r="DG101" s="5"/>
      <c r="DH101" s="5"/>
      <c r="DI101" s="5"/>
      <c r="DJ101" s="5"/>
      <c r="DK101" s="5"/>
      <c r="DL101" s="5"/>
      <c r="DM101" s="5"/>
      <c r="DN101" s="5"/>
      <c r="DO101" s="5"/>
      <c r="DP101" s="5"/>
    </row>
    <row r="102" spans="1:120">
      <c r="A102" s="16"/>
      <c r="B102" s="18"/>
      <c r="C102" s="18"/>
      <c r="D102" s="17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9"/>
    </row>
    <row r="103" spans="1:120">
      <c r="A103" s="41"/>
      <c r="B103" s="42"/>
      <c r="C103" s="42"/>
      <c r="D103" s="43"/>
      <c r="E103" s="43"/>
      <c r="F103" s="43"/>
      <c r="G103" s="43"/>
      <c r="H103" s="43"/>
      <c r="I103" s="43"/>
      <c r="J103" s="43"/>
      <c r="K103" s="43"/>
      <c r="L103" s="43"/>
      <c r="M103" s="119" t="s">
        <v>264</v>
      </c>
      <c r="N103" s="119"/>
      <c r="O103" s="119"/>
      <c r="P103" s="44">
        <v>71525</v>
      </c>
    </row>
    <row r="104" spans="1:120">
      <c r="A104" s="120"/>
      <c r="B104" s="97"/>
      <c r="C104" s="97"/>
      <c r="D104" s="97"/>
      <c r="E104" s="97"/>
      <c r="F104" s="97"/>
      <c r="G104" s="97"/>
      <c r="H104" s="97"/>
      <c r="I104" s="97"/>
      <c r="J104" s="97"/>
      <c r="K104" s="97"/>
      <c r="L104" s="97"/>
      <c r="M104" s="97"/>
      <c r="N104" s="97"/>
      <c r="O104" s="97"/>
      <c r="P104" s="98"/>
    </row>
    <row r="105" spans="1:120" ht="15.75" customHeight="1" thickBot="1">
      <c r="A105" s="121" t="s">
        <v>129</v>
      </c>
      <c r="B105" s="100"/>
      <c r="C105" s="100"/>
      <c r="D105" s="100"/>
      <c r="E105" s="100"/>
      <c r="F105" s="100"/>
      <c r="G105" s="100"/>
      <c r="H105" s="100"/>
      <c r="I105" s="100"/>
      <c r="J105" s="100"/>
      <c r="K105" s="100"/>
      <c r="L105" s="100"/>
      <c r="M105" s="100"/>
      <c r="N105" s="100"/>
      <c r="O105" s="100"/>
      <c r="P105" s="101"/>
    </row>
  </sheetData>
  <mergeCells count="10">
    <mergeCell ref="M103:O103"/>
    <mergeCell ref="A104:P104"/>
    <mergeCell ref="A105:P105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D99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22" t="s">
        <v>106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4"/>
      <c r="Q1" s="7"/>
      <c r="R1"/>
    </row>
    <row r="2" spans="1:134" ht="24" thickBot="1">
      <c r="A2" s="125" t="s">
        <v>237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7"/>
      <c r="Q2" s="7"/>
      <c r="R2"/>
    </row>
    <row r="3" spans="1:134" ht="18" customHeight="1">
      <c r="A3" s="128" t="s">
        <v>99</v>
      </c>
      <c r="B3" s="109"/>
      <c r="C3" s="110"/>
      <c r="D3" s="129" t="s">
        <v>46</v>
      </c>
      <c r="E3" s="130"/>
      <c r="F3" s="130"/>
      <c r="G3" s="130"/>
      <c r="H3" s="131"/>
      <c r="I3" s="129" t="s">
        <v>47</v>
      </c>
      <c r="J3" s="131"/>
      <c r="K3" s="129" t="s">
        <v>49</v>
      </c>
      <c r="L3" s="130"/>
      <c r="M3" s="131"/>
      <c r="N3" s="36"/>
      <c r="O3" s="37"/>
      <c r="P3" s="132" t="s">
        <v>240</v>
      </c>
      <c r="Q3" s="11"/>
      <c r="R3"/>
    </row>
    <row r="4" spans="1:134" ht="32.25" customHeight="1" thickBot="1">
      <c r="A4" s="111"/>
      <c r="B4" s="112"/>
      <c r="C4" s="113"/>
      <c r="D4" s="34" t="s">
        <v>6</v>
      </c>
      <c r="E4" s="34" t="s">
        <v>100</v>
      </c>
      <c r="F4" s="34" t="s">
        <v>101</v>
      </c>
      <c r="G4" s="34" t="s">
        <v>102</v>
      </c>
      <c r="H4" s="34" t="s">
        <v>7</v>
      </c>
      <c r="I4" s="34" t="s">
        <v>8</v>
      </c>
      <c r="J4" s="35" t="s">
        <v>103</v>
      </c>
      <c r="K4" s="35" t="s">
        <v>9</v>
      </c>
      <c r="L4" s="35" t="s">
        <v>10</v>
      </c>
      <c r="M4" s="35" t="s">
        <v>241</v>
      </c>
      <c r="N4" s="35" t="s">
        <v>11</v>
      </c>
      <c r="O4" s="35" t="s">
        <v>242</v>
      </c>
      <c r="P4" s="118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243</v>
      </c>
      <c r="B5" s="26"/>
      <c r="C5" s="26"/>
      <c r="D5" s="27">
        <f t="shared" ref="D5:N5" si="0">SUM(D6:D11)</f>
        <v>29040644</v>
      </c>
      <c r="E5" s="27">
        <f t="shared" si="0"/>
        <v>9414220</v>
      </c>
      <c r="F5" s="27">
        <f t="shared" si="0"/>
        <v>796615</v>
      </c>
      <c r="G5" s="27">
        <f t="shared" si="0"/>
        <v>1868981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 t="shared" ref="O5:O19" si="1">SUM(D5:N5)</f>
        <v>41120460</v>
      </c>
      <c r="P5" s="33">
        <f t="shared" ref="P5:P36" si="2">(O5/P$97)</f>
        <v>589.04238708475987</v>
      </c>
      <c r="Q5" s="6"/>
    </row>
    <row r="6" spans="1:134">
      <c r="A6" s="12"/>
      <c r="B6" s="25">
        <v>311</v>
      </c>
      <c r="C6" s="20" t="s">
        <v>3</v>
      </c>
      <c r="D6" s="47">
        <v>23591583</v>
      </c>
      <c r="E6" s="47">
        <v>0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v>0</v>
      </c>
      <c r="O6" s="47">
        <f t="shared" si="1"/>
        <v>23591583</v>
      </c>
      <c r="P6" s="48">
        <f t="shared" si="2"/>
        <v>337.94472059476573</v>
      </c>
      <c r="Q6" s="9"/>
    </row>
    <row r="7" spans="1:134">
      <c r="A7" s="12"/>
      <c r="B7" s="25">
        <v>312.3</v>
      </c>
      <c r="C7" s="20" t="s">
        <v>13</v>
      </c>
      <c r="D7" s="47">
        <v>0</v>
      </c>
      <c r="E7" s="47">
        <v>864063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v>0</v>
      </c>
      <c r="O7" s="47">
        <f t="shared" si="1"/>
        <v>864063</v>
      </c>
      <c r="P7" s="48">
        <f t="shared" si="2"/>
        <v>12.377530117893109</v>
      </c>
      <c r="Q7" s="9"/>
    </row>
    <row r="8" spans="1:134">
      <c r="A8" s="12"/>
      <c r="B8" s="25">
        <v>312.41000000000003</v>
      </c>
      <c r="C8" s="20" t="s">
        <v>244</v>
      </c>
      <c r="D8" s="47">
        <v>0</v>
      </c>
      <c r="E8" s="47">
        <v>2471316</v>
      </c>
      <c r="F8" s="47">
        <v>796615</v>
      </c>
      <c r="G8" s="47">
        <v>1868981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f t="shared" si="1"/>
        <v>5136912</v>
      </c>
      <c r="P8" s="48">
        <f t="shared" si="2"/>
        <v>73.585239725536823</v>
      </c>
      <c r="Q8" s="9"/>
    </row>
    <row r="9" spans="1:134">
      <c r="A9" s="12"/>
      <c r="B9" s="25">
        <v>312.63</v>
      </c>
      <c r="C9" s="20" t="s">
        <v>245</v>
      </c>
      <c r="D9" s="47">
        <v>5449061</v>
      </c>
      <c r="E9" s="47">
        <v>5006000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v>0</v>
      </c>
      <c r="O9" s="47">
        <f t="shared" si="1"/>
        <v>10455061</v>
      </c>
      <c r="P9" s="48">
        <f t="shared" si="2"/>
        <v>149.7666633242132</v>
      </c>
      <c r="Q9" s="9"/>
    </row>
    <row r="10" spans="1:134">
      <c r="A10" s="12"/>
      <c r="B10" s="25">
        <v>315.10000000000002</v>
      </c>
      <c r="C10" s="20" t="s">
        <v>246</v>
      </c>
      <c r="D10" s="47">
        <v>0</v>
      </c>
      <c r="E10" s="47">
        <v>1068076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f t="shared" si="1"/>
        <v>1068076</v>
      </c>
      <c r="P10" s="48">
        <f t="shared" si="2"/>
        <v>15.299975647839103</v>
      </c>
      <c r="Q10" s="9"/>
    </row>
    <row r="11" spans="1:134">
      <c r="A11" s="12"/>
      <c r="B11" s="25">
        <v>316</v>
      </c>
      <c r="C11" s="20" t="s">
        <v>157</v>
      </c>
      <c r="D11" s="47">
        <v>0</v>
      </c>
      <c r="E11" s="47">
        <v>4765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v>0</v>
      </c>
      <c r="O11" s="47">
        <f t="shared" si="1"/>
        <v>4765</v>
      </c>
      <c r="P11" s="48">
        <f t="shared" si="2"/>
        <v>6.8257674511882416E-2</v>
      </c>
      <c r="Q11" s="9"/>
    </row>
    <row r="12" spans="1:134" ht="15.75">
      <c r="A12" s="29" t="s">
        <v>18</v>
      </c>
      <c r="B12" s="30"/>
      <c r="C12" s="31"/>
      <c r="D12" s="32">
        <f t="shared" ref="D12:N12" si="3">SUM(D13:D16)</f>
        <v>0</v>
      </c>
      <c r="E12" s="32">
        <f t="shared" si="3"/>
        <v>6433734</v>
      </c>
      <c r="F12" s="32">
        <f t="shared" si="3"/>
        <v>0</v>
      </c>
      <c r="G12" s="32">
        <f t="shared" si="3"/>
        <v>4753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32">
        <f t="shared" si="3"/>
        <v>0</v>
      </c>
      <c r="O12" s="45">
        <f t="shared" si="1"/>
        <v>6438487</v>
      </c>
      <c r="P12" s="46">
        <f t="shared" si="2"/>
        <v>92.230041971665543</v>
      </c>
      <c r="Q12" s="10"/>
    </row>
    <row r="13" spans="1:134">
      <c r="A13" s="12"/>
      <c r="B13" s="25">
        <v>322</v>
      </c>
      <c r="C13" s="20" t="s">
        <v>247</v>
      </c>
      <c r="D13" s="47">
        <v>0</v>
      </c>
      <c r="E13" s="47">
        <v>469404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v>0</v>
      </c>
      <c r="O13" s="47">
        <f t="shared" si="1"/>
        <v>469404</v>
      </c>
      <c r="P13" s="48">
        <f t="shared" si="2"/>
        <v>6.7241186666475672</v>
      </c>
      <c r="Q13" s="9"/>
    </row>
    <row r="14" spans="1:134">
      <c r="A14" s="12"/>
      <c r="B14" s="25">
        <v>323.7</v>
      </c>
      <c r="C14" s="20" t="s">
        <v>109</v>
      </c>
      <c r="D14" s="47">
        <v>0</v>
      </c>
      <c r="E14" s="47">
        <v>168622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v>0</v>
      </c>
      <c r="O14" s="47">
        <f t="shared" si="1"/>
        <v>168622</v>
      </c>
      <c r="P14" s="48">
        <f t="shared" si="2"/>
        <v>2.4154765144895358</v>
      </c>
      <c r="Q14" s="9"/>
    </row>
    <row r="15" spans="1:134">
      <c r="A15" s="12"/>
      <c r="B15" s="25">
        <v>325.10000000000002</v>
      </c>
      <c r="C15" s="20" t="s">
        <v>147</v>
      </c>
      <c r="D15" s="47">
        <v>0</v>
      </c>
      <c r="E15" s="47">
        <v>0</v>
      </c>
      <c r="F15" s="47">
        <v>0</v>
      </c>
      <c r="G15" s="47">
        <v>4753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f t="shared" si="1"/>
        <v>4753</v>
      </c>
      <c r="P15" s="48">
        <f t="shared" si="2"/>
        <v>6.8085776905556589E-2</v>
      </c>
      <c r="Q15" s="9"/>
    </row>
    <row r="16" spans="1:134">
      <c r="A16" s="12"/>
      <c r="B16" s="25">
        <v>325.2</v>
      </c>
      <c r="C16" s="20" t="s">
        <v>20</v>
      </c>
      <c r="D16" s="47">
        <v>0</v>
      </c>
      <c r="E16" s="47">
        <v>5795708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f t="shared" si="1"/>
        <v>5795708</v>
      </c>
      <c r="P16" s="48">
        <f t="shared" si="2"/>
        <v>83.022361013622884</v>
      </c>
      <c r="Q16" s="9"/>
    </row>
    <row r="17" spans="1:17" ht="15.75">
      <c r="A17" s="29" t="s">
        <v>248</v>
      </c>
      <c r="B17" s="30"/>
      <c r="C17" s="31"/>
      <c r="D17" s="32">
        <f t="shared" ref="D17:N17" si="4">SUM(D18:D44)</f>
        <v>6540200</v>
      </c>
      <c r="E17" s="32">
        <f t="shared" si="4"/>
        <v>15142339</v>
      </c>
      <c r="F17" s="32">
        <f t="shared" si="4"/>
        <v>640000</v>
      </c>
      <c r="G17" s="32">
        <f t="shared" si="4"/>
        <v>4807015</v>
      </c>
      <c r="H17" s="32">
        <f t="shared" si="4"/>
        <v>0</v>
      </c>
      <c r="I17" s="32">
        <f t="shared" si="4"/>
        <v>93750</v>
      </c>
      <c r="J17" s="32">
        <f t="shared" si="4"/>
        <v>0</v>
      </c>
      <c r="K17" s="32">
        <f t="shared" si="4"/>
        <v>0</v>
      </c>
      <c r="L17" s="32">
        <f t="shared" si="4"/>
        <v>0</v>
      </c>
      <c r="M17" s="32">
        <f t="shared" si="4"/>
        <v>0</v>
      </c>
      <c r="N17" s="32">
        <f t="shared" si="4"/>
        <v>0</v>
      </c>
      <c r="O17" s="45">
        <f t="shared" si="1"/>
        <v>27223304</v>
      </c>
      <c r="P17" s="46">
        <f t="shared" si="2"/>
        <v>389.96839949003709</v>
      </c>
      <c r="Q17" s="10"/>
    </row>
    <row r="18" spans="1:17">
      <c r="A18" s="12"/>
      <c r="B18" s="25">
        <v>331.1</v>
      </c>
      <c r="C18" s="20" t="s">
        <v>209</v>
      </c>
      <c r="D18" s="47">
        <v>0</v>
      </c>
      <c r="E18" s="47">
        <v>134816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v>0</v>
      </c>
      <c r="O18" s="47">
        <f t="shared" si="1"/>
        <v>134816</v>
      </c>
      <c r="P18" s="48">
        <f t="shared" si="2"/>
        <v>1.931212307868613</v>
      </c>
      <c r="Q18" s="9"/>
    </row>
    <row r="19" spans="1:17">
      <c r="A19" s="12"/>
      <c r="B19" s="25">
        <v>331.2</v>
      </c>
      <c r="C19" s="20" t="s">
        <v>22</v>
      </c>
      <c r="D19" s="47">
        <v>64350</v>
      </c>
      <c r="E19" s="47">
        <v>3616869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v>0</v>
      </c>
      <c r="O19" s="47">
        <f t="shared" si="1"/>
        <v>3681219</v>
      </c>
      <c r="P19" s="48">
        <f t="shared" si="2"/>
        <v>52.732727871764382</v>
      </c>
      <c r="Q19" s="9"/>
    </row>
    <row r="20" spans="1:17">
      <c r="A20" s="12"/>
      <c r="B20" s="25">
        <v>331.49</v>
      </c>
      <c r="C20" s="20" t="s">
        <v>26</v>
      </c>
      <c r="D20" s="47">
        <v>0</v>
      </c>
      <c r="E20" s="47">
        <v>3202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v>0</v>
      </c>
      <c r="O20" s="47">
        <f t="shared" ref="O20:O40" si="5">SUM(D20:N20)</f>
        <v>3202</v>
      </c>
      <c r="P20" s="48">
        <f t="shared" si="2"/>
        <v>4.5868011287942816E-2</v>
      </c>
      <c r="Q20" s="9"/>
    </row>
    <row r="21" spans="1:17">
      <c r="A21" s="12"/>
      <c r="B21" s="25">
        <v>331.5</v>
      </c>
      <c r="C21" s="20" t="s">
        <v>131</v>
      </c>
      <c r="D21" s="47">
        <v>0</v>
      </c>
      <c r="E21" s="47">
        <v>50709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v>0</v>
      </c>
      <c r="O21" s="47">
        <f t="shared" si="5"/>
        <v>50709</v>
      </c>
      <c r="P21" s="48">
        <f t="shared" si="2"/>
        <v>0.72639630993138415</v>
      </c>
      <c r="Q21" s="9"/>
    </row>
    <row r="22" spans="1:17">
      <c r="A22" s="12"/>
      <c r="B22" s="25">
        <v>331.65</v>
      </c>
      <c r="C22" s="20" t="s">
        <v>27</v>
      </c>
      <c r="D22" s="47">
        <v>0</v>
      </c>
      <c r="E22" s="47">
        <v>83872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f t="shared" si="5"/>
        <v>83872</v>
      </c>
      <c r="P22" s="48">
        <f t="shared" si="2"/>
        <v>1.2014496698133479</v>
      </c>
      <c r="Q22" s="9"/>
    </row>
    <row r="23" spans="1:17">
      <c r="A23" s="12"/>
      <c r="B23" s="25">
        <v>331.69</v>
      </c>
      <c r="C23" s="20" t="s">
        <v>110</v>
      </c>
      <c r="D23" s="47">
        <v>0</v>
      </c>
      <c r="E23" s="47">
        <v>51000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f t="shared" si="5"/>
        <v>51000</v>
      </c>
      <c r="P23" s="48">
        <f t="shared" si="2"/>
        <v>0.73056482688478563</v>
      </c>
      <c r="Q23" s="9"/>
    </row>
    <row r="24" spans="1:17">
      <c r="A24" s="12"/>
      <c r="B24" s="25">
        <v>333</v>
      </c>
      <c r="C24" s="20" t="s">
        <v>4</v>
      </c>
      <c r="D24" s="47">
        <v>229787</v>
      </c>
      <c r="E24" s="47">
        <v>92354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v>0</v>
      </c>
      <c r="O24" s="47">
        <f t="shared" si="5"/>
        <v>322141</v>
      </c>
      <c r="P24" s="48">
        <f t="shared" si="2"/>
        <v>4.6146055666174846</v>
      </c>
      <c r="Q24" s="9"/>
    </row>
    <row r="25" spans="1:17">
      <c r="A25" s="12"/>
      <c r="B25" s="25">
        <v>334.1</v>
      </c>
      <c r="C25" s="20" t="s">
        <v>111</v>
      </c>
      <c r="D25" s="47">
        <v>2739</v>
      </c>
      <c r="E25" s="47">
        <v>0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v>0</v>
      </c>
      <c r="O25" s="47">
        <f t="shared" si="5"/>
        <v>2739</v>
      </c>
      <c r="P25" s="48">
        <f t="shared" si="2"/>
        <v>3.9235628643871132E-2</v>
      </c>
      <c r="Q25" s="9"/>
    </row>
    <row r="26" spans="1:17">
      <c r="A26" s="12"/>
      <c r="B26" s="25">
        <v>334.2</v>
      </c>
      <c r="C26" s="20" t="s">
        <v>25</v>
      </c>
      <c r="D26" s="47">
        <v>330485</v>
      </c>
      <c r="E26" s="47">
        <v>17178</v>
      </c>
      <c r="F26" s="47">
        <v>0</v>
      </c>
      <c r="G26" s="47">
        <v>30000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v>0</v>
      </c>
      <c r="O26" s="47">
        <f t="shared" si="5"/>
        <v>377663</v>
      </c>
      <c r="P26" s="48">
        <f t="shared" si="2"/>
        <v>5.4099471414860547</v>
      </c>
      <c r="Q26" s="9"/>
    </row>
    <row r="27" spans="1:17">
      <c r="A27" s="12"/>
      <c r="B27" s="25">
        <v>334.34</v>
      </c>
      <c r="C27" s="20" t="s">
        <v>28</v>
      </c>
      <c r="D27" s="47">
        <v>0</v>
      </c>
      <c r="E27" s="47">
        <v>0</v>
      </c>
      <c r="F27" s="47">
        <v>0</v>
      </c>
      <c r="G27" s="47">
        <v>0</v>
      </c>
      <c r="H27" s="47">
        <v>0</v>
      </c>
      <c r="I27" s="47">
        <v>93750</v>
      </c>
      <c r="J27" s="47">
        <v>0</v>
      </c>
      <c r="K27" s="47">
        <v>0</v>
      </c>
      <c r="L27" s="47">
        <v>0</v>
      </c>
      <c r="M27" s="47">
        <v>0</v>
      </c>
      <c r="N27" s="47">
        <v>0</v>
      </c>
      <c r="O27" s="47">
        <f t="shared" si="5"/>
        <v>93750</v>
      </c>
      <c r="P27" s="48">
        <f t="shared" si="2"/>
        <v>1.3429500494205617</v>
      </c>
      <c r="Q27" s="9"/>
    </row>
    <row r="28" spans="1:17">
      <c r="A28" s="12"/>
      <c r="B28" s="25">
        <v>334.39</v>
      </c>
      <c r="C28" s="20" t="s">
        <v>113</v>
      </c>
      <c r="D28" s="47">
        <v>0</v>
      </c>
      <c r="E28" s="47">
        <v>0</v>
      </c>
      <c r="F28" s="47">
        <v>0</v>
      </c>
      <c r="G28" s="47">
        <v>1886213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v>0</v>
      </c>
      <c r="O28" s="47">
        <f t="shared" si="5"/>
        <v>1886213</v>
      </c>
      <c r="P28" s="48">
        <f t="shared" si="2"/>
        <v>27.019624976722199</v>
      </c>
      <c r="Q28" s="9"/>
    </row>
    <row r="29" spans="1:17">
      <c r="A29" s="12"/>
      <c r="B29" s="25">
        <v>334.49</v>
      </c>
      <c r="C29" s="20" t="s">
        <v>29</v>
      </c>
      <c r="D29" s="47">
        <v>0</v>
      </c>
      <c r="E29" s="47">
        <v>0</v>
      </c>
      <c r="F29" s="47">
        <v>0</v>
      </c>
      <c r="G29" s="47">
        <v>1202367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f t="shared" si="5"/>
        <v>1202367</v>
      </c>
      <c r="P29" s="48">
        <f t="shared" si="2"/>
        <v>17.223667435430961</v>
      </c>
      <c r="Q29" s="9"/>
    </row>
    <row r="30" spans="1:17">
      <c r="A30" s="12"/>
      <c r="B30" s="25">
        <v>334.5</v>
      </c>
      <c r="C30" s="20" t="s">
        <v>30</v>
      </c>
      <c r="D30" s="47">
        <v>0</v>
      </c>
      <c r="E30" s="47">
        <v>3994395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f t="shared" si="5"/>
        <v>3994395</v>
      </c>
      <c r="P30" s="48">
        <f t="shared" si="2"/>
        <v>57.218911601655947</v>
      </c>
      <c r="Q30" s="9"/>
    </row>
    <row r="31" spans="1:17">
      <c r="A31" s="12"/>
      <c r="B31" s="25">
        <v>334.62</v>
      </c>
      <c r="C31" s="20" t="s">
        <v>114</v>
      </c>
      <c r="D31" s="47">
        <v>36960</v>
      </c>
      <c r="E31" s="47">
        <v>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v>0</v>
      </c>
      <c r="O31" s="47">
        <f t="shared" si="5"/>
        <v>36960</v>
      </c>
      <c r="P31" s="48">
        <f t="shared" si="2"/>
        <v>0.52944462748356225</v>
      </c>
      <c r="Q31" s="9"/>
    </row>
    <row r="32" spans="1:17">
      <c r="A32" s="12"/>
      <c r="B32" s="25">
        <v>334.7</v>
      </c>
      <c r="C32" s="20" t="s">
        <v>32</v>
      </c>
      <c r="D32" s="47">
        <v>0</v>
      </c>
      <c r="E32" s="47">
        <v>497219</v>
      </c>
      <c r="F32" s="47">
        <v>0</v>
      </c>
      <c r="G32" s="47">
        <v>300000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v>0</v>
      </c>
      <c r="O32" s="47">
        <f t="shared" si="5"/>
        <v>797219</v>
      </c>
      <c r="P32" s="48">
        <f t="shared" si="2"/>
        <v>11.420003151456116</v>
      </c>
      <c r="Q32" s="9"/>
    </row>
    <row r="33" spans="1:17">
      <c r="A33" s="12"/>
      <c r="B33" s="25">
        <v>335.12099999999998</v>
      </c>
      <c r="C33" s="20" t="s">
        <v>249</v>
      </c>
      <c r="D33" s="47">
        <v>1812309</v>
      </c>
      <c r="E33" s="47">
        <v>300000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v>0</v>
      </c>
      <c r="O33" s="47">
        <f t="shared" si="5"/>
        <v>2112309</v>
      </c>
      <c r="P33" s="48">
        <f t="shared" si="2"/>
        <v>30.258405076709305</v>
      </c>
      <c r="Q33" s="9"/>
    </row>
    <row r="34" spans="1:17">
      <c r="A34" s="12"/>
      <c r="B34" s="25">
        <v>335.13</v>
      </c>
      <c r="C34" s="20" t="s">
        <v>159</v>
      </c>
      <c r="D34" s="47">
        <v>36622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v>0</v>
      </c>
      <c r="O34" s="47">
        <f t="shared" si="5"/>
        <v>36622</v>
      </c>
      <c r="P34" s="48">
        <f t="shared" si="2"/>
        <v>0.52460284490538467</v>
      </c>
      <c r="Q34" s="9"/>
    </row>
    <row r="35" spans="1:17">
      <c r="A35" s="12"/>
      <c r="B35" s="25">
        <v>335.14</v>
      </c>
      <c r="C35" s="20" t="s">
        <v>160</v>
      </c>
      <c r="D35" s="47">
        <v>0</v>
      </c>
      <c r="E35" s="47">
        <v>35121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v>0</v>
      </c>
      <c r="O35" s="47">
        <f t="shared" si="5"/>
        <v>35121</v>
      </c>
      <c r="P35" s="48">
        <f t="shared" si="2"/>
        <v>0.5031013193141286</v>
      </c>
      <c r="Q35" s="9"/>
    </row>
    <row r="36" spans="1:17">
      <c r="A36" s="12"/>
      <c r="B36" s="25">
        <v>335.15</v>
      </c>
      <c r="C36" s="20" t="s">
        <v>161</v>
      </c>
      <c r="D36" s="47">
        <v>17406</v>
      </c>
      <c r="E36" s="47">
        <v>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v>0</v>
      </c>
      <c r="O36" s="47">
        <f t="shared" si="5"/>
        <v>17406</v>
      </c>
      <c r="P36" s="48">
        <f t="shared" si="2"/>
        <v>0.2493374779756192</v>
      </c>
      <c r="Q36" s="9"/>
    </row>
    <row r="37" spans="1:17">
      <c r="A37" s="12"/>
      <c r="B37" s="25">
        <v>335.16</v>
      </c>
      <c r="C37" s="20" t="s">
        <v>250</v>
      </c>
      <c r="D37" s="47">
        <v>0</v>
      </c>
      <c r="E37" s="47">
        <v>223250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v>0</v>
      </c>
      <c r="O37" s="47">
        <f t="shared" si="5"/>
        <v>223250</v>
      </c>
      <c r="P37" s="48">
        <f t="shared" ref="P37:P68" si="6">(O37/P$97)</f>
        <v>3.198011717686831</v>
      </c>
      <c r="Q37" s="9"/>
    </row>
    <row r="38" spans="1:17">
      <c r="A38" s="12"/>
      <c r="B38" s="25">
        <v>335.18</v>
      </c>
      <c r="C38" s="20" t="s">
        <v>251</v>
      </c>
      <c r="D38" s="47">
        <v>1783467</v>
      </c>
      <c r="E38" s="47">
        <v>3822000</v>
      </c>
      <c r="F38" s="47">
        <v>640000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v>0</v>
      </c>
      <c r="O38" s="47">
        <f t="shared" si="5"/>
        <v>6245467</v>
      </c>
      <c r="P38" s="48">
        <f t="shared" si="6"/>
        <v>89.465068973914541</v>
      </c>
      <c r="Q38" s="9"/>
    </row>
    <row r="39" spans="1:17">
      <c r="A39" s="12"/>
      <c r="B39" s="25">
        <v>335.19</v>
      </c>
      <c r="C39" s="20" t="s">
        <v>164</v>
      </c>
      <c r="D39" s="47">
        <v>2226075</v>
      </c>
      <c r="E39" s="47">
        <v>575967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v>0</v>
      </c>
      <c r="O39" s="47">
        <f t="shared" si="5"/>
        <v>2802042</v>
      </c>
      <c r="P39" s="48">
        <f t="shared" si="6"/>
        <v>40.138692718703894</v>
      </c>
      <c r="Q39" s="9"/>
    </row>
    <row r="40" spans="1:17">
      <c r="A40" s="12"/>
      <c r="B40" s="25">
        <v>335.29</v>
      </c>
      <c r="C40" s="20" t="s">
        <v>39</v>
      </c>
      <c r="D40" s="47">
        <v>0</v>
      </c>
      <c r="E40" s="47">
        <v>982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v>0</v>
      </c>
      <c r="O40" s="47">
        <f t="shared" si="5"/>
        <v>982</v>
      </c>
      <c r="P40" s="48">
        <f t="shared" si="6"/>
        <v>1.4066954117663911E-2</v>
      </c>
      <c r="Q40" s="9"/>
    </row>
    <row r="41" spans="1:17">
      <c r="A41" s="12"/>
      <c r="B41" s="25">
        <v>335.48</v>
      </c>
      <c r="C41" s="20" t="s">
        <v>40</v>
      </c>
      <c r="D41" s="47">
        <v>0</v>
      </c>
      <c r="E41" s="47">
        <v>1279900</v>
      </c>
      <c r="F41" s="47">
        <v>0</v>
      </c>
      <c r="G41" s="47">
        <v>1238435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v>0</v>
      </c>
      <c r="O41" s="47">
        <f t="shared" ref="O41:O46" si="7">SUM(D41:N41)</f>
        <v>2518335</v>
      </c>
      <c r="P41" s="48">
        <f t="shared" si="6"/>
        <v>36.074646535546989</v>
      </c>
      <c r="Q41" s="9"/>
    </row>
    <row r="42" spans="1:17">
      <c r="A42" s="12"/>
      <c r="B42" s="25">
        <v>335.9</v>
      </c>
      <c r="C42" s="20" t="s">
        <v>142</v>
      </c>
      <c r="D42" s="47">
        <v>0</v>
      </c>
      <c r="E42" s="47">
        <v>192291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v>0</v>
      </c>
      <c r="O42" s="47">
        <f t="shared" si="7"/>
        <v>192291</v>
      </c>
      <c r="P42" s="48">
        <f t="shared" si="6"/>
        <v>2.7545302181667122</v>
      </c>
      <c r="Q42" s="9"/>
    </row>
    <row r="43" spans="1:17">
      <c r="A43" s="12"/>
      <c r="B43" s="25">
        <v>337.1</v>
      </c>
      <c r="C43" s="20" t="s">
        <v>117</v>
      </c>
      <c r="D43" s="47">
        <v>0</v>
      </c>
      <c r="E43" s="47">
        <v>171214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v>0</v>
      </c>
      <c r="O43" s="47">
        <f t="shared" si="7"/>
        <v>171214</v>
      </c>
      <c r="P43" s="48">
        <f t="shared" si="6"/>
        <v>2.4526063974559156</v>
      </c>
      <c r="Q43" s="9"/>
    </row>
    <row r="44" spans="1:17">
      <c r="A44" s="12"/>
      <c r="B44" s="25">
        <v>337.3</v>
      </c>
      <c r="C44" s="20" t="s">
        <v>132</v>
      </c>
      <c r="D44" s="47">
        <v>0</v>
      </c>
      <c r="E44" s="47">
        <v>0</v>
      </c>
      <c r="F44" s="47">
        <v>0</v>
      </c>
      <c r="G44" s="47">
        <v>150000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v>0</v>
      </c>
      <c r="O44" s="47">
        <f t="shared" si="7"/>
        <v>150000</v>
      </c>
      <c r="P44" s="48">
        <f t="shared" si="6"/>
        <v>2.1487200790728989</v>
      </c>
      <c r="Q44" s="9"/>
    </row>
    <row r="45" spans="1:17" ht="15.75">
      <c r="A45" s="29" t="s">
        <v>50</v>
      </c>
      <c r="B45" s="30"/>
      <c r="C45" s="31"/>
      <c r="D45" s="32">
        <f t="shared" ref="D45:N45" si="8">SUM(D46:D78)</f>
        <v>3025942</v>
      </c>
      <c r="E45" s="32">
        <f t="shared" si="8"/>
        <v>4719192</v>
      </c>
      <c r="F45" s="32">
        <f t="shared" si="8"/>
        <v>0</v>
      </c>
      <c r="G45" s="32">
        <f t="shared" si="8"/>
        <v>34800</v>
      </c>
      <c r="H45" s="32">
        <f t="shared" si="8"/>
        <v>0</v>
      </c>
      <c r="I45" s="32">
        <f t="shared" si="8"/>
        <v>4074582</v>
      </c>
      <c r="J45" s="32">
        <f t="shared" si="8"/>
        <v>0</v>
      </c>
      <c r="K45" s="32">
        <f t="shared" si="8"/>
        <v>0</v>
      </c>
      <c r="L45" s="32">
        <f t="shared" si="8"/>
        <v>0</v>
      </c>
      <c r="M45" s="32">
        <f t="shared" si="8"/>
        <v>0</v>
      </c>
      <c r="N45" s="32">
        <f t="shared" si="8"/>
        <v>0</v>
      </c>
      <c r="O45" s="32">
        <f t="shared" si="7"/>
        <v>11854516</v>
      </c>
      <c r="P45" s="46">
        <f t="shared" si="6"/>
        <v>169.81357704593964</v>
      </c>
      <c r="Q45" s="10"/>
    </row>
    <row r="46" spans="1:17">
      <c r="A46" s="12"/>
      <c r="B46" s="25">
        <v>341.1</v>
      </c>
      <c r="C46" s="20" t="s">
        <v>165</v>
      </c>
      <c r="D46" s="47">
        <v>0</v>
      </c>
      <c r="E46" s="47">
        <v>267320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v>0</v>
      </c>
      <c r="O46" s="47">
        <f t="shared" si="7"/>
        <v>267320</v>
      </c>
      <c r="P46" s="48">
        <f t="shared" si="6"/>
        <v>3.829305676918449</v>
      </c>
      <c r="Q46" s="9"/>
    </row>
    <row r="47" spans="1:17">
      <c r="A47" s="12"/>
      <c r="B47" s="25">
        <v>341.15</v>
      </c>
      <c r="C47" s="20" t="s">
        <v>166</v>
      </c>
      <c r="D47" s="47">
        <v>0</v>
      </c>
      <c r="E47" s="47">
        <v>39801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v>0</v>
      </c>
      <c r="O47" s="47">
        <f t="shared" ref="O47:O63" si="9">SUM(D47:N47)</f>
        <v>39801</v>
      </c>
      <c r="P47" s="48">
        <f t="shared" si="6"/>
        <v>0.57014138578120299</v>
      </c>
      <c r="Q47" s="9"/>
    </row>
    <row r="48" spans="1:17">
      <c r="A48" s="12"/>
      <c r="B48" s="25">
        <v>341.52</v>
      </c>
      <c r="C48" s="20" t="s">
        <v>167</v>
      </c>
      <c r="D48" s="47">
        <v>78992</v>
      </c>
      <c r="E48" s="47">
        <v>0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v>0</v>
      </c>
      <c r="O48" s="47">
        <f t="shared" si="9"/>
        <v>78992</v>
      </c>
      <c r="P48" s="48">
        <f t="shared" si="6"/>
        <v>1.1315446432408429</v>
      </c>
      <c r="Q48" s="9"/>
    </row>
    <row r="49" spans="1:17">
      <c r="A49" s="12"/>
      <c r="B49" s="25">
        <v>341.54</v>
      </c>
      <c r="C49" s="20" t="s">
        <v>225</v>
      </c>
      <c r="D49" s="47">
        <v>0</v>
      </c>
      <c r="E49" s="47">
        <v>115763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v>0</v>
      </c>
      <c r="O49" s="47">
        <f t="shared" si="9"/>
        <v>115763</v>
      </c>
      <c r="P49" s="48">
        <f t="shared" si="6"/>
        <v>1.6582818834247732</v>
      </c>
      <c r="Q49" s="9"/>
    </row>
    <row r="50" spans="1:17">
      <c r="A50" s="12"/>
      <c r="B50" s="25">
        <v>341.8</v>
      </c>
      <c r="C50" s="20" t="s">
        <v>168</v>
      </c>
      <c r="D50" s="47">
        <v>0</v>
      </c>
      <c r="E50" s="47">
        <v>2167268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v>0</v>
      </c>
      <c r="O50" s="47">
        <f t="shared" si="9"/>
        <v>2167268</v>
      </c>
      <c r="P50" s="48">
        <f t="shared" si="6"/>
        <v>31.04568178888109</v>
      </c>
      <c r="Q50" s="9"/>
    </row>
    <row r="51" spans="1:17">
      <c r="A51" s="12"/>
      <c r="B51" s="25">
        <v>341.9</v>
      </c>
      <c r="C51" s="20" t="s">
        <v>169</v>
      </c>
      <c r="D51" s="47">
        <v>1279667</v>
      </c>
      <c r="E51" s="47">
        <v>77584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v>0</v>
      </c>
      <c r="O51" s="47">
        <f t="shared" si="9"/>
        <v>1357251</v>
      </c>
      <c r="P51" s="48">
        <f t="shared" si="6"/>
        <v>19.442349840278474</v>
      </c>
      <c r="Q51" s="9"/>
    </row>
    <row r="52" spans="1:17">
      <c r="A52" s="12"/>
      <c r="B52" s="25">
        <v>342.1</v>
      </c>
      <c r="C52" s="20" t="s">
        <v>63</v>
      </c>
      <c r="D52" s="47">
        <v>1149173</v>
      </c>
      <c r="E52" s="47">
        <v>188648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v>0</v>
      </c>
      <c r="O52" s="47">
        <f t="shared" si="9"/>
        <v>1337821</v>
      </c>
      <c r="P52" s="48">
        <f t="shared" si="6"/>
        <v>19.164018966035897</v>
      </c>
      <c r="Q52" s="9"/>
    </row>
    <row r="53" spans="1:17">
      <c r="A53" s="12"/>
      <c r="B53" s="25">
        <v>342.3</v>
      </c>
      <c r="C53" s="20" t="s">
        <v>64</v>
      </c>
      <c r="D53" s="47">
        <v>5337</v>
      </c>
      <c r="E53" s="47">
        <v>0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v>0</v>
      </c>
      <c r="O53" s="47">
        <f t="shared" si="9"/>
        <v>5337</v>
      </c>
      <c r="P53" s="48">
        <f t="shared" si="6"/>
        <v>7.6451460413413747E-2</v>
      </c>
      <c r="Q53" s="9"/>
    </row>
    <row r="54" spans="1:17">
      <c r="A54" s="12"/>
      <c r="B54" s="25">
        <v>342.4</v>
      </c>
      <c r="C54" s="20" t="s">
        <v>65</v>
      </c>
      <c r="D54" s="47">
        <v>265764</v>
      </c>
      <c r="E54" s="47">
        <v>0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v>0</v>
      </c>
      <c r="O54" s="47">
        <f t="shared" si="9"/>
        <v>265764</v>
      </c>
      <c r="P54" s="48">
        <f t="shared" si="6"/>
        <v>3.8070162872981994</v>
      </c>
      <c r="Q54" s="9"/>
    </row>
    <row r="55" spans="1:17">
      <c r="A55" s="12"/>
      <c r="B55" s="25">
        <v>342.5</v>
      </c>
      <c r="C55" s="20" t="s">
        <v>119</v>
      </c>
      <c r="D55" s="47">
        <v>0</v>
      </c>
      <c r="E55" s="47">
        <v>23585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v>0</v>
      </c>
      <c r="O55" s="47">
        <f t="shared" si="9"/>
        <v>23585</v>
      </c>
      <c r="P55" s="48">
        <f t="shared" si="6"/>
        <v>0.33785042043289548</v>
      </c>
      <c r="Q55" s="9"/>
    </row>
    <row r="56" spans="1:17">
      <c r="A56" s="12"/>
      <c r="B56" s="25">
        <v>342.9</v>
      </c>
      <c r="C56" s="20" t="s">
        <v>143</v>
      </c>
      <c r="D56" s="47">
        <v>19800</v>
      </c>
      <c r="E56" s="47">
        <v>366279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v>0</v>
      </c>
      <c r="O56" s="47">
        <f t="shared" si="9"/>
        <v>386079</v>
      </c>
      <c r="P56" s="48">
        <f t="shared" si="6"/>
        <v>5.5305046627225716</v>
      </c>
      <c r="Q56" s="9"/>
    </row>
    <row r="57" spans="1:17">
      <c r="A57" s="12"/>
      <c r="B57" s="25">
        <v>343.3</v>
      </c>
      <c r="C57" s="20" t="s">
        <v>185</v>
      </c>
      <c r="D57" s="47">
        <v>0</v>
      </c>
      <c r="E57" s="47">
        <v>0</v>
      </c>
      <c r="F57" s="47">
        <v>0</v>
      </c>
      <c r="G57" s="47">
        <v>0</v>
      </c>
      <c r="H57" s="47">
        <v>0</v>
      </c>
      <c r="I57" s="47">
        <v>82448</v>
      </c>
      <c r="J57" s="47">
        <v>0</v>
      </c>
      <c r="K57" s="47">
        <v>0</v>
      </c>
      <c r="L57" s="47">
        <v>0</v>
      </c>
      <c r="M57" s="47">
        <v>0</v>
      </c>
      <c r="N57" s="47">
        <v>0</v>
      </c>
      <c r="O57" s="47">
        <f t="shared" si="9"/>
        <v>82448</v>
      </c>
      <c r="P57" s="48">
        <f t="shared" si="6"/>
        <v>1.1810511538626824</v>
      </c>
      <c r="Q57" s="9"/>
    </row>
    <row r="58" spans="1:17">
      <c r="A58" s="12"/>
      <c r="B58" s="25">
        <v>343.4</v>
      </c>
      <c r="C58" s="20" t="s">
        <v>67</v>
      </c>
      <c r="D58" s="47">
        <v>0</v>
      </c>
      <c r="E58" s="47">
        <v>0</v>
      </c>
      <c r="F58" s="47">
        <v>0</v>
      </c>
      <c r="G58" s="47">
        <v>0</v>
      </c>
      <c r="H58" s="47">
        <v>0</v>
      </c>
      <c r="I58" s="47">
        <v>3922755</v>
      </c>
      <c r="J58" s="47">
        <v>0</v>
      </c>
      <c r="K58" s="47">
        <v>0</v>
      </c>
      <c r="L58" s="47">
        <v>0</v>
      </c>
      <c r="M58" s="47">
        <v>0</v>
      </c>
      <c r="N58" s="47">
        <v>0</v>
      </c>
      <c r="O58" s="47">
        <f t="shared" si="9"/>
        <v>3922755</v>
      </c>
      <c r="P58" s="48">
        <f t="shared" si="6"/>
        <v>56.192682891890733</v>
      </c>
      <c r="Q58" s="9"/>
    </row>
    <row r="59" spans="1:17">
      <c r="A59" s="12"/>
      <c r="B59" s="25">
        <v>343.6</v>
      </c>
      <c r="C59" s="20" t="s">
        <v>215</v>
      </c>
      <c r="D59" s="47">
        <v>0</v>
      </c>
      <c r="E59" s="47">
        <v>0</v>
      </c>
      <c r="F59" s="47">
        <v>0</v>
      </c>
      <c r="G59" s="47">
        <v>0</v>
      </c>
      <c r="H59" s="47">
        <v>0</v>
      </c>
      <c r="I59" s="47">
        <v>69379</v>
      </c>
      <c r="J59" s="47">
        <v>0</v>
      </c>
      <c r="K59" s="47">
        <v>0</v>
      </c>
      <c r="L59" s="47">
        <v>0</v>
      </c>
      <c r="M59" s="47">
        <v>0</v>
      </c>
      <c r="N59" s="47">
        <v>0</v>
      </c>
      <c r="O59" s="47">
        <f t="shared" si="9"/>
        <v>69379</v>
      </c>
      <c r="P59" s="48">
        <f t="shared" si="6"/>
        <v>0.99384033577332431</v>
      </c>
      <c r="Q59" s="9"/>
    </row>
    <row r="60" spans="1:17">
      <c r="A60" s="12"/>
      <c r="B60" s="25">
        <v>344.9</v>
      </c>
      <c r="C60" s="20" t="s">
        <v>170</v>
      </c>
      <c r="D60" s="47">
        <v>0</v>
      </c>
      <c r="E60" s="47">
        <v>3815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v>0</v>
      </c>
      <c r="O60" s="47">
        <f t="shared" si="9"/>
        <v>3815</v>
      </c>
      <c r="P60" s="48">
        <f t="shared" si="6"/>
        <v>5.4649114011087394E-2</v>
      </c>
      <c r="Q60" s="9"/>
    </row>
    <row r="61" spans="1:17">
      <c r="A61" s="12"/>
      <c r="B61" s="25">
        <v>346.4</v>
      </c>
      <c r="C61" s="20" t="s">
        <v>69</v>
      </c>
      <c r="D61" s="47">
        <v>1509</v>
      </c>
      <c r="E61" s="47">
        <v>0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v>0</v>
      </c>
      <c r="O61" s="47">
        <f t="shared" si="9"/>
        <v>1509</v>
      </c>
      <c r="P61" s="48">
        <f t="shared" si="6"/>
        <v>2.1616123995473364E-2</v>
      </c>
      <c r="Q61" s="9"/>
    </row>
    <row r="62" spans="1:17">
      <c r="A62" s="12"/>
      <c r="B62" s="25">
        <v>347.1</v>
      </c>
      <c r="C62" s="20" t="s">
        <v>70</v>
      </c>
      <c r="D62" s="47">
        <v>0</v>
      </c>
      <c r="E62" s="47">
        <v>7454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v>0</v>
      </c>
      <c r="O62" s="47">
        <f t="shared" si="9"/>
        <v>7454</v>
      </c>
      <c r="P62" s="48">
        <f t="shared" si="6"/>
        <v>0.10677706312939593</v>
      </c>
      <c r="Q62" s="9"/>
    </row>
    <row r="63" spans="1:17">
      <c r="A63" s="12"/>
      <c r="B63" s="25">
        <v>347.9</v>
      </c>
      <c r="C63" s="20" t="s">
        <v>122</v>
      </c>
      <c r="D63" s="47">
        <v>0</v>
      </c>
      <c r="E63" s="47">
        <v>0</v>
      </c>
      <c r="F63" s="47">
        <v>0</v>
      </c>
      <c r="G63" s="47">
        <v>34800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v>0</v>
      </c>
      <c r="O63" s="47">
        <f t="shared" si="9"/>
        <v>34800</v>
      </c>
      <c r="P63" s="48">
        <f t="shared" si="6"/>
        <v>0.49850305834491254</v>
      </c>
      <c r="Q63" s="9"/>
    </row>
    <row r="64" spans="1:17">
      <c r="A64" s="12"/>
      <c r="B64" s="25">
        <v>348.11</v>
      </c>
      <c r="C64" s="20" t="s">
        <v>189</v>
      </c>
      <c r="D64" s="47">
        <v>0</v>
      </c>
      <c r="E64" s="47">
        <v>40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v>0</v>
      </c>
      <c r="O64" s="47">
        <f>SUM(D64:N64)</f>
        <v>40</v>
      </c>
      <c r="P64" s="48">
        <f t="shared" si="6"/>
        <v>5.7299202108610642E-4</v>
      </c>
      <c r="Q64" s="9"/>
    </row>
    <row r="65" spans="1:17">
      <c r="A65" s="12"/>
      <c r="B65" s="25">
        <v>348.12</v>
      </c>
      <c r="C65" s="20" t="s">
        <v>190</v>
      </c>
      <c r="D65" s="47">
        <v>0</v>
      </c>
      <c r="E65" s="47">
        <v>4722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v>0</v>
      </c>
      <c r="O65" s="47">
        <f t="shared" ref="O65:O76" si="10">SUM(D65:N65)</f>
        <v>4722</v>
      </c>
      <c r="P65" s="48">
        <f t="shared" si="6"/>
        <v>6.7641708089214853E-2</v>
      </c>
      <c r="Q65" s="9"/>
    </row>
    <row r="66" spans="1:17">
      <c r="A66" s="12"/>
      <c r="B66" s="25">
        <v>348.13</v>
      </c>
      <c r="C66" s="20" t="s">
        <v>191</v>
      </c>
      <c r="D66" s="47">
        <v>0</v>
      </c>
      <c r="E66" s="47">
        <v>561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v>0</v>
      </c>
      <c r="O66" s="47">
        <f t="shared" si="10"/>
        <v>561</v>
      </c>
      <c r="P66" s="48">
        <f t="shared" si="6"/>
        <v>8.0362130957326427E-3</v>
      </c>
      <c r="Q66" s="9"/>
    </row>
    <row r="67" spans="1:17">
      <c r="A67" s="12"/>
      <c r="B67" s="25">
        <v>348.14</v>
      </c>
      <c r="C67" s="20" t="s">
        <v>192</v>
      </c>
      <c r="D67" s="47">
        <v>0</v>
      </c>
      <c r="E67" s="47">
        <v>89631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v>0</v>
      </c>
      <c r="O67" s="47">
        <f t="shared" si="10"/>
        <v>89631</v>
      </c>
      <c r="P67" s="48">
        <f t="shared" si="6"/>
        <v>1.28394619604922</v>
      </c>
      <c r="Q67" s="9"/>
    </row>
    <row r="68" spans="1:17">
      <c r="A68" s="12"/>
      <c r="B68" s="25">
        <v>348.22</v>
      </c>
      <c r="C68" s="20" t="s">
        <v>193</v>
      </c>
      <c r="D68" s="47">
        <v>0</v>
      </c>
      <c r="E68" s="47">
        <v>3361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v>0</v>
      </c>
      <c r="O68" s="47">
        <f t="shared" si="10"/>
        <v>3361</v>
      </c>
      <c r="P68" s="48">
        <f t="shared" si="6"/>
        <v>4.8145654571760087E-2</v>
      </c>
      <c r="Q68" s="9"/>
    </row>
    <row r="69" spans="1:17">
      <c r="A69" s="12"/>
      <c r="B69" s="25">
        <v>348.23</v>
      </c>
      <c r="C69" s="20" t="s">
        <v>194</v>
      </c>
      <c r="D69" s="47">
        <v>0</v>
      </c>
      <c r="E69" s="47">
        <v>104826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v>0</v>
      </c>
      <c r="O69" s="47">
        <f t="shared" si="10"/>
        <v>104826</v>
      </c>
      <c r="P69" s="48">
        <f t="shared" ref="P69:P95" si="11">(O69/P$97)</f>
        <v>1.5016115400593046</v>
      </c>
      <c r="Q69" s="9"/>
    </row>
    <row r="70" spans="1:17">
      <c r="A70" s="12"/>
      <c r="B70" s="25">
        <v>348.31</v>
      </c>
      <c r="C70" s="20" t="s">
        <v>195</v>
      </c>
      <c r="D70" s="47">
        <v>0</v>
      </c>
      <c r="E70" s="47">
        <v>317185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v>0</v>
      </c>
      <c r="O70" s="47">
        <f t="shared" si="10"/>
        <v>317185</v>
      </c>
      <c r="P70" s="48">
        <f t="shared" si="11"/>
        <v>4.5436118552049161</v>
      </c>
      <c r="Q70" s="9"/>
    </row>
    <row r="71" spans="1:17">
      <c r="A71" s="12"/>
      <c r="B71" s="25">
        <v>348.32</v>
      </c>
      <c r="C71" s="20" t="s">
        <v>196</v>
      </c>
      <c r="D71" s="47">
        <v>0</v>
      </c>
      <c r="E71" s="47">
        <v>205277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v>0</v>
      </c>
      <c r="O71" s="47">
        <f t="shared" si="10"/>
        <v>205277</v>
      </c>
      <c r="P71" s="48">
        <f t="shared" si="11"/>
        <v>2.9405520778123164</v>
      </c>
      <c r="Q71" s="9"/>
    </row>
    <row r="72" spans="1:17">
      <c r="A72" s="12"/>
      <c r="B72" s="25">
        <v>348.52</v>
      </c>
      <c r="C72" s="20" t="s">
        <v>252</v>
      </c>
      <c r="D72" s="47">
        <v>0</v>
      </c>
      <c r="E72" s="47">
        <v>77922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v>0</v>
      </c>
      <c r="O72" s="47">
        <f t="shared" si="10"/>
        <v>77922</v>
      </c>
      <c r="P72" s="48">
        <f t="shared" si="11"/>
        <v>1.1162171066767894</v>
      </c>
      <c r="Q72" s="9"/>
    </row>
    <row r="73" spans="1:17">
      <c r="A73" s="12"/>
      <c r="B73" s="25">
        <v>348.53</v>
      </c>
      <c r="C73" s="20" t="s">
        <v>253</v>
      </c>
      <c r="D73" s="47">
        <v>0</v>
      </c>
      <c r="E73" s="47">
        <v>412408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v>0</v>
      </c>
      <c r="O73" s="47">
        <f t="shared" si="10"/>
        <v>412408</v>
      </c>
      <c r="P73" s="48">
        <f t="shared" si="11"/>
        <v>5.907662335801974</v>
      </c>
      <c r="Q73" s="9"/>
    </row>
    <row r="74" spans="1:17">
      <c r="A74" s="12"/>
      <c r="B74" s="25">
        <v>348.62</v>
      </c>
      <c r="C74" s="20" t="s">
        <v>200</v>
      </c>
      <c r="D74" s="47">
        <v>0</v>
      </c>
      <c r="E74" s="47">
        <v>1704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v>0</v>
      </c>
      <c r="O74" s="47">
        <f t="shared" si="10"/>
        <v>1704</v>
      </c>
      <c r="P74" s="48">
        <f t="shared" si="11"/>
        <v>2.4409460098268131E-2</v>
      </c>
      <c r="Q74" s="9"/>
    </row>
    <row r="75" spans="1:17">
      <c r="A75" s="12"/>
      <c r="B75" s="25">
        <v>348.71</v>
      </c>
      <c r="C75" s="20" t="s">
        <v>202</v>
      </c>
      <c r="D75" s="47">
        <v>0</v>
      </c>
      <c r="E75" s="47">
        <v>51940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v>0</v>
      </c>
      <c r="O75" s="47">
        <f t="shared" si="10"/>
        <v>51940</v>
      </c>
      <c r="P75" s="48">
        <f t="shared" si="11"/>
        <v>0.74403013938030915</v>
      </c>
      <c r="Q75" s="9"/>
    </row>
    <row r="76" spans="1:17">
      <c r="A76" s="12"/>
      <c r="B76" s="25">
        <v>348.72</v>
      </c>
      <c r="C76" s="20" t="s">
        <v>203</v>
      </c>
      <c r="D76" s="47">
        <v>0</v>
      </c>
      <c r="E76" s="47">
        <v>5172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v>0</v>
      </c>
      <c r="O76" s="47">
        <f t="shared" si="10"/>
        <v>5172</v>
      </c>
      <c r="P76" s="48">
        <f t="shared" si="11"/>
        <v>7.4087868326433548E-2</v>
      </c>
      <c r="Q76" s="9"/>
    </row>
    <row r="77" spans="1:17">
      <c r="A77" s="12"/>
      <c r="B77" s="25">
        <v>348.92399999999998</v>
      </c>
      <c r="C77" s="20" t="s">
        <v>171</v>
      </c>
      <c r="D77" s="47">
        <v>0</v>
      </c>
      <c r="E77" s="47">
        <v>19027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v>0</v>
      </c>
      <c r="O77" s="47">
        <f>SUM(D77:N77)</f>
        <v>19027</v>
      </c>
      <c r="P77" s="48">
        <f t="shared" si="11"/>
        <v>0.27255797963013367</v>
      </c>
      <c r="Q77" s="9"/>
    </row>
    <row r="78" spans="1:17">
      <c r="A78" s="12"/>
      <c r="B78" s="25">
        <v>348.99</v>
      </c>
      <c r="C78" s="20" t="s">
        <v>173</v>
      </c>
      <c r="D78" s="47">
        <v>225700</v>
      </c>
      <c r="E78" s="47">
        <v>167899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v>0</v>
      </c>
      <c r="O78" s="47">
        <f>SUM(D78:N78)</f>
        <v>393599</v>
      </c>
      <c r="P78" s="48">
        <f t="shared" si="11"/>
        <v>5.6382271626867597</v>
      </c>
      <c r="Q78" s="9"/>
    </row>
    <row r="79" spans="1:17" ht="15.75">
      <c r="A79" s="29" t="s">
        <v>51</v>
      </c>
      <c r="B79" s="30"/>
      <c r="C79" s="31"/>
      <c r="D79" s="32">
        <f t="shared" ref="D79:N79" si="12">SUM(D80:D85)</f>
        <v>66659</v>
      </c>
      <c r="E79" s="32">
        <f t="shared" si="12"/>
        <v>96596</v>
      </c>
      <c r="F79" s="32">
        <f t="shared" si="12"/>
        <v>0</v>
      </c>
      <c r="G79" s="32">
        <f t="shared" si="12"/>
        <v>0</v>
      </c>
      <c r="H79" s="32">
        <f t="shared" si="12"/>
        <v>0</v>
      </c>
      <c r="I79" s="32">
        <f t="shared" si="12"/>
        <v>0</v>
      </c>
      <c r="J79" s="32">
        <f t="shared" si="12"/>
        <v>0</v>
      </c>
      <c r="K79" s="32">
        <f t="shared" si="12"/>
        <v>0</v>
      </c>
      <c r="L79" s="32">
        <f t="shared" si="12"/>
        <v>0</v>
      </c>
      <c r="M79" s="32">
        <f t="shared" si="12"/>
        <v>0</v>
      </c>
      <c r="N79" s="32">
        <f t="shared" si="12"/>
        <v>0</v>
      </c>
      <c r="O79" s="32">
        <f>SUM(D79:N79)</f>
        <v>163255</v>
      </c>
      <c r="P79" s="46">
        <f t="shared" si="11"/>
        <v>2.3385953100603074</v>
      </c>
      <c r="Q79" s="10"/>
    </row>
    <row r="80" spans="1:17">
      <c r="A80" s="13"/>
      <c r="B80" s="40">
        <v>351.7</v>
      </c>
      <c r="C80" s="21" t="s">
        <v>177</v>
      </c>
      <c r="D80" s="47">
        <v>65994</v>
      </c>
      <c r="E80" s="47">
        <v>0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v>0</v>
      </c>
      <c r="O80" s="47">
        <f t="shared" ref="O80:O85" si="13">SUM(D80:N80)</f>
        <v>65994</v>
      </c>
      <c r="P80" s="48">
        <f t="shared" si="11"/>
        <v>0.94535088598891259</v>
      </c>
      <c r="Q80" s="9"/>
    </row>
    <row r="81" spans="1:120">
      <c r="A81" s="13"/>
      <c r="B81" s="40">
        <v>351.8</v>
      </c>
      <c r="C81" s="21" t="s">
        <v>178</v>
      </c>
      <c r="D81" s="47">
        <v>0</v>
      </c>
      <c r="E81" s="47">
        <v>54470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v>0</v>
      </c>
      <c r="O81" s="47">
        <f t="shared" si="13"/>
        <v>54470</v>
      </c>
      <c r="P81" s="48">
        <f t="shared" si="11"/>
        <v>0.78027188471400533</v>
      </c>
      <c r="Q81" s="9"/>
    </row>
    <row r="82" spans="1:120">
      <c r="A82" s="13"/>
      <c r="B82" s="40">
        <v>351.9</v>
      </c>
      <c r="C82" s="21" t="s">
        <v>254</v>
      </c>
      <c r="D82" s="47">
        <v>0</v>
      </c>
      <c r="E82" s="47">
        <v>22924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v>0</v>
      </c>
      <c r="O82" s="47">
        <f t="shared" si="13"/>
        <v>22924</v>
      </c>
      <c r="P82" s="48">
        <f t="shared" si="11"/>
        <v>0.32838172728444759</v>
      </c>
      <c r="Q82" s="9"/>
    </row>
    <row r="83" spans="1:120">
      <c r="A83" s="13"/>
      <c r="B83" s="40">
        <v>352</v>
      </c>
      <c r="C83" s="21" t="s">
        <v>89</v>
      </c>
      <c r="D83" s="47">
        <v>0</v>
      </c>
      <c r="E83" s="47">
        <v>17856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v>0</v>
      </c>
      <c r="O83" s="47">
        <f t="shared" si="13"/>
        <v>17856</v>
      </c>
      <c r="P83" s="48">
        <f t="shared" si="11"/>
        <v>0.25578363821283789</v>
      </c>
      <c r="Q83" s="9"/>
    </row>
    <row r="84" spans="1:120">
      <c r="A84" s="13"/>
      <c r="B84" s="40">
        <v>354</v>
      </c>
      <c r="C84" s="21" t="s">
        <v>146</v>
      </c>
      <c r="D84" s="47">
        <v>665</v>
      </c>
      <c r="E84" s="47">
        <v>0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v>0</v>
      </c>
      <c r="O84" s="47">
        <f t="shared" si="13"/>
        <v>665</v>
      </c>
      <c r="P84" s="48">
        <f t="shared" si="11"/>
        <v>9.5259923505565183E-3</v>
      </c>
      <c r="Q84" s="9"/>
    </row>
    <row r="85" spans="1:120">
      <c r="A85" s="13"/>
      <c r="B85" s="40">
        <v>358.1</v>
      </c>
      <c r="C85" s="21" t="s">
        <v>238</v>
      </c>
      <c r="D85" s="47">
        <v>0</v>
      </c>
      <c r="E85" s="47">
        <v>1346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v>0</v>
      </c>
      <c r="O85" s="47">
        <f t="shared" si="13"/>
        <v>1346</v>
      </c>
      <c r="P85" s="48">
        <f t="shared" si="11"/>
        <v>1.9281181509547479E-2</v>
      </c>
      <c r="Q85" s="9"/>
    </row>
    <row r="86" spans="1:120" ht="15.75">
      <c r="A86" s="29" t="s">
        <v>5</v>
      </c>
      <c r="B86" s="30"/>
      <c r="C86" s="31"/>
      <c r="D86" s="32">
        <f t="shared" ref="D86:N86" si="14">SUM(D87:D92)</f>
        <v>449298</v>
      </c>
      <c r="E86" s="32">
        <f t="shared" si="14"/>
        <v>1002751</v>
      </c>
      <c r="F86" s="32">
        <f t="shared" si="14"/>
        <v>1175</v>
      </c>
      <c r="G86" s="32">
        <f t="shared" si="14"/>
        <v>49407</v>
      </c>
      <c r="H86" s="32">
        <f t="shared" si="14"/>
        <v>0</v>
      </c>
      <c r="I86" s="32">
        <f t="shared" si="14"/>
        <v>694325</v>
      </c>
      <c r="J86" s="32">
        <f t="shared" si="14"/>
        <v>0</v>
      </c>
      <c r="K86" s="32">
        <f t="shared" si="14"/>
        <v>0</v>
      </c>
      <c r="L86" s="32">
        <f t="shared" si="14"/>
        <v>0</v>
      </c>
      <c r="M86" s="32">
        <f t="shared" si="14"/>
        <v>0</v>
      </c>
      <c r="N86" s="32">
        <f t="shared" si="14"/>
        <v>0</v>
      </c>
      <c r="O86" s="32">
        <f t="shared" ref="O86:O95" si="15">SUM(D86:N86)</f>
        <v>2196956</v>
      </c>
      <c r="P86" s="46">
        <f t="shared" si="11"/>
        <v>31.470956466931199</v>
      </c>
      <c r="Q86" s="10"/>
    </row>
    <row r="87" spans="1:120">
      <c r="A87" s="12"/>
      <c r="B87" s="25">
        <v>361.1</v>
      </c>
      <c r="C87" s="20" t="s">
        <v>92</v>
      </c>
      <c r="D87" s="47">
        <v>79787</v>
      </c>
      <c r="E87" s="47">
        <v>50970</v>
      </c>
      <c r="F87" s="47">
        <v>1175</v>
      </c>
      <c r="G87" s="47">
        <v>49407</v>
      </c>
      <c r="H87" s="47">
        <v>0</v>
      </c>
      <c r="I87" s="47">
        <v>34769</v>
      </c>
      <c r="J87" s="47">
        <v>0</v>
      </c>
      <c r="K87" s="47">
        <v>0</v>
      </c>
      <c r="L87" s="47">
        <v>0</v>
      </c>
      <c r="M87" s="47">
        <v>0</v>
      </c>
      <c r="N87" s="47">
        <v>0</v>
      </c>
      <c r="O87" s="47">
        <f t="shared" si="15"/>
        <v>216108</v>
      </c>
      <c r="P87" s="48">
        <f t="shared" si="11"/>
        <v>3.0957039923219067</v>
      </c>
      <c r="Q87" s="9"/>
    </row>
    <row r="88" spans="1:120">
      <c r="A88" s="12"/>
      <c r="B88" s="25">
        <v>362</v>
      </c>
      <c r="C88" s="20" t="s">
        <v>93</v>
      </c>
      <c r="D88" s="47">
        <v>14321</v>
      </c>
      <c r="E88" s="47">
        <v>21718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v>0</v>
      </c>
      <c r="O88" s="47">
        <f t="shared" si="15"/>
        <v>36039</v>
      </c>
      <c r="P88" s="48">
        <f t="shared" si="11"/>
        <v>0.51625148619805472</v>
      </c>
      <c r="Q88" s="9"/>
    </row>
    <row r="89" spans="1:120">
      <c r="A89" s="12"/>
      <c r="B89" s="25">
        <v>364</v>
      </c>
      <c r="C89" s="20" t="s">
        <v>180</v>
      </c>
      <c r="D89" s="47">
        <v>78168</v>
      </c>
      <c r="E89" s="47">
        <v>86580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v>0</v>
      </c>
      <c r="O89" s="47">
        <f t="shared" si="15"/>
        <v>164748</v>
      </c>
      <c r="P89" s="48">
        <f t="shared" si="11"/>
        <v>2.3599822372473462</v>
      </c>
      <c r="Q89" s="9"/>
    </row>
    <row r="90" spans="1:120">
      <c r="A90" s="12"/>
      <c r="B90" s="25">
        <v>366</v>
      </c>
      <c r="C90" s="20" t="s">
        <v>95</v>
      </c>
      <c r="D90" s="47">
        <v>10620</v>
      </c>
      <c r="E90" s="47">
        <v>18227</v>
      </c>
      <c r="F90" s="47">
        <v>0</v>
      </c>
      <c r="G90" s="47">
        <v>0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  <c r="M90" s="47">
        <v>0</v>
      </c>
      <c r="N90" s="47">
        <v>0</v>
      </c>
      <c r="O90" s="47">
        <f t="shared" si="15"/>
        <v>28847</v>
      </c>
      <c r="P90" s="48">
        <f t="shared" si="11"/>
        <v>0.41322752080677277</v>
      </c>
      <c r="Q90" s="9"/>
    </row>
    <row r="91" spans="1:120">
      <c r="A91" s="12"/>
      <c r="B91" s="25">
        <v>367</v>
      </c>
      <c r="C91" s="20" t="s">
        <v>153</v>
      </c>
      <c r="D91" s="47">
        <v>25689</v>
      </c>
      <c r="E91" s="47">
        <v>197573</v>
      </c>
      <c r="F91" s="47">
        <v>0</v>
      </c>
      <c r="G91" s="47">
        <v>0</v>
      </c>
      <c r="H91" s="47">
        <v>0</v>
      </c>
      <c r="I91" s="47">
        <v>4875</v>
      </c>
      <c r="J91" s="47">
        <v>0</v>
      </c>
      <c r="K91" s="47">
        <v>0</v>
      </c>
      <c r="L91" s="47">
        <v>0</v>
      </c>
      <c r="M91" s="47">
        <v>0</v>
      </c>
      <c r="N91" s="47">
        <v>0</v>
      </c>
      <c r="O91" s="47">
        <f t="shared" si="15"/>
        <v>228137</v>
      </c>
      <c r="P91" s="48">
        <f t="shared" si="11"/>
        <v>3.2680170178630261</v>
      </c>
      <c r="Q91" s="9"/>
    </row>
    <row r="92" spans="1:120">
      <c r="A92" s="12"/>
      <c r="B92" s="25">
        <v>369.9</v>
      </c>
      <c r="C92" s="20" t="s">
        <v>96</v>
      </c>
      <c r="D92" s="47">
        <v>240713</v>
      </c>
      <c r="E92" s="47">
        <v>627683</v>
      </c>
      <c r="F92" s="47">
        <v>0</v>
      </c>
      <c r="G92" s="47">
        <v>0</v>
      </c>
      <c r="H92" s="47">
        <v>0</v>
      </c>
      <c r="I92" s="47">
        <v>654681</v>
      </c>
      <c r="J92" s="47">
        <v>0</v>
      </c>
      <c r="K92" s="47">
        <v>0</v>
      </c>
      <c r="L92" s="47">
        <v>0</v>
      </c>
      <c r="M92" s="47">
        <v>0</v>
      </c>
      <c r="N92" s="47">
        <v>0</v>
      </c>
      <c r="O92" s="47">
        <f t="shared" si="15"/>
        <v>1523077</v>
      </c>
      <c r="P92" s="48">
        <f t="shared" si="11"/>
        <v>21.81777421249409</v>
      </c>
      <c r="Q92" s="9"/>
    </row>
    <row r="93" spans="1:120" ht="15.75">
      <c r="A93" s="29" t="s">
        <v>52</v>
      </c>
      <c r="B93" s="30"/>
      <c r="C93" s="31"/>
      <c r="D93" s="32">
        <f t="shared" ref="D93:N93" si="16">SUM(D94:D94)</f>
        <v>713911</v>
      </c>
      <c r="E93" s="32">
        <f t="shared" si="16"/>
        <v>31734678</v>
      </c>
      <c r="F93" s="32">
        <f t="shared" si="16"/>
        <v>0</v>
      </c>
      <c r="G93" s="32">
        <f t="shared" si="16"/>
        <v>7721816</v>
      </c>
      <c r="H93" s="32">
        <f t="shared" si="16"/>
        <v>0</v>
      </c>
      <c r="I93" s="32">
        <f t="shared" si="16"/>
        <v>0</v>
      </c>
      <c r="J93" s="32">
        <f t="shared" si="16"/>
        <v>0</v>
      </c>
      <c r="K93" s="32">
        <f t="shared" si="16"/>
        <v>0</v>
      </c>
      <c r="L93" s="32">
        <f t="shared" si="16"/>
        <v>0</v>
      </c>
      <c r="M93" s="32">
        <f t="shared" si="16"/>
        <v>0</v>
      </c>
      <c r="N93" s="32">
        <f t="shared" si="16"/>
        <v>0</v>
      </c>
      <c r="O93" s="32">
        <f t="shared" si="15"/>
        <v>40170405</v>
      </c>
      <c r="P93" s="46">
        <f t="shared" si="11"/>
        <v>575.43303871993578</v>
      </c>
      <c r="Q93" s="9"/>
    </row>
    <row r="94" spans="1:120" ht="15.75" thickBot="1">
      <c r="A94" s="12"/>
      <c r="B94" s="25">
        <v>381</v>
      </c>
      <c r="C94" s="20" t="s">
        <v>97</v>
      </c>
      <c r="D94" s="47">
        <v>713911</v>
      </c>
      <c r="E94" s="47">
        <v>31734678</v>
      </c>
      <c r="F94" s="47">
        <v>0</v>
      </c>
      <c r="G94" s="47">
        <v>7721816</v>
      </c>
      <c r="H94" s="47">
        <v>0</v>
      </c>
      <c r="I94" s="47">
        <v>0</v>
      </c>
      <c r="J94" s="47">
        <v>0</v>
      </c>
      <c r="K94" s="47">
        <v>0</v>
      </c>
      <c r="L94" s="47">
        <v>0</v>
      </c>
      <c r="M94" s="47">
        <v>0</v>
      </c>
      <c r="N94" s="47">
        <v>0</v>
      </c>
      <c r="O94" s="47">
        <f t="shared" si="15"/>
        <v>40170405</v>
      </c>
      <c r="P94" s="48">
        <f t="shared" si="11"/>
        <v>575.43303871993578</v>
      </c>
      <c r="Q94" s="9"/>
    </row>
    <row r="95" spans="1:120" ht="16.5" thickBot="1">
      <c r="A95" s="14" t="s">
        <v>73</v>
      </c>
      <c r="B95" s="23"/>
      <c r="C95" s="22"/>
      <c r="D95" s="15">
        <f t="shared" ref="D95:N95" si="17">SUM(D5,D12,D17,D45,D79,D86,D93)</f>
        <v>39836654</v>
      </c>
      <c r="E95" s="15">
        <f t="shared" si="17"/>
        <v>68543510</v>
      </c>
      <c r="F95" s="15">
        <f t="shared" si="17"/>
        <v>1437790</v>
      </c>
      <c r="G95" s="15">
        <f t="shared" si="17"/>
        <v>14486772</v>
      </c>
      <c r="H95" s="15">
        <f t="shared" si="17"/>
        <v>0</v>
      </c>
      <c r="I95" s="15">
        <f t="shared" si="17"/>
        <v>4862657</v>
      </c>
      <c r="J95" s="15">
        <f t="shared" si="17"/>
        <v>0</v>
      </c>
      <c r="K95" s="15">
        <f t="shared" si="17"/>
        <v>0</v>
      </c>
      <c r="L95" s="15">
        <f t="shared" si="17"/>
        <v>0</v>
      </c>
      <c r="M95" s="15">
        <f t="shared" si="17"/>
        <v>0</v>
      </c>
      <c r="N95" s="15">
        <f t="shared" si="17"/>
        <v>0</v>
      </c>
      <c r="O95" s="15">
        <f t="shared" si="15"/>
        <v>129167383</v>
      </c>
      <c r="P95" s="38">
        <f t="shared" si="11"/>
        <v>1850.2969960893295</v>
      </c>
      <c r="Q95" s="6"/>
      <c r="R95" s="2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  <c r="AY95" s="5"/>
      <c r="AZ95" s="5"/>
      <c r="BA95" s="5"/>
      <c r="BB95" s="5"/>
      <c r="BC95" s="5"/>
      <c r="BD95" s="5"/>
      <c r="BE95" s="5"/>
      <c r="BF95" s="5"/>
      <c r="BG95" s="5"/>
      <c r="BH95" s="5"/>
      <c r="BI95" s="5"/>
      <c r="BJ95" s="5"/>
      <c r="BK95" s="5"/>
      <c r="BL95" s="5"/>
      <c r="BM95" s="5"/>
      <c r="BN95" s="5"/>
      <c r="BO95" s="5"/>
      <c r="BP95" s="5"/>
      <c r="BQ95" s="5"/>
      <c r="BR95" s="5"/>
      <c r="BS95" s="5"/>
      <c r="BT95" s="5"/>
      <c r="BU95" s="5"/>
      <c r="BV95" s="5"/>
      <c r="BW95" s="5"/>
      <c r="BX95" s="5"/>
      <c r="BY95" s="5"/>
      <c r="BZ95" s="5"/>
      <c r="CA95" s="5"/>
      <c r="CB95" s="5"/>
      <c r="CC95" s="5"/>
      <c r="CD95" s="5"/>
      <c r="CE95" s="5"/>
      <c r="CF95" s="5"/>
      <c r="CG95" s="5"/>
      <c r="CH95" s="5"/>
      <c r="CI95" s="5"/>
      <c r="CJ95" s="5"/>
      <c r="CK95" s="5"/>
      <c r="CL95" s="5"/>
      <c r="CM95" s="5"/>
      <c r="CN95" s="5"/>
      <c r="CO95" s="5"/>
      <c r="CP95" s="5"/>
      <c r="CQ95" s="5"/>
      <c r="CR95" s="5"/>
      <c r="CS95" s="5"/>
      <c r="CT95" s="5"/>
      <c r="CU95" s="5"/>
      <c r="CV95" s="5"/>
      <c r="CW95" s="5"/>
      <c r="CX95" s="5"/>
      <c r="CY95" s="5"/>
      <c r="CZ95" s="5"/>
      <c r="DA95" s="5"/>
      <c r="DB95" s="5"/>
      <c r="DC95" s="5"/>
      <c r="DD95" s="5"/>
      <c r="DE95" s="5"/>
      <c r="DF95" s="5"/>
      <c r="DG95" s="5"/>
      <c r="DH95" s="5"/>
      <c r="DI95" s="5"/>
      <c r="DJ95" s="5"/>
      <c r="DK95" s="5"/>
      <c r="DL95" s="5"/>
      <c r="DM95" s="5"/>
      <c r="DN95" s="5"/>
      <c r="DO95" s="5"/>
      <c r="DP95" s="5"/>
    </row>
    <row r="96" spans="1:120">
      <c r="A96" s="16"/>
      <c r="B96" s="18"/>
      <c r="C96" s="18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9"/>
    </row>
    <row r="97" spans="1:16">
      <c r="A97" s="41"/>
      <c r="B97" s="42"/>
      <c r="C97" s="42"/>
      <c r="D97" s="43"/>
      <c r="E97" s="43"/>
      <c r="F97" s="43"/>
      <c r="G97" s="43"/>
      <c r="H97" s="43"/>
      <c r="I97" s="43"/>
      <c r="J97" s="43"/>
      <c r="K97" s="43"/>
      <c r="L97" s="43"/>
      <c r="M97" s="119" t="s">
        <v>239</v>
      </c>
      <c r="N97" s="119"/>
      <c r="O97" s="119"/>
      <c r="P97" s="44">
        <v>69809</v>
      </c>
    </row>
    <row r="98" spans="1:16">
      <c r="A98" s="120"/>
      <c r="B98" s="97"/>
      <c r="C98" s="97"/>
      <c r="D98" s="97"/>
      <c r="E98" s="97"/>
      <c r="F98" s="97"/>
      <c r="G98" s="97"/>
      <c r="H98" s="97"/>
      <c r="I98" s="97"/>
      <c r="J98" s="97"/>
      <c r="K98" s="97"/>
      <c r="L98" s="97"/>
      <c r="M98" s="97"/>
      <c r="N98" s="97"/>
      <c r="O98" s="97"/>
      <c r="P98" s="98"/>
    </row>
    <row r="99" spans="1:16" ht="15.75" customHeight="1" thickBot="1">
      <c r="A99" s="121" t="s">
        <v>129</v>
      </c>
      <c r="B99" s="100"/>
      <c r="C99" s="100"/>
      <c r="D99" s="100"/>
      <c r="E99" s="100"/>
      <c r="F99" s="100"/>
      <c r="G99" s="100"/>
      <c r="H99" s="100"/>
      <c r="I99" s="100"/>
      <c r="J99" s="100"/>
      <c r="K99" s="100"/>
      <c r="L99" s="100"/>
      <c r="M99" s="100"/>
      <c r="N99" s="100"/>
      <c r="O99" s="100"/>
      <c r="P99" s="101"/>
    </row>
  </sheetData>
  <mergeCells count="10">
    <mergeCell ref="M97:O97"/>
    <mergeCell ref="A98:P98"/>
    <mergeCell ref="A99:P99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C10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2" t="s">
        <v>106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4"/>
      <c r="P1" s="7"/>
      <c r="Q1"/>
    </row>
    <row r="2" spans="1:133" ht="24" thickBot="1">
      <c r="A2" s="125" t="s">
        <v>234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7"/>
      <c r="P2" s="7"/>
      <c r="Q2"/>
    </row>
    <row r="3" spans="1:133" ht="18" customHeight="1">
      <c r="A3" s="128" t="s">
        <v>99</v>
      </c>
      <c r="B3" s="109"/>
      <c r="C3" s="110"/>
      <c r="D3" s="129" t="s">
        <v>46</v>
      </c>
      <c r="E3" s="130"/>
      <c r="F3" s="130"/>
      <c r="G3" s="130"/>
      <c r="H3" s="131"/>
      <c r="I3" s="129" t="s">
        <v>47</v>
      </c>
      <c r="J3" s="131"/>
      <c r="K3" s="129" t="s">
        <v>49</v>
      </c>
      <c r="L3" s="131"/>
      <c r="M3" s="36"/>
      <c r="N3" s="37"/>
      <c r="O3" s="132" t="s">
        <v>104</v>
      </c>
      <c r="P3" s="11"/>
      <c r="Q3"/>
    </row>
    <row r="4" spans="1:133" ht="32.25" customHeight="1" thickBot="1">
      <c r="A4" s="111"/>
      <c r="B4" s="112"/>
      <c r="C4" s="113"/>
      <c r="D4" s="34" t="s">
        <v>6</v>
      </c>
      <c r="E4" s="34" t="s">
        <v>100</v>
      </c>
      <c r="F4" s="34" t="s">
        <v>101</v>
      </c>
      <c r="G4" s="34" t="s">
        <v>102</v>
      </c>
      <c r="H4" s="34" t="s">
        <v>7</v>
      </c>
      <c r="I4" s="34" t="s">
        <v>8</v>
      </c>
      <c r="J4" s="35" t="s">
        <v>103</v>
      </c>
      <c r="K4" s="35" t="s">
        <v>9</v>
      </c>
      <c r="L4" s="35" t="s">
        <v>10</v>
      </c>
      <c r="M4" s="35" t="s">
        <v>11</v>
      </c>
      <c r="N4" s="35" t="s">
        <v>48</v>
      </c>
      <c r="O4" s="118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SUM(D6:D12)</f>
        <v>25720142</v>
      </c>
      <c r="E5" s="27">
        <f t="shared" si="0"/>
        <v>9294886</v>
      </c>
      <c r="F5" s="27">
        <f t="shared" si="0"/>
        <v>685000</v>
      </c>
      <c r="G5" s="27">
        <f t="shared" si="0"/>
        <v>1541484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37241512</v>
      </c>
      <c r="O5" s="33">
        <f t="shared" ref="O5:O36" si="1">(N5/O$105)</f>
        <v>527.373182094963</v>
      </c>
      <c r="P5" s="6"/>
    </row>
    <row r="6" spans="1:133">
      <c r="A6" s="12"/>
      <c r="B6" s="25">
        <v>311</v>
      </c>
      <c r="C6" s="20" t="s">
        <v>3</v>
      </c>
      <c r="D6" s="47">
        <v>22188835</v>
      </c>
      <c r="E6" s="47">
        <v>0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22188835</v>
      </c>
      <c r="O6" s="48">
        <f t="shared" si="1"/>
        <v>314.21378704844443</v>
      </c>
      <c r="P6" s="9"/>
    </row>
    <row r="7" spans="1:133">
      <c r="A7" s="12"/>
      <c r="B7" s="25">
        <v>312.10000000000002</v>
      </c>
      <c r="C7" s="20" t="s">
        <v>12</v>
      </c>
      <c r="D7" s="47">
        <v>0</v>
      </c>
      <c r="E7" s="47">
        <v>1338360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12" si="2">SUM(D7:M7)</f>
        <v>1338360</v>
      </c>
      <c r="O7" s="48">
        <f t="shared" si="1"/>
        <v>18.952376906410638</v>
      </c>
      <c r="P7" s="9"/>
    </row>
    <row r="8" spans="1:133">
      <c r="A8" s="12"/>
      <c r="B8" s="25">
        <v>312.3</v>
      </c>
      <c r="C8" s="20" t="s">
        <v>13</v>
      </c>
      <c r="D8" s="47">
        <v>0</v>
      </c>
      <c r="E8" s="47">
        <v>783987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783987</v>
      </c>
      <c r="O8" s="48">
        <f t="shared" si="1"/>
        <v>11.101958451930837</v>
      </c>
      <c r="P8" s="9"/>
    </row>
    <row r="9" spans="1:133">
      <c r="A9" s="12"/>
      <c r="B9" s="25">
        <v>312.41000000000003</v>
      </c>
      <c r="C9" s="20" t="s">
        <v>15</v>
      </c>
      <c r="D9" s="47">
        <v>0</v>
      </c>
      <c r="E9" s="47">
        <v>890000</v>
      </c>
      <c r="F9" s="47">
        <v>685000</v>
      </c>
      <c r="G9" s="47">
        <v>1541484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3116484</v>
      </c>
      <c r="O9" s="48">
        <f t="shared" si="1"/>
        <v>44.132206126003652</v>
      </c>
      <c r="P9" s="9"/>
    </row>
    <row r="10" spans="1:133">
      <c r="A10" s="12"/>
      <c r="B10" s="25">
        <v>312.60000000000002</v>
      </c>
      <c r="C10" s="20" t="s">
        <v>16</v>
      </c>
      <c r="D10" s="47">
        <v>3531307</v>
      </c>
      <c r="E10" s="47">
        <v>5100000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8631307</v>
      </c>
      <c r="O10" s="48">
        <f t="shared" si="1"/>
        <v>122.22704164719543</v>
      </c>
      <c r="P10" s="9"/>
    </row>
    <row r="11" spans="1:133">
      <c r="A11" s="12"/>
      <c r="B11" s="25">
        <v>315</v>
      </c>
      <c r="C11" s="20" t="s">
        <v>156</v>
      </c>
      <c r="D11" s="47">
        <v>0</v>
      </c>
      <c r="E11" s="47">
        <v>1130219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1130219</v>
      </c>
      <c r="O11" s="48">
        <f t="shared" si="1"/>
        <v>16.004913830947224</v>
      </c>
      <c r="P11" s="9"/>
    </row>
    <row r="12" spans="1:133">
      <c r="A12" s="12"/>
      <c r="B12" s="25">
        <v>316</v>
      </c>
      <c r="C12" s="20" t="s">
        <v>157</v>
      </c>
      <c r="D12" s="47">
        <v>0</v>
      </c>
      <c r="E12" s="47">
        <v>52320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52320</v>
      </c>
      <c r="O12" s="48">
        <f t="shared" si="1"/>
        <v>0.74089808403075752</v>
      </c>
      <c r="P12" s="9"/>
    </row>
    <row r="13" spans="1:133" ht="15.75">
      <c r="A13" s="29" t="s">
        <v>18</v>
      </c>
      <c r="B13" s="30"/>
      <c r="C13" s="31"/>
      <c r="D13" s="32">
        <f t="shared" ref="D13:M13" si="3">SUM(D14:D18)</f>
        <v>374</v>
      </c>
      <c r="E13" s="32">
        <f t="shared" si="3"/>
        <v>10089840</v>
      </c>
      <c r="F13" s="32">
        <f t="shared" si="3"/>
        <v>0</v>
      </c>
      <c r="G13" s="32">
        <f t="shared" si="3"/>
        <v>17068</v>
      </c>
      <c r="H13" s="32">
        <f t="shared" si="3"/>
        <v>0</v>
      </c>
      <c r="I13" s="32">
        <f t="shared" si="3"/>
        <v>5143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5">
        <f t="shared" ref="N13:N21" si="4">SUM(D13:M13)</f>
        <v>10112425</v>
      </c>
      <c r="O13" s="46">
        <f t="shared" si="1"/>
        <v>143.20099975926476</v>
      </c>
      <c r="P13" s="10"/>
    </row>
    <row r="14" spans="1:133">
      <c r="A14" s="12"/>
      <c r="B14" s="25">
        <v>322</v>
      </c>
      <c r="C14" s="20" t="s">
        <v>0</v>
      </c>
      <c r="D14" s="47">
        <v>0</v>
      </c>
      <c r="E14" s="47">
        <v>386066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4"/>
        <v>386066</v>
      </c>
      <c r="O14" s="48">
        <f t="shared" si="1"/>
        <v>5.4670405143237462</v>
      </c>
      <c r="P14" s="9"/>
    </row>
    <row r="15" spans="1:133">
      <c r="A15" s="12"/>
      <c r="B15" s="25">
        <v>323.7</v>
      </c>
      <c r="C15" s="20" t="s">
        <v>109</v>
      </c>
      <c r="D15" s="47">
        <v>0</v>
      </c>
      <c r="E15" s="47">
        <v>112893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4"/>
        <v>112893</v>
      </c>
      <c r="O15" s="48">
        <f t="shared" si="1"/>
        <v>1.5986660435872382</v>
      </c>
      <c r="P15" s="9"/>
    </row>
    <row r="16" spans="1:133">
      <c r="A16" s="12"/>
      <c r="B16" s="25">
        <v>325.10000000000002</v>
      </c>
      <c r="C16" s="20" t="s">
        <v>147</v>
      </c>
      <c r="D16" s="47">
        <v>0</v>
      </c>
      <c r="E16" s="47">
        <v>0</v>
      </c>
      <c r="F16" s="47">
        <v>0</v>
      </c>
      <c r="G16" s="47">
        <v>17068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4"/>
        <v>17068</v>
      </c>
      <c r="O16" s="48">
        <f t="shared" si="1"/>
        <v>0.24169817466049251</v>
      </c>
      <c r="P16" s="9"/>
    </row>
    <row r="17" spans="1:16">
      <c r="A17" s="12"/>
      <c r="B17" s="25">
        <v>325.2</v>
      </c>
      <c r="C17" s="20" t="s">
        <v>20</v>
      </c>
      <c r="D17" s="47">
        <v>0</v>
      </c>
      <c r="E17" s="47">
        <v>9457785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4"/>
        <v>9457785</v>
      </c>
      <c r="O17" s="48">
        <f t="shared" si="1"/>
        <v>133.93071073537533</v>
      </c>
      <c r="P17" s="9"/>
    </row>
    <row r="18" spans="1:16">
      <c r="A18" s="12"/>
      <c r="B18" s="25">
        <v>329</v>
      </c>
      <c r="C18" s="20" t="s">
        <v>21</v>
      </c>
      <c r="D18" s="47">
        <v>374</v>
      </c>
      <c r="E18" s="47">
        <v>133096</v>
      </c>
      <c r="F18" s="47">
        <v>0</v>
      </c>
      <c r="G18" s="47">
        <v>0</v>
      </c>
      <c r="H18" s="47">
        <v>0</v>
      </c>
      <c r="I18" s="47">
        <v>5143</v>
      </c>
      <c r="J18" s="47">
        <v>0</v>
      </c>
      <c r="K18" s="47">
        <v>0</v>
      </c>
      <c r="L18" s="47">
        <v>0</v>
      </c>
      <c r="M18" s="47">
        <v>0</v>
      </c>
      <c r="N18" s="47">
        <f t="shared" si="4"/>
        <v>138613</v>
      </c>
      <c r="O18" s="48">
        <f t="shared" si="1"/>
        <v>1.9628842913179545</v>
      </c>
      <c r="P18" s="9"/>
    </row>
    <row r="19" spans="1:16" ht="15.75">
      <c r="A19" s="29" t="s">
        <v>23</v>
      </c>
      <c r="B19" s="30"/>
      <c r="C19" s="31"/>
      <c r="D19" s="32">
        <f t="shared" ref="D19:M19" si="5">SUM(D20:D46)</f>
        <v>6669011</v>
      </c>
      <c r="E19" s="32">
        <f t="shared" si="5"/>
        <v>16791518</v>
      </c>
      <c r="F19" s="32">
        <f t="shared" si="5"/>
        <v>668000</v>
      </c>
      <c r="G19" s="32">
        <f t="shared" si="5"/>
        <v>5784123</v>
      </c>
      <c r="H19" s="32">
        <f t="shared" si="5"/>
        <v>0</v>
      </c>
      <c r="I19" s="32">
        <f t="shared" si="5"/>
        <v>740727</v>
      </c>
      <c r="J19" s="32">
        <f t="shared" si="5"/>
        <v>0</v>
      </c>
      <c r="K19" s="32">
        <f t="shared" si="5"/>
        <v>0</v>
      </c>
      <c r="L19" s="32">
        <f t="shared" si="5"/>
        <v>0</v>
      </c>
      <c r="M19" s="32">
        <f t="shared" si="5"/>
        <v>0</v>
      </c>
      <c r="N19" s="45">
        <f t="shared" si="4"/>
        <v>30653379</v>
      </c>
      <c r="O19" s="46">
        <f t="shared" si="1"/>
        <v>434.07931517906451</v>
      </c>
      <c r="P19" s="10"/>
    </row>
    <row r="20" spans="1:16">
      <c r="A20" s="12"/>
      <c r="B20" s="25">
        <v>331.1</v>
      </c>
      <c r="C20" s="20" t="s">
        <v>209</v>
      </c>
      <c r="D20" s="47">
        <v>0</v>
      </c>
      <c r="E20" s="47">
        <v>30499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4"/>
        <v>30499</v>
      </c>
      <c r="O20" s="48">
        <f t="shared" si="1"/>
        <v>0.43189317019981022</v>
      </c>
      <c r="P20" s="9"/>
    </row>
    <row r="21" spans="1:16">
      <c r="A21" s="12"/>
      <c r="B21" s="25">
        <v>331.2</v>
      </c>
      <c r="C21" s="20" t="s">
        <v>22</v>
      </c>
      <c r="D21" s="47">
        <v>41281</v>
      </c>
      <c r="E21" s="47">
        <v>215909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4"/>
        <v>257190</v>
      </c>
      <c r="O21" s="48">
        <f t="shared" si="1"/>
        <v>3.6420408683461489</v>
      </c>
      <c r="P21" s="9"/>
    </row>
    <row r="22" spans="1:16">
      <c r="A22" s="12"/>
      <c r="B22" s="25">
        <v>331.35</v>
      </c>
      <c r="C22" s="20" t="s">
        <v>231</v>
      </c>
      <c r="D22" s="47">
        <v>0</v>
      </c>
      <c r="E22" s="47">
        <v>0</v>
      </c>
      <c r="F22" s="47">
        <v>0</v>
      </c>
      <c r="G22" s="47">
        <v>0</v>
      </c>
      <c r="H22" s="47">
        <v>0</v>
      </c>
      <c r="I22" s="47">
        <v>549818</v>
      </c>
      <c r="J22" s="47">
        <v>0</v>
      </c>
      <c r="K22" s="47">
        <v>0</v>
      </c>
      <c r="L22" s="47">
        <v>0</v>
      </c>
      <c r="M22" s="47">
        <v>0</v>
      </c>
      <c r="N22" s="47">
        <f t="shared" ref="N22:N28" si="6">SUM(D22:M22)</f>
        <v>549818</v>
      </c>
      <c r="O22" s="48">
        <f t="shared" si="1"/>
        <v>7.7859155727374425</v>
      </c>
      <c r="P22" s="9"/>
    </row>
    <row r="23" spans="1:16">
      <c r="A23" s="12"/>
      <c r="B23" s="25">
        <v>331.49</v>
      </c>
      <c r="C23" s="20" t="s">
        <v>26</v>
      </c>
      <c r="D23" s="47">
        <v>0</v>
      </c>
      <c r="E23" s="47">
        <v>7630</v>
      </c>
      <c r="F23" s="47">
        <v>0</v>
      </c>
      <c r="G23" s="47">
        <v>787624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6"/>
        <v>795254</v>
      </c>
      <c r="O23" s="48">
        <f t="shared" si="1"/>
        <v>11.261509268306499</v>
      </c>
      <c r="P23" s="9"/>
    </row>
    <row r="24" spans="1:16">
      <c r="A24" s="12"/>
      <c r="B24" s="25">
        <v>331.65</v>
      </c>
      <c r="C24" s="20" t="s">
        <v>27</v>
      </c>
      <c r="D24" s="47">
        <v>0</v>
      </c>
      <c r="E24" s="47">
        <v>92484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6"/>
        <v>92484</v>
      </c>
      <c r="O24" s="48">
        <f t="shared" si="1"/>
        <v>1.3096563150516165</v>
      </c>
      <c r="P24" s="9"/>
    </row>
    <row r="25" spans="1:16">
      <c r="A25" s="12"/>
      <c r="B25" s="25">
        <v>331.69</v>
      </c>
      <c r="C25" s="20" t="s">
        <v>110</v>
      </c>
      <c r="D25" s="47">
        <v>8427</v>
      </c>
      <c r="E25" s="47">
        <v>9123458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6"/>
        <v>9131885</v>
      </c>
      <c r="O25" s="48">
        <f t="shared" si="1"/>
        <v>129.31567469589476</v>
      </c>
      <c r="P25" s="9"/>
    </row>
    <row r="26" spans="1:16">
      <c r="A26" s="12"/>
      <c r="B26" s="25">
        <v>331.9</v>
      </c>
      <c r="C26" s="20" t="s">
        <v>24</v>
      </c>
      <c r="D26" s="47">
        <v>0</v>
      </c>
      <c r="E26" s="47">
        <v>24781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6"/>
        <v>24781</v>
      </c>
      <c r="O26" s="48">
        <f t="shared" si="1"/>
        <v>0.35092116629140291</v>
      </c>
      <c r="P26" s="9"/>
    </row>
    <row r="27" spans="1:16">
      <c r="A27" s="12"/>
      <c r="B27" s="25">
        <v>333</v>
      </c>
      <c r="C27" s="20" t="s">
        <v>4</v>
      </c>
      <c r="D27" s="47">
        <v>222636</v>
      </c>
      <c r="E27" s="47">
        <v>97515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6"/>
        <v>320151</v>
      </c>
      <c r="O27" s="48">
        <f t="shared" si="1"/>
        <v>4.5336250477930244</v>
      </c>
      <c r="P27" s="9"/>
    </row>
    <row r="28" spans="1:16">
      <c r="A28" s="12"/>
      <c r="B28" s="25">
        <v>334.2</v>
      </c>
      <c r="C28" s="20" t="s">
        <v>25</v>
      </c>
      <c r="D28" s="47">
        <v>467717</v>
      </c>
      <c r="E28" s="47">
        <v>18167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6"/>
        <v>485884</v>
      </c>
      <c r="O28" s="48">
        <f t="shared" si="1"/>
        <v>6.8805528413838024</v>
      </c>
      <c r="P28" s="9"/>
    </row>
    <row r="29" spans="1:16">
      <c r="A29" s="12"/>
      <c r="B29" s="25">
        <v>334.34</v>
      </c>
      <c r="C29" s="20" t="s">
        <v>28</v>
      </c>
      <c r="D29" s="47">
        <v>421</v>
      </c>
      <c r="E29" s="47">
        <v>0</v>
      </c>
      <c r="F29" s="47">
        <v>0</v>
      </c>
      <c r="G29" s="47">
        <v>0</v>
      </c>
      <c r="H29" s="47">
        <v>0</v>
      </c>
      <c r="I29" s="47">
        <v>90909</v>
      </c>
      <c r="J29" s="47">
        <v>0</v>
      </c>
      <c r="K29" s="47">
        <v>0</v>
      </c>
      <c r="L29" s="47">
        <v>0</v>
      </c>
      <c r="M29" s="47">
        <v>0</v>
      </c>
      <c r="N29" s="47">
        <f>SUM(D29:M29)</f>
        <v>91330</v>
      </c>
      <c r="O29" s="48">
        <f t="shared" si="1"/>
        <v>1.2933146409504794</v>
      </c>
      <c r="P29" s="9"/>
    </row>
    <row r="30" spans="1:16">
      <c r="A30" s="12"/>
      <c r="B30" s="25">
        <v>334.35</v>
      </c>
      <c r="C30" s="20" t="s">
        <v>112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  <c r="I30" s="47">
        <v>100000</v>
      </c>
      <c r="J30" s="47">
        <v>0</v>
      </c>
      <c r="K30" s="47">
        <v>0</v>
      </c>
      <c r="L30" s="47">
        <v>0</v>
      </c>
      <c r="M30" s="47">
        <v>0</v>
      </c>
      <c r="N30" s="47">
        <f>SUM(D30:M30)</f>
        <v>100000</v>
      </c>
      <c r="O30" s="48">
        <f t="shared" si="1"/>
        <v>1.4160896101505303</v>
      </c>
      <c r="P30" s="9"/>
    </row>
    <row r="31" spans="1:16">
      <c r="A31" s="12"/>
      <c r="B31" s="25">
        <v>334.39</v>
      </c>
      <c r="C31" s="20" t="s">
        <v>113</v>
      </c>
      <c r="D31" s="47">
        <v>0</v>
      </c>
      <c r="E31" s="47">
        <v>0</v>
      </c>
      <c r="F31" s="47">
        <v>0</v>
      </c>
      <c r="G31" s="47">
        <v>1689854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ref="N31:N44" si="7">SUM(D31:M31)</f>
        <v>1689854</v>
      </c>
      <c r="O31" s="48">
        <f t="shared" si="1"/>
        <v>23.929846920713143</v>
      </c>
      <c r="P31" s="9"/>
    </row>
    <row r="32" spans="1:16">
      <c r="A32" s="12"/>
      <c r="B32" s="25">
        <v>334.49</v>
      </c>
      <c r="C32" s="20" t="s">
        <v>29</v>
      </c>
      <c r="D32" s="47">
        <v>0</v>
      </c>
      <c r="E32" s="47">
        <v>0</v>
      </c>
      <c r="F32" s="47">
        <v>0</v>
      </c>
      <c r="G32" s="47">
        <v>3306645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7"/>
        <v>3306645</v>
      </c>
      <c r="O32" s="48">
        <f t="shared" si="1"/>
        <v>46.825056289562006</v>
      </c>
      <c r="P32" s="9"/>
    </row>
    <row r="33" spans="1:16">
      <c r="A33" s="12"/>
      <c r="B33" s="25">
        <v>334.5</v>
      </c>
      <c r="C33" s="20" t="s">
        <v>30</v>
      </c>
      <c r="D33" s="47">
        <v>0</v>
      </c>
      <c r="E33" s="47">
        <v>323200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7"/>
        <v>323200</v>
      </c>
      <c r="O33" s="48">
        <f t="shared" si="1"/>
        <v>4.5768016200065142</v>
      </c>
      <c r="P33" s="9"/>
    </row>
    <row r="34" spans="1:16">
      <c r="A34" s="12"/>
      <c r="B34" s="25">
        <v>334.62</v>
      </c>
      <c r="C34" s="20" t="s">
        <v>114</v>
      </c>
      <c r="D34" s="47">
        <v>42497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7"/>
        <v>42497</v>
      </c>
      <c r="O34" s="48">
        <f t="shared" si="1"/>
        <v>0.60179560162567092</v>
      </c>
      <c r="P34" s="9"/>
    </row>
    <row r="35" spans="1:16">
      <c r="A35" s="12"/>
      <c r="B35" s="25">
        <v>334.7</v>
      </c>
      <c r="C35" s="20" t="s">
        <v>32</v>
      </c>
      <c r="D35" s="47">
        <v>0</v>
      </c>
      <c r="E35" s="47">
        <v>568308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7"/>
        <v>568308</v>
      </c>
      <c r="O35" s="48">
        <f t="shared" si="1"/>
        <v>8.0477505416542758</v>
      </c>
      <c r="P35" s="9"/>
    </row>
    <row r="36" spans="1:16">
      <c r="A36" s="12"/>
      <c r="B36" s="25">
        <v>335.12</v>
      </c>
      <c r="C36" s="20" t="s">
        <v>158</v>
      </c>
      <c r="D36" s="47">
        <v>1475737</v>
      </c>
      <c r="E36" s="47">
        <v>300000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7"/>
        <v>1775737</v>
      </c>
      <c r="O36" s="48">
        <f t="shared" si="1"/>
        <v>25.146027160598724</v>
      </c>
      <c r="P36" s="9"/>
    </row>
    <row r="37" spans="1:16">
      <c r="A37" s="12"/>
      <c r="B37" s="25">
        <v>335.13</v>
      </c>
      <c r="C37" s="20" t="s">
        <v>159</v>
      </c>
      <c r="D37" s="47">
        <v>27747</v>
      </c>
      <c r="E37" s="47">
        <v>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7"/>
        <v>27747</v>
      </c>
      <c r="O37" s="48">
        <f t="shared" ref="O37:O68" si="8">(N37/O$105)</f>
        <v>0.39292238412846764</v>
      </c>
      <c r="P37" s="9"/>
    </row>
    <row r="38" spans="1:16">
      <c r="A38" s="12"/>
      <c r="B38" s="25">
        <v>335.14</v>
      </c>
      <c r="C38" s="20" t="s">
        <v>160</v>
      </c>
      <c r="D38" s="47">
        <v>0</v>
      </c>
      <c r="E38" s="47">
        <v>32995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7"/>
        <v>32995</v>
      </c>
      <c r="O38" s="48">
        <f t="shared" si="8"/>
        <v>0.46723876686916749</v>
      </c>
      <c r="P38" s="9"/>
    </row>
    <row r="39" spans="1:16">
      <c r="A39" s="12"/>
      <c r="B39" s="25">
        <v>335.15</v>
      </c>
      <c r="C39" s="20" t="s">
        <v>161</v>
      </c>
      <c r="D39" s="47">
        <v>2826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7"/>
        <v>2826</v>
      </c>
      <c r="O39" s="48">
        <f t="shared" si="8"/>
        <v>4.0018692382853986E-2</v>
      </c>
      <c r="P39" s="9"/>
    </row>
    <row r="40" spans="1:16">
      <c r="A40" s="12"/>
      <c r="B40" s="25">
        <v>335.16</v>
      </c>
      <c r="C40" s="20" t="s">
        <v>162</v>
      </c>
      <c r="D40" s="47">
        <v>0</v>
      </c>
      <c r="E40" s="47">
        <v>223250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7"/>
        <v>223250</v>
      </c>
      <c r="O40" s="48">
        <f t="shared" si="8"/>
        <v>3.1614200546610589</v>
      </c>
      <c r="P40" s="9"/>
    </row>
    <row r="41" spans="1:16">
      <c r="A41" s="12"/>
      <c r="B41" s="25">
        <v>335.18</v>
      </c>
      <c r="C41" s="20" t="s">
        <v>163</v>
      </c>
      <c r="D41" s="47">
        <v>1998676</v>
      </c>
      <c r="E41" s="47">
        <v>2777000</v>
      </c>
      <c r="F41" s="47">
        <v>668000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7"/>
        <v>5443676</v>
      </c>
      <c r="O41" s="48">
        <f t="shared" si="8"/>
        <v>77.087330246257977</v>
      </c>
      <c r="P41" s="9"/>
    </row>
    <row r="42" spans="1:16">
      <c r="A42" s="12"/>
      <c r="B42" s="25">
        <v>335.19</v>
      </c>
      <c r="C42" s="20" t="s">
        <v>164</v>
      </c>
      <c r="D42" s="47">
        <v>2381046</v>
      </c>
      <c r="E42" s="47">
        <v>459009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7"/>
        <v>2840055</v>
      </c>
      <c r="O42" s="48">
        <f t="shared" si="8"/>
        <v>40.217723777560643</v>
      </c>
      <c r="P42" s="9"/>
    </row>
    <row r="43" spans="1:16">
      <c r="A43" s="12"/>
      <c r="B43" s="25">
        <v>335.29</v>
      </c>
      <c r="C43" s="20" t="s">
        <v>39</v>
      </c>
      <c r="D43" s="47">
        <v>0</v>
      </c>
      <c r="E43" s="47">
        <v>783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7"/>
        <v>783</v>
      </c>
      <c r="O43" s="48">
        <f t="shared" si="8"/>
        <v>1.1087981647478653E-2</v>
      </c>
      <c r="P43" s="9"/>
    </row>
    <row r="44" spans="1:16">
      <c r="A44" s="12"/>
      <c r="B44" s="25">
        <v>335.49</v>
      </c>
      <c r="C44" s="20" t="s">
        <v>40</v>
      </c>
      <c r="D44" s="47">
        <v>0</v>
      </c>
      <c r="E44" s="47">
        <v>2286353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7"/>
        <v>2286353</v>
      </c>
      <c r="O44" s="48">
        <f t="shared" si="8"/>
        <v>32.376807284364958</v>
      </c>
      <c r="P44" s="9"/>
    </row>
    <row r="45" spans="1:16">
      <c r="A45" s="12"/>
      <c r="B45" s="25">
        <v>337.1</v>
      </c>
      <c r="C45" s="20" t="s">
        <v>117</v>
      </c>
      <c r="D45" s="47">
        <v>0</v>
      </c>
      <c r="E45" s="47">
        <v>206844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>SUM(D45:M45)</f>
        <v>206844</v>
      </c>
      <c r="O45" s="48">
        <f t="shared" si="8"/>
        <v>2.9290963932197629</v>
      </c>
      <c r="P45" s="9"/>
    </row>
    <row r="46" spans="1:16">
      <c r="A46" s="12"/>
      <c r="B46" s="25">
        <v>337.5</v>
      </c>
      <c r="C46" s="20" t="s">
        <v>42</v>
      </c>
      <c r="D46" s="47">
        <v>0</v>
      </c>
      <c r="E46" s="47">
        <v>3333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>SUM(D46:M46)</f>
        <v>3333</v>
      </c>
      <c r="O46" s="48">
        <f t="shared" si="8"/>
        <v>4.7198266706317174E-2</v>
      </c>
      <c r="P46" s="9"/>
    </row>
    <row r="47" spans="1:16" ht="15.75">
      <c r="A47" s="29" t="s">
        <v>50</v>
      </c>
      <c r="B47" s="30"/>
      <c r="C47" s="31"/>
      <c r="D47" s="32">
        <f t="shared" ref="D47:M47" si="9">SUM(D48:D83)</f>
        <v>2940309</v>
      </c>
      <c r="E47" s="32">
        <f t="shared" si="9"/>
        <v>4630834</v>
      </c>
      <c r="F47" s="32">
        <f t="shared" si="9"/>
        <v>0</v>
      </c>
      <c r="G47" s="32">
        <f t="shared" si="9"/>
        <v>29975</v>
      </c>
      <c r="H47" s="32">
        <f t="shared" si="9"/>
        <v>0</v>
      </c>
      <c r="I47" s="32">
        <f t="shared" si="9"/>
        <v>3824773</v>
      </c>
      <c r="J47" s="32">
        <f t="shared" si="9"/>
        <v>0</v>
      </c>
      <c r="K47" s="32">
        <f t="shared" si="9"/>
        <v>0</v>
      </c>
      <c r="L47" s="32">
        <f t="shared" si="9"/>
        <v>0</v>
      </c>
      <c r="M47" s="32">
        <f t="shared" si="9"/>
        <v>0</v>
      </c>
      <c r="N47" s="32">
        <f>SUM(D47:M47)</f>
        <v>11425891</v>
      </c>
      <c r="O47" s="46">
        <f t="shared" si="8"/>
        <v>161.80085531812452</v>
      </c>
      <c r="P47" s="10"/>
    </row>
    <row r="48" spans="1:16">
      <c r="A48" s="12"/>
      <c r="B48" s="25">
        <v>341.1</v>
      </c>
      <c r="C48" s="20" t="s">
        <v>165</v>
      </c>
      <c r="D48" s="47">
        <v>0</v>
      </c>
      <c r="E48" s="47">
        <v>231531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>SUM(D48:M48)</f>
        <v>231531</v>
      </c>
      <c r="O48" s="48">
        <f t="shared" si="8"/>
        <v>3.2786864352776242</v>
      </c>
      <c r="P48" s="9"/>
    </row>
    <row r="49" spans="1:16">
      <c r="A49" s="12"/>
      <c r="B49" s="25">
        <v>341.15</v>
      </c>
      <c r="C49" s="20" t="s">
        <v>166</v>
      </c>
      <c r="D49" s="47">
        <v>0</v>
      </c>
      <c r="E49" s="47">
        <v>34721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ref="N49:N83" si="10">SUM(D49:M49)</f>
        <v>34721</v>
      </c>
      <c r="O49" s="48">
        <f t="shared" si="8"/>
        <v>0.49168047354036565</v>
      </c>
      <c r="P49" s="9"/>
    </row>
    <row r="50" spans="1:16">
      <c r="A50" s="12"/>
      <c r="B50" s="25">
        <v>341.52</v>
      </c>
      <c r="C50" s="20" t="s">
        <v>167</v>
      </c>
      <c r="D50" s="47">
        <v>54783</v>
      </c>
      <c r="E50" s="47">
        <v>0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10"/>
        <v>54783</v>
      </c>
      <c r="O50" s="48">
        <f t="shared" si="8"/>
        <v>0.77577637112876507</v>
      </c>
      <c r="P50" s="9"/>
    </row>
    <row r="51" spans="1:16">
      <c r="A51" s="12"/>
      <c r="B51" s="25">
        <v>341.54</v>
      </c>
      <c r="C51" s="20" t="s">
        <v>225</v>
      </c>
      <c r="D51" s="47">
        <v>0</v>
      </c>
      <c r="E51" s="47">
        <v>284832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10"/>
        <v>284832</v>
      </c>
      <c r="O51" s="48">
        <f t="shared" si="8"/>
        <v>4.0334763583839583</v>
      </c>
      <c r="P51" s="9"/>
    </row>
    <row r="52" spans="1:16">
      <c r="A52" s="12"/>
      <c r="B52" s="25">
        <v>341.8</v>
      </c>
      <c r="C52" s="20" t="s">
        <v>168</v>
      </c>
      <c r="D52" s="47">
        <v>0</v>
      </c>
      <c r="E52" s="47">
        <v>2219906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10"/>
        <v>2219906</v>
      </c>
      <c r="O52" s="48">
        <f t="shared" si="8"/>
        <v>31.43585822110823</v>
      </c>
      <c r="P52" s="9"/>
    </row>
    <row r="53" spans="1:16">
      <c r="A53" s="12"/>
      <c r="B53" s="25">
        <v>341.9</v>
      </c>
      <c r="C53" s="20" t="s">
        <v>169</v>
      </c>
      <c r="D53" s="47">
        <v>1285853</v>
      </c>
      <c r="E53" s="47">
        <v>57084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10"/>
        <v>1342937</v>
      </c>
      <c r="O53" s="48">
        <f t="shared" si="8"/>
        <v>19.017191327867227</v>
      </c>
      <c r="P53" s="9"/>
    </row>
    <row r="54" spans="1:16">
      <c r="A54" s="12"/>
      <c r="B54" s="25">
        <v>342.1</v>
      </c>
      <c r="C54" s="20" t="s">
        <v>63</v>
      </c>
      <c r="D54" s="47">
        <v>1127610</v>
      </c>
      <c r="E54" s="47">
        <v>62817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10"/>
        <v>1190427</v>
      </c>
      <c r="O54" s="48">
        <f t="shared" si="8"/>
        <v>16.857513063426655</v>
      </c>
      <c r="P54" s="9"/>
    </row>
    <row r="55" spans="1:16">
      <c r="A55" s="12"/>
      <c r="B55" s="25">
        <v>342.3</v>
      </c>
      <c r="C55" s="20" t="s">
        <v>64</v>
      </c>
      <c r="D55" s="47">
        <v>3334</v>
      </c>
      <c r="E55" s="47">
        <v>0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10"/>
        <v>3334</v>
      </c>
      <c r="O55" s="48">
        <f t="shared" si="8"/>
        <v>4.7212427602418679E-2</v>
      </c>
      <c r="P55" s="9"/>
    </row>
    <row r="56" spans="1:16">
      <c r="A56" s="12"/>
      <c r="B56" s="25">
        <v>342.4</v>
      </c>
      <c r="C56" s="20" t="s">
        <v>65</v>
      </c>
      <c r="D56" s="47">
        <v>282667</v>
      </c>
      <c r="E56" s="47">
        <v>0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10"/>
        <v>282667</v>
      </c>
      <c r="O56" s="48">
        <f t="shared" si="8"/>
        <v>4.0028180183241995</v>
      </c>
      <c r="P56" s="9"/>
    </row>
    <row r="57" spans="1:16">
      <c r="A57" s="12"/>
      <c r="B57" s="25">
        <v>342.5</v>
      </c>
      <c r="C57" s="20" t="s">
        <v>119</v>
      </c>
      <c r="D57" s="47">
        <v>0</v>
      </c>
      <c r="E57" s="47">
        <v>25690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10"/>
        <v>25690</v>
      </c>
      <c r="O57" s="48">
        <f t="shared" si="8"/>
        <v>0.36379342084767124</v>
      </c>
      <c r="P57" s="9"/>
    </row>
    <row r="58" spans="1:16">
      <c r="A58" s="12"/>
      <c r="B58" s="25">
        <v>342.9</v>
      </c>
      <c r="C58" s="20" t="s">
        <v>143</v>
      </c>
      <c r="D58" s="47">
        <v>0</v>
      </c>
      <c r="E58" s="47">
        <v>323162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10"/>
        <v>323162</v>
      </c>
      <c r="O58" s="48">
        <f t="shared" si="8"/>
        <v>4.5762635059546568</v>
      </c>
      <c r="P58" s="9"/>
    </row>
    <row r="59" spans="1:16">
      <c r="A59" s="12"/>
      <c r="B59" s="25">
        <v>343.3</v>
      </c>
      <c r="C59" s="20" t="s">
        <v>185</v>
      </c>
      <c r="D59" s="47">
        <v>0</v>
      </c>
      <c r="E59" s="47">
        <v>0</v>
      </c>
      <c r="F59" s="47">
        <v>0</v>
      </c>
      <c r="G59" s="47">
        <v>0</v>
      </c>
      <c r="H59" s="47">
        <v>0</v>
      </c>
      <c r="I59" s="47">
        <v>75649</v>
      </c>
      <c r="J59" s="47">
        <v>0</v>
      </c>
      <c r="K59" s="47">
        <v>0</v>
      </c>
      <c r="L59" s="47">
        <v>0</v>
      </c>
      <c r="M59" s="47">
        <v>0</v>
      </c>
      <c r="N59" s="47">
        <f t="shared" si="10"/>
        <v>75649</v>
      </c>
      <c r="O59" s="48">
        <f t="shared" si="8"/>
        <v>1.0712576291827747</v>
      </c>
      <c r="P59" s="9"/>
    </row>
    <row r="60" spans="1:16">
      <c r="A60" s="12"/>
      <c r="B60" s="25">
        <v>343.4</v>
      </c>
      <c r="C60" s="20" t="s">
        <v>67</v>
      </c>
      <c r="D60" s="47">
        <v>0</v>
      </c>
      <c r="E60" s="47">
        <v>0</v>
      </c>
      <c r="F60" s="47">
        <v>0</v>
      </c>
      <c r="G60" s="47">
        <v>0</v>
      </c>
      <c r="H60" s="47">
        <v>0</v>
      </c>
      <c r="I60" s="47">
        <v>3690595</v>
      </c>
      <c r="J60" s="47">
        <v>0</v>
      </c>
      <c r="K60" s="47">
        <v>0</v>
      </c>
      <c r="L60" s="47">
        <v>0</v>
      </c>
      <c r="M60" s="47">
        <v>0</v>
      </c>
      <c r="N60" s="47">
        <f t="shared" si="10"/>
        <v>3690595</v>
      </c>
      <c r="O60" s="48">
        <f t="shared" si="8"/>
        <v>52.262132347734962</v>
      </c>
      <c r="P60" s="9"/>
    </row>
    <row r="61" spans="1:16">
      <c r="A61" s="12"/>
      <c r="B61" s="25">
        <v>343.6</v>
      </c>
      <c r="C61" s="20" t="s">
        <v>215</v>
      </c>
      <c r="D61" s="47">
        <v>0</v>
      </c>
      <c r="E61" s="47">
        <v>0</v>
      </c>
      <c r="F61" s="47">
        <v>0</v>
      </c>
      <c r="G61" s="47">
        <v>0</v>
      </c>
      <c r="H61" s="47">
        <v>0</v>
      </c>
      <c r="I61" s="47">
        <v>58529</v>
      </c>
      <c r="J61" s="47">
        <v>0</v>
      </c>
      <c r="K61" s="47">
        <v>0</v>
      </c>
      <c r="L61" s="47">
        <v>0</v>
      </c>
      <c r="M61" s="47">
        <v>0</v>
      </c>
      <c r="N61" s="47">
        <f t="shared" si="10"/>
        <v>58529</v>
      </c>
      <c r="O61" s="48">
        <f t="shared" si="8"/>
        <v>0.82882308792500392</v>
      </c>
      <c r="P61" s="9"/>
    </row>
    <row r="62" spans="1:16">
      <c r="A62" s="12"/>
      <c r="B62" s="25">
        <v>344.9</v>
      </c>
      <c r="C62" s="20" t="s">
        <v>170</v>
      </c>
      <c r="D62" s="47">
        <v>0</v>
      </c>
      <c r="E62" s="47">
        <v>4685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10"/>
        <v>4685</v>
      </c>
      <c r="O62" s="48">
        <f t="shared" si="8"/>
        <v>6.6343798235552351E-2</v>
      </c>
      <c r="P62" s="9"/>
    </row>
    <row r="63" spans="1:16">
      <c r="A63" s="12"/>
      <c r="B63" s="25">
        <v>346.4</v>
      </c>
      <c r="C63" s="20" t="s">
        <v>69</v>
      </c>
      <c r="D63" s="47">
        <v>1912</v>
      </c>
      <c r="E63" s="47">
        <v>0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10"/>
        <v>1912</v>
      </c>
      <c r="O63" s="48">
        <f t="shared" si="8"/>
        <v>2.707563334607814E-2</v>
      </c>
      <c r="P63" s="9"/>
    </row>
    <row r="64" spans="1:16">
      <c r="A64" s="12"/>
      <c r="B64" s="25">
        <v>347.1</v>
      </c>
      <c r="C64" s="20" t="s">
        <v>70</v>
      </c>
      <c r="D64" s="47">
        <v>0</v>
      </c>
      <c r="E64" s="47">
        <v>7408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10"/>
        <v>7408</v>
      </c>
      <c r="O64" s="48">
        <f t="shared" si="8"/>
        <v>0.10490391831995129</v>
      </c>
      <c r="P64" s="9"/>
    </row>
    <row r="65" spans="1:16">
      <c r="A65" s="12"/>
      <c r="B65" s="25">
        <v>347.5</v>
      </c>
      <c r="C65" s="20" t="s">
        <v>121</v>
      </c>
      <c r="D65" s="47">
        <v>3199</v>
      </c>
      <c r="E65" s="47">
        <v>0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10"/>
        <v>3199</v>
      </c>
      <c r="O65" s="48">
        <f t="shared" si="8"/>
        <v>4.5300706628715465E-2</v>
      </c>
      <c r="P65" s="9"/>
    </row>
    <row r="66" spans="1:16">
      <c r="A66" s="12"/>
      <c r="B66" s="25">
        <v>347.9</v>
      </c>
      <c r="C66" s="20" t="s">
        <v>122</v>
      </c>
      <c r="D66" s="47">
        <v>0</v>
      </c>
      <c r="E66" s="47">
        <v>0</v>
      </c>
      <c r="F66" s="47">
        <v>0</v>
      </c>
      <c r="G66" s="47">
        <v>29975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10"/>
        <v>29975</v>
      </c>
      <c r="O66" s="48">
        <f t="shared" si="8"/>
        <v>0.42447286064262146</v>
      </c>
      <c r="P66" s="9"/>
    </row>
    <row r="67" spans="1:16">
      <c r="A67" s="12"/>
      <c r="B67" s="25">
        <v>348.11</v>
      </c>
      <c r="C67" s="20" t="s">
        <v>189</v>
      </c>
      <c r="D67" s="47">
        <v>0</v>
      </c>
      <c r="E67" s="47">
        <v>410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>SUM(D67:M67)</f>
        <v>410</v>
      </c>
      <c r="O67" s="48">
        <f t="shared" si="8"/>
        <v>5.805967401617174E-3</v>
      </c>
      <c r="P67" s="9"/>
    </row>
    <row r="68" spans="1:16">
      <c r="A68" s="12"/>
      <c r="B68" s="25">
        <v>348.12</v>
      </c>
      <c r="C68" s="20" t="s">
        <v>190</v>
      </c>
      <c r="D68" s="47">
        <v>0</v>
      </c>
      <c r="E68" s="47">
        <v>3567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ref="N68:N79" si="11">SUM(D68:M68)</f>
        <v>3567</v>
      </c>
      <c r="O68" s="48">
        <f t="shared" si="8"/>
        <v>5.051191639406942E-2</v>
      </c>
      <c r="P68" s="9"/>
    </row>
    <row r="69" spans="1:16">
      <c r="A69" s="12"/>
      <c r="B69" s="25">
        <v>348.13</v>
      </c>
      <c r="C69" s="20" t="s">
        <v>191</v>
      </c>
      <c r="D69" s="47">
        <v>0</v>
      </c>
      <c r="E69" s="47">
        <v>393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1"/>
        <v>393</v>
      </c>
      <c r="O69" s="48">
        <f t="shared" ref="O69:O100" si="12">(N69/O$105)</f>
        <v>5.5652321678915841E-3</v>
      </c>
      <c r="P69" s="9"/>
    </row>
    <row r="70" spans="1:16">
      <c r="A70" s="12"/>
      <c r="B70" s="25">
        <v>348.14</v>
      </c>
      <c r="C70" s="20" t="s">
        <v>192</v>
      </c>
      <c r="D70" s="47">
        <v>0</v>
      </c>
      <c r="E70" s="47">
        <v>144975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1"/>
        <v>144975</v>
      </c>
      <c r="O70" s="48">
        <f t="shared" si="12"/>
        <v>2.0529759123157314</v>
      </c>
      <c r="P70" s="9"/>
    </row>
    <row r="71" spans="1:16">
      <c r="A71" s="12"/>
      <c r="B71" s="25">
        <v>348.22</v>
      </c>
      <c r="C71" s="20" t="s">
        <v>193</v>
      </c>
      <c r="D71" s="47">
        <v>0</v>
      </c>
      <c r="E71" s="47">
        <v>2946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1"/>
        <v>2946</v>
      </c>
      <c r="O71" s="48">
        <f t="shared" si="12"/>
        <v>4.1717999915034623E-2</v>
      </c>
      <c r="P71" s="9"/>
    </row>
    <row r="72" spans="1:16">
      <c r="A72" s="12"/>
      <c r="B72" s="25">
        <v>348.23</v>
      </c>
      <c r="C72" s="20" t="s">
        <v>194</v>
      </c>
      <c r="D72" s="47">
        <v>0</v>
      </c>
      <c r="E72" s="47">
        <v>103441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1"/>
        <v>103441</v>
      </c>
      <c r="O72" s="48">
        <f t="shared" si="12"/>
        <v>1.4648172536358102</v>
      </c>
      <c r="P72" s="9"/>
    </row>
    <row r="73" spans="1:16">
      <c r="A73" s="12"/>
      <c r="B73" s="25">
        <v>348.31</v>
      </c>
      <c r="C73" s="20" t="s">
        <v>195</v>
      </c>
      <c r="D73" s="47">
        <v>0</v>
      </c>
      <c r="E73" s="47">
        <v>296045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1"/>
        <v>296045</v>
      </c>
      <c r="O73" s="48">
        <f t="shared" si="12"/>
        <v>4.1922624863701374</v>
      </c>
      <c r="P73" s="9"/>
    </row>
    <row r="74" spans="1:16">
      <c r="A74" s="12"/>
      <c r="B74" s="25">
        <v>348.32</v>
      </c>
      <c r="C74" s="20" t="s">
        <v>196</v>
      </c>
      <c r="D74" s="47">
        <v>0</v>
      </c>
      <c r="E74" s="47">
        <v>2313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11"/>
        <v>2313</v>
      </c>
      <c r="O74" s="48">
        <f t="shared" si="12"/>
        <v>3.2754152682781763E-2</v>
      </c>
      <c r="P74" s="9"/>
    </row>
    <row r="75" spans="1:16">
      <c r="A75" s="12"/>
      <c r="B75" s="25">
        <v>348.52</v>
      </c>
      <c r="C75" s="20" t="s">
        <v>198</v>
      </c>
      <c r="D75" s="47">
        <v>0</v>
      </c>
      <c r="E75" s="47">
        <v>59850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1"/>
        <v>59850</v>
      </c>
      <c r="O75" s="48">
        <f t="shared" si="12"/>
        <v>0.84752963167509243</v>
      </c>
      <c r="P75" s="9"/>
    </row>
    <row r="76" spans="1:16">
      <c r="A76" s="12"/>
      <c r="B76" s="25">
        <v>348.53</v>
      </c>
      <c r="C76" s="20" t="s">
        <v>199</v>
      </c>
      <c r="D76" s="47">
        <v>0</v>
      </c>
      <c r="E76" s="47">
        <v>331822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1"/>
        <v>331822</v>
      </c>
      <c r="O76" s="48">
        <f t="shared" si="12"/>
        <v>4.6988968661936932</v>
      </c>
      <c r="P76" s="9"/>
    </row>
    <row r="77" spans="1:16">
      <c r="A77" s="12"/>
      <c r="B77" s="25">
        <v>348.62</v>
      </c>
      <c r="C77" s="20" t="s">
        <v>200</v>
      </c>
      <c r="D77" s="47">
        <v>0</v>
      </c>
      <c r="E77" s="47">
        <v>2568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1"/>
        <v>2568</v>
      </c>
      <c r="O77" s="48">
        <f t="shared" si="12"/>
        <v>3.6365181188665621E-2</v>
      </c>
      <c r="P77" s="9"/>
    </row>
    <row r="78" spans="1:16">
      <c r="A78" s="12"/>
      <c r="B78" s="25">
        <v>348.71</v>
      </c>
      <c r="C78" s="20" t="s">
        <v>202</v>
      </c>
      <c r="D78" s="47">
        <v>0</v>
      </c>
      <c r="E78" s="47">
        <v>47625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1"/>
        <v>47625</v>
      </c>
      <c r="O78" s="48">
        <f t="shared" si="12"/>
        <v>0.67441267683419004</v>
      </c>
      <c r="P78" s="9"/>
    </row>
    <row r="79" spans="1:16">
      <c r="A79" s="12"/>
      <c r="B79" s="25">
        <v>348.72</v>
      </c>
      <c r="C79" s="20" t="s">
        <v>203</v>
      </c>
      <c r="D79" s="47">
        <v>0</v>
      </c>
      <c r="E79" s="47">
        <v>8473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11"/>
        <v>8473</v>
      </c>
      <c r="O79" s="48">
        <f t="shared" si="12"/>
        <v>0.11998527266805444</v>
      </c>
      <c r="P79" s="9"/>
    </row>
    <row r="80" spans="1:16">
      <c r="A80" s="12"/>
      <c r="B80" s="25">
        <v>348.85</v>
      </c>
      <c r="C80" s="20" t="s">
        <v>204</v>
      </c>
      <c r="D80" s="47">
        <v>0</v>
      </c>
      <c r="E80" s="47">
        <v>214975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0"/>
        <v>214975</v>
      </c>
      <c r="O80" s="48">
        <f t="shared" si="12"/>
        <v>3.0442386394211027</v>
      </c>
      <c r="P80" s="9"/>
    </row>
    <row r="81" spans="1:16">
      <c r="A81" s="12"/>
      <c r="B81" s="25">
        <v>348.92399999999998</v>
      </c>
      <c r="C81" s="20" t="s">
        <v>171</v>
      </c>
      <c r="D81" s="47">
        <v>0</v>
      </c>
      <c r="E81" s="47">
        <v>16423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si="10"/>
        <v>16423</v>
      </c>
      <c r="O81" s="48">
        <f t="shared" si="12"/>
        <v>0.2325643966750216</v>
      </c>
      <c r="P81" s="9"/>
    </row>
    <row r="82" spans="1:16">
      <c r="A82" s="12"/>
      <c r="B82" s="25">
        <v>348.93099999999998</v>
      </c>
      <c r="C82" s="20" t="s">
        <v>172</v>
      </c>
      <c r="D82" s="47">
        <v>0</v>
      </c>
      <c r="E82" s="47">
        <v>2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f t="shared" si="10"/>
        <v>2</v>
      </c>
      <c r="O82" s="48">
        <f t="shared" si="12"/>
        <v>2.8321792203010608E-5</v>
      </c>
      <c r="P82" s="9"/>
    </row>
    <row r="83" spans="1:16">
      <c r="A83" s="12"/>
      <c r="B83" s="25">
        <v>348.99</v>
      </c>
      <c r="C83" s="20" t="s">
        <v>173</v>
      </c>
      <c r="D83" s="47">
        <v>180951</v>
      </c>
      <c r="E83" s="47">
        <v>143170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f t="shared" si="10"/>
        <v>324121</v>
      </c>
      <c r="O83" s="48">
        <f t="shared" si="12"/>
        <v>4.5898438053160007</v>
      </c>
      <c r="P83" s="9"/>
    </row>
    <row r="84" spans="1:16" ht="15.75">
      <c r="A84" s="29" t="s">
        <v>51</v>
      </c>
      <c r="B84" s="30"/>
      <c r="C84" s="31"/>
      <c r="D84" s="32">
        <f t="shared" ref="D84:M84" si="13">SUM(D85:D90)</f>
        <v>54224</v>
      </c>
      <c r="E84" s="32">
        <f t="shared" si="13"/>
        <v>276854</v>
      </c>
      <c r="F84" s="32">
        <f t="shared" si="13"/>
        <v>0</v>
      </c>
      <c r="G84" s="32">
        <f t="shared" si="13"/>
        <v>0</v>
      </c>
      <c r="H84" s="32">
        <f t="shared" si="13"/>
        <v>0</v>
      </c>
      <c r="I84" s="32">
        <f t="shared" si="13"/>
        <v>0</v>
      </c>
      <c r="J84" s="32">
        <f t="shared" si="13"/>
        <v>0</v>
      </c>
      <c r="K84" s="32">
        <f t="shared" si="13"/>
        <v>0</v>
      </c>
      <c r="L84" s="32">
        <f t="shared" si="13"/>
        <v>0</v>
      </c>
      <c r="M84" s="32">
        <f t="shared" si="13"/>
        <v>0</v>
      </c>
      <c r="N84" s="32">
        <f>SUM(D84:M84)</f>
        <v>331078</v>
      </c>
      <c r="O84" s="46">
        <f t="shared" si="12"/>
        <v>4.688361159494173</v>
      </c>
      <c r="P84" s="10"/>
    </row>
    <row r="85" spans="1:16">
      <c r="A85" s="13"/>
      <c r="B85" s="40">
        <v>351.7</v>
      </c>
      <c r="C85" s="21" t="s">
        <v>177</v>
      </c>
      <c r="D85" s="47">
        <v>49027</v>
      </c>
      <c r="E85" s="47">
        <v>0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f t="shared" ref="N85:N90" si="14">SUM(D85:M85)</f>
        <v>49027</v>
      </c>
      <c r="O85" s="48">
        <f t="shared" si="12"/>
        <v>0.69426625316850055</v>
      </c>
      <c r="P85" s="9"/>
    </row>
    <row r="86" spans="1:16">
      <c r="A86" s="13"/>
      <c r="B86" s="40">
        <v>351.8</v>
      </c>
      <c r="C86" s="21" t="s">
        <v>178</v>
      </c>
      <c r="D86" s="47">
        <v>0</v>
      </c>
      <c r="E86" s="47">
        <v>74175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f t="shared" si="14"/>
        <v>74175</v>
      </c>
      <c r="O86" s="48">
        <f t="shared" si="12"/>
        <v>1.0503844683291559</v>
      </c>
      <c r="P86" s="9"/>
    </row>
    <row r="87" spans="1:16">
      <c r="A87" s="13"/>
      <c r="B87" s="40">
        <v>351.9</v>
      </c>
      <c r="C87" s="21" t="s">
        <v>179</v>
      </c>
      <c r="D87" s="47">
        <v>0</v>
      </c>
      <c r="E87" s="47">
        <v>185128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f t="shared" si="14"/>
        <v>185128</v>
      </c>
      <c r="O87" s="48">
        <f t="shared" si="12"/>
        <v>2.621578373479474</v>
      </c>
      <c r="P87" s="9"/>
    </row>
    <row r="88" spans="1:16">
      <c r="A88" s="13"/>
      <c r="B88" s="40">
        <v>352</v>
      </c>
      <c r="C88" s="21" t="s">
        <v>89</v>
      </c>
      <c r="D88" s="47">
        <v>0</v>
      </c>
      <c r="E88" s="47">
        <v>16663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f t="shared" si="14"/>
        <v>16663</v>
      </c>
      <c r="O88" s="48">
        <f t="shared" si="12"/>
        <v>0.23596301173938286</v>
      </c>
      <c r="P88" s="9"/>
    </row>
    <row r="89" spans="1:16">
      <c r="A89" s="13"/>
      <c r="B89" s="40">
        <v>354</v>
      </c>
      <c r="C89" s="21" t="s">
        <v>146</v>
      </c>
      <c r="D89" s="47">
        <v>5197</v>
      </c>
      <c r="E89" s="47">
        <v>0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f t="shared" si="14"/>
        <v>5197</v>
      </c>
      <c r="O89" s="48">
        <f t="shared" si="12"/>
        <v>7.3594177039523062E-2</v>
      </c>
      <c r="P89" s="9"/>
    </row>
    <row r="90" spans="1:16">
      <c r="A90" s="13"/>
      <c r="B90" s="40">
        <v>359</v>
      </c>
      <c r="C90" s="21" t="s">
        <v>90</v>
      </c>
      <c r="D90" s="47">
        <v>0</v>
      </c>
      <c r="E90" s="47">
        <v>888</v>
      </c>
      <c r="F90" s="47">
        <v>0</v>
      </c>
      <c r="G90" s="47">
        <v>0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  <c r="M90" s="47">
        <v>0</v>
      </c>
      <c r="N90" s="47">
        <f t="shared" si="14"/>
        <v>888</v>
      </c>
      <c r="O90" s="48">
        <f t="shared" si="12"/>
        <v>1.2574875738136709E-2</v>
      </c>
      <c r="P90" s="9"/>
    </row>
    <row r="91" spans="1:16" ht="15.75">
      <c r="A91" s="29" t="s">
        <v>5</v>
      </c>
      <c r="B91" s="30"/>
      <c r="C91" s="31"/>
      <c r="D91" s="32">
        <f t="shared" ref="D91:M91" si="15">SUM(D92:D99)</f>
        <v>460141</v>
      </c>
      <c r="E91" s="32">
        <f t="shared" si="15"/>
        <v>1521984</v>
      </c>
      <c r="F91" s="32">
        <f t="shared" si="15"/>
        <v>2308</v>
      </c>
      <c r="G91" s="32">
        <f t="shared" si="15"/>
        <v>282893</v>
      </c>
      <c r="H91" s="32">
        <f t="shared" si="15"/>
        <v>0</v>
      </c>
      <c r="I91" s="32">
        <f t="shared" si="15"/>
        <v>557251</v>
      </c>
      <c r="J91" s="32">
        <f t="shared" si="15"/>
        <v>0</v>
      </c>
      <c r="K91" s="32">
        <f t="shared" si="15"/>
        <v>0</v>
      </c>
      <c r="L91" s="32">
        <f t="shared" si="15"/>
        <v>0</v>
      </c>
      <c r="M91" s="32">
        <f t="shared" si="15"/>
        <v>0</v>
      </c>
      <c r="N91" s="32">
        <f>SUM(D91:M91)</f>
        <v>2824577</v>
      </c>
      <c r="O91" s="46">
        <f t="shared" si="12"/>
        <v>39.998541427701547</v>
      </c>
      <c r="P91" s="10"/>
    </row>
    <row r="92" spans="1:16">
      <c r="A92" s="12"/>
      <c r="B92" s="25">
        <v>361.1</v>
      </c>
      <c r="C92" s="20" t="s">
        <v>92</v>
      </c>
      <c r="D92" s="47">
        <v>282058</v>
      </c>
      <c r="E92" s="47">
        <v>271891</v>
      </c>
      <c r="F92" s="47">
        <v>2308</v>
      </c>
      <c r="G92" s="47">
        <v>254787</v>
      </c>
      <c r="H92" s="47">
        <v>0</v>
      </c>
      <c r="I92" s="47">
        <v>500618</v>
      </c>
      <c r="J92" s="47">
        <v>0</v>
      </c>
      <c r="K92" s="47">
        <v>0</v>
      </c>
      <c r="L92" s="47">
        <v>0</v>
      </c>
      <c r="M92" s="47">
        <v>0</v>
      </c>
      <c r="N92" s="47">
        <f>SUM(D92:M92)</f>
        <v>1311662</v>
      </c>
      <c r="O92" s="48">
        <f t="shared" si="12"/>
        <v>18.574309302292647</v>
      </c>
      <c r="P92" s="9"/>
    </row>
    <row r="93" spans="1:16">
      <c r="A93" s="12"/>
      <c r="B93" s="25">
        <v>361.4</v>
      </c>
      <c r="C93" s="20" t="s">
        <v>235</v>
      </c>
      <c r="D93" s="47">
        <v>0</v>
      </c>
      <c r="E93" s="47">
        <v>0</v>
      </c>
      <c r="F93" s="47">
        <v>0</v>
      </c>
      <c r="G93" s="47">
        <v>0</v>
      </c>
      <c r="H93" s="47">
        <v>0</v>
      </c>
      <c r="I93" s="47">
        <v>3495</v>
      </c>
      <c r="J93" s="47">
        <v>0</v>
      </c>
      <c r="K93" s="47">
        <v>0</v>
      </c>
      <c r="L93" s="47">
        <v>0</v>
      </c>
      <c r="M93" s="47">
        <v>0</v>
      </c>
      <c r="N93" s="47">
        <f t="shared" ref="N93:N99" si="16">SUM(D93:M93)</f>
        <v>3495</v>
      </c>
      <c r="O93" s="48">
        <f t="shared" si="12"/>
        <v>4.9492331874761035E-2</v>
      </c>
      <c r="P93" s="9"/>
    </row>
    <row r="94" spans="1:16">
      <c r="A94" s="12"/>
      <c r="B94" s="25">
        <v>362</v>
      </c>
      <c r="C94" s="20" t="s">
        <v>93</v>
      </c>
      <c r="D94" s="47">
        <v>6728</v>
      </c>
      <c r="E94" s="47">
        <v>21803</v>
      </c>
      <c r="F94" s="47">
        <v>0</v>
      </c>
      <c r="G94" s="47">
        <v>0</v>
      </c>
      <c r="H94" s="47">
        <v>0</v>
      </c>
      <c r="I94" s="47">
        <v>0</v>
      </c>
      <c r="J94" s="47">
        <v>0</v>
      </c>
      <c r="K94" s="47">
        <v>0</v>
      </c>
      <c r="L94" s="47">
        <v>0</v>
      </c>
      <c r="M94" s="47">
        <v>0</v>
      </c>
      <c r="N94" s="47">
        <f t="shared" si="16"/>
        <v>28531</v>
      </c>
      <c r="O94" s="48">
        <f t="shared" si="12"/>
        <v>0.4040245266720478</v>
      </c>
      <c r="P94" s="9"/>
    </row>
    <row r="95" spans="1:16">
      <c r="A95" s="12"/>
      <c r="B95" s="25">
        <v>364</v>
      </c>
      <c r="C95" s="20" t="s">
        <v>180</v>
      </c>
      <c r="D95" s="47">
        <v>89325</v>
      </c>
      <c r="E95" s="47">
        <v>571519</v>
      </c>
      <c r="F95" s="47">
        <v>0</v>
      </c>
      <c r="G95" s="47">
        <v>0</v>
      </c>
      <c r="H95" s="47">
        <v>0</v>
      </c>
      <c r="I95" s="47">
        <v>-3497</v>
      </c>
      <c r="J95" s="47">
        <v>0</v>
      </c>
      <c r="K95" s="47">
        <v>0</v>
      </c>
      <c r="L95" s="47">
        <v>0</v>
      </c>
      <c r="M95" s="47">
        <v>0</v>
      </c>
      <c r="N95" s="47">
        <f t="shared" si="16"/>
        <v>657347</v>
      </c>
      <c r="O95" s="48">
        <f t="shared" si="12"/>
        <v>9.3086225696362064</v>
      </c>
      <c r="P95" s="9"/>
    </row>
    <row r="96" spans="1:16">
      <c r="A96" s="12"/>
      <c r="B96" s="25">
        <v>365</v>
      </c>
      <c r="C96" s="20" t="s">
        <v>181</v>
      </c>
      <c r="D96" s="47">
        <v>0</v>
      </c>
      <c r="E96" s="47">
        <v>0</v>
      </c>
      <c r="F96" s="47">
        <v>0</v>
      </c>
      <c r="G96" s="47">
        <v>0</v>
      </c>
      <c r="H96" s="47">
        <v>0</v>
      </c>
      <c r="I96" s="47">
        <v>14125</v>
      </c>
      <c r="J96" s="47">
        <v>0</v>
      </c>
      <c r="K96" s="47">
        <v>0</v>
      </c>
      <c r="L96" s="47">
        <v>0</v>
      </c>
      <c r="M96" s="47">
        <v>0</v>
      </c>
      <c r="N96" s="47">
        <f t="shared" si="16"/>
        <v>14125</v>
      </c>
      <c r="O96" s="48">
        <f t="shared" si="12"/>
        <v>0.20002265743376241</v>
      </c>
      <c r="P96" s="9"/>
    </row>
    <row r="97" spans="1:119">
      <c r="A97" s="12"/>
      <c r="B97" s="25">
        <v>366</v>
      </c>
      <c r="C97" s="20" t="s">
        <v>95</v>
      </c>
      <c r="D97" s="47">
        <v>16223</v>
      </c>
      <c r="E97" s="47">
        <v>7434</v>
      </c>
      <c r="F97" s="47">
        <v>0</v>
      </c>
      <c r="G97" s="47">
        <v>28075</v>
      </c>
      <c r="H97" s="47">
        <v>0</v>
      </c>
      <c r="I97" s="47">
        <v>0</v>
      </c>
      <c r="J97" s="47">
        <v>0</v>
      </c>
      <c r="K97" s="47">
        <v>0</v>
      </c>
      <c r="L97" s="47">
        <v>0</v>
      </c>
      <c r="M97" s="47">
        <v>0</v>
      </c>
      <c r="N97" s="47">
        <f t="shared" si="16"/>
        <v>51732</v>
      </c>
      <c r="O97" s="48">
        <f t="shared" si="12"/>
        <v>0.73257147712307236</v>
      </c>
      <c r="P97" s="9"/>
    </row>
    <row r="98" spans="1:119">
      <c r="A98" s="12"/>
      <c r="B98" s="25">
        <v>367</v>
      </c>
      <c r="C98" s="20" t="s">
        <v>153</v>
      </c>
      <c r="D98" s="47">
        <v>0</v>
      </c>
      <c r="E98" s="47">
        <v>17823</v>
      </c>
      <c r="F98" s="47">
        <v>0</v>
      </c>
      <c r="G98" s="47">
        <v>0</v>
      </c>
      <c r="H98" s="47">
        <v>0</v>
      </c>
      <c r="I98" s="47">
        <v>0</v>
      </c>
      <c r="J98" s="47">
        <v>0</v>
      </c>
      <c r="K98" s="47">
        <v>0</v>
      </c>
      <c r="L98" s="47">
        <v>0</v>
      </c>
      <c r="M98" s="47">
        <v>0</v>
      </c>
      <c r="N98" s="47">
        <f t="shared" si="16"/>
        <v>17823</v>
      </c>
      <c r="O98" s="48">
        <f t="shared" si="12"/>
        <v>0.25238965121712903</v>
      </c>
      <c r="P98" s="9"/>
    </row>
    <row r="99" spans="1:119">
      <c r="A99" s="12"/>
      <c r="B99" s="25">
        <v>369.9</v>
      </c>
      <c r="C99" s="20" t="s">
        <v>96</v>
      </c>
      <c r="D99" s="47">
        <v>65807</v>
      </c>
      <c r="E99" s="47">
        <v>631514</v>
      </c>
      <c r="F99" s="47">
        <v>0</v>
      </c>
      <c r="G99" s="47">
        <v>31</v>
      </c>
      <c r="H99" s="47">
        <v>0</v>
      </c>
      <c r="I99" s="47">
        <v>42510</v>
      </c>
      <c r="J99" s="47">
        <v>0</v>
      </c>
      <c r="K99" s="47">
        <v>0</v>
      </c>
      <c r="L99" s="47">
        <v>0</v>
      </c>
      <c r="M99" s="47">
        <v>0</v>
      </c>
      <c r="N99" s="47">
        <f t="shared" si="16"/>
        <v>739862</v>
      </c>
      <c r="O99" s="48">
        <f t="shared" si="12"/>
        <v>10.477108911451916</v>
      </c>
      <c r="P99" s="9"/>
    </row>
    <row r="100" spans="1:119" ht="15.75">
      <c r="A100" s="29" t="s">
        <v>52</v>
      </c>
      <c r="B100" s="30"/>
      <c r="C100" s="31"/>
      <c r="D100" s="32">
        <f t="shared" ref="D100:M100" si="17">SUM(D101:D102)</f>
        <v>6612738</v>
      </c>
      <c r="E100" s="32">
        <f t="shared" si="17"/>
        <v>23250242</v>
      </c>
      <c r="F100" s="32">
        <f t="shared" si="17"/>
        <v>0</v>
      </c>
      <c r="G100" s="32">
        <f t="shared" si="17"/>
        <v>40000</v>
      </c>
      <c r="H100" s="32">
        <f t="shared" si="17"/>
        <v>0</v>
      </c>
      <c r="I100" s="32">
        <f t="shared" si="17"/>
        <v>175000</v>
      </c>
      <c r="J100" s="32">
        <f t="shared" si="17"/>
        <v>0</v>
      </c>
      <c r="K100" s="32">
        <f t="shared" si="17"/>
        <v>0</v>
      </c>
      <c r="L100" s="32">
        <f t="shared" si="17"/>
        <v>0</v>
      </c>
      <c r="M100" s="32">
        <f t="shared" si="17"/>
        <v>0</v>
      </c>
      <c r="N100" s="32">
        <f>SUM(D100:M100)</f>
        <v>30077980</v>
      </c>
      <c r="O100" s="46">
        <f t="shared" si="12"/>
        <v>425.93114972315448</v>
      </c>
      <c r="P100" s="9"/>
    </row>
    <row r="101" spans="1:119">
      <c r="A101" s="12"/>
      <c r="B101" s="25">
        <v>381</v>
      </c>
      <c r="C101" s="20" t="s">
        <v>97</v>
      </c>
      <c r="D101" s="47">
        <v>6612738</v>
      </c>
      <c r="E101" s="47">
        <v>22327881</v>
      </c>
      <c r="F101" s="47">
        <v>0</v>
      </c>
      <c r="G101" s="47">
        <v>40000</v>
      </c>
      <c r="H101" s="47">
        <v>0</v>
      </c>
      <c r="I101" s="47">
        <v>175000</v>
      </c>
      <c r="J101" s="47">
        <v>0</v>
      </c>
      <c r="K101" s="47">
        <v>0</v>
      </c>
      <c r="L101" s="47">
        <v>0</v>
      </c>
      <c r="M101" s="47">
        <v>0</v>
      </c>
      <c r="N101" s="47">
        <f>SUM(D101:M101)</f>
        <v>29155619</v>
      </c>
      <c r="O101" s="48">
        <f>(N101/O$105)</f>
        <v>412.86969143407396</v>
      </c>
      <c r="P101" s="9"/>
    </row>
    <row r="102" spans="1:119" ht="15.75" thickBot="1">
      <c r="A102" s="12"/>
      <c r="B102" s="25">
        <v>384</v>
      </c>
      <c r="C102" s="20" t="s">
        <v>98</v>
      </c>
      <c r="D102" s="47">
        <v>0</v>
      </c>
      <c r="E102" s="47">
        <v>922361</v>
      </c>
      <c r="F102" s="47">
        <v>0</v>
      </c>
      <c r="G102" s="47">
        <v>0</v>
      </c>
      <c r="H102" s="47">
        <v>0</v>
      </c>
      <c r="I102" s="47">
        <v>0</v>
      </c>
      <c r="J102" s="47">
        <v>0</v>
      </c>
      <c r="K102" s="47">
        <v>0</v>
      </c>
      <c r="L102" s="47">
        <v>0</v>
      </c>
      <c r="M102" s="47">
        <v>0</v>
      </c>
      <c r="N102" s="47">
        <f>SUM(D102:M102)</f>
        <v>922361</v>
      </c>
      <c r="O102" s="48">
        <f>(N102/O$105)</f>
        <v>13.061458289080534</v>
      </c>
      <c r="P102" s="9"/>
    </row>
    <row r="103" spans="1:119" ht="16.5" thickBot="1">
      <c r="A103" s="14" t="s">
        <v>73</v>
      </c>
      <c r="B103" s="23"/>
      <c r="C103" s="22"/>
      <c r="D103" s="15">
        <f t="shared" ref="D103:M103" si="18">SUM(D5,D13,D19,D47,D84,D91,D100)</f>
        <v>42456939</v>
      </c>
      <c r="E103" s="15">
        <f t="shared" si="18"/>
        <v>65856158</v>
      </c>
      <c r="F103" s="15">
        <f t="shared" si="18"/>
        <v>1355308</v>
      </c>
      <c r="G103" s="15">
        <f t="shared" si="18"/>
        <v>7695543</v>
      </c>
      <c r="H103" s="15">
        <f t="shared" si="18"/>
        <v>0</v>
      </c>
      <c r="I103" s="15">
        <f t="shared" si="18"/>
        <v>5302894</v>
      </c>
      <c r="J103" s="15">
        <f t="shared" si="18"/>
        <v>0</v>
      </c>
      <c r="K103" s="15">
        <f t="shared" si="18"/>
        <v>0</v>
      </c>
      <c r="L103" s="15">
        <f t="shared" si="18"/>
        <v>0</v>
      </c>
      <c r="M103" s="15">
        <f t="shared" si="18"/>
        <v>0</v>
      </c>
      <c r="N103" s="15">
        <f>SUM(D103:M103)</f>
        <v>122666842</v>
      </c>
      <c r="O103" s="38">
        <f>(N103/O$105)</f>
        <v>1737.072404661767</v>
      </c>
      <c r="P103" s="6"/>
      <c r="Q103" s="2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  <c r="AR103" s="5"/>
      <c r="AS103" s="5"/>
      <c r="AT103" s="5"/>
      <c r="AU103" s="5"/>
      <c r="AV103" s="5"/>
      <c r="AW103" s="5"/>
      <c r="AX103" s="5"/>
      <c r="AY103" s="5"/>
      <c r="AZ103" s="5"/>
      <c r="BA103" s="5"/>
      <c r="BB103" s="5"/>
      <c r="BC103" s="5"/>
      <c r="BD103" s="5"/>
      <c r="BE103" s="5"/>
      <c r="BF103" s="5"/>
      <c r="BG103" s="5"/>
      <c r="BH103" s="5"/>
      <c r="BI103" s="5"/>
      <c r="BJ103" s="5"/>
      <c r="BK103" s="5"/>
      <c r="BL103" s="5"/>
      <c r="BM103" s="5"/>
      <c r="BN103" s="5"/>
      <c r="BO103" s="5"/>
      <c r="BP103" s="5"/>
      <c r="BQ103" s="5"/>
      <c r="BR103" s="5"/>
      <c r="BS103" s="5"/>
      <c r="BT103" s="5"/>
      <c r="BU103" s="5"/>
      <c r="BV103" s="5"/>
      <c r="BW103" s="5"/>
      <c r="BX103" s="5"/>
      <c r="BY103" s="5"/>
      <c r="BZ103" s="5"/>
      <c r="CA103" s="5"/>
      <c r="CB103" s="5"/>
      <c r="CC103" s="5"/>
      <c r="CD103" s="5"/>
      <c r="CE103" s="5"/>
      <c r="CF103" s="5"/>
      <c r="CG103" s="5"/>
      <c r="CH103" s="5"/>
      <c r="CI103" s="5"/>
      <c r="CJ103" s="5"/>
      <c r="CK103" s="5"/>
      <c r="CL103" s="5"/>
      <c r="CM103" s="5"/>
      <c r="CN103" s="5"/>
      <c r="CO103" s="5"/>
      <c r="CP103" s="5"/>
      <c r="CQ103" s="5"/>
      <c r="CR103" s="5"/>
      <c r="CS103" s="5"/>
      <c r="CT103" s="5"/>
      <c r="CU103" s="5"/>
      <c r="CV103" s="5"/>
      <c r="CW103" s="5"/>
      <c r="CX103" s="5"/>
      <c r="CY103" s="5"/>
      <c r="CZ103" s="5"/>
      <c r="DA103" s="5"/>
      <c r="DB103" s="5"/>
      <c r="DC103" s="5"/>
      <c r="DD103" s="5"/>
      <c r="DE103" s="5"/>
      <c r="DF103" s="5"/>
      <c r="DG103" s="5"/>
      <c r="DH103" s="5"/>
      <c r="DI103" s="5"/>
      <c r="DJ103" s="5"/>
      <c r="DK103" s="5"/>
      <c r="DL103" s="5"/>
      <c r="DM103" s="5"/>
      <c r="DN103" s="5"/>
      <c r="DO103" s="5"/>
    </row>
    <row r="104" spans="1:119">
      <c r="A104" s="16"/>
      <c r="B104" s="18"/>
      <c r="C104" s="18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9"/>
    </row>
    <row r="105" spans="1:119">
      <c r="A105" s="41"/>
      <c r="B105" s="42"/>
      <c r="C105" s="42"/>
      <c r="D105" s="43"/>
      <c r="E105" s="43"/>
      <c r="F105" s="43"/>
      <c r="G105" s="43"/>
      <c r="H105" s="43"/>
      <c r="I105" s="43"/>
      <c r="J105" s="43"/>
      <c r="K105" s="43"/>
      <c r="L105" s="119" t="s">
        <v>236</v>
      </c>
      <c r="M105" s="119"/>
      <c r="N105" s="119"/>
      <c r="O105" s="44">
        <v>70617</v>
      </c>
    </row>
    <row r="106" spans="1:119">
      <c r="A106" s="120"/>
      <c r="B106" s="97"/>
      <c r="C106" s="97"/>
      <c r="D106" s="97"/>
      <c r="E106" s="97"/>
      <c r="F106" s="97"/>
      <c r="G106" s="97"/>
      <c r="H106" s="97"/>
      <c r="I106" s="97"/>
      <c r="J106" s="97"/>
      <c r="K106" s="97"/>
      <c r="L106" s="97"/>
      <c r="M106" s="97"/>
      <c r="N106" s="97"/>
      <c r="O106" s="98"/>
    </row>
    <row r="107" spans="1:119" ht="15.75" customHeight="1" thickBot="1">
      <c r="A107" s="121" t="s">
        <v>129</v>
      </c>
      <c r="B107" s="100"/>
      <c r="C107" s="100"/>
      <c r="D107" s="100"/>
      <c r="E107" s="100"/>
      <c r="F107" s="100"/>
      <c r="G107" s="100"/>
      <c r="H107" s="100"/>
      <c r="I107" s="100"/>
      <c r="J107" s="100"/>
      <c r="K107" s="100"/>
      <c r="L107" s="100"/>
      <c r="M107" s="100"/>
      <c r="N107" s="100"/>
      <c r="O107" s="101"/>
    </row>
  </sheetData>
  <mergeCells count="10">
    <mergeCell ref="L105:N105"/>
    <mergeCell ref="A106:O106"/>
    <mergeCell ref="A107:O10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C10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2" t="s">
        <v>106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4"/>
      <c r="P1" s="7"/>
      <c r="Q1"/>
    </row>
    <row r="2" spans="1:133" ht="24" thickBot="1">
      <c r="A2" s="125" t="s">
        <v>230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7"/>
      <c r="P2" s="7"/>
      <c r="Q2"/>
    </row>
    <row r="3" spans="1:133" ht="18" customHeight="1">
      <c r="A3" s="128" t="s">
        <v>99</v>
      </c>
      <c r="B3" s="109"/>
      <c r="C3" s="110"/>
      <c r="D3" s="129" t="s">
        <v>46</v>
      </c>
      <c r="E3" s="130"/>
      <c r="F3" s="130"/>
      <c r="G3" s="130"/>
      <c r="H3" s="131"/>
      <c r="I3" s="129" t="s">
        <v>47</v>
      </c>
      <c r="J3" s="131"/>
      <c r="K3" s="129" t="s">
        <v>49</v>
      </c>
      <c r="L3" s="131"/>
      <c r="M3" s="36"/>
      <c r="N3" s="37"/>
      <c r="O3" s="132" t="s">
        <v>104</v>
      </c>
      <c r="P3" s="11"/>
      <c r="Q3"/>
    </row>
    <row r="4" spans="1:133" ht="32.25" customHeight="1" thickBot="1">
      <c r="A4" s="111"/>
      <c r="B4" s="112"/>
      <c r="C4" s="113"/>
      <c r="D4" s="34" t="s">
        <v>6</v>
      </c>
      <c r="E4" s="34" t="s">
        <v>100</v>
      </c>
      <c r="F4" s="34" t="s">
        <v>101</v>
      </c>
      <c r="G4" s="34" t="s">
        <v>102</v>
      </c>
      <c r="H4" s="34" t="s">
        <v>7</v>
      </c>
      <c r="I4" s="34" t="s">
        <v>8</v>
      </c>
      <c r="J4" s="35" t="s">
        <v>103</v>
      </c>
      <c r="K4" s="35" t="s">
        <v>9</v>
      </c>
      <c r="L4" s="35" t="s">
        <v>10</v>
      </c>
      <c r="M4" s="35" t="s">
        <v>11</v>
      </c>
      <c r="N4" s="35" t="s">
        <v>48</v>
      </c>
      <c r="O4" s="118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SUM(D6:D13)</f>
        <v>24888207</v>
      </c>
      <c r="E5" s="27">
        <f t="shared" si="0"/>
        <v>9045371</v>
      </c>
      <c r="F5" s="27">
        <f t="shared" si="0"/>
        <v>685000</v>
      </c>
      <c r="G5" s="27">
        <f t="shared" si="0"/>
        <v>671296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35289874</v>
      </c>
      <c r="O5" s="33">
        <f t="shared" ref="O5:O36" si="1">(N5/O$101)</f>
        <v>500.62239686772966</v>
      </c>
      <c r="P5" s="6"/>
    </row>
    <row r="6" spans="1:133">
      <c r="A6" s="12"/>
      <c r="B6" s="25">
        <v>311</v>
      </c>
      <c r="C6" s="20" t="s">
        <v>3</v>
      </c>
      <c r="D6" s="47">
        <v>20005264</v>
      </c>
      <c r="E6" s="47">
        <v>0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20005264</v>
      </c>
      <c r="O6" s="48">
        <f t="shared" si="1"/>
        <v>283.79481359586902</v>
      </c>
      <c r="P6" s="9"/>
    </row>
    <row r="7" spans="1:133">
      <c r="A7" s="12"/>
      <c r="B7" s="25">
        <v>312.10000000000002</v>
      </c>
      <c r="C7" s="20" t="s">
        <v>12</v>
      </c>
      <c r="D7" s="47">
        <v>0</v>
      </c>
      <c r="E7" s="47">
        <v>1569685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13" si="2">SUM(D7:M7)</f>
        <v>1569685</v>
      </c>
      <c r="O7" s="48">
        <f t="shared" si="1"/>
        <v>22.267562276570391</v>
      </c>
      <c r="P7" s="9"/>
    </row>
    <row r="8" spans="1:133">
      <c r="A8" s="12"/>
      <c r="B8" s="25">
        <v>312.3</v>
      </c>
      <c r="C8" s="20" t="s">
        <v>13</v>
      </c>
      <c r="D8" s="47">
        <v>0</v>
      </c>
      <c r="E8" s="47">
        <v>760810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760810</v>
      </c>
      <c r="O8" s="48">
        <f t="shared" si="1"/>
        <v>10.792855926913692</v>
      </c>
      <c r="P8" s="9"/>
    </row>
    <row r="9" spans="1:133">
      <c r="A9" s="12"/>
      <c r="B9" s="25">
        <v>312.41000000000003</v>
      </c>
      <c r="C9" s="20" t="s">
        <v>15</v>
      </c>
      <c r="D9" s="47">
        <v>0</v>
      </c>
      <c r="E9" s="47">
        <v>1662955</v>
      </c>
      <c r="F9" s="47">
        <v>685000</v>
      </c>
      <c r="G9" s="47">
        <v>671296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3019251</v>
      </c>
      <c r="O9" s="48">
        <f t="shared" si="1"/>
        <v>42.831115587584407</v>
      </c>
      <c r="P9" s="9"/>
    </row>
    <row r="10" spans="1:133">
      <c r="A10" s="12"/>
      <c r="B10" s="25">
        <v>312.60000000000002</v>
      </c>
      <c r="C10" s="20" t="s">
        <v>16</v>
      </c>
      <c r="D10" s="47">
        <v>4882943</v>
      </c>
      <c r="E10" s="47">
        <v>3700000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8582943</v>
      </c>
      <c r="O10" s="48">
        <f t="shared" si="1"/>
        <v>121.75768881575215</v>
      </c>
      <c r="P10" s="9"/>
    </row>
    <row r="11" spans="1:133">
      <c r="A11" s="12"/>
      <c r="B11" s="25">
        <v>315</v>
      </c>
      <c r="C11" s="20" t="s">
        <v>156</v>
      </c>
      <c r="D11" s="47">
        <v>0</v>
      </c>
      <c r="E11" s="47">
        <v>1077173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1077173</v>
      </c>
      <c r="O11" s="48">
        <f t="shared" si="1"/>
        <v>15.280783635022415</v>
      </c>
      <c r="P11" s="9"/>
    </row>
    <row r="12" spans="1:133">
      <c r="A12" s="12"/>
      <c r="B12" s="25">
        <v>316</v>
      </c>
      <c r="C12" s="20" t="s">
        <v>157</v>
      </c>
      <c r="D12" s="47">
        <v>0</v>
      </c>
      <c r="E12" s="47">
        <v>51498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51498</v>
      </c>
      <c r="O12" s="48">
        <f t="shared" si="1"/>
        <v>0.73055098450888045</v>
      </c>
      <c r="P12" s="9"/>
    </row>
    <row r="13" spans="1:133">
      <c r="A13" s="12"/>
      <c r="B13" s="25">
        <v>319</v>
      </c>
      <c r="C13" s="20" t="s">
        <v>135</v>
      </c>
      <c r="D13" s="47">
        <v>0</v>
      </c>
      <c r="E13" s="47">
        <v>223250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f t="shared" si="2"/>
        <v>223250</v>
      </c>
      <c r="O13" s="48">
        <f t="shared" si="1"/>
        <v>3.16702604550871</v>
      </c>
      <c r="P13" s="9"/>
    </row>
    <row r="14" spans="1:133" ht="15.75">
      <c r="A14" s="29" t="s">
        <v>18</v>
      </c>
      <c r="B14" s="30"/>
      <c r="C14" s="31"/>
      <c r="D14" s="32">
        <f t="shared" ref="D14:M14" si="3">SUM(D15:D19)</f>
        <v>19673</v>
      </c>
      <c r="E14" s="32">
        <f t="shared" si="3"/>
        <v>10093450</v>
      </c>
      <c r="F14" s="32">
        <f t="shared" si="3"/>
        <v>0</v>
      </c>
      <c r="G14" s="32">
        <f t="shared" si="3"/>
        <v>18639</v>
      </c>
      <c r="H14" s="32">
        <f t="shared" si="3"/>
        <v>0</v>
      </c>
      <c r="I14" s="32">
        <f t="shared" si="3"/>
        <v>6362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5">
        <f t="shared" ref="N14:N22" si="4">SUM(D14:M14)</f>
        <v>10138124</v>
      </c>
      <c r="O14" s="46">
        <f t="shared" si="1"/>
        <v>143.81949724791465</v>
      </c>
      <c r="P14" s="10"/>
    </row>
    <row r="15" spans="1:133">
      <c r="A15" s="12"/>
      <c r="B15" s="25">
        <v>322</v>
      </c>
      <c r="C15" s="20" t="s">
        <v>0</v>
      </c>
      <c r="D15" s="47">
        <v>0</v>
      </c>
      <c r="E15" s="47">
        <v>339650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4"/>
        <v>339650</v>
      </c>
      <c r="O15" s="48">
        <f t="shared" si="1"/>
        <v>4.8182772513192988</v>
      </c>
      <c r="P15" s="9"/>
    </row>
    <row r="16" spans="1:133">
      <c r="A16" s="12"/>
      <c r="B16" s="25">
        <v>323.7</v>
      </c>
      <c r="C16" s="20" t="s">
        <v>109</v>
      </c>
      <c r="D16" s="47">
        <v>0</v>
      </c>
      <c r="E16" s="47">
        <v>135545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4"/>
        <v>135545</v>
      </c>
      <c r="O16" s="48">
        <f t="shared" si="1"/>
        <v>1.9228423083470465</v>
      </c>
      <c r="P16" s="9"/>
    </row>
    <row r="17" spans="1:16">
      <c r="A17" s="12"/>
      <c r="B17" s="25">
        <v>325.10000000000002</v>
      </c>
      <c r="C17" s="20" t="s">
        <v>147</v>
      </c>
      <c r="D17" s="47">
        <v>0</v>
      </c>
      <c r="E17" s="47">
        <v>0</v>
      </c>
      <c r="F17" s="47">
        <v>0</v>
      </c>
      <c r="G17" s="47">
        <v>18639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4"/>
        <v>18639</v>
      </c>
      <c r="O17" s="48">
        <f t="shared" si="1"/>
        <v>0.26441298303353572</v>
      </c>
      <c r="P17" s="9"/>
    </row>
    <row r="18" spans="1:16">
      <c r="A18" s="12"/>
      <c r="B18" s="25">
        <v>325.2</v>
      </c>
      <c r="C18" s="20" t="s">
        <v>20</v>
      </c>
      <c r="D18" s="47">
        <v>0</v>
      </c>
      <c r="E18" s="47">
        <v>9441441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4"/>
        <v>9441441</v>
      </c>
      <c r="O18" s="48">
        <f t="shared" si="1"/>
        <v>133.93634738693751</v>
      </c>
      <c r="P18" s="9"/>
    </row>
    <row r="19" spans="1:16">
      <c r="A19" s="12"/>
      <c r="B19" s="25">
        <v>329</v>
      </c>
      <c r="C19" s="20" t="s">
        <v>21</v>
      </c>
      <c r="D19" s="47">
        <v>19673</v>
      </c>
      <c r="E19" s="47">
        <v>176814</v>
      </c>
      <c r="F19" s="47">
        <v>0</v>
      </c>
      <c r="G19" s="47">
        <v>0</v>
      </c>
      <c r="H19" s="47">
        <v>0</v>
      </c>
      <c r="I19" s="47">
        <v>6362</v>
      </c>
      <c r="J19" s="47">
        <v>0</v>
      </c>
      <c r="K19" s="47">
        <v>0</v>
      </c>
      <c r="L19" s="47">
        <v>0</v>
      </c>
      <c r="M19" s="47">
        <v>0</v>
      </c>
      <c r="N19" s="47">
        <f t="shared" si="4"/>
        <v>202849</v>
      </c>
      <c r="O19" s="48">
        <f t="shared" si="1"/>
        <v>2.8776173182772515</v>
      </c>
      <c r="P19" s="9"/>
    </row>
    <row r="20" spans="1:16" ht="15.75">
      <c r="A20" s="29" t="s">
        <v>23</v>
      </c>
      <c r="B20" s="30"/>
      <c r="C20" s="31"/>
      <c r="D20" s="32">
        <f t="shared" ref="D20:M20" si="5">SUM(D21:D43)</f>
        <v>6731403</v>
      </c>
      <c r="E20" s="32">
        <f t="shared" si="5"/>
        <v>6698093</v>
      </c>
      <c r="F20" s="32">
        <f t="shared" si="5"/>
        <v>1010000</v>
      </c>
      <c r="G20" s="32">
        <f t="shared" si="5"/>
        <v>3265550</v>
      </c>
      <c r="H20" s="32">
        <f t="shared" si="5"/>
        <v>0</v>
      </c>
      <c r="I20" s="32">
        <f t="shared" si="5"/>
        <v>95503</v>
      </c>
      <c r="J20" s="32">
        <f t="shared" si="5"/>
        <v>0</v>
      </c>
      <c r="K20" s="32">
        <f t="shared" si="5"/>
        <v>0</v>
      </c>
      <c r="L20" s="32">
        <f t="shared" si="5"/>
        <v>0</v>
      </c>
      <c r="M20" s="32">
        <f t="shared" si="5"/>
        <v>0</v>
      </c>
      <c r="N20" s="45">
        <f t="shared" si="4"/>
        <v>17800549</v>
      </c>
      <c r="O20" s="46">
        <f t="shared" si="1"/>
        <v>252.51871134313114</v>
      </c>
      <c r="P20" s="10"/>
    </row>
    <row r="21" spans="1:16">
      <c r="A21" s="12"/>
      <c r="B21" s="25">
        <v>331.1</v>
      </c>
      <c r="C21" s="20" t="s">
        <v>209</v>
      </c>
      <c r="D21" s="47">
        <v>0</v>
      </c>
      <c r="E21" s="47">
        <v>31200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4"/>
        <v>31200</v>
      </c>
      <c r="O21" s="48">
        <f t="shared" si="1"/>
        <v>0.44260341599046699</v>
      </c>
      <c r="P21" s="9"/>
    </row>
    <row r="22" spans="1:16">
      <c r="A22" s="12"/>
      <c r="B22" s="25">
        <v>331.2</v>
      </c>
      <c r="C22" s="20" t="s">
        <v>22</v>
      </c>
      <c r="D22" s="47">
        <v>61990</v>
      </c>
      <c r="E22" s="47">
        <v>182374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4"/>
        <v>244364</v>
      </c>
      <c r="O22" s="48">
        <f t="shared" si="1"/>
        <v>3.4665493956761049</v>
      </c>
      <c r="P22" s="9"/>
    </row>
    <row r="23" spans="1:16">
      <c r="A23" s="12"/>
      <c r="B23" s="25">
        <v>331.35</v>
      </c>
      <c r="C23" s="20" t="s">
        <v>231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  <c r="I23" s="47">
        <v>4594</v>
      </c>
      <c r="J23" s="47">
        <v>0</v>
      </c>
      <c r="K23" s="47">
        <v>0</v>
      </c>
      <c r="L23" s="47">
        <v>0</v>
      </c>
      <c r="M23" s="47">
        <v>0</v>
      </c>
      <c r="N23" s="47">
        <f t="shared" ref="N23:N29" si="6">SUM(D23:M23)</f>
        <v>4594</v>
      </c>
      <c r="O23" s="48">
        <f t="shared" si="1"/>
        <v>6.5170515803211718E-2</v>
      </c>
      <c r="P23" s="9"/>
    </row>
    <row r="24" spans="1:16">
      <c r="A24" s="12"/>
      <c r="B24" s="25">
        <v>331.49</v>
      </c>
      <c r="C24" s="20" t="s">
        <v>26</v>
      </c>
      <c r="D24" s="47">
        <v>0</v>
      </c>
      <c r="E24" s="47">
        <v>6084</v>
      </c>
      <c r="F24" s="47">
        <v>0</v>
      </c>
      <c r="G24" s="47">
        <v>4594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6"/>
        <v>10678</v>
      </c>
      <c r="O24" s="48">
        <f t="shared" si="1"/>
        <v>0.15147818192135279</v>
      </c>
      <c r="P24" s="9"/>
    </row>
    <row r="25" spans="1:16">
      <c r="A25" s="12"/>
      <c r="B25" s="25">
        <v>331.65</v>
      </c>
      <c r="C25" s="20" t="s">
        <v>27</v>
      </c>
      <c r="D25" s="47">
        <v>0</v>
      </c>
      <c r="E25" s="47">
        <v>60964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6"/>
        <v>60964</v>
      </c>
      <c r="O25" s="48">
        <f t="shared" si="1"/>
        <v>0.86483572603983427</v>
      </c>
      <c r="P25" s="9"/>
    </row>
    <row r="26" spans="1:16">
      <c r="A26" s="12"/>
      <c r="B26" s="25">
        <v>331.7</v>
      </c>
      <c r="C26" s="20" t="s">
        <v>188</v>
      </c>
      <c r="D26" s="47">
        <v>0</v>
      </c>
      <c r="E26" s="47">
        <v>4000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6"/>
        <v>4000</v>
      </c>
      <c r="O26" s="48">
        <f t="shared" si="1"/>
        <v>5.6744027691085511E-2</v>
      </c>
      <c r="P26" s="9"/>
    </row>
    <row r="27" spans="1:16">
      <c r="A27" s="12"/>
      <c r="B27" s="25">
        <v>333</v>
      </c>
      <c r="C27" s="20" t="s">
        <v>4</v>
      </c>
      <c r="D27" s="47">
        <v>220086</v>
      </c>
      <c r="E27" s="47">
        <v>100198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6"/>
        <v>320284</v>
      </c>
      <c r="O27" s="48">
        <f t="shared" si="1"/>
        <v>4.5435510412529085</v>
      </c>
      <c r="P27" s="9"/>
    </row>
    <row r="28" spans="1:16">
      <c r="A28" s="12"/>
      <c r="B28" s="25">
        <v>334.1</v>
      </c>
      <c r="C28" s="20" t="s">
        <v>111</v>
      </c>
      <c r="D28" s="47">
        <v>1305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6"/>
        <v>1305</v>
      </c>
      <c r="O28" s="48">
        <f t="shared" si="1"/>
        <v>1.8512739034216647E-2</v>
      </c>
      <c r="P28" s="9"/>
    </row>
    <row r="29" spans="1:16">
      <c r="A29" s="12"/>
      <c r="B29" s="25">
        <v>334.2</v>
      </c>
      <c r="C29" s="20" t="s">
        <v>25</v>
      </c>
      <c r="D29" s="47">
        <v>203434</v>
      </c>
      <c r="E29" s="47">
        <v>2299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6"/>
        <v>205733</v>
      </c>
      <c r="O29" s="48">
        <f t="shared" si="1"/>
        <v>2.9185297622425241</v>
      </c>
      <c r="P29" s="9"/>
    </row>
    <row r="30" spans="1:16">
      <c r="A30" s="12"/>
      <c r="B30" s="25">
        <v>334.34</v>
      </c>
      <c r="C30" s="20" t="s">
        <v>28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  <c r="I30" s="47">
        <v>90909</v>
      </c>
      <c r="J30" s="47">
        <v>0</v>
      </c>
      <c r="K30" s="47">
        <v>0</v>
      </c>
      <c r="L30" s="47">
        <v>0</v>
      </c>
      <c r="M30" s="47">
        <v>0</v>
      </c>
      <c r="N30" s="47">
        <f>SUM(D30:M30)</f>
        <v>90909</v>
      </c>
      <c r="O30" s="48">
        <f t="shared" si="1"/>
        <v>1.2896357033422232</v>
      </c>
      <c r="P30" s="9"/>
    </row>
    <row r="31" spans="1:16">
      <c r="A31" s="12"/>
      <c r="B31" s="25">
        <v>334.49</v>
      </c>
      <c r="C31" s="20" t="s">
        <v>29</v>
      </c>
      <c r="D31" s="47">
        <v>0</v>
      </c>
      <c r="E31" s="47">
        <v>0</v>
      </c>
      <c r="F31" s="47">
        <v>0</v>
      </c>
      <c r="G31" s="47">
        <v>3210957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ref="N31:N42" si="7">SUM(D31:M31)</f>
        <v>3210957</v>
      </c>
      <c r="O31" s="48">
        <f t="shared" si="1"/>
        <v>45.550658230721218</v>
      </c>
      <c r="P31" s="9"/>
    </row>
    <row r="32" spans="1:16">
      <c r="A32" s="12"/>
      <c r="B32" s="25">
        <v>334.5</v>
      </c>
      <c r="C32" s="20" t="s">
        <v>30</v>
      </c>
      <c r="D32" s="47">
        <v>0</v>
      </c>
      <c r="E32" s="47">
        <v>361780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7"/>
        <v>361780</v>
      </c>
      <c r="O32" s="48">
        <f t="shared" si="1"/>
        <v>5.1322135845202297</v>
      </c>
      <c r="P32" s="9"/>
    </row>
    <row r="33" spans="1:16">
      <c r="A33" s="12"/>
      <c r="B33" s="25">
        <v>334.62</v>
      </c>
      <c r="C33" s="20" t="s">
        <v>114</v>
      </c>
      <c r="D33" s="47">
        <v>34481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7"/>
        <v>34481</v>
      </c>
      <c r="O33" s="48">
        <f t="shared" si="1"/>
        <v>0.48914770470407992</v>
      </c>
      <c r="P33" s="9"/>
    </row>
    <row r="34" spans="1:16">
      <c r="A34" s="12"/>
      <c r="B34" s="25">
        <v>334.7</v>
      </c>
      <c r="C34" s="20" t="s">
        <v>32</v>
      </c>
      <c r="D34" s="47">
        <v>0</v>
      </c>
      <c r="E34" s="47">
        <v>542776</v>
      </c>
      <c r="F34" s="47">
        <v>0</v>
      </c>
      <c r="G34" s="47">
        <v>49999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7"/>
        <v>592775</v>
      </c>
      <c r="O34" s="48">
        <f t="shared" si="1"/>
        <v>8.4091102536458031</v>
      </c>
      <c r="P34" s="9"/>
    </row>
    <row r="35" spans="1:16">
      <c r="A35" s="12"/>
      <c r="B35" s="25">
        <v>335.12</v>
      </c>
      <c r="C35" s="20" t="s">
        <v>158</v>
      </c>
      <c r="D35" s="47">
        <v>1649438</v>
      </c>
      <c r="E35" s="47">
        <v>250000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7"/>
        <v>1899438</v>
      </c>
      <c r="O35" s="48">
        <f t="shared" si="1"/>
        <v>26.94544061737502</v>
      </c>
      <c r="P35" s="9"/>
    </row>
    <row r="36" spans="1:16">
      <c r="A36" s="12"/>
      <c r="B36" s="25">
        <v>335.13</v>
      </c>
      <c r="C36" s="20" t="s">
        <v>159</v>
      </c>
      <c r="D36" s="47">
        <v>29998</v>
      </c>
      <c r="E36" s="47">
        <v>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7"/>
        <v>29998</v>
      </c>
      <c r="O36" s="48">
        <f t="shared" si="1"/>
        <v>0.42555183566929583</v>
      </c>
      <c r="P36" s="9"/>
    </row>
    <row r="37" spans="1:16">
      <c r="A37" s="12"/>
      <c r="B37" s="25">
        <v>335.14</v>
      </c>
      <c r="C37" s="20" t="s">
        <v>160</v>
      </c>
      <c r="D37" s="47">
        <v>0</v>
      </c>
      <c r="E37" s="47">
        <v>29848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7"/>
        <v>29848</v>
      </c>
      <c r="O37" s="48">
        <f t="shared" ref="O37:O68" si="8">(N37/O$101)</f>
        <v>0.42342393463088007</v>
      </c>
      <c r="P37" s="9"/>
    </row>
    <row r="38" spans="1:16">
      <c r="A38" s="12"/>
      <c r="B38" s="25">
        <v>335.15</v>
      </c>
      <c r="C38" s="20" t="s">
        <v>161</v>
      </c>
      <c r="D38" s="47">
        <v>16869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7"/>
        <v>16869</v>
      </c>
      <c r="O38" s="48">
        <f t="shared" si="8"/>
        <v>0.23930375078023039</v>
      </c>
      <c r="P38" s="9"/>
    </row>
    <row r="39" spans="1:16">
      <c r="A39" s="12"/>
      <c r="B39" s="25">
        <v>335.18</v>
      </c>
      <c r="C39" s="20" t="s">
        <v>163</v>
      </c>
      <c r="D39" s="47">
        <v>2446177</v>
      </c>
      <c r="E39" s="47">
        <v>1805000</v>
      </c>
      <c r="F39" s="47">
        <v>1010000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7"/>
        <v>5261177</v>
      </c>
      <c r="O39" s="48">
        <f t="shared" si="8"/>
        <v>74.635093343925547</v>
      </c>
      <c r="P39" s="9"/>
    </row>
    <row r="40" spans="1:16">
      <c r="A40" s="12"/>
      <c r="B40" s="25">
        <v>335.19</v>
      </c>
      <c r="C40" s="20" t="s">
        <v>164</v>
      </c>
      <c r="D40" s="47">
        <v>2067625</v>
      </c>
      <c r="E40" s="47">
        <v>654373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7"/>
        <v>2721998</v>
      </c>
      <c r="O40" s="48">
        <f t="shared" si="8"/>
        <v>38.614282471769847</v>
      </c>
      <c r="P40" s="9"/>
    </row>
    <row r="41" spans="1:16">
      <c r="A41" s="12"/>
      <c r="B41" s="25">
        <v>335.29</v>
      </c>
      <c r="C41" s="20" t="s">
        <v>39</v>
      </c>
      <c r="D41" s="47">
        <v>0</v>
      </c>
      <c r="E41" s="47">
        <v>1200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7"/>
        <v>1200</v>
      </c>
      <c r="O41" s="48">
        <f t="shared" si="8"/>
        <v>1.7023208307325653E-2</v>
      </c>
      <c r="P41" s="9"/>
    </row>
    <row r="42" spans="1:16">
      <c r="A42" s="12"/>
      <c r="B42" s="25">
        <v>335.49</v>
      </c>
      <c r="C42" s="20" t="s">
        <v>40</v>
      </c>
      <c r="D42" s="47">
        <v>0</v>
      </c>
      <c r="E42" s="47">
        <v>2464740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7"/>
        <v>2464740</v>
      </c>
      <c r="O42" s="48">
        <f t="shared" si="8"/>
        <v>34.964818702831529</v>
      </c>
      <c r="P42" s="9"/>
    </row>
    <row r="43" spans="1:16">
      <c r="A43" s="12"/>
      <c r="B43" s="25">
        <v>337.1</v>
      </c>
      <c r="C43" s="20" t="s">
        <v>117</v>
      </c>
      <c r="D43" s="47">
        <v>0</v>
      </c>
      <c r="E43" s="47">
        <v>201257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>SUM(D43:M43)</f>
        <v>201257</v>
      </c>
      <c r="O43" s="48">
        <f t="shared" si="8"/>
        <v>2.8550331952561994</v>
      </c>
      <c r="P43" s="9"/>
    </row>
    <row r="44" spans="1:16" ht="15.75">
      <c r="A44" s="29" t="s">
        <v>50</v>
      </c>
      <c r="B44" s="30"/>
      <c r="C44" s="31"/>
      <c r="D44" s="32">
        <f t="shared" ref="D44:M44" si="9">SUM(D45:D81)</f>
        <v>2747191</v>
      </c>
      <c r="E44" s="32">
        <f t="shared" si="9"/>
        <v>4604452</v>
      </c>
      <c r="F44" s="32">
        <f t="shared" si="9"/>
        <v>0</v>
      </c>
      <c r="G44" s="32">
        <f t="shared" si="9"/>
        <v>30675</v>
      </c>
      <c r="H44" s="32">
        <f t="shared" si="9"/>
        <v>0</v>
      </c>
      <c r="I44" s="32">
        <f t="shared" si="9"/>
        <v>3691442</v>
      </c>
      <c r="J44" s="32">
        <f t="shared" si="9"/>
        <v>0</v>
      </c>
      <c r="K44" s="32">
        <f t="shared" si="9"/>
        <v>0</v>
      </c>
      <c r="L44" s="32">
        <f t="shared" si="9"/>
        <v>0</v>
      </c>
      <c r="M44" s="32">
        <f t="shared" si="9"/>
        <v>0</v>
      </c>
      <c r="N44" s="32">
        <f>SUM(D44:M44)</f>
        <v>11073760</v>
      </c>
      <c r="O44" s="46">
        <f t="shared" si="8"/>
        <v>157.09243602110877</v>
      </c>
      <c r="P44" s="10"/>
    </row>
    <row r="45" spans="1:16">
      <c r="A45" s="12"/>
      <c r="B45" s="25">
        <v>341.1</v>
      </c>
      <c r="C45" s="20" t="s">
        <v>165</v>
      </c>
      <c r="D45" s="47">
        <v>0</v>
      </c>
      <c r="E45" s="47">
        <v>206693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>SUM(D45:M45)</f>
        <v>206693</v>
      </c>
      <c r="O45" s="48">
        <f t="shared" si="8"/>
        <v>2.9321483288883843</v>
      </c>
      <c r="P45" s="9"/>
    </row>
    <row r="46" spans="1:16">
      <c r="A46" s="12"/>
      <c r="B46" s="25">
        <v>341.15</v>
      </c>
      <c r="C46" s="20" t="s">
        <v>166</v>
      </c>
      <c r="D46" s="47">
        <v>0</v>
      </c>
      <c r="E46" s="47">
        <v>36464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ref="N46:N81" si="10">SUM(D46:M46)</f>
        <v>36464</v>
      </c>
      <c r="O46" s="48">
        <f t="shared" si="8"/>
        <v>0.51727855643193554</v>
      </c>
      <c r="P46" s="9"/>
    </row>
    <row r="47" spans="1:16">
      <c r="A47" s="12"/>
      <c r="B47" s="25">
        <v>341.52</v>
      </c>
      <c r="C47" s="20" t="s">
        <v>167</v>
      </c>
      <c r="D47" s="47">
        <v>73561</v>
      </c>
      <c r="E47" s="47">
        <v>0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10"/>
        <v>73561</v>
      </c>
      <c r="O47" s="48">
        <f t="shared" si="8"/>
        <v>1.0435368552459854</v>
      </c>
      <c r="P47" s="9"/>
    </row>
    <row r="48" spans="1:16">
      <c r="A48" s="12"/>
      <c r="B48" s="25">
        <v>341.54</v>
      </c>
      <c r="C48" s="20" t="s">
        <v>225</v>
      </c>
      <c r="D48" s="47">
        <v>0</v>
      </c>
      <c r="E48" s="47">
        <v>84679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10"/>
        <v>84679</v>
      </c>
      <c r="O48" s="48">
        <f t="shared" si="8"/>
        <v>1.2012568802133576</v>
      </c>
      <c r="P48" s="9"/>
    </row>
    <row r="49" spans="1:16">
      <c r="A49" s="12"/>
      <c r="B49" s="25">
        <v>341.8</v>
      </c>
      <c r="C49" s="20" t="s">
        <v>168</v>
      </c>
      <c r="D49" s="47">
        <v>0</v>
      </c>
      <c r="E49" s="47">
        <v>2255430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10"/>
        <v>2255430</v>
      </c>
      <c r="O49" s="48">
        <f t="shared" si="8"/>
        <v>31.99554559382625</v>
      </c>
      <c r="P49" s="9"/>
    </row>
    <row r="50" spans="1:16">
      <c r="A50" s="12"/>
      <c r="B50" s="25">
        <v>341.9</v>
      </c>
      <c r="C50" s="20" t="s">
        <v>169</v>
      </c>
      <c r="D50" s="47">
        <v>1285602</v>
      </c>
      <c r="E50" s="47">
        <v>48329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10"/>
        <v>1333931</v>
      </c>
      <c r="O50" s="48">
        <f t="shared" si="8"/>
        <v>18.923154400499346</v>
      </c>
      <c r="P50" s="9"/>
    </row>
    <row r="51" spans="1:16">
      <c r="A51" s="12"/>
      <c r="B51" s="25">
        <v>342.1</v>
      </c>
      <c r="C51" s="20" t="s">
        <v>63</v>
      </c>
      <c r="D51" s="47">
        <v>885526</v>
      </c>
      <c r="E51" s="47">
        <v>58660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10"/>
        <v>944186</v>
      </c>
      <c r="O51" s="48">
        <f t="shared" si="8"/>
        <v>13.394229132383817</v>
      </c>
      <c r="P51" s="9"/>
    </row>
    <row r="52" spans="1:16">
      <c r="A52" s="12"/>
      <c r="B52" s="25">
        <v>342.3</v>
      </c>
      <c r="C52" s="20" t="s">
        <v>64</v>
      </c>
      <c r="D52" s="47">
        <v>5146</v>
      </c>
      <c r="E52" s="47">
        <v>0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10"/>
        <v>5146</v>
      </c>
      <c r="O52" s="48">
        <f t="shared" si="8"/>
        <v>7.3001191624581518E-2</v>
      </c>
      <c r="P52" s="9"/>
    </row>
    <row r="53" spans="1:16">
      <c r="A53" s="12"/>
      <c r="B53" s="25">
        <v>342.4</v>
      </c>
      <c r="C53" s="20" t="s">
        <v>65</v>
      </c>
      <c r="D53" s="47">
        <v>275316</v>
      </c>
      <c r="E53" s="47">
        <v>0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10"/>
        <v>275316</v>
      </c>
      <c r="O53" s="48">
        <f t="shared" si="8"/>
        <v>3.9056346819497247</v>
      </c>
      <c r="P53" s="9"/>
    </row>
    <row r="54" spans="1:16">
      <c r="A54" s="12"/>
      <c r="B54" s="25">
        <v>342.5</v>
      </c>
      <c r="C54" s="20" t="s">
        <v>119</v>
      </c>
      <c r="D54" s="47">
        <v>0</v>
      </c>
      <c r="E54" s="47">
        <v>23400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10"/>
        <v>23400</v>
      </c>
      <c r="O54" s="48">
        <f t="shared" si="8"/>
        <v>0.33195256199285023</v>
      </c>
      <c r="P54" s="9"/>
    </row>
    <row r="55" spans="1:16">
      <c r="A55" s="12"/>
      <c r="B55" s="25">
        <v>342.9</v>
      </c>
      <c r="C55" s="20" t="s">
        <v>143</v>
      </c>
      <c r="D55" s="47">
        <v>0</v>
      </c>
      <c r="E55" s="47">
        <v>260134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10"/>
        <v>260134</v>
      </c>
      <c r="O55" s="48">
        <f t="shared" si="8"/>
        <v>3.6902627248482096</v>
      </c>
      <c r="P55" s="9"/>
    </row>
    <row r="56" spans="1:16">
      <c r="A56" s="12"/>
      <c r="B56" s="25">
        <v>343.3</v>
      </c>
      <c r="C56" s="20" t="s">
        <v>185</v>
      </c>
      <c r="D56" s="47">
        <v>0</v>
      </c>
      <c r="E56" s="47">
        <v>0</v>
      </c>
      <c r="F56" s="47">
        <v>0</v>
      </c>
      <c r="G56" s="47">
        <v>0</v>
      </c>
      <c r="H56" s="47">
        <v>0</v>
      </c>
      <c r="I56" s="47">
        <v>86531</v>
      </c>
      <c r="J56" s="47">
        <v>0</v>
      </c>
      <c r="K56" s="47">
        <v>0</v>
      </c>
      <c r="L56" s="47">
        <v>0</v>
      </c>
      <c r="M56" s="47">
        <v>0</v>
      </c>
      <c r="N56" s="47">
        <f t="shared" si="10"/>
        <v>86531</v>
      </c>
      <c r="O56" s="48">
        <f t="shared" si="8"/>
        <v>1.2275293650343302</v>
      </c>
      <c r="P56" s="9"/>
    </row>
    <row r="57" spans="1:16">
      <c r="A57" s="12"/>
      <c r="B57" s="25">
        <v>343.4</v>
      </c>
      <c r="C57" s="20" t="s">
        <v>67</v>
      </c>
      <c r="D57" s="47">
        <v>0</v>
      </c>
      <c r="E57" s="47">
        <v>0</v>
      </c>
      <c r="F57" s="47">
        <v>0</v>
      </c>
      <c r="G57" s="47">
        <v>0</v>
      </c>
      <c r="H57" s="47">
        <v>0</v>
      </c>
      <c r="I57" s="47">
        <v>3538401</v>
      </c>
      <c r="J57" s="47">
        <v>0</v>
      </c>
      <c r="K57" s="47">
        <v>0</v>
      </c>
      <c r="L57" s="47">
        <v>0</v>
      </c>
      <c r="M57" s="47">
        <v>0</v>
      </c>
      <c r="N57" s="47">
        <f t="shared" si="10"/>
        <v>3538401</v>
      </c>
      <c r="O57" s="48">
        <f t="shared" si="8"/>
        <v>50.19578108154117</v>
      </c>
      <c r="P57" s="9"/>
    </row>
    <row r="58" spans="1:16">
      <c r="A58" s="12"/>
      <c r="B58" s="25">
        <v>343.5</v>
      </c>
      <c r="C58" s="20" t="s">
        <v>120</v>
      </c>
      <c r="D58" s="47">
        <v>0</v>
      </c>
      <c r="E58" s="47">
        <v>0</v>
      </c>
      <c r="F58" s="47">
        <v>0</v>
      </c>
      <c r="G58" s="47">
        <v>0</v>
      </c>
      <c r="H58" s="47">
        <v>0</v>
      </c>
      <c r="I58" s="47">
        <v>22000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10"/>
        <v>22000</v>
      </c>
      <c r="O58" s="48">
        <f t="shared" si="8"/>
        <v>0.31209215230097032</v>
      </c>
      <c r="P58" s="9"/>
    </row>
    <row r="59" spans="1:16">
      <c r="A59" s="12"/>
      <c r="B59" s="25">
        <v>343.6</v>
      </c>
      <c r="C59" s="20" t="s">
        <v>215</v>
      </c>
      <c r="D59" s="47">
        <v>0</v>
      </c>
      <c r="E59" s="47">
        <v>0</v>
      </c>
      <c r="F59" s="47">
        <v>0</v>
      </c>
      <c r="G59" s="47">
        <v>0</v>
      </c>
      <c r="H59" s="47">
        <v>0</v>
      </c>
      <c r="I59" s="47">
        <v>44510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10"/>
        <v>44510</v>
      </c>
      <c r="O59" s="48">
        <f t="shared" si="8"/>
        <v>0.63141916813255405</v>
      </c>
      <c r="P59" s="9"/>
    </row>
    <row r="60" spans="1:16">
      <c r="A60" s="12"/>
      <c r="B60" s="25">
        <v>344.9</v>
      </c>
      <c r="C60" s="20" t="s">
        <v>170</v>
      </c>
      <c r="D60" s="47">
        <v>0</v>
      </c>
      <c r="E60" s="47">
        <v>7425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10"/>
        <v>7425</v>
      </c>
      <c r="O60" s="48">
        <f t="shared" si="8"/>
        <v>0.10533110140157749</v>
      </c>
      <c r="P60" s="9"/>
    </row>
    <row r="61" spans="1:16">
      <c r="A61" s="12"/>
      <c r="B61" s="25">
        <v>346.4</v>
      </c>
      <c r="C61" s="20" t="s">
        <v>69</v>
      </c>
      <c r="D61" s="47">
        <v>3456</v>
      </c>
      <c r="E61" s="47">
        <v>0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10"/>
        <v>3456</v>
      </c>
      <c r="O61" s="48">
        <f t="shared" si="8"/>
        <v>4.9026839925097883E-2</v>
      </c>
      <c r="P61" s="9"/>
    </row>
    <row r="62" spans="1:16">
      <c r="A62" s="12"/>
      <c r="B62" s="25">
        <v>347.1</v>
      </c>
      <c r="C62" s="20" t="s">
        <v>70</v>
      </c>
      <c r="D62" s="47">
        <v>0</v>
      </c>
      <c r="E62" s="47">
        <v>10765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10"/>
        <v>10765</v>
      </c>
      <c r="O62" s="48">
        <f t="shared" si="8"/>
        <v>0.15271236452363388</v>
      </c>
      <c r="P62" s="9"/>
    </row>
    <row r="63" spans="1:16">
      <c r="A63" s="12"/>
      <c r="B63" s="25">
        <v>347.9</v>
      </c>
      <c r="C63" s="20" t="s">
        <v>122</v>
      </c>
      <c r="D63" s="47">
        <v>0</v>
      </c>
      <c r="E63" s="47">
        <v>0</v>
      </c>
      <c r="F63" s="47">
        <v>0</v>
      </c>
      <c r="G63" s="47">
        <v>30675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10"/>
        <v>30675</v>
      </c>
      <c r="O63" s="48">
        <f t="shared" si="8"/>
        <v>0.43515576235601205</v>
      </c>
      <c r="P63" s="9"/>
    </row>
    <row r="64" spans="1:16">
      <c r="A64" s="12"/>
      <c r="B64" s="25">
        <v>348.11</v>
      </c>
      <c r="C64" s="20" t="s">
        <v>189</v>
      </c>
      <c r="D64" s="47">
        <v>0</v>
      </c>
      <c r="E64" s="47">
        <v>34359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>SUM(D64:M64)</f>
        <v>34359</v>
      </c>
      <c r="O64" s="48">
        <f t="shared" si="8"/>
        <v>0.48741701185950181</v>
      </c>
      <c r="P64" s="9"/>
    </row>
    <row r="65" spans="1:16">
      <c r="A65" s="12"/>
      <c r="B65" s="25">
        <v>348.12</v>
      </c>
      <c r="C65" s="20" t="s">
        <v>190</v>
      </c>
      <c r="D65" s="47">
        <v>0</v>
      </c>
      <c r="E65" s="47">
        <v>4065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ref="N65:N77" si="11">SUM(D65:M65)</f>
        <v>4065</v>
      </c>
      <c r="O65" s="48">
        <f t="shared" si="8"/>
        <v>5.7666118141065655E-2</v>
      </c>
      <c r="P65" s="9"/>
    </row>
    <row r="66" spans="1:16">
      <c r="A66" s="12"/>
      <c r="B66" s="25">
        <v>348.13</v>
      </c>
      <c r="C66" s="20" t="s">
        <v>191</v>
      </c>
      <c r="D66" s="47">
        <v>0</v>
      </c>
      <c r="E66" s="47">
        <v>423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11"/>
        <v>423</v>
      </c>
      <c r="O66" s="48">
        <f t="shared" si="8"/>
        <v>6.0006809283322934E-3</v>
      </c>
      <c r="P66" s="9"/>
    </row>
    <row r="67" spans="1:16">
      <c r="A67" s="12"/>
      <c r="B67" s="25">
        <v>348.14</v>
      </c>
      <c r="C67" s="20" t="s">
        <v>192</v>
      </c>
      <c r="D67" s="47">
        <v>0</v>
      </c>
      <c r="E67" s="47">
        <v>127033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1"/>
        <v>127033</v>
      </c>
      <c r="O67" s="48">
        <f t="shared" si="8"/>
        <v>1.8020910174204166</v>
      </c>
      <c r="P67" s="9"/>
    </row>
    <row r="68" spans="1:16">
      <c r="A68" s="12"/>
      <c r="B68" s="25">
        <v>348.22</v>
      </c>
      <c r="C68" s="20" t="s">
        <v>193</v>
      </c>
      <c r="D68" s="47">
        <v>0</v>
      </c>
      <c r="E68" s="47">
        <v>18087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1"/>
        <v>18087</v>
      </c>
      <c r="O68" s="48">
        <f t="shared" si="8"/>
        <v>0.25658230721216591</v>
      </c>
      <c r="P68" s="9"/>
    </row>
    <row r="69" spans="1:16">
      <c r="A69" s="12"/>
      <c r="B69" s="25">
        <v>348.23</v>
      </c>
      <c r="C69" s="20" t="s">
        <v>194</v>
      </c>
      <c r="D69" s="47">
        <v>0</v>
      </c>
      <c r="E69" s="47">
        <v>103664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1"/>
        <v>103664</v>
      </c>
      <c r="O69" s="48">
        <f t="shared" ref="O69:O99" si="12">(N69/O$101)</f>
        <v>1.4705782216421721</v>
      </c>
      <c r="P69" s="9"/>
    </row>
    <row r="70" spans="1:16">
      <c r="A70" s="12"/>
      <c r="B70" s="25">
        <v>348.31</v>
      </c>
      <c r="C70" s="20" t="s">
        <v>195</v>
      </c>
      <c r="D70" s="47">
        <v>0</v>
      </c>
      <c r="E70" s="47">
        <v>357374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1"/>
        <v>357374</v>
      </c>
      <c r="O70" s="48">
        <f t="shared" si="12"/>
        <v>5.0697100380184983</v>
      </c>
      <c r="P70" s="9"/>
    </row>
    <row r="71" spans="1:16">
      <c r="A71" s="12"/>
      <c r="B71" s="25">
        <v>348.32</v>
      </c>
      <c r="C71" s="20" t="s">
        <v>196</v>
      </c>
      <c r="D71" s="47">
        <v>0</v>
      </c>
      <c r="E71" s="47">
        <v>3184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1"/>
        <v>3184</v>
      </c>
      <c r="O71" s="48">
        <f t="shared" si="12"/>
        <v>4.5168246042104065E-2</v>
      </c>
      <c r="P71" s="9"/>
    </row>
    <row r="72" spans="1:16">
      <c r="A72" s="12"/>
      <c r="B72" s="25">
        <v>348.34</v>
      </c>
      <c r="C72" s="20" t="s">
        <v>197</v>
      </c>
      <c r="D72" s="47">
        <v>0</v>
      </c>
      <c r="E72" s="47">
        <v>214475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1"/>
        <v>214475</v>
      </c>
      <c r="O72" s="48">
        <f t="shared" si="12"/>
        <v>3.0425438347613913</v>
      </c>
      <c r="P72" s="9"/>
    </row>
    <row r="73" spans="1:16">
      <c r="A73" s="12"/>
      <c r="B73" s="25">
        <v>348.52</v>
      </c>
      <c r="C73" s="20" t="s">
        <v>198</v>
      </c>
      <c r="D73" s="47">
        <v>0</v>
      </c>
      <c r="E73" s="47">
        <v>53785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1"/>
        <v>53785</v>
      </c>
      <c r="O73" s="48">
        <f t="shared" si="12"/>
        <v>0.7629943823412586</v>
      </c>
      <c r="P73" s="9"/>
    </row>
    <row r="74" spans="1:16">
      <c r="A74" s="12"/>
      <c r="B74" s="25">
        <v>348.53</v>
      </c>
      <c r="C74" s="20" t="s">
        <v>199</v>
      </c>
      <c r="D74" s="47">
        <v>0</v>
      </c>
      <c r="E74" s="47">
        <v>365890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11"/>
        <v>365890</v>
      </c>
      <c r="O74" s="48">
        <f t="shared" si="12"/>
        <v>5.1905180729728198</v>
      </c>
      <c r="P74" s="9"/>
    </row>
    <row r="75" spans="1:16">
      <c r="A75" s="12"/>
      <c r="B75" s="25">
        <v>348.62</v>
      </c>
      <c r="C75" s="20" t="s">
        <v>200</v>
      </c>
      <c r="D75" s="47">
        <v>0</v>
      </c>
      <c r="E75" s="47">
        <v>3041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1"/>
        <v>3041</v>
      </c>
      <c r="O75" s="48">
        <f t="shared" si="12"/>
        <v>4.3139647052147762E-2</v>
      </c>
      <c r="P75" s="9"/>
    </row>
    <row r="76" spans="1:16">
      <c r="A76" s="12"/>
      <c r="B76" s="25">
        <v>348.71</v>
      </c>
      <c r="C76" s="20" t="s">
        <v>202</v>
      </c>
      <c r="D76" s="47">
        <v>0</v>
      </c>
      <c r="E76" s="47">
        <v>46695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1"/>
        <v>46695</v>
      </c>
      <c r="O76" s="48">
        <f t="shared" si="12"/>
        <v>0.6624155932588095</v>
      </c>
      <c r="P76" s="9"/>
    </row>
    <row r="77" spans="1:16">
      <c r="A77" s="12"/>
      <c r="B77" s="25">
        <v>348.72</v>
      </c>
      <c r="C77" s="20" t="s">
        <v>203</v>
      </c>
      <c r="D77" s="47">
        <v>0</v>
      </c>
      <c r="E77" s="47">
        <v>5067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1"/>
        <v>5067</v>
      </c>
      <c r="O77" s="48">
        <f t="shared" si="12"/>
        <v>7.188049707768257E-2</v>
      </c>
      <c r="P77" s="9"/>
    </row>
    <row r="78" spans="1:16">
      <c r="A78" s="12"/>
      <c r="B78" s="25">
        <v>348.85</v>
      </c>
      <c r="C78" s="20" t="s">
        <v>204</v>
      </c>
      <c r="D78" s="47">
        <v>0</v>
      </c>
      <c r="E78" s="47">
        <v>103345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0"/>
        <v>103345</v>
      </c>
      <c r="O78" s="48">
        <f t="shared" si="12"/>
        <v>1.4660528854338082</v>
      </c>
      <c r="P78" s="9"/>
    </row>
    <row r="79" spans="1:16">
      <c r="A79" s="12"/>
      <c r="B79" s="25">
        <v>348.92399999999998</v>
      </c>
      <c r="C79" s="20" t="s">
        <v>171</v>
      </c>
      <c r="D79" s="47">
        <v>0</v>
      </c>
      <c r="E79" s="47">
        <v>18330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10"/>
        <v>18330</v>
      </c>
      <c r="O79" s="48">
        <f t="shared" si="12"/>
        <v>0.26002950689439935</v>
      </c>
      <c r="P79" s="9"/>
    </row>
    <row r="80" spans="1:16">
      <c r="A80" s="12"/>
      <c r="B80" s="25">
        <v>348.93099999999998</v>
      </c>
      <c r="C80" s="20" t="s">
        <v>172</v>
      </c>
      <c r="D80" s="47">
        <v>0</v>
      </c>
      <c r="E80" s="47">
        <v>2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0"/>
        <v>2</v>
      </c>
      <c r="O80" s="48">
        <f t="shared" si="12"/>
        <v>2.8372013845542756E-5</v>
      </c>
      <c r="P80" s="9"/>
    </row>
    <row r="81" spans="1:16">
      <c r="A81" s="12"/>
      <c r="B81" s="25">
        <v>348.99</v>
      </c>
      <c r="C81" s="20" t="s">
        <v>173</v>
      </c>
      <c r="D81" s="47">
        <v>218584</v>
      </c>
      <c r="E81" s="47">
        <v>153654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si="10"/>
        <v>372238</v>
      </c>
      <c r="O81" s="48">
        <f t="shared" si="12"/>
        <v>5.2805708449185724</v>
      </c>
      <c r="P81" s="9"/>
    </row>
    <row r="82" spans="1:16" ht="15.75">
      <c r="A82" s="29" t="s">
        <v>51</v>
      </c>
      <c r="B82" s="30"/>
      <c r="C82" s="31"/>
      <c r="D82" s="32">
        <f t="shared" ref="D82:M82" si="13">SUM(D83:D89)</f>
        <v>65764</v>
      </c>
      <c r="E82" s="32">
        <f t="shared" si="13"/>
        <v>130180</v>
      </c>
      <c r="F82" s="32">
        <f t="shared" si="13"/>
        <v>0</v>
      </c>
      <c r="G82" s="32">
        <f t="shared" si="13"/>
        <v>0</v>
      </c>
      <c r="H82" s="32">
        <f t="shared" si="13"/>
        <v>0</v>
      </c>
      <c r="I82" s="32">
        <f t="shared" si="13"/>
        <v>0</v>
      </c>
      <c r="J82" s="32">
        <f t="shared" si="13"/>
        <v>0</v>
      </c>
      <c r="K82" s="32">
        <f t="shared" si="13"/>
        <v>0</v>
      </c>
      <c r="L82" s="32">
        <f t="shared" si="13"/>
        <v>0</v>
      </c>
      <c r="M82" s="32">
        <f t="shared" si="13"/>
        <v>0</v>
      </c>
      <c r="N82" s="32">
        <f>SUM(D82:M82)</f>
        <v>195944</v>
      </c>
      <c r="O82" s="46">
        <f t="shared" si="12"/>
        <v>2.7796629404755149</v>
      </c>
      <c r="P82" s="10"/>
    </row>
    <row r="83" spans="1:16">
      <c r="A83" s="13"/>
      <c r="B83" s="40">
        <v>351.6</v>
      </c>
      <c r="C83" s="21" t="s">
        <v>232</v>
      </c>
      <c r="D83" s="47">
        <v>88</v>
      </c>
      <c r="E83" s="47">
        <v>0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f t="shared" ref="N83:N89" si="14">SUM(D83:M83)</f>
        <v>88</v>
      </c>
      <c r="O83" s="48">
        <f t="shared" si="12"/>
        <v>1.2483686092038813E-3</v>
      </c>
      <c r="P83" s="9"/>
    </row>
    <row r="84" spans="1:16">
      <c r="A84" s="13"/>
      <c r="B84" s="40">
        <v>351.7</v>
      </c>
      <c r="C84" s="21" t="s">
        <v>177</v>
      </c>
      <c r="D84" s="47">
        <v>61775</v>
      </c>
      <c r="E84" s="47">
        <v>0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f t="shared" si="14"/>
        <v>61775</v>
      </c>
      <c r="O84" s="48">
        <f t="shared" si="12"/>
        <v>0.87634057765420192</v>
      </c>
      <c r="P84" s="9"/>
    </row>
    <row r="85" spans="1:16">
      <c r="A85" s="13"/>
      <c r="B85" s="40">
        <v>351.8</v>
      </c>
      <c r="C85" s="21" t="s">
        <v>178</v>
      </c>
      <c r="D85" s="47">
        <v>0</v>
      </c>
      <c r="E85" s="47">
        <v>74381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f t="shared" si="14"/>
        <v>74381</v>
      </c>
      <c r="O85" s="48">
        <f t="shared" si="12"/>
        <v>1.0551693809226579</v>
      </c>
      <c r="P85" s="9"/>
    </row>
    <row r="86" spans="1:16">
      <c r="A86" s="13"/>
      <c r="B86" s="40">
        <v>351.9</v>
      </c>
      <c r="C86" s="21" t="s">
        <v>179</v>
      </c>
      <c r="D86" s="47">
        <v>0</v>
      </c>
      <c r="E86" s="47">
        <v>31469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f t="shared" si="14"/>
        <v>31469</v>
      </c>
      <c r="O86" s="48">
        <f t="shared" si="12"/>
        <v>0.44641945185269249</v>
      </c>
      <c r="P86" s="9"/>
    </row>
    <row r="87" spans="1:16">
      <c r="A87" s="13"/>
      <c r="B87" s="40">
        <v>352</v>
      </c>
      <c r="C87" s="21" t="s">
        <v>89</v>
      </c>
      <c r="D87" s="47">
        <v>2281</v>
      </c>
      <c r="E87" s="47">
        <v>23989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f t="shared" si="14"/>
        <v>26270</v>
      </c>
      <c r="O87" s="48">
        <f t="shared" si="12"/>
        <v>0.37266640186120409</v>
      </c>
      <c r="P87" s="9"/>
    </row>
    <row r="88" spans="1:16">
      <c r="A88" s="13"/>
      <c r="B88" s="40">
        <v>354</v>
      </c>
      <c r="C88" s="21" t="s">
        <v>146</v>
      </c>
      <c r="D88" s="47">
        <v>1620</v>
      </c>
      <c r="E88" s="47">
        <v>0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f t="shared" si="14"/>
        <v>1620</v>
      </c>
      <c r="O88" s="48">
        <f t="shared" si="12"/>
        <v>2.2981331214889635E-2</v>
      </c>
      <c r="P88" s="9"/>
    </row>
    <row r="89" spans="1:16">
      <c r="A89" s="13"/>
      <c r="B89" s="40">
        <v>359</v>
      </c>
      <c r="C89" s="21" t="s">
        <v>90</v>
      </c>
      <c r="D89" s="47">
        <v>0</v>
      </c>
      <c r="E89" s="47">
        <v>341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f t="shared" si="14"/>
        <v>341</v>
      </c>
      <c r="O89" s="48">
        <f t="shared" si="12"/>
        <v>4.8374283606650399E-3</v>
      </c>
      <c r="P89" s="9"/>
    </row>
    <row r="90" spans="1:16" ht="15.75">
      <c r="A90" s="29" t="s">
        <v>5</v>
      </c>
      <c r="B90" s="30"/>
      <c r="C90" s="31"/>
      <c r="D90" s="32">
        <f t="shared" ref="D90:M90" si="15">SUM(D91:D96)</f>
        <v>705046</v>
      </c>
      <c r="E90" s="32">
        <f t="shared" si="15"/>
        <v>881037</v>
      </c>
      <c r="F90" s="32">
        <f t="shared" si="15"/>
        <v>5677</v>
      </c>
      <c r="G90" s="32">
        <f t="shared" si="15"/>
        <v>549371</v>
      </c>
      <c r="H90" s="32">
        <f t="shared" si="15"/>
        <v>0</v>
      </c>
      <c r="I90" s="32">
        <f t="shared" si="15"/>
        <v>630968</v>
      </c>
      <c r="J90" s="32">
        <f t="shared" si="15"/>
        <v>0</v>
      </c>
      <c r="K90" s="32">
        <f t="shared" si="15"/>
        <v>0</v>
      </c>
      <c r="L90" s="32">
        <f t="shared" si="15"/>
        <v>0</v>
      </c>
      <c r="M90" s="32">
        <f t="shared" si="15"/>
        <v>0</v>
      </c>
      <c r="N90" s="32">
        <f t="shared" ref="N90:N99" si="16">SUM(D90:M90)</f>
        <v>2772099</v>
      </c>
      <c r="O90" s="46">
        <f t="shared" si="12"/>
        <v>39.325015604607614</v>
      </c>
      <c r="P90" s="10"/>
    </row>
    <row r="91" spans="1:16">
      <c r="A91" s="12"/>
      <c r="B91" s="25">
        <v>361.1</v>
      </c>
      <c r="C91" s="20" t="s">
        <v>92</v>
      </c>
      <c r="D91" s="47">
        <v>485671</v>
      </c>
      <c r="E91" s="47">
        <v>383324</v>
      </c>
      <c r="F91" s="47">
        <v>5677</v>
      </c>
      <c r="G91" s="47">
        <v>271619</v>
      </c>
      <c r="H91" s="47">
        <v>0</v>
      </c>
      <c r="I91" s="47">
        <v>571565</v>
      </c>
      <c r="J91" s="47">
        <v>0</v>
      </c>
      <c r="K91" s="47">
        <v>0</v>
      </c>
      <c r="L91" s="47">
        <v>0</v>
      </c>
      <c r="M91" s="47">
        <v>0</v>
      </c>
      <c r="N91" s="47">
        <f t="shared" si="16"/>
        <v>1717856</v>
      </c>
      <c r="O91" s="48">
        <f t="shared" si="12"/>
        <v>24.369517108324349</v>
      </c>
      <c r="P91" s="9"/>
    </row>
    <row r="92" spans="1:16">
      <c r="A92" s="12"/>
      <c r="B92" s="25">
        <v>362</v>
      </c>
      <c r="C92" s="20" t="s">
        <v>93</v>
      </c>
      <c r="D92" s="47">
        <v>137071</v>
      </c>
      <c r="E92" s="47">
        <v>22200</v>
      </c>
      <c r="F92" s="47">
        <v>0</v>
      </c>
      <c r="G92" s="47">
        <v>0</v>
      </c>
      <c r="H92" s="47">
        <v>0</v>
      </c>
      <c r="I92" s="47">
        <v>0</v>
      </c>
      <c r="J92" s="47">
        <v>0</v>
      </c>
      <c r="K92" s="47">
        <v>0</v>
      </c>
      <c r="L92" s="47">
        <v>0</v>
      </c>
      <c r="M92" s="47">
        <v>0</v>
      </c>
      <c r="N92" s="47">
        <f t="shared" si="16"/>
        <v>159271</v>
      </c>
      <c r="O92" s="48">
        <f t="shared" si="12"/>
        <v>2.2594195085967201</v>
      </c>
      <c r="P92" s="9"/>
    </row>
    <row r="93" spans="1:16">
      <c r="A93" s="12"/>
      <c r="B93" s="25">
        <v>364</v>
      </c>
      <c r="C93" s="20" t="s">
        <v>180</v>
      </c>
      <c r="D93" s="47">
        <v>682</v>
      </c>
      <c r="E93" s="47">
        <v>25060</v>
      </c>
      <c r="F93" s="47">
        <v>0</v>
      </c>
      <c r="G93" s="47">
        <v>120000</v>
      </c>
      <c r="H93" s="47">
        <v>0</v>
      </c>
      <c r="I93" s="47">
        <v>19067</v>
      </c>
      <c r="J93" s="47">
        <v>0</v>
      </c>
      <c r="K93" s="47">
        <v>0</v>
      </c>
      <c r="L93" s="47">
        <v>0</v>
      </c>
      <c r="M93" s="47">
        <v>0</v>
      </c>
      <c r="N93" s="47">
        <f t="shared" si="16"/>
        <v>164809</v>
      </c>
      <c r="O93" s="48">
        <f t="shared" si="12"/>
        <v>2.3379816149350279</v>
      </c>
      <c r="P93" s="9"/>
    </row>
    <row r="94" spans="1:16">
      <c r="A94" s="12"/>
      <c r="B94" s="25">
        <v>365</v>
      </c>
      <c r="C94" s="20" t="s">
        <v>181</v>
      </c>
      <c r="D94" s="47">
        <v>277</v>
      </c>
      <c r="E94" s="47">
        <v>220</v>
      </c>
      <c r="F94" s="47">
        <v>0</v>
      </c>
      <c r="G94" s="47">
        <v>3107</v>
      </c>
      <c r="H94" s="47">
        <v>0</v>
      </c>
      <c r="I94" s="47">
        <v>12756</v>
      </c>
      <c r="J94" s="47">
        <v>0</v>
      </c>
      <c r="K94" s="47">
        <v>0</v>
      </c>
      <c r="L94" s="47">
        <v>0</v>
      </c>
      <c r="M94" s="47">
        <v>0</v>
      </c>
      <c r="N94" s="47">
        <f t="shared" si="16"/>
        <v>16360</v>
      </c>
      <c r="O94" s="48">
        <f t="shared" si="12"/>
        <v>0.23208307325653976</v>
      </c>
      <c r="P94" s="9"/>
    </row>
    <row r="95" spans="1:16">
      <c r="A95" s="12"/>
      <c r="B95" s="25">
        <v>366</v>
      </c>
      <c r="C95" s="20" t="s">
        <v>95</v>
      </c>
      <c r="D95" s="47">
        <v>5800</v>
      </c>
      <c r="E95" s="47">
        <v>22201</v>
      </c>
      <c r="F95" s="47">
        <v>0</v>
      </c>
      <c r="G95" s="47">
        <v>154645</v>
      </c>
      <c r="H95" s="47">
        <v>0</v>
      </c>
      <c r="I95" s="47">
        <v>0</v>
      </c>
      <c r="J95" s="47">
        <v>0</v>
      </c>
      <c r="K95" s="47">
        <v>0</v>
      </c>
      <c r="L95" s="47">
        <v>0</v>
      </c>
      <c r="M95" s="47">
        <v>0</v>
      </c>
      <c r="N95" s="47">
        <f t="shared" si="16"/>
        <v>182646</v>
      </c>
      <c r="O95" s="48">
        <f t="shared" si="12"/>
        <v>2.5910174204165011</v>
      </c>
      <c r="P95" s="9"/>
    </row>
    <row r="96" spans="1:16">
      <c r="A96" s="12"/>
      <c r="B96" s="25">
        <v>369.9</v>
      </c>
      <c r="C96" s="20" t="s">
        <v>96</v>
      </c>
      <c r="D96" s="47">
        <v>75545</v>
      </c>
      <c r="E96" s="47">
        <v>428032</v>
      </c>
      <c r="F96" s="47">
        <v>0</v>
      </c>
      <c r="G96" s="47">
        <v>0</v>
      </c>
      <c r="H96" s="47">
        <v>0</v>
      </c>
      <c r="I96" s="47">
        <v>27580</v>
      </c>
      <c r="J96" s="47">
        <v>0</v>
      </c>
      <c r="K96" s="47">
        <v>0</v>
      </c>
      <c r="L96" s="47">
        <v>0</v>
      </c>
      <c r="M96" s="47">
        <v>0</v>
      </c>
      <c r="N96" s="47">
        <f t="shared" si="16"/>
        <v>531157</v>
      </c>
      <c r="O96" s="48">
        <f t="shared" si="12"/>
        <v>7.5349968790784771</v>
      </c>
      <c r="P96" s="9"/>
    </row>
    <row r="97" spans="1:119" ht="15.75">
      <c r="A97" s="29" t="s">
        <v>52</v>
      </c>
      <c r="B97" s="30"/>
      <c r="C97" s="31"/>
      <c r="D97" s="32">
        <f t="shared" ref="D97:M97" si="17">SUM(D98:D98)</f>
        <v>4564851</v>
      </c>
      <c r="E97" s="32">
        <f t="shared" si="17"/>
        <v>34779795</v>
      </c>
      <c r="F97" s="32">
        <f t="shared" si="17"/>
        <v>0</v>
      </c>
      <c r="G97" s="32">
        <f t="shared" si="17"/>
        <v>5378300</v>
      </c>
      <c r="H97" s="32">
        <f t="shared" si="17"/>
        <v>0</v>
      </c>
      <c r="I97" s="32">
        <f t="shared" si="17"/>
        <v>184535</v>
      </c>
      <c r="J97" s="32">
        <f t="shared" si="17"/>
        <v>0</v>
      </c>
      <c r="K97" s="32">
        <f t="shared" si="17"/>
        <v>0</v>
      </c>
      <c r="L97" s="32">
        <f t="shared" si="17"/>
        <v>0</v>
      </c>
      <c r="M97" s="32">
        <f t="shared" si="17"/>
        <v>0</v>
      </c>
      <c r="N97" s="32">
        <f t="shared" si="16"/>
        <v>44907481</v>
      </c>
      <c r="O97" s="46">
        <f t="shared" si="12"/>
        <v>637.05783635022419</v>
      </c>
      <c r="P97" s="9"/>
    </row>
    <row r="98" spans="1:119" ht="15.75" thickBot="1">
      <c r="A98" s="12"/>
      <c r="B98" s="25">
        <v>381</v>
      </c>
      <c r="C98" s="20" t="s">
        <v>97</v>
      </c>
      <c r="D98" s="47">
        <v>4564851</v>
      </c>
      <c r="E98" s="47">
        <v>34779795</v>
      </c>
      <c r="F98" s="47">
        <v>0</v>
      </c>
      <c r="G98" s="47">
        <v>5378300</v>
      </c>
      <c r="H98" s="47">
        <v>0</v>
      </c>
      <c r="I98" s="47">
        <v>184535</v>
      </c>
      <c r="J98" s="47">
        <v>0</v>
      </c>
      <c r="K98" s="47">
        <v>0</v>
      </c>
      <c r="L98" s="47">
        <v>0</v>
      </c>
      <c r="M98" s="47">
        <v>0</v>
      </c>
      <c r="N98" s="47">
        <f t="shared" si="16"/>
        <v>44907481</v>
      </c>
      <c r="O98" s="48">
        <f t="shared" si="12"/>
        <v>637.05783635022419</v>
      </c>
      <c r="P98" s="9"/>
    </row>
    <row r="99" spans="1:119" ht="16.5" thickBot="1">
      <c r="A99" s="14" t="s">
        <v>73</v>
      </c>
      <c r="B99" s="23"/>
      <c r="C99" s="22"/>
      <c r="D99" s="15">
        <f t="shared" ref="D99:M99" si="18">SUM(D5,D14,D20,D44,D82,D90,D97)</f>
        <v>39722135</v>
      </c>
      <c r="E99" s="15">
        <f t="shared" si="18"/>
        <v>66232378</v>
      </c>
      <c r="F99" s="15">
        <f t="shared" si="18"/>
        <v>1700677</v>
      </c>
      <c r="G99" s="15">
        <f t="shared" si="18"/>
        <v>9913831</v>
      </c>
      <c r="H99" s="15">
        <f t="shared" si="18"/>
        <v>0</v>
      </c>
      <c r="I99" s="15">
        <f t="shared" si="18"/>
        <v>4608810</v>
      </c>
      <c r="J99" s="15">
        <f t="shared" si="18"/>
        <v>0</v>
      </c>
      <c r="K99" s="15">
        <f t="shared" si="18"/>
        <v>0</v>
      </c>
      <c r="L99" s="15">
        <f t="shared" si="18"/>
        <v>0</v>
      </c>
      <c r="M99" s="15">
        <f t="shared" si="18"/>
        <v>0</v>
      </c>
      <c r="N99" s="15">
        <f t="shared" si="16"/>
        <v>122177831</v>
      </c>
      <c r="O99" s="38">
        <f t="shared" si="12"/>
        <v>1733.2155563751915</v>
      </c>
      <c r="P99" s="6"/>
      <c r="Q99" s="2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5"/>
      <c r="BA99" s="5"/>
      <c r="BB99" s="5"/>
      <c r="BC99" s="5"/>
      <c r="BD99" s="5"/>
      <c r="BE99" s="5"/>
      <c r="BF99" s="5"/>
      <c r="BG99" s="5"/>
      <c r="BH99" s="5"/>
      <c r="BI99" s="5"/>
      <c r="BJ99" s="5"/>
      <c r="BK99" s="5"/>
      <c r="BL99" s="5"/>
      <c r="BM99" s="5"/>
      <c r="BN99" s="5"/>
      <c r="BO99" s="5"/>
      <c r="BP99" s="5"/>
      <c r="BQ99" s="5"/>
      <c r="BR99" s="5"/>
      <c r="BS99" s="5"/>
      <c r="BT99" s="5"/>
      <c r="BU99" s="5"/>
      <c r="BV99" s="5"/>
      <c r="BW99" s="5"/>
      <c r="BX99" s="5"/>
      <c r="BY99" s="5"/>
      <c r="BZ99" s="5"/>
      <c r="CA99" s="5"/>
      <c r="CB99" s="5"/>
      <c r="CC99" s="5"/>
      <c r="CD99" s="5"/>
      <c r="CE99" s="5"/>
      <c r="CF99" s="5"/>
      <c r="CG99" s="5"/>
      <c r="CH99" s="5"/>
      <c r="CI99" s="5"/>
      <c r="CJ99" s="5"/>
      <c r="CK99" s="5"/>
      <c r="CL99" s="5"/>
      <c r="CM99" s="5"/>
      <c r="CN99" s="5"/>
      <c r="CO99" s="5"/>
      <c r="CP99" s="5"/>
      <c r="CQ99" s="5"/>
      <c r="CR99" s="5"/>
      <c r="CS99" s="5"/>
      <c r="CT99" s="5"/>
      <c r="CU99" s="5"/>
      <c r="CV99" s="5"/>
      <c r="CW99" s="5"/>
      <c r="CX99" s="5"/>
      <c r="CY99" s="5"/>
      <c r="CZ99" s="5"/>
      <c r="DA99" s="5"/>
      <c r="DB99" s="5"/>
      <c r="DC99" s="5"/>
      <c r="DD99" s="5"/>
      <c r="DE99" s="5"/>
      <c r="DF99" s="5"/>
      <c r="DG99" s="5"/>
      <c r="DH99" s="5"/>
      <c r="DI99" s="5"/>
      <c r="DJ99" s="5"/>
      <c r="DK99" s="5"/>
      <c r="DL99" s="5"/>
      <c r="DM99" s="5"/>
      <c r="DN99" s="5"/>
      <c r="DO99" s="5"/>
    </row>
    <row r="100" spans="1:119">
      <c r="A100" s="16"/>
      <c r="B100" s="18"/>
      <c r="C100" s="18"/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9"/>
    </row>
    <row r="101" spans="1:119">
      <c r="A101" s="41"/>
      <c r="B101" s="42"/>
      <c r="C101" s="42"/>
      <c r="D101" s="43"/>
      <c r="E101" s="43"/>
      <c r="F101" s="43"/>
      <c r="G101" s="43"/>
      <c r="H101" s="43"/>
      <c r="I101" s="43"/>
      <c r="J101" s="43"/>
      <c r="K101" s="43"/>
      <c r="L101" s="119" t="s">
        <v>233</v>
      </c>
      <c r="M101" s="119"/>
      <c r="N101" s="119"/>
      <c r="O101" s="44">
        <v>70492</v>
      </c>
    </row>
    <row r="102" spans="1:119">
      <c r="A102" s="120"/>
      <c r="B102" s="97"/>
      <c r="C102" s="97"/>
      <c r="D102" s="97"/>
      <c r="E102" s="97"/>
      <c r="F102" s="97"/>
      <c r="G102" s="97"/>
      <c r="H102" s="97"/>
      <c r="I102" s="97"/>
      <c r="J102" s="97"/>
      <c r="K102" s="97"/>
      <c r="L102" s="97"/>
      <c r="M102" s="97"/>
      <c r="N102" s="97"/>
      <c r="O102" s="98"/>
    </row>
    <row r="103" spans="1:119" ht="15.75" customHeight="1" thickBot="1">
      <c r="A103" s="121" t="s">
        <v>129</v>
      </c>
      <c r="B103" s="100"/>
      <c r="C103" s="100"/>
      <c r="D103" s="100"/>
      <c r="E103" s="100"/>
      <c r="F103" s="100"/>
      <c r="G103" s="100"/>
      <c r="H103" s="100"/>
      <c r="I103" s="100"/>
      <c r="J103" s="100"/>
      <c r="K103" s="100"/>
      <c r="L103" s="100"/>
      <c r="M103" s="100"/>
      <c r="N103" s="100"/>
      <c r="O103" s="101"/>
    </row>
  </sheetData>
  <mergeCells count="10">
    <mergeCell ref="L101:N101"/>
    <mergeCell ref="A102:O102"/>
    <mergeCell ref="A103:O10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C10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2" t="s">
        <v>106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4"/>
      <c r="P1" s="7"/>
      <c r="Q1"/>
    </row>
    <row r="2" spans="1:133" ht="24" thickBot="1">
      <c r="A2" s="125" t="s">
        <v>228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7"/>
      <c r="P2" s="7"/>
      <c r="Q2"/>
    </row>
    <row r="3" spans="1:133" ht="18" customHeight="1">
      <c r="A3" s="128" t="s">
        <v>99</v>
      </c>
      <c r="B3" s="109"/>
      <c r="C3" s="110"/>
      <c r="D3" s="129" t="s">
        <v>46</v>
      </c>
      <c r="E3" s="130"/>
      <c r="F3" s="130"/>
      <c r="G3" s="130"/>
      <c r="H3" s="131"/>
      <c r="I3" s="129" t="s">
        <v>47</v>
      </c>
      <c r="J3" s="131"/>
      <c r="K3" s="129" t="s">
        <v>49</v>
      </c>
      <c r="L3" s="131"/>
      <c r="M3" s="36"/>
      <c r="N3" s="37"/>
      <c r="O3" s="132" t="s">
        <v>104</v>
      </c>
      <c r="P3" s="11"/>
      <c r="Q3"/>
    </row>
    <row r="4" spans="1:133" ht="32.25" customHeight="1" thickBot="1">
      <c r="A4" s="111"/>
      <c r="B4" s="112"/>
      <c r="C4" s="113"/>
      <c r="D4" s="34" t="s">
        <v>6</v>
      </c>
      <c r="E4" s="34" t="s">
        <v>100</v>
      </c>
      <c r="F4" s="34" t="s">
        <v>101</v>
      </c>
      <c r="G4" s="34" t="s">
        <v>102</v>
      </c>
      <c r="H4" s="34" t="s">
        <v>7</v>
      </c>
      <c r="I4" s="34" t="s">
        <v>8</v>
      </c>
      <c r="J4" s="35" t="s">
        <v>103</v>
      </c>
      <c r="K4" s="35" t="s">
        <v>9</v>
      </c>
      <c r="L4" s="35" t="s">
        <v>10</v>
      </c>
      <c r="M4" s="35" t="s">
        <v>11</v>
      </c>
      <c r="N4" s="35" t="s">
        <v>48</v>
      </c>
      <c r="O4" s="118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SUM(D6:D12)</f>
        <v>23507729</v>
      </c>
      <c r="E5" s="27">
        <f t="shared" si="0"/>
        <v>8577941</v>
      </c>
      <c r="F5" s="27">
        <f t="shared" si="0"/>
        <v>685000</v>
      </c>
      <c r="G5" s="27">
        <f t="shared" si="0"/>
        <v>150000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32920670</v>
      </c>
      <c r="O5" s="33">
        <f t="shared" ref="O5:O36" si="1">(N5/O$100)</f>
        <v>472.17724932229885</v>
      </c>
      <c r="P5" s="6"/>
    </row>
    <row r="6" spans="1:133">
      <c r="A6" s="12"/>
      <c r="B6" s="25">
        <v>311</v>
      </c>
      <c r="C6" s="20" t="s">
        <v>3</v>
      </c>
      <c r="D6" s="47">
        <v>18777843</v>
      </c>
      <c r="E6" s="47">
        <v>0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18777843</v>
      </c>
      <c r="O6" s="48">
        <f t="shared" si="1"/>
        <v>269.32836591557782</v>
      </c>
      <c r="P6" s="9"/>
    </row>
    <row r="7" spans="1:133">
      <c r="A7" s="12"/>
      <c r="B7" s="25">
        <v>312.10000000000002</v>
      </c>
      <c r="C7" s="20" t="s">
        <v>12</v>
      </c>
      <c r="D7" s="47">
        <v>0</v>
      </c>
      <c r="E7" s="47">
        <v>1606201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12" si="2">SUM(D7:M7)</f>
        <v>1606201</v>
      </c>
      <c r="O7" s="48">
        <f t="shared" si="1"/>
        <v>23.037549662225153</v>
      </c>
      <c r="P7" s="9"/>
    </row>
    <row r="8" spans="1:133">
      <c r="A8" s="12"/>
      <c r="B8" s="25">
        <v>312.3</v>
      </c>
      <c r="C8" s="20" t="s">
        <v>13</v>
      </c>
      <c r="D8" s="47">
        <v>0</v>
      </c>
      <c r="E8" s="47">
        <v>662995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662995</v>
      </c>
      <c r="O8" s="48">
        <f t="shared" si="1"/>
        <v>9.5092583296280893</v>
      </c>
      <c r="P8" s="9"/>
    </row>
    <row r="9" spans="1:133">
      <c r="A9" s="12"/>
      <c r="B9" s="25">
        <v>312.41000000000003</v>
      </c>
      <c r="C9" s="20" t="s">
        <v>15</v>
      </c>
      <c r="D9" s="47">
        <v>0</v>
      </c>
      <c r="E9" s="47">
        <v>1792751</v>
      </c>
      <c r="F9" s="47">
        <v>685000</v>
      </c>
      <c r="G9" s="47">
        <v>150000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2627751</v>
      </c>
      <c r="O9" s="48">
        <f t="shared" si="1"/>
        <v>37.689519656918286</v>
      </c>
      <c r="P9" s="9"/>
    </row>
    <row r="10" spans="1:133">
      <c r="A10" s="12"/>
      <c r="B10" s="25">
        <v>312.60000000000002</v>
      </c>
      <c r="C10" s="20" t="s">
        <v>16</v>
      </c>
      <c r="D10" s="47">
        <v>4729886</v>
      </c>
      <c r="E10" s="47">
        <v>3450000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8179886</v>
      </c>
      <c r="O10" s="48">
        <f t="shared" si="1"/>
        <v>117.32313076404526</v>
      </c>
      <c r="P10" s="9"/>
    </row>
    <row r="11" spans="1:133">
      <c r="A11" s="12"/>
      <c r="B11" s="25">
        <v>315</v>
      </c>
      <c r="C11" s="20" t="s">
        <v>156</v>
      </c>
      <c r="D11" s="47">
        <v>0</v>
      </c>
      <c r="E11" s="47">
        <v>1062269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1062269</v>
      </c>
      <c r="O11" s="48">
        <f t="shared" si="1"/>
        <v>15.235997762510578</v>
      </c>
      <c r="P11" s="9"/>
    </row>
    <row r="12" spans="1:133">
      <c r="A12" s="12"/>
      <c r="B12" s="25">
        <v>316</v>
      </c>
      <c r="C12" s="20" t="s">
        <v>157</v>
      </c>
      <c r="D12" s="47">
        <v>0</v>
      </c>
      <c r="E12" s="47">
        <v>3725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3725</v>
      </c>
      <c r="O12" s="48">
        <f t="shared" si="1"/>
        <v>5.342723139369774E-2</v>
      </c>
      <c r="P12" s="9"/>
    </row>
    <row r="13" spans="1:133" ht="15.75">
      <c r="A13" s="29" t="s">
        <v>18</v>
      </c>
      <c r="B13" s="30"/>
      <c r="C13" s="31"/>
      <c r="D13" s="32">
        <f t="shared" ref="D13:M13" si="3">SUM(D14:D18)</f>
        <v>20632</v>
      </c>
      <c r="E13" s="32">
        <f t="shared" si="3"/>
        <v>10056847</v>
      </c>
      <c r="F13" s="32">
        <f t="shared" si="3"/>
        <v>0</v>
      </c>
      <c r="G13" s="32">
        <f t="shared" si="3"/>
        <v>17939</v>
      </c>
      <c r="H13" s="32">
        <f t="shared" si="3"/>
        <v>0</v>
      </c>
      <c r="I13" s="32">
        <f t="shared" si="3"/>
        <v>7118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5">
        <f t="shared" ref="N13:N21" si="4">SUM(D13:M13)</f>
        <v>10102536</v>
      </c>
      <c r="O13" s="46">
        <f t="shared" si="1"/>
        <v>144.89947074769438</v>
      </c>
      <c r="P13" s="10"/>
    </row>
    <row r="14" spans="1:133">
      <c r="A14" s="12"/>
      <c r="B14" s="25">
        <v>322</v>
      </c>
      <c r="C14" s="20" t="s">
        <v>0</v>
      </c>
      <c r="D14" s="47">
        <v>0</v>
      </c>
      <c r="E14" s="47">
        <v>411325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4"/>
        <v>411325</v>
      </c>
      <c r="O14" s="48">
        <f t="shared" si="1"/>
        <v>5.8995854907416705</v>
      </c>
      <c r="P14" s="9"/>
    </row>
    <row r="15" spans="1:133">
      <c r="A15" s="12"/>
      <c r="B15" s="25">
        <v>323.7</v>
      </c>
      <c r="C15" s="20" t="s">
        <v>109</v>
      </c>
      <c r="D15" s="47">
        <v>0</v>
      </c>
      <c r="E15" s="47">
        <v>96711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4"/>
        <v>96711</v>
      </c>
      <c r="O15" s="48">
        <f t="shared" si="1"/>
        <v>1.3871143557895038</v>
      </c>
      <c r="P15" s="9"/>
    </row>
    <row r="16" spans="1:133">
      <c r="A16" s="12"/>
      <c r="B16" s="25">
        <v>325.10000000000002</v>
      </c>
      <c r="C16" s="20" t="s">
        <v>147</v>
      </c>
      <c r="D16" s="47">
        <v>0</v>
      </c>
      <c r="E16" s="47">
        <v>0</v>
      </c>
      <c r="F16" s="47">
        <v>0</v>
      </c>
      <c r="G16" s="47">
        <v>17939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4"/>
        <v>17939</v>
      </c>
      <c r="O16" s="48">
        <f t="shared" si="1"/>
        <v>0.25729694066350167</v>
      </c>
      <c r="P16" s="9"/>
    </row>
    <row r="17" spans="1:16">
      <c r="A17" s="12"/>
      <c r="B17" s="25">
        <v>325.2</v>
      </c>
      <c r="C17" s="20" t="s">
        <v>20</v>
      </c>
      <c r="D17" s="47">
        <v>0</v>
      </c>
      <c r="E17" s="47">
        <v>9370683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4"/>
        <v>9370683</v>
      </c>
      <c r="O17" s="48">
        <f t="shared" si="1"/>
        <v>134.40259032429253</v>
      </c>
      <c r="P17" s="9"/>
    </row>
    <row r="18" spans="1:16">
      <c r="A18" s="12"/>
      <c r="B18" s="25">
        <v>329</v>
      </c>
      <c r="C18" s="20" t="s">
        <v>21</v>
      </c>
      <c r="D18" s="47">
        <v>20632</v>
      </c>
      <c r="E18" s="47">
        <v>178128</v>
      </c>
      <c r="F18" s="47">
        <v>0</v>
      </c>
      <c r="G18" s="47">
        <v>0</v>
      </c>
      <c r="H18" s="47">
        <v>0</v>
      </c>
      <c r="I18" s="47">
        <v>7118</v>
      </c>
      <c r="J18" s="47">
        <v>0</v>
      </c>
      <c r="K18" s="47">
        <v>0</v>
      </c>
      <c r="L18" s="47">
        <v>0</v>
      </c>
      <c r="M18" s="47">
        <v>0</v>
      </c>
      <c r="N18" s="47">
        <f t="shared" si="4"/>
        <v>205878</v>
      </c>
      <c r="O18" s="48">
        <f t="shared" si="1"/>
        <v>2.9528836362071686</v>
      </c>
      <c r="P18" s="9"/>
    </row>
    <row r="19" spans="1:16" ht="15.75">
      <c r="A19" s="29" t="s">
        <v>23</v>
      </c>
      <c r="B19" s="30"/>
      <c r="C19" s="31"/>
      <c r="D19" s="32">
        <f t="shared" ref="D19:M19" si="5">SUM(D20:D44)</f>
        <v>6842434</v>
      </c>
      <c r="E19" s="32">
        <f t="shared" si="5"/>
        <v>7580491</v>
      </c>
      <c r="F19" s="32">
        <f t="shared" si="5"/>
        <v>0</v>
      </c>
      <c r="G19" s="32">
        <f t="shared" si="5"/>
        <v>1267345</v>
      </c>
      <c r="H19" s="32">
        <f t="shared" si="5"/>
        <v>0</v>
      </c>
      <c r="I19" s="32">
        <f t="shared" si="5"/>
        <v>627483</v>
      </c>
      <c r="J19" s="32">
        <f t="shared" si="5"/>
        <v>0</v>
      </c>
      <c r="K19" s="32">
        <f t="shared" si="5"/>
        <v>0</v>
      </c>
      <c r="L19" s="32">
        <f t="shared" si="5"/>
        <v>0</v>
      </c>
      <c r="M19" s="32">
        <f t="shared" si="5"/>
        <v>0</v>
      </c>
      <c r="N19" s="45">
        <f t="shared" si="4"/>
        <v>16317753</v>
      </c>
      <c r="O19" s="46">
        <f t="shared" si="1"/>
        <v>234.04358801508872</v>
      </c>
      <c r="P19" s="10"/>
    </row>
    <row r="20" spans="1:16">
      <c r="A20" s="12"/>
      <c r="B20" s="25">
        <v>331.1</v>
      </c>
      <c r="C20" s="20" t="s">
        <v>209</v>
      </c>
      <c r="D20" s="47">
        <v>0</v>
      </c>
      <c r="E20" s="47">
        <v>72669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4"/>
        <v>72669</v>
      </c>
      <c r="O20" s="48">
        <f t="shared" si="1"/>
        <v>1.0422828129258044</v>
      </c>
      <c r="P20" s="9"/>
    </row>
    <row r="21" spans="1:16">
      <c r="A21" s="12"/>
      <c r="B21" s="25">
        <v>331.2</v>
      </c>
      <c r="C21" s="20" t="s">
        <v>22</v>
      </c>
      <c r="D21" s="47">
        <v>52140</v>
      </c>
      <c r="E21" s="47">
        <v>150202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4"/>
        <v>202342</v>
      </c>
      <c r="O21" s="48">
        <f t="shared" si="1"/>
        <v>2.9021672093056612</v>
      </c>
      <c r="P21" s="9"/>
    </row>
    <row r="22" spans="1:16">
      <c r="A22" s="12"/>
      <c r="B22" s="25">
        <v>331.5</v>
      </c>
      <c r="C22" s="20" t="s">
        <v>131</v>
      </c>
      <c r="D22" s="47">
        <v>75357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ref="N22:N27" si="6">SUM(D22:M22)</f>
        <v>75357</v>
      </c>
      <c r="O22" s="48">
        <f t="shared" si="1"/>
        <v>1.0808364768147329</v>
      </c>
      <c r="P22" s="9"/>
    </row>
    <row r="23" spans="1:16">
      <c r="A23" s="12"/>
      <c r="B23" s="25">
        <v>331.65</v>
      </c>
      <c r="C23" s="20" t="s">
        <v>27</v>
      </c>
      <c r="D23" s="47">
        <v>0</v>
      </c>
      <c r="E23" s="47">
        <v>84604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6"/>
        <v>84604</v>
      </c>
      <c r="O23" s="48">
        <f t="shared" si="1"/>
        <v>1.213465096599303</v>
      </c>
      <c r="P23" s="9"/>
    </row>
    <row r="24" spans="1:16">
      <c r="A24" s="12"/>
      <c r="B24" s="25">
        <v>331.9</v>
      </c>
      <c r="C24" s="20" t="s">
        <v>24</v>
      </c>
      <c r="D24" s="47">
        <v>0</v>
      </c>
      <c r="E24" s="47">
        <v>30592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6"/>
        <v>30592</v>
      </c>
      <c r="O24" s="48">
        <f t="shared" si="1"/>
        <v>0.43877741283114124</v>
      </c>
      <c r="P24" s="9"/>
    </row>
    <row r="25" spans="1:16">
      <c r="A25" s="12"/>
      <c r="B25" s="25">
        <v>333</v>
      </c>
      <c r="C25" s="20" t="s">
        <v>4</v>
      </c>
      <c r="D25" s="47">
        <v>275581</v>
      </c>
      <c r="E25" s="47">
        <v>105562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6"/>
        <v>381143</v>
      </c>
      <c r="O25" s="48">
        <f t="shared" si="1"/>
        <v>5.4666886590840633</v>
      </c>
      <c r="P25" s="9"/>
    </row>
    <row r="26" spans="1:16">
      <c r="A26" s="12"/>
      <c r="B26" s="25">
        <v>334.1</v>
      </c>
      <c r="C26" s="20" t="s">
        <v>111</v>
      </c>
      <c r="D26" s="47">
        <v>1291</v>
      </c>
      <c r="E26" s="47">
        <v>0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6"/>
        <v>1291</v>
      </c>
      <c r="O26" s="48">
        <f t="shared" si="1"/>
        <v>1.8516659256178195E-2</v>
      </c>
      <c r="P26" s="9"/>
    </row>
    <row r="27" spans="1:16">
      <c r="A27" s="12"/>
      <c r="B27" s="25">
        <v>334.2</v>
      </c>
      <c r="C27" s="20" t="s">
        <v>25</v>
      </c>
      <c r="D27" s="47">
        <v>261509</v>
      </c>
      <c r="E27" s="47">
        <v>18630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6"/>
        <v>280139</v>
      </c>
      <c r="O27" s="48">
        <f t="shared" si="1"/>
        <v>4.0180003155433797</v>
      </c>
      <c r="P27" s="9"/>
    </row>
    <row r="28" spans="1:16">
      <c r="A28" s="12"/>
      <c r="B28" s="25">
        <v>334.34</v>
      </c>
      <c r="C28" s="20" t="s">
        <v>28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  <c r="I28" s="47">
        <v>483183</v>
      </c>
      <c r="J28" s="47">
        <v>0</v>
      </c>
      <c r="K28" s="47">
        <v>0</v>
      </c>
      <c r="L28" s="47">
        <v>0</v>
      </c>
      <c r="M28" s="47">
        <v>0</v>
      </c>
      <c r="N28" s="47">
        <f>SUM(D28:M28)</f>
        <v>483183</v>
      </c>
      <c r="O28" s="48">
        <f t="shared" si="1"/>
        <v>6.9302362272486056</v>
      </c>
      <c r="P28" s="9"/>
    </row>
    <row r="29" spans="1:16">
      <c r="A29" s="12"/>
      <c r="B29" s="25">
        <v>334.49</v>
      </c>
      <c r="C29" s="20" t="s">
        <v>29</v>
      </c>
      <c r="D29" s="47">
        <v>0</v>
      </c>
      <c r="E29" s="47">
        <v>10000</v>
      </c>
      <c r="F29" s="47">
        <v>0</v>
      </c>
      <c r="G29" s="47">
        <v>1267345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ref="N29:N41" si="7">SUM(D29:M29)</f>
        <v>1277345</v>
      </c>
      <c r="O29" s="48">
        <f t="shared" si="1"/>
        <v>18.320807217337673</v>
      </c>
      <c r="P29" s="9"/>
    </row>
    <row r="30" spans="1:16">
      <c r="A30" s="12"/>
      <c r="B30" s="25">
        <v>334.5</v>
      </c>
      <c r="C30" s="20" t="s">
        <v>30</v>
      </c>
      <c r="D30" s="47">
        <v>0</v>
      </c>
      <c r="E30" s="47">
        <v>536184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7"/>
        <v>536184</v>
      </c>
      <c r="O30" s="48">
        <f t="shared" si="1"/>
        <v>7.6904232584156853</v>
      </c>
      <c r="P30" s="9"/>
    </row>
    <row r="31" spans="1:16">
      <c r="A31" s="12"/>
      <c r="B31" s="25">
        <v>334.62</v>
      </c>
      <c r="C31" s="20" t="s">
        <v>114</v>
      </c>
      <c r="D31" s="47">
        <v>32468</v>
      </c>
      <c r="E31" s="47">
        <v>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7"/>
        <v>32468</v>
      </c>
      <c r="O31" s="48">
        <f t="shared" si="1"/>
        <v>0.46568465742028942</v>
      </c>
      <c r="P31" s="9"/>
    </row>
    <row r="32" spans="1:16">
      <c r="A32" s="12"/>
      <c r="B32" s="25">
        <v>334.7</v>
      </c>
      <c r="C32" s="20" t="s">
        <v>32</v>
      </c>
      <c r="D32" s="47">
        <v>0</v>
      </c>
      <c r="E32" s="47">
        <v>622365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7"/>
        <v>622365</v>
      </c>
      <c r="O32" s="48">
        <f t="shared" si="1"/>
        <v>8.9265070782117295</v>
      </c>
      <c r="P32" s="9"/>
    </row>
    <row r="33" spans="1:16">
      <c r="A33" s="12"/>
      <c r="B33" s="25">
        <v>335.12</v>
      </c>
      <c r="C33" s="20" t="s">
        <v>158</v>
      </c>
      <c r="D33" s="47">
        <v>1584277</v>
      </c>
      <c r="E33" s="47">
        <v>230000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7"/>
        <v>1814277</v>
      </c>
      <c r="O33" s="48">
        <f t="shared" si="1"/>
        <v>26.021958950674833</v>
      </c>
      <c r="P33" s="9"/>
    </row>
    <row r="34" spans="1:16">
      <c r="A34" s="12"/>
      <c r="B34" s="25">
        <v>335.13</v>
      </c>
      <c r="C34" s="20" t="s">
        <v>159</v>
      </c>
      <c r="D34" s="47">
        <v>20079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7"/>
        <v>20079</v>
      </c>
      <c r="O34" s="48">
        <f t="shared" si="1"/>
        <v>0.28799070581316966</v>
      </c>
      <c r="P34" s="9"/>
    </row>
    <row r="35" spans="1:16">
      <c r="A35" s="12"/>
      <c r="B35" s="25">
        <v>335.14</v>
      </c>
      <c r="C35" s="20" t="s">
        <v>160</v>
      </c>
      <c r="D35" s="47">
        <v>0</v>
      </c>
      <c r="E35" s="47">
        <v>30961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7"/>
        <v>30961</v>
      </c>
      <c r="O35" s="48">
        <f t="shared" si="1"/>
        <v>0.44406993588732235</v>
      </c>
      <c r="P35" s="9"/>
    </row>
    <row r="36" spans="1:16">
      <c r="A36" s="12"/>
      <c r="B36" s="25">
        <v>335.15</v>
      </c>
      <c r="C36" s="20" t="s">
        <v>161</v>
      </c>
      <c r="D36" s="47">
        <v>17840</v>
      </c>
      <c r="E36" s="47">
        <v>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7"/>
        <v>17840</v>
      </c>
      <c r="O36" s="48">
        <f t="shared" si="1"/>
        <v>0.25587699545330678</v>
      </c>
      <c r="P36" s="9"/>
    </row>
    <row r="37" spans="1:16">
      <c r="A37" s="12"/>
      <c r="B37" s="25">
        <v>335.16</v>
      </c>
      <c r="C37" s="20" t="s">
        <v>162</v>
      </c>
      <c r="D37" s="47">
        <v>0</v>
      </c>
      <c r="E37" s="47">
        <v>223250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7"/>
        <v>223250</v>
      </c>
      <c r="O37" s="48">
        <f t="shared" ref="O37:O68" si="8">(N37/O$100)</f>
        <v>3.2020481633940991</v>
      </c>
      <c r="P37" s="9"/>
    </row>
    <row r="38" spans="1:16">
      <c r="A38" s="12"/>
      <c r="B38" s="25">
        <v>335.18</v>
      </c>
      <c r="C38" s="20" t="s">
        <v>163</v>
      </c>
      <c r="D38" s="47">
        <v>2564341</v>
      </c>
      <c r="E38" s="47">
        <v>2330000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7"/>
        <v>4894341</v>
      </c>
      <c r="O38" s="48">
        <f t="shared" si="8"/>
        <v>70.198950101117305</v>
      </c>
      <c r="P38" s="9"/>
    </row>
    <row r="39" spans="1:16">
      <c r="A39" s="12"/>
      <c r="B39" s="25">
        <v>335.19</v>
      </c>
      <c r="C39" s="20" t="s">
        <v>164</v>
      </c>
      <c r="D39" s="47">
        <v>1957551</v>
      </c>
      <c r="E39" s="47">
        <v>667253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7"/>
        <v>2624804</v>
      </c>
      <c r="O39" s="48">
        <f t="shared" si="8"/>
        <v>37.647251186873397</v>
      </c>
      <c r="P39" s="9"/>
    </row>
    <row r="40" spans="1:16">
      <c r="A40" s="12"/>
      <c r="B40" s="25">
        <v>335.29</v>
      </c>
      <c r="C40" s="20" t="s">
        <v>39</v>
      </c>
      <c r="D40" s="47">
        <v>0</v>
      </c>
      <c r="E40" s="47">
        <v>1873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7"/>
        <v>1873</v>
      </c>
      <c r="O40" s="48">
        <f t="shared" si="8"/>
        <v>2.6864215946414995E-2</v>
      </c>
      <c r="P40" s="9"/>
    </row>
    <row r="41" spans="1:16">
      <c r="A41" s="12"/>
      <c r="B41" s="25">
        <v>335.49</v>
      </c>
      <c r="C41" s="20" t="s">
        <v>40</v>
      </c>
      <c r="D41" s="47">
        <v>0</v>
      </c>
      <c r="E41" s="47">
        <v>2333567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7"/>
        <v>2333567</v>
      </c>
      <c r="O41" s="48">
        <f t="shared" si="8"/>
        <v>33.470073578979076</v>
      </c>
      <c r="P41" s="9"/>
    </row>
    <row r="42" spans="1:16">
      <c r="A42" s="12"/>
      <c r="B42" s="25">
        <v>337.1</v>
      </c>
      <c r="C42" s="20" t="s">
        <v>117</v>
      </c>
      <c r="D42" s="47">
        <v>0</v>
      </c>
      <c r="E42" s="47">
        <v>127446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>SUM(D42:M42)</f>
        <v>127446</v>
      </c>
      <c r="O42" s="48">
        <f t="shared" si="8"/>
        <v>1.8279428005909266</v>
      </c>
      <c r="P42" s="9"/>
    </row>
    <row r="43" spans="1:16">
      <c r="A43" s="12"/>
      <c r="B43" s="25">
        <v>337.3</v>
      </c>
      <c r="C43" s="20" t="s">
        <v>132</v>
      </c>
      <c r="D43" s="47">
        <v>0</v>
      </c>
      <c r="E43" s="47">
        <v>0</v>
      </c>
      <c r="F43" s="47">
        <v>0</v>
      </c>
      <c r="G43" s="47">
        <v>0</v>
      </c>
      <c r="H43" s="47">
        <v>0</v>
      </c>
      <c r="I43" s="47">
        <v>144300</v>
      </c>
      <c r="J43" s="47">
        <v>0</v>
      </c>
      <c r="K43" s="47">
        <v>0</v>
      </c>
      <c r="L43" s="47">
        <v>0</v>
      </c>
      <c r="M43" s="47">
        <v>0</v>
      </c>
      <c r="N43" s="47">
        <f>SUM(D43:M43)</f>
        <v>144300</v>
      </c>
      <c r="O43" s="48">
        <f t="shared" si="8"/>
        <v>2.0696777154659283</v>
      </c>
      <c r="P43" s="9"/>
    </row>
    <row r="44" spans="1:16">
      <c r="A44" s="12"/>
      <c r="B44" s="25">
        <v>337.5</v>
      </c>
      <c r="C44" s="20" t="s">
        <v>42</v>
      </c>
      <c r="D44" s="47">
        <v>0</v>
      </c>
      <c r="E44" s="47">
        <v>5333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>SUM(D44:M44)</f>
        <v>5333</v>
      </c>
      <c r="O44" s="48">
        <f t="shared" si="8"/>
        <v>7.6490583898681894E-2</v>
      </c>
      <c r="P44" s="9"/>
    </row>
    <row r="45" spans="1:16" ht="15.75">
      <c r="A45" s="29" t="s">
        <v>50</v>
      </c>
      <c r="B45" s="30"/>
      <c r="C45" s="31"/>
      <c r="D45" s="32">
        <f t="shared" ref="D45:M45" si="9">SUM(D46:D80)</f>
        <v>2175519</v>
      </c>
      <c r="E45" s="32">
        <f t="shared" si="9"/>
        <v>4524827</v>
      </c>
      <c r="F45" s="32">
        <f t="shared" si="9"/>
        <v>0</v>
      </c>
      <c r="G45" s="32">
        <f t="shared" si="9"/>
        <v>31025</v>
      </c>
      <c r="H45" s="32">
        <f t="shared" si="9"/>
        <v>0</v>
      </c>
      <c r="I45" s="32">
        <f t="shared" si="9"/>
        <v>3788116</v>
      </c>
      <c r="J45" s="32">
        <f t="shared" si="9"/>
        <v>1647278</v>
      </c>
      <c r="K45" s="32">
        <f t="shared" si="9"/>
        <v>0</v>
      </c>
      <c r="L45" s="32">
        <f t="shared" si="9"/>
        <v>0</v>
      </c>
      <c r="M45" s="32">
        <f t="shared" si="9"/>
        <v>0</v>
      </c>
      <c r="N45" s="32">
        <f>SUM(D45:M45)</f>
        <v>12166765</v>
      </c>
      <c r="O45" s="46">
        <f t="shared" si="8"/>
        <v>174.50646146785044</v>
      </c>
      <c r="P45" s="10"/>
    </row>
    <row r="46" spans="1:16">
      <c r="A46" s="12"/>
      <c r="B46" s="25">
        <v>341.1</v>
      </c>
      <c r="C46" s="20" t="s">
        <v>165</v>
      </c>
      <c r="D46" s="47">
        <v>0</v>
      </c>
      <c r="E46" s="47">
        <v>201145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>SUM(D46:M46)</f>
        <v>201145</v>
      </c>
      <c r="O46" s="48">
        <f t="shared" si="8"/>
        <v>2.8849987808551227</v>
      </c>
      <c r="P46" s="9"/>
    </row>
    <row r="47" spans="1:16">
      <c r="A47" s="12"/>
      <c r="B47" s="25">
        <v>341.15</v>
      </c>
      <c r="C47" s="20" t="s">
        <v>166</v>
      </c>
      <c r="D47" s="47">
        <v>0</v>
      </c>
      <c r="E47" s="47">
        <v>31107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ref="N47:N80" si="10">SUM(D47:M47)</f>
        <v>31107</v>
      </c>
      <c r="O47" s="48">
        <f t="shared" si="8"/>
        <v>0.44616399650033706</v>
      </c>
      <c r="P47" s="9"/>
    </row>
    <row r="48" spans="1:16">
      <c r="A48" s="12"/>
      <c r="B48" s="25">
        <v>341.52</v>
      </c>
      <c r="C48" s="20" t="s">
        <v>167</v>
      </c>
      <c r="D48" s="47">
        <v>84464</v>
      </c>
      <c r="E48" s="47">
        <v>0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10"/>
        <v>84464</v>
      </c>
      <c r="O48" s="48">
        <f t="shared" si="8"/>
        <v>1.2114570932717545</v>
      </c>
      <c r="P48" s="9"/>
    </row>
    <row r="49" spans="1:16">
      <c r="A49" s="12"/>
      <c r="B49" s="25">
        <v>341.54</v>
      </c>
      <c r="C49" s="20" t="s">
        <v>225</v>
      </c>
      <c r="D49" s="47">
        <v>0</v>
      </c>
      <c r="E49" s="47">
        <v>86991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10"/>
        <v>86991</v>
      </c>
      <c r="O49" s="48">
        <f t="shared" si="8"/>
        <v>1.2477015533340026</v>
      </c>
      <c r="P49" s="9"/>
    </row>
    <row r="50" spans="1:16">
      <c r="A50" s="12"/>
      <c r="B50" s="25">
        <v>341.8</v>
      </c>
      <c r="C50" s="20" t="s">
        <v>168</v>
      </c>
      <c r="D50" s="47">
        <v>0</v>
      </c>
      <c r="E50" s="47">
        <v>2190503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10"/>
        <v>2190503</v>
      </c>
      <c r="O50" s="48">
        <f t="shared" si="8"/>
        <v>31.418123664319214</v>
      </c>
      <c r="P50" s="9"/>
    </row>
    <row r="51" spans="1:16">
      <c r="A51" s="12"/>
      <c r="B51" s="25">
        <v>341.9</v>
      </c>
      <c r="C51" s="20" t="s">
        <v>169</v>
      </c>
      <c r="D51" s="47">
        <v>1285602</v>
      </c>
      <c r="E51" s="47">
        <v>70761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10"/>
        <v>1356363</v>
      </c>
      <c r="O51" s="48">
        <f t="shared" si="8"/>
        <v>19.454152981167798</v>
      </c>
      <c r="P51" s="9"/>
    </row>
    <row r="52" spans="1:16">
      <c r="A52" s="12"/>
      <c r="B52" s="25">
        <v>342.1</v>
      </c>
      <c r="C52" s="20" t="s">
        <v>63</v>
      </c>
      <c r="D52" s="47">
        <v>326528</v>
      </c>
      <c r="E52" s="47">
        <v>168262</v>
      </c>
      <c r="F52" s="47">
        <v>0</v>
      </c>
      <c r="G52" s="47">
        <v>0</v>
      </c>
      <c r="H52" s="47">
        <v>0</v>
      </c>
      <c r="I52" s="47">
        <v>0</v>
      </c>
      <c r="J52" s="47">
        <v>1647278</v>
      </c>
      <c r="K52" s="47">
        <v>0</v>
      </c>
      <c r="L52" s="47">
        <v>0</v>
      </c>
      <c r="M52" s="47">
        <v>0</v>
      </c>
      <c r="N52" s="47">
        <f t="shared" si="10"/>
        <v>2142068</v>
      </c>
      <c r="O52" s="48">
        <f t="shared" si="8"/>
        <v>30.723426227392032</v>
      </c>
      <c r="P52" s="9"/>
    </row>
    <row r="53" spans="1:16">
      <c r="A53" s="12"/>
      <c r="B53" s="25">
        <v>342.3</v>
      </c>
      <c r="C53" s="20" t="s">
        <v>64</v>
      </c>
      <c r="D53" s="47">
        <v>10197</v>
      </c>
      <c r="E53" s="47">
        <v>0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10"/>
        <v>10197</v>
      </c>
      <c r="O53" s="48">
        <f t="shared" si="8"/>
        <v>0.14625435665007674</v>
      </c>
      <c r="P53" s="9"/>
    </row>
    <row r="54" spans="1:16">
      <c r="A54" s="12"/>
      <c r="B54" s="25">
        <v>342.4</v>
      </c>
      <c r="C54" s="20" t="s">
        <v>65</v>
      </c>
      <c r="D54" s="47">
        <v>257179</v>
      </c>
      <c r="E54" s="47">
        <v>0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10"/>
        <v>257179</v>
      </c>
      <c r="O54" s="48">
        <f t="shared" si="8"/>
        <v>3.6886877698254472</v>
      </c>
      <c r="P54" s="9"/>
    </row>
    <row r="55" spans="1:16">
      <c r="A55" s="12"/>
      <c r="B55" s="25">
        <v>342.5</v>
      </c>
      <c r="C55" s="20" t="s">
        <v>119</v>
      </c>
      <c r="D55" s="47">
        <v>0</v>
      </c>
      <c r="E55" s="47">
        <v>25590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10"/>
        <v>25590</v>
      </c>
      <c r="O55" s="48">
        <f t="shared" si="8"/>
        <v>0.36703432251402018</v>
      </c>
      <c r="P55" s="9"/>
    </row>
    <row r="56" spans="1:16">
      <c r="A56" s="12"/>
      <c r="B56" s="25">
        <v>342.9</v>
      </c>
      <c r="C56" s="20" t="s">
        <v>143</v>
      </c>
      <c r="D56" s="47">
        <v>0</v>
      </c>
      <c r="E56" s="47">
        <v>147615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10"/>
        <v>147615</v>
      </c>
      <c r="O56" s="48">
        <f t="shared" si="8"/>
        <v>2.1172243656860918</v>
      </c>
      <c r="P56" s="9"/>
    </row>
    <row r="57" spans="1:16">
      <c r="A57" s="12"/>
      <c r="B57" s="25">
        <v>343.3</v>
      </c>
      <c r="C57" s="20" t="s">
        <v>185</v>
      </c>
      <c r="D57" s="47">
        <v>0</v>
      </c>
      <c r="E57" s="47">
        <v>0</v>
      </c>
      <c r="F57" s="47">
        <v>0</v>
      </c>
      <c r="G57" s="47">
        <v>0</v>
      </c>
      <c r="H57" s="47">
        <v>0</v>
      </c>
      <c r="I57" s="47">
        <v>93158</v>
      </c>
      <c r="J57" s="47">
        <v>0</v>
      </c>
      <c r="K57" s="47">
        <v>0</v>
      </c>
      <c r="L57" s="47">
        <v>0</v>
      </c>
      <c r="M57" s="47">
        <v>0</v>
      </c>
      <c r="N57" s="47">
        <f t="shared" si="10"/>
        <v>93158</v>
      </c>
      <c r="O57" s="48">
        <f t="shared" si="8"/>
        <v>1.3361540999125083</v>
      </c>
      <c r="P57" s="9"/>
    </row>
    <row r="58" spans="1:16">
      <c r="A58" s="12"/>
      <c r="B58" s="25">
        <v>343.4</v>
      </c>
      <c r="C58" s="20" t="s">
        <v>67</v>
      </c>
      <c r="D58" s="47">
        <v>0</v>
      </c>
      <c r="E58" s="47">
        <v>0</v>
      </c>
      <c r="F58" s="47">
        <v>0</v>
      </c>
      <c r="G58" s="47">
        <v>0</v>
      </c>
      <c r="H58" s="47">
        <v>0</v>
      </c>
      <c r="I58" s="47">
        <v>3638398</v>
      </c>
      <c r="J58" s="47">
        <v>0</v>
      </c>
      <c r="K58" s="47">
        <v>0</v>
      </c>
      <c r="L58" s="47">
        <v>0</v>
      </c>
      <c r="M58" s="47">
        <v>0</v>
      </c>
      <c r="N58" s="47">
        <f t="shared" si="10"/>
        <v>3638398</v>
      </c>
      <c r="O58" s="48">
        <f t="shared" si="8"/>
        <v>52.18510922103814</v>
      </c>
      <c r="P58" s="9"/>
    </row>
    <row r="59" spans="1:16">
      <c r="A59" s="12"/>
      <c r="B59" s="25">
        <v>343.5</v>
      </c>
      <c r="C59" s="20" t="s">
        <v>120</v>
      </c>
      <c r="D59" s="47">
        <v>0</v>
      </c>
      <c r="E59" s="47">
        <v>0</v>
      </c>
      <c r="F59" s="47">
        <v>0</v>
      </c>
      <c r="G59" s="47">
        <v>0</v>
      </c>
      <c r="H59" s="47">
        <v>0</v>
      </c>
      <c r="I59" s="47">
        <v>56560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10"/>
        <v>56560</v>
      </c>
      <c r="O59" s="48">
        <f t="shared" si="8"/>
        <v>0.81123334432954208</v>
      </c>
      <c r="P59" s="9"/>
    </row>
    <row r="60" spans="1:16">
      <c r="A60" s="12"/>
      <c r="B60" s="25">
        <v>344.9</v>
      </c>
      <c r="C60" s="20" t="s">
        <v>170</v>
      </c>
      <c r="D60" s="47">
        <v>0</v>
      </c>
      <c r="E60" s="47">
        <v>5615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10"/>
        <v>5615</v>
      </c>
      <c r="O60" s="48">
        <f t="shared" si="8"/>
        <v>8.0535276315600757E-2</v>
      </c>
      <c r="P60" s="9"/>
    </row>
    <row r="61" spans="1:16">
      <c r="A61" s="12"/>
      <c r="B61" s="25">
        <v>346.4</v>
      </c>
      <c r="C61" s="20" t="s">
        <v>69</v>
      </c>
      <c r="D61" s="47">
        <v>746</v>
      </c>
      <c r="E61" s="47">
        <v>0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10"/>
        <v>746</v>
      </c>
      <c r="O61" s="48">
        <f t="shared" si="8"/>
        <v>1.0699789159650608E-2</v>
      </c>
      <c r="P61" s="9"/>
    </row>
    <row r="62" spans="1:16">
      <c r="A62" s="12"/>
      <c r="B62" s="25">
        <v>347.1</v>
      </c>
      <c r="C62" s="20" t="s">
        <v>70</v>
      </c>
      <c r="D62" s="47">
        <v>0</v>
      </c>
      <c r="E62" s="47">
        <v>10192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10"/>
        <v>10192</v>
      </c>
      <c r="O62" s="48">
        <f t="shared" si="8"/>
        <v>0.14618264224552144</v>
      </c>
      <c r="P62" s="9"/>
    </row>
    <row r="63" spans="1:16">
      <c r="A63" s="12"/>
      <c r="B63" s="25">
        <v>347.9</v>
      </c>
      <c r="C63" s="20" t="s">
        <v>122</v>
      </c>
      <c r="D63" s="47">
        <v>0</v>
      </c>
      <c r="E63" s="47">
        <v>0</v>
      </c>
      <c r="F63" s="47">
        <v>0</v>
      </c>
      <c r="G63" s="47">
        <v>31025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10"/>
        <v>31025</v>
      </c>
      <c r="O63" s="48">
        <f t="shared" si="8"/>
        <v>0.44498788026563013</v>
      </c>
      <c r="P63" s="9"/>
    </row>
    <row r="64" spans="1:16">
      <c r="A64" s="12"/>
      <c r="B64" s="25">
        <v>348.11</v>
      </c>
      <c r="C64" s="20" t="s">
        <v>189</v>
      </c>
      <c r="D64" s="47">
        <v>0</v>
      </c>
      <c r="E64" s="47">
        <v>175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>SUM(D64:M64)</f>
        <v>175</v>
      </c>
      <c r="O64" s="48">
        <f t="shared" si="8"/>
        <v>2.5100041594354641E-3</v>
      </c>
      <c r="P64" s="9"/>
    </row>
    <row r="65" spans="1:16">
      <c r="A65" s="12"/>
      <c r="B65" s="25">
        <v>348.12</v>
      </c>
      <c r="C65" s="20" t="s">
        <v>190</v>
      </c>
      <c r="D65" s="47">
        <v>0</v>
      </c>
      <c r="E65" s="47">
        <v>15334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ref="N65:N77" si="11">SUM(D65:M65)</f>
        <v>15334</v>
      </c>
      <c r="O65" s="48">
        <f t="shared" si="8"/>
        <v>0.21993373589019091</v>
      </c>
      <c r="P65" s="9"/>
    </row>
    <row r="66" spans="1:16">
      <c r="A66" s="12"/>
      <c r="B66" s="25">
        <v>348.13</v>
      </c>
      <c r="C66" s="20" t="s">
        <v>191</v>
      </c>
      <c r="D66" s="47">
        <v>0</v>
      </c>
      <c r="E66" s="47">
        <v>126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11"/>
        <v>126</v>
      </c>
      <c r="O66" s="48">
        <f t="shared" si="8"/>
        <v>1.8072029947935342E-3</v>
      </c>
      <c r="P66" s="9"/>
    </row>
    <row r="67" spans="1:16">
      <c r="A67" s="12"/>
      <c r="B67" s="25">
        <v>348.14</v>
      </c>
      <c r="C67" s="20" t="s">
        <v>192</v>
      </c>
      <c r="D67" s="47">
        <v>0</v>
      </c>
      <c r="E67" s="47">
        <v>224950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1"/>
        <v>224950</v>
      </c>
      <c r="O67" s="48">
        <f t="shared" si="8"/>
        <v>3.2264310609429008</v>
      </c>
      <c r="P67" s="9"/>
    </row>
    <row r="68" spans="1:16">
      <c r="A68" s="12"/>
      <c r="B68" s="25">
        <v>348.22</v>
      </c>
      <c r="C68" s="20" t="s">
        <v>193</v>
      </c>
      <c r="D68" s="47">
        <v>0</v>
      </c>
      <c r="E68" s="47">
        <v>4085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1"/>
        <v>4085</v>
      </c>
      <c r="O68" s="48">
        <f t="shared" si="8"/>
        <v>5.8590668521679268E-2</v>
      </c>
      <c r="P68" s="9"/>
    </row>
    <row r="69" spans="1:16">
      <c r="A69" s="12"/>
      <c r="B69" s="25">
        <v>348.23</v>
      </c>
      <c r="C69" s="20" t="s">
        <v>194</v>
      </c>
      <c r="D69" s="47">
        <v>0</v>
      </c>
      <c r="E69" s="47">
        <v>123139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1"/>
        <v>123139</v>
      </c>
      <c r="O69" s="48">
        <f t="shared" ref="O69:O98" si="12">(N69/O$100)</f>
        <v>1.7661680125069921</v>
      </c>
      <c r="P69" s="9"/>
    </row>
    <row r="70" spans="1:16">
      <c r="A70" s="12"/>
      <c r="B70" s="25">
        <v>348.31</v>
      </c>
      <c r="C70" s="20" t="s">
        <v>195</v>
      </c>
      <c r="D70" s="47">
        <v>0</v>
      </c>
      <c r="E70" s="47">
        <v>337590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1"/>
        <v>337590</v>
      </c>
      <c r="O70" s="48">
        <f t="shared" si="12"/>
        <v>4.8420131667646764</v>
      </c>
      <c r="P70" s="9"/>
    </row>
    <row r="71" spans="1:16">
      <c r="A71" s="12"/>
      <c r="B71" s="25">
        <v>348.32</v>
      </c>
      <c r="C71" s="20" t="s">
        <v>196</v>
      </c>
      <c r="D71" s="47">
        <v>0</v>
      </c>
      <c r="E71" s="47">
        <v>3401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1"/>
        <v>3401</v>
      </c>
      <c r="O71" s="48">
        <f t="shared" si="12"/>
        <v>4.8780137978514361E-2</v>
      </c>
      <c r="P71" s="9"/>
    </row>
    <row r="72" spans="1:16">
      <c r="A72" s="12"/>
      <c r="B72" s="25">
        <v>348.34</v>
      </c>
      <c r="C72" s="20" t="s">
        <v>197</v>
      </c>
      <c r="D72" s="47">
        <v>0</v>
      </c>
      <c r="E72" s="47">
        <v>220904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1"/>
        <v>220904</v>
      </c>
      <c r="O72" s="48">
        <f t="shared" si="12"/>
        <v>3.168399764776753</v>
      </c>
      <c r="P72" s="9"/>
    </row>
    <row r="73" spans="1:16">
      <c r="A73" s="12"/>
      <c r="B73" s="25">
        <v>348.52</v>
      </c>
      <c r="C73" s="20" t="s">
        <v>198</v>
      </c>
      <c r="D73" s="47">
        <v>0</v>
      </c>
      <c r="E73" s="47">
        <v>41997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1"/>
        <v>41997</v>
      </c>
      <c r="O73" s="48">
        <f t="shared" si="12"/>
        <v>0.60235796962177823</v>
      </c>
      <c r="P73" s="9"/>
    </row>
    <row r="74" spans="1:16">
      <c r="A74" s="12"/>
      <c r="B74" s="25">
        <v>348.53</v>
      </c>
      <c r="C74" s="20" t="s">
        <v>199</v>
      </c>
      <c r="D74" s="47">
        <v>0</v>
      </c>
      <c r="E74" s="47">
        <v>326059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11"/>
        <v>326059</v>
      </c>
      <c r="O74" s="48">
        <f t="shared" si="12"/>
        <v>4.6766254069792454</v>
      </c>
      <c r="P74" s="9"/>
    </row>
    <row r="75" spans="1:16">
      <c r="A75" s="12"/>
      <c r="B75" s="25">
        <v>348.62</v>
      </c>
      <c r="C75" s="20" t="s">
        <v>200</v>
      </c>
      <c r="D75" s="47">
        <v>0</v>
      </c>
      <c r="E75" s="47">
        <v>3055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1"/>
        <v>3055</v>
      </c>
      <c r="O75" s="48">
        <f t="shared" si="12"/>
        <v>4.3817501183287678E-2</v>
      </c>
      <c r="P75" s="9"/>
    </row>
    <row r="76" spans="1:16">
      <c r="A76" s="12"/>
      <c r="B76" s="25">
        <v>348.71</v>
      </c>
      <c r="C76" s="20" t="s">
        <v>202</v>
      </c>
      <c r="D76" s="47">
        <v>0</v>
      </c>
      <c r="E76" s="47">
        <v>37905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1"/>
        <v>37905</v>
      </c>
      <c r="O76" s="48">
        <f t="shared" si="12"/>
        <v>0.5436669009337215</v>
      </c>
      <c r="P76" s="9"/>
    </row>
    <row r="77" spans="1:16">
      <c r="A77" s="12"/>
      <c r="B77" s="25">
        <v>348.72</v>
      </c>
      <c r="C77" s="20" t="s">
        <v>203</v>
      </c>
      <c r="D77" s="47">
        <v>0</v>
      </c>
      <c r="E77" s="47">
        <v>5204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1"/>
        <v>5204</v>
      </c>
      <c r="O77" s="48">
        <f t="shared" si="12"/>
        <v>7.4640352261155174E-2</v>
      </c>
      <c r="P77" s="9"/>
    </row>
    <row r="78" spans="1:16">
      <c r="A78" s="12"/>
      <c r="B78" s="25">
        <v>348.85</v>
      </c>
      <c r="C78" s="20" t="s">
        <v>204</v>
      </c>
      <c r="D78" s="47">
        <v>0</v>
      </c>
      <c r="E78" s="47">
        <v>72237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0"/>
        <v>72237</v>
      </c>
      <c r="O78" s="48">
        <f t="shared" si="12"/>
        <v>1.0360866883722264</v>
      </c>
      <c r="P78" s="9"/>
    </row>
    <row r="79" spans="1:16">
      <c r="A79" s="12"/>
      <c r="B79" s="25">
        <v>348.92399999999998</v>
      </c>
      <c r="C79" s="20" t="s">
        <v>171</v>
      </c>
      <c r="D79" s="47">
        <v>0</v>
      </c>
      <c r="E79" s="47">
        <v>17785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10"/>
        <v>17785</v>
      </c>
      <c r="O79" s="48">
        <f t="shared" si="12"/>
        <v>0.25508813700319849</v>
      </c>
      <c r="P79" s="9"/>
    </row>
    <row r="80" spans="1:16">
      <c r="A80" s="12"/>
      <c r="B80" s="25">
        <v>348.99</v>
      </c>
      <c r="C80" s="20" t="s">
        <v>173</v>
      </c>
      <c r="D80" s="47">
        <v>210803</v>
      </c>
      <c r="E80" s="47">
        <v>153100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0"/>
        <v>363903</v>
      </c>
      <c r="O80" s="48">
        <f t="shared" si="12"/>
        <v>5.2194173921773928</v>
      </c>
      <c r="P80" s="9"/>
    </row>
    <row r="81" spans="1:16" ht="15.75">
      <c r="A81" s="29" t="s">
        <v>51</v>
      </c>
      <c r="B81" s="30"/>
      <c r="C81" s="31"/>
      <c r="D81" s="32">
        <f t="shared" ref="D81:M81" si="13">SUM(D82:D87)</f>
        <v>59333</v>
      </c>
      <c r="E81" s="32">
        <f t="shared" si="13"/>
        <v>189796</v>
      </c>
      <c r="F81" s="32">
        <f t="shared" si="13"/>
        <v>0</v>
      </c>
      <c r="G81" s="32">
        <f t="shared" si="13"/>
        <v>0</v>
      </c>
      <c r="H81" s="32">
        <f t="shared" si="13"/>
        <v>0</v>
      </c>
      <c r="I81" s="32">
        <f t="shared" si="13"/>
        <v>0</v>
      </c>
      <c r="J81" s="32">
        <f t="shared" si="13"/>
        <v>0</v>
      </c>
      <c r="K81" s="32">
        <f t="shared" si="13"/>
        <v>0</v>
      </c>
      <c r="L81" s="32">
        <f t="shared" si="13"/>
        <v>0</v>
      </c>
      <c r="M81" s="32">
        <f t="shared" si="13"/>
        <v>0</v>
      </c>
      <c r="N81" s="32">
        <f>SUM(D81:M81)</f>
        <v>249129</v>
      </c>
      <c r="O81" s="46">
        <f t="shared" si="12"/>
        <v>3.5732275784914158</v>
      </c>
      <c r="P81" s="10"/>
    </row>
    <row r="82" spans="1:16">
      <c r="A82" s="13"/>
      <c r="B82" s="40">
        <v>351.7</v>
      </c>
      <c r="C82" s="21" t="s">
        <v>177</v>
      </c>
      <c r="D82" s="47">
        <v>58109</v>
      </c>
      <c r="E82" s="47">
        <v>0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f t="shared" ref="N82:N87" si="14">SUM(D82:M82)</f>
        <v>58109</v>
      </c>
      <c r="O82" s="48">
        <f t="shared" si="12"/>
        <v>0.83345046686077362</v>
      </c>
      <c r="P82" s="9"/>
    </row>
    <row r="83" spans="1:16">
      <c r="A83" s="13"/>
      <c r="B83" s="40">
        <v>351.8</v>
      </c>
      <c r="C83" s="21" t="s">
        <v>178</v>
      </c>
      <c r="D83" s="47">
        <v>0</v>
      </c>
      <c r="E83" s="47">
        <v>75146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f t="shared" si="14"/>
        <v>75146</v>
      </c>
      <c r="O83" s="48">
        <f t="shared" si="12"/>
        <v>1.0778101289424995</v>
      </c>
      <c r="P83" s="9"/>
    </row>
    <row r="84" spans="1:16">
      <c r="A84" s="13"/>
      <c r="B84" s="40">
        <v>351.9</v>
      </c>
      <c r="C84" s="21" t="s">
        <v>179</v>
      </c>
      <c r="D84" s="47">
        <v>0</v>
      </c>
      <c r="E84" s="47">
        <v>89543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f t="shared" si="14"/>
        <v>89543</v>
      </c>
      <c r="O84" s="48">
        <f t="shared" si="12"/>
        <v>1.2843045854190274</v>
      </c>
      <c r="P84" s="9"/>
    </row>
    <row r="85" spans="1:16">
      <c r="A85" s="13"/>
      <c r="B85" s="40">
        <v>352</v>
      </c>
      <c r="C85" s="21" t="s">
        <v>89</v>
      </c>
      <c r="D85" s="47">
        <v>0</v>
      </c>
      <c r="E85" s="47">
        <v>24523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f t="shared" si="14"/>
        <v>24523</v>
      </c>
      <c r="O85" s="48">
        <f t="shared" si="12"/>
        <v>0.35173046858191936</v>
      </c>
      <c r="P85" s="9"/>
    </row>
    <row r="86" spans="1:16">
      <c r="A86" s="13"/>
      <c r="B86" s="40">
        <v>354</v>
      </c>
      <c r="C86" s="21" t="s">
        <v>146</v>
      </c>
      <c r="D86" s="47">
        <v>1224</v>
      </c>
      <c r="E86" s="47">
        <v>0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f t="shared" si="14"/>
        <v>1224</v>
      </c>
      <c r="O86" s="48">
        <f t="shared" si="12"/>
        <v>1.7555686235137188E-2</v>
      </c>
      <c r="P86" s="9"/>
    </row>
    <row r="87" spans="1:16">
      <c r="A87" s="13"/>
      <c r="B87" s="40">
        <v>359</v>
      </c>
      <c r="C87" s="21" t="s">
        <v>90</v>
      </c>
      <c r="D87" s="47">
        <v>0</v>
      </c>
      <c r="E87" s="47">
        <v>584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f t="shared" si="14"/>
        <v>584</v>
      </c>
      <c r="O87" s="48">
        <f t="shared" si="12"/>
        <v>8.3762424520589206E-3</v>
      </c>
      <c r="P87" s="9"/>
    </row>
    <row r="88" spans="1:16" ht="15.75">
      <c r="A88" s="29" t="s">
        <v>5</v>
      </c>
      <c r="B88" s="30"/>
      <c r="C88" s="31"/>
      <c r="D88" s="32">
        <f t="shared" ref="D88:M88" si="15">SUM(D89:D94)</f>
        <v>686530</v>
      </c>
      <c r="E88" s="32">
        <f t="shared" si="15"/>
        <v>776905</v>
      </c>
      <c r="F88" s="32">
        <f t="shared" si="15"/>
        <v>2659</v>
      </c>
      <c r="G88" s="32">
        <f t="shared" si="15"/>
        <v>168949</v>
      </c>
      <c r="H88" s="32">
        <f t="shared" si="15"/>
        <v>0</v>
      </c>
      <c r="I88" s="32">
        <f t="shared" si="15"/>
        <v>96179</v>
      </c>
      <c r="J88" s="32">
        <f t="shared" si="15"/>
        <v>3298</v>
      </c>
      <c r="K88" s="32">
        <f t="shared" si="15"/>
        <v>0</v>
      </c>
      <c r="L88" s="32">
        <f t="shared" si="15"/>
        <v>0</v>
      </c>
      <c r="M88" s="32">
        <f t="shared" si="15"/>
        <v>0</v>
      </c>
      <c r="N88" s="32">
        <f t="shared" ref="N88:N98" si="16">SUM(D88:M88)</f>
        <v>1734520</v>
      </c>
      <c r="O88" s="46">
        <f t="shared" si="12"/>
        <v>24.878013797851438</v>
      </c>
      <c r="P88" s="10"/>
    </row>
    <row r="89" spans="1:16">
      <c r="A89" s="12"/>
      <c r="B89" s="25">
        <v>361.1</v>
      </c>
      <c r="C89" s="20" t="s">
        <v>92</v>
      </c>
      <c r="D89" s="47">
        <v>216356</v>
      </c>
      <c r="E89" s="47">
        <v>125430</v>
      </c>
      <c r="F89" s="47">
        <v>2659</v>
      </c>
      <c r="G89" s="47">
        <v>152772</v>
      </c>
      <c r="H89" s="47">
        <v>0</v>
      </c>
      <c r="I89" s="47">
        <v>76431</v>
      </c>
      <c r="J89" s="47">
        <v>0</v>
      </c>
      <c r="K89" s="47">
        <v>0</v>
      </c>
      <c r="L89" s="47">
        <v>0</v>
      </c>
      <c r="M89" s="47">
        <v>0</v>
      </c>
      <c r="N89" s="47">
        <f t="shared" si="16"/>
        <v>573648</v>
      </c>
      <c r="O89" s="48">
        <f t="shared" si="12"/>
        <v>8.2277649488676303</v>
      </c>
      <c r="P89" s="9"/>
    </row>
    <row r="90" spans="1:16">
      <c r="A90" s="12"/>
      <c r="B90" s="25">
        <v>362</v>
      </c>
      <c r="C90" s="20" t="s">
        <v>93</v>
      </c>
      <c r="D90" s="47">
        <v>38233</v>
      </c>
      <c r="E90" s="47">
        <v>25718</v>
      </c>
      <c r="F90" s="47">
        <v>0</v>
      </c>
      <c r="G90" s="47">
        <v>0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  <c r="M90" s="47">
        <v>0</v>
      </c>
      <c r="N90" s="47">
        <f t="shared" si="16"/>
        <v>63951</v>
      </c>
      <c r="O90" s="48">
        <f t="shared" si="12"/>
        <v>0.91724157714318499</v>
      </c>
      <c r="P90" s="9"/>
    </row>
    <row r="91" spans="1:16">
      <c r="A91" s="12"/>
      <c r="B91" s="25">
        <v>364</v>
      </c>
      <c r="C91" s="20" t="s">
        <v>180</v>
      </c>
      <c r="D91" s="47">
        <v>365834</v>
      </c>
      <c r="E91" s="47">
        <v>104198</v>
      </c>
      <c r="F91" s="47">
        <v>0</v>
      </c>
      <c r="G91" s="47">
        <v>0</v>
      </c>
      <c r="H91" s="47">
        <v>0</v>
      </c>
      <c r="I91" s="47">
        <v>1350</v>
      </c>
      <c r="J91" s="47">
        <v>0</v>
      </c>
      <c r="K91" s="47">
        <v>0</v>
      </c>
      <c r="L91" s="47">
        <v>0</v>
      </c>
      <c r="M91" s="47">
        <v>0</v>
      </c>
      <c r="N91" s="47">
        <f t="shared" si="16"/>
        <v>471382</v>
      </c>
      <c r="O91" s="48">
        <f t="shared" si="12"/>
        <v>6.7609758896171881</v>
      </c>
      <c r="P91" s="9"/>
    </row>
    <row r="92" spans="1:16">
      <c r="A92" s="12"/>
      <c r="B92" s="25">
        <v>365</v>
      </c>
      <c r="C92" s="20" t="s">
        <v>181</v>
      </c>
      <c r="D92" s="47">
        <v>0</v>
      </c>
      <c r="E92" s="47">
        <v>0</v>
      </c>
      <c r="F92" s="47">
        <v>0</v>
      </c>
      <c r="G92" s="47">
        <v>0</v>
      </c>
      <c r="H92" s="47">
        <v>0</v>
      </c>
      <c r="I92" s="47">
        <v>15448</v>
      </c>
      <c r="J92" s="47">
        <v>0</v>
      </c>
      <c r="K92" s="47">
        <v>0</v>
      </c>
      <c r="L92" s="47">
        <v>0</v>
      </c>
      <c r="M92" s="47">
        <v>0</v>
      </c>
      <c r="N92" s="47">
        <f t="shared" si="16"/>
        <v>15448</v>
      </c>
      <c r="O92" s="48">
        <f t="shared" si="12"/>
        <v>0.22156882431405173</v>
      </c>
      <c r="P92" s="9"/>
    </row>
    <row r="93" spans="1:16">
      <c r="A93" s="12"/>
      <c r="B93" s="25">
        <v>366</v>
      </c>
      <c r="C93" s="20" t="s">
        <v>95</v>
      </c>
      <c r="D93" s="47">
        <v>2000</v>
      </c>
      <c r="E93" s="47">
        <v>32597</v>
      </c>
      <c r="F93" s="47">
        <v>0</v>
      </c>
      <c r="G93" s="47">
        <v>16176</v>
      </c>
      <c r="H93" s="47">
        <v>0</v>
      </c>
      <c r="I93" s="47">
        <v>0</v>
      </c>
      <c r="J93" s="47">
        <v>0</v>
      </c>
      <c r="K93" s="47">
        <v>0</v>
      </c>
      <c r="L93" s="47">
        <v>0</v>
      </c>
      <c r="M93" s="47">
        <v>0</v>
      </c>
      <c r="N93" s="47">
        <f t="shared" si="16"/>
        <v>50773</v>
      </c>
      <c r="O93" s="48">
        <f t="shared" si="12"/>
        <v>0.72823109249723894</v>
      </c>
      <c r="P93" s="9"/>
    </row>
    <row r="94" spans="1:16">
      <c r="A94" s="12"/>
      <c r="B94" s="25">
        <v>369.9</v>
      </c>
      <c r="C94" s="20" t="s">
        <v>96</v>
      </c>
      <c r="D94" s="47">
        <v>64107</v>
      </c>
      <c r="E94" s="47">
        <v>488962</v>
      </c>
      <c r="F94" s="47">
        <v>0</v>
      </c>
      <c r="G94" s="47">
        <v>1</v>
      </c>
      <c r="H94" s="47">
        <v>0</v>
      </c>
      <c r="I94" s="47">
        <v>2950</v>
      </c>
      <c r="J94" s="47">
        <v>3298</v>
      </c>
      <c r="K94" s="47">
        <v>0</v>
      </c>
      <c r="L94" s="47">
        <v>0</v>
      </c>
      <c r="M94" s="47">
        <v>0</v>
      </c>
      <c r="N94" s="47">
        <f t="shared" si="16"/>
        <v>559318</v>
      </c>
      <c r="O94" s="48">
        <f t="shared" si="12"/>
        <v>8.0222314654121423</v>
      </c>
      <c r="P94" s="9"/>
    </row>
    <row r="95" spans="1:16" ht="15.75">
      <c r="A95" s="29" t="s">
        <v>52</v>
      </c>
      <c r="B95" s="30"/>
      <c r="C95" s="31"/>
      <c r="D95" s="32">
        <f t="shared" ref="D95:M95" si="17">SUM(D96:D97)</f>
        <v>772351</v>
      </c>
      <c r="E95" s="32">
        <f t="shared" si="17"/>
        <v>34081161</v>
      </c>
      <c r="F95" s="32">
        <f t="shared" si="17"/>
        <v>1449448</v>
      </c>
      <c r="G95" s="32">
        <f t="shared" si="17"/>
        <v>23649239</v>
      </c>
      <c r="H95" s="32">
        <f t="shared" si="17"/>
        <v>0</v>
      </c>
      <c r="I95" s="32">
        <f t="shared" si="17"/>
        <v>245021</v>
      </c>
      <c r="J95" s="32">
        <f t="shared" si="17"/>
        <v>0</v>
      </c>
      <c r="K95" s="32">
        <f t="shared" si="17"/>
        <v>0</v>
      </c>
      <c r="L95" s="32">
        <f t="shared" si="17"/>
        <v>0</v>
      </c>
      <c r="M95" s="32">
        <f t="shared" si="17"/>
        <v>0</v>
      </c>
      <c r="N95" s="32">
        <f t="shared" si="16"/>
        <v>60197220</v>
      </c>
      <c r="O95" s="46">
        <f t="shared" si="12"/>
        <v>863.40155763686698</v>
      </c>
      <c r="P95" s="9"/>
    </row>
    <row r="96" spans="1:16">
      <c r="A96" s="12"/>
      <c r="B96" s="25">
        <v>381</v>
      </c>
      <c r="C96" s="20" t="s">
        <v>97</v>
      </c>
      <c r="D96" s="47">
        <v>772351</v>
      </c>
      <c r="E96" s="47">
        <v>32474078</v>
      </c>
      <c r="F96" s="47">
        <v>1402448</v>
      </c>
      <c r="G96" s="47">
        <v>15636239</v>
      </c>
      <c r="H96" s="47">
        <v>0</v>
      </c>
      <c r="I96" s="47">
        <v>245021</v>
      </c>
      <c r="J96" s="47">
        <v>0</v>
      </c>
      <c r="K96" s="47">
        <v>0</v>
      </c>
      <c r="L96" s="47">
        <v>0</v>
      </c>
      <c r="M96" s="47">
        <v>0</v>
      </c>
      <c r="N96" s="47">
        <f t="shared" si="16"/>
        <v>50530137</v>
      </c>
      <c r="O96" s="48">
        <f t="shared" si="12"/>
        <v>724.74773741053627</v>
      </c>
      <c r="P96" s="9"/>
    </row>
    <row r="97" spans="1:119" ht="15.75" thickBot="1">
      <c r="A97" s="12"/>
      <c r="B97" s="25">
        <v>384</v>
      </c>
      <c r="C97" s="20" t="s">
        <v>98</v>
      </c>
      <c r="D97" s="47">
        <v>0</v>
      </c>
      <c r="E97" s="47">
        <v>1607083</v>
      </c>
      <c r="F97" s="47">
        <v>47000</v>
      </c>
      <c r="G97" s="47">
        <v>8013000</v>
      </c>
      <c r="H97" s="47">
        <v>0</v>
      </c>
      <c r="I97" s="47">
        <v>0</v>
      </c>
      <c r="J97" s="47">
        <v>0</v>
      </c>
      <c r="K97" s="47">
        <v>0</v>
      </c>
      <c r="L97" s="47">
        <v>0</v>
      </c>
      <c r="M97" s="47">
        <v>0</v>
      </c>
      <c r="N97" s="47">
        <f t="shared" si="16"/>
        <v>9667083</v>
      </c>
      <c r="O97" s="48">
        <f t="shared" si="12"/>
        <v>138.65382022633065</v>
      </c>
      <c r="P97" s="9"/>
    </row>
    <row r="98" spans="1:119" ht="16.5" thickBot="1">
      <c r="A98" s="14" t="s">
        <v>73</v>
      </c>
      <c r="B98" s="23"/>
      <c r="C98" s="22"/>
      <c r="D98" s="15">
        <f t="shared" ref="D98:M98" si="18">SUM(D5,D13,D19,D45,D81,D88,D95)</f>
        <v>34064528</v>
      </c>
      <c r="E98" s="15">
        <f t="shared" si="18"/>
        <v>65787968</v>
      </c>
      <c r="F98" s="15">
        <f t="shared" si="18"/>
        <v>2137107</v>
      </c>
      <c r="G98" s="15">
        <f t="shared" si="18"/>
        <v>25284497</v>
      </c>
      <c r="H98" s="15">
        <f t="shared" si="18"/>
        <v>0</v>
      </c>
      <c r="I98" s="15">
        <f t="shared" si="18"/>
        <v>4763917</v>
      </c>
      <c r="J98" s="15">
        <f t="shared" si="18"/>
        <v>1650576</v>
      </c>
      <c r="K98" s="15">
        <f t="shared" si="18"/>
        <v>0</v>
      </c>
      <c r="L98" s="15">
        <f t="shared" si="18"/>
        <v>0</v>
      </c>
      <c r="M98" s="15">
        <f t="shared" si="18"/>
        <v>0</v>
      </c>
      <c r="N98" s="15">
        <f t="shared" si="16"/>
        <v>133688593</v>
      </c>
      <c r="O98" s="38">
        <f t="shared" si="12"/>
        <v>1917.4795685661422</v>
      </c>
      <c r="P98" s="6"/>
      <c r="Q98" s="2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5"/>
      <c r="BB98" s="5"/>
      <c r="BC98" s="5"/>
      <c r="BD98" s="5"/>
      <c r="BE98" s="5"/>
      <c r="BF98" s="5"/>
      <c r="BG98" s="5"/>
      <c r="BH98" s="5"/>
      <c r="BI98" s="5"/>
      <c r="BJ98" s="5"/>
      <c r="BK98" s="5"/>
      <c r="BL98" s="5"/>
      <c r="BM98" s="5"/>
      <c r="BN98" s="5"/>
      <c r="BO98" s="5"/>
      <c r="BP98" s="5"/>
      <c r="BQ98" s="5"/>
      <c r="BR98" s="5"/>
      <c r="BS98" s="5"/>
      <c r="BT98" s="5"/>
      <c r="BU98" s="5"/>
      <c r="BV98" s="5"/>
      <c r="BW98" s="5"/>
      <c r="BX98" s="5"/>
      <c r="BY98" s="5"/>
      <c r="BZ98" s="5"/>
      <c r="CA98" s="5"/>
      <c r="CB98" s="5"/>
      <c r="CC98" s="5"/>
      <c r="CD98" s="5"/>
      <c r="CE98" s="5"/>
      <c r="CF98" s="5"/>
      <c r="CG98" s="5"/>
      <c r="CH98" s="5"/>
      <c r="CI98" s="5"/>
      <c r="CJ98" s="5"/>
      <c r="CK98" s="5"/>
      <c r="CL98" s="5"/>
      <c r="CM98" s="5"/>
      <c r="CN98" s="5"/>
      <c r="CO98" s="5"/>
      <c r="CP98" s="5"/>
      <c r="CQ98" s="5"/>
      <c r="CR98" s="5"/>
      <c r="CS98" s="5"/>
      <c r="CT98" s="5"/>
      <c r="CU98" s="5"/>
      <c r="CV98" s="5"/>
      <c r="CW98" s="5"/>
      <c r="CX98" s="5"/>
      <c r="CY98" s="5"/>
      <c r="CZ98" s="5"/>
      <c r="DA98" s="5"/>
      <c r="DB98" s="5"/>
      <c r="DC98" s="5"/>
      <c r="DD98" s="5"/>
      <c r="DE98" s="5"/>
      <c r="DF98" s="5"/>
      <c r="DG98" s="5"/>
      <c r="DH98" s="5"/>
      <c r="DI98" s="5"/>
      <c r="DJ98" s="5"/>
      <c r="DK98" s="5"/>
      <c r="DL98" s="5"/>
      <c r="DM98" s="5"/>
      <c r="DN98" s="5"/>
      <c r="DO98" s="5"/>
    </row>
    <row r="99" spans="1:119">
      <c r="A99" s="16"/>
      <c r="B99" s="18"/>
      <c r="C99" s="18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9"/>
    </row>
    <row r="100" spans="1:119">
      <c r="A100" s="41"/>
      <c r="B100" s="42"/>
      <c r="C100" s="42"/>
      <c r="D100" s="43"/>
      <c r="E100" s="43"/>
      <c r="F100" s="43"/>
      <c r="G100" s="43"/>
      <c r="H100" s="43"/>
      <c r="I100" s="43"/>
      <c r="J100" s="43"/>
      <c r="K100" s="43"/>
      <c r="L100" s="119" t="s">
        <v>229</v>
      </c>
      <c r="M100" s="119"/>
      <c r="N100" s="119"/>
      <c r="O100" s="44">
        <v>69721</v>
      </c>
    </row>
    <row r="101" spans="1:119">
      <c r="A101" s="120"/>
      <c r="B101" s="97"/>
      <c r="C101" s="97"/>
      <c r="D101" s="97"/>
      <c r="E101" s="97"/>
      <c r="F101" s="97"/>
      <c r="G101" s="97"/>
      <c r="H101" s="97"/>
      <c r="I101" s="97"/>
      <c r="J101" s="97"/>
      <c r="K101" s="97"/>
      <c r="L101" s="97"/>
      <c r="M101" s="97"/>
      <c r="N101" s="97"/>
      <c r="O101" s="98"/>
    </row>
    <row r="102" spans="1:119" ht="15.75" customHeight="1" thickBot="1">
      <c r="A102" s="121" t="s">
        <v>129</v>
      </c>
      <c r="B102" s="100"/>
      <c r="C102" s="100"/>
      <c r="D102" s="100"/>
      <c r="E102" s="100"/>
      <c r="F102" s="100"/>
      <c r="G102" s="100"/>
      <c r="H102" s="100"/>
      <c r="I102" s="100"/>
      <c r="J102" s="100"/>
      <c r="K102" s="100"/>
      <c r="L102" s="100"/>
      <c r="M102" s="100"/>
      <c r="N102" s="100"/>
      <c r="O102" s="101"/>
    </row>
  </sheetData>
  <mergeCells count="10">
    <mergeCell ref="L100:N100"/>
    <mergeCell ref="A101:O101"/>
    <mergeCell ref="A102:O10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C10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2" t="s">
        <v>106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4"/>
      <c r="P1" s="7"/>
      <c r="Q1"/>
    </row>
    <row r="2" spans="1:133" ht="24" thickBot="1">
      <c r="A2" s="125" t="s">
        <v>224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7"/>
      <c r="P2" s="7"/>
      <c r="Q2"/>
    </row>
    <row r="3" spans="1:133" ht="18" customHeight="1">
      <c r="A3" s="128" t="s">
        <v>99</v>
      </c>
      <c r="B3" s="109"/>
      <c r="C3" s="110"/>
      <c r="D3" s="129" t="s">
        <v>46</v>
      </c>
      <c r="E3" s="130"/>
      <c r="F3" s="130"/>
      <c r="G3" s="130"/>
      <c r="H3" s="131"/>
      <c r="I3" s="129" t="s">
        <v>47</v>
      </c>
      <c r="J3" s="131"/>
      <c r="K3" s="129" t="s">
        <v>49</v>
      </c>
      <c r="L3" s="131"/>
      <c r="M3" s="36"/>
      <c r="N3" s="37"/>
      <c r="O3" s="132" t="s">
        <v>104</v>
      </c>
      <c r="P3" s="11"/>
      <c r="Q3"/>
    </row>
    <row r="4" spans="1:133" ht="32.25" customHeight="1" thickBot="1">
      <c r="A4" s="111"/>
      <c r="B4" s="112"/>
      <c r="C4" s="113"/>
      <c r="D4" s="34" t="s">
        <v>6</v>
      </c>
      <c r="E4" s="34" t="s">
        <v>100</v>
      </c>
      <c r="F4" s="34" t="s">
        <v>101</v>
      </c>
      <c r="G4" s="34" t="s">
        <v>102</v>
      </c>
      <c r="H4" s="34" t="s">
        <v>7</v>
      </c>
      <c r="I4" s="34" t="s">
        <v>8</v>
      </c>
      <c r="J4" s="35" t="s">
        <v>103</v>
      </c>
      <c r="K4" s="35" t="s">
        <v>9</v>
      </c>
      <c r="L4" s="35" t="s">
        <v>10</v>
      </c>
      <c r="M4" s="35" t="s">
        <v>11</v>
      </c>
      <c r="N4" s="35" t="s">
        <v>48</v>
      </c>
      <c r="O4" s="118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SUM(D6:D12)</f>
        <v>22380827</v>
      </c>
      <c r="E5" s="27">
        <f t="shared" si="0"/>
        <v>7885163</v>
      </c>
      <c r="F5" s="27">
        <f t="shared" si="0"/>
        <v>650000</v>
      </c>
      <c r="G5" s="27">
        <f t="shared" si="0"/>
        <v>150000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31065990</v>
      </c>
      <c r="O5" s="33">
        <f t="shared" ref="O5:O36" si="1">(N5/O$100)</f>
        <v>450.60397719855536</v>
      </c>
      <c r="P5" s="6"/>
    </row>
    <row r="6" spans="1:133">
      <c r="A6" s="12"/>
      <c r="B6" s="25">
        <v>311</v>
      </c>
      <c r="C6" s="20" t="s">
        <v>3</v>
      </c>
      <c r="D6" s="47">
        <v>17732336</v>
      </c>
      <c r="E6" s="47">
        <v>0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17732336</v>
      </c>
      <c r="O6" s="48">
        <f t="shared" si="1"/>
        <v>257.20284873011036</v>
      </c>
      <c r="P6" s="9"/>
    </row>
    <row r="7" spans="1:133">
      <c r="A7" s="12"/>
      <c r="B7" s="25">
        <v>312.10000000000002</v>
      </c>
      <c r="C7" s="20" t="s">
        <v>12</v>
      </c>
      <c r="D7" s="47">
        <v>0</v>
      </c>
      <c r="E7" s="47">
        <v>1524917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12" si="2">SUM(D7:M7)</f>
        <v>1524917</v>
      </c>
      <c r="O7" s="48">
        <f t="shared" si="1"/>
        <v>22.118518196191058</v>
      </c>
      <c r="P7" s="9"/>
    </row>
    <row r="8" spans="1:133">
      <c r="A8" s="12"/>
      <c r="B8" s="25">
        <v>312.3</v>
      </c>
      <c r="C8" s="20" t="s">
        <v>13</v>
      </c>
      <c r="D8" s="47">
        <v>0</v>
      </c>
      <c r="E8" s="47">
        <v>612371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612371</v>
      </c>
      <c r="O8" s="48">
        <f t="shared" si="1"/>
        <v>8.8822795642777361</v>
      </c>
      <c r="P8" s="9"/>
    </row>
    <row r="9" spans="1:133">
      <c r="A9" s="12"/>
      <c r="B9" s="25">
        <v>312.41000000000003</v>
      </c>
      <c r="C9" s="20" t="s">
        <v>15</v>
      </c>
      <c r="D9" s="47">
        <v>0</v>
      </c>
      <c r="E9" s="47">
        <v>1627864</v>
      </c>
      <c r="F9" s="47">
        <v>650000</v>
      </c>
      <c r="G9" s="47">
        <v>150000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2427864</v>
      </c>
      <c r="O9" s="48">
        <f t="shared" si="1"/>
        <v>35.215525869196291</v>
      </c>
      <c r="P9" s="9"/>
    </row>
    <row r="10" spans="1:133">
      <c r="A10" s="12"/>
      <c r="B10" s="25">
        <v>312.60000000000002</v>
      </c>
      <c r="C10" s="20" t="s">
        <v>16</v>
      </c>
      <c r="D10" s="47">
        <v>4648491</v>
      </c>
      <c r="E10" s="47">
        <v>2975000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7623491</v>
      </c>
      <c r="O10" s="48">
        <f t="shared" si="1"/>
        <v>110.5767227999942</v>
      </c>
      <c r="P10" s="9"/>
    </row>
    <row r="11" spans="1:133">
      <c r="A11" s="12"/>
      <c r="B11" s="25">
        <v>315</v>
      </c>
      <c r="C11" s="20" t="s">
        <v>156</v>
      </c>
      <c r="D11" s="47">
        <v>0</v>
      </c>
      <c r="E11" s="47">
        <v>1060123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1060123</v>
      </c>
      <c r="O11" s="48">
        <f t="shared" si="1"/>
        <v>15.376804026514657</v>
      </c>
      <c r="P11" s="9"/>
    </row>
    <row r="12" spans="1:133">
      <c r="A12" s="12"/>
      <c r="B12" s="25">
        <v>316</v>
      </c>
      <c r="C12" s="20" t="s">
        <v>157</v>
      </c>
      <c r="D12" s="47">
        <v>0</v>
      </c>
      <c r="E12" s="47">
        <v>84888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84888</v>
      </c>
      <c r="O12" s="48">
        <f t="shared" si="1"/>
        <v>1.2312780122710065</v>
      </c>
      <c r="P12" s="9"/>
    </row>
    <row r="13" spans="1:133" ht="15.75">
      <c r="A13" s="29" t="s">
        <v>18</v>
      </c>
      <c r="B13" s="30"/>
      <c r="C13" s="31"/>
      <c r="D13" s="32">
        <f t="shared" ref="D13:M13" si="3">SUM(D14:D18)</f>
        <v>19096</v>
      </c>
      <c r="E13" s="32">
        <f t="shared" si="3"/>
        <v>8765491</v>
      </c>
      <c r="F13" s="32">
        <f t="shared" si="3"/>
        <v>0</v>
      </c>
      <c r="G13" s="32">
        <f t="shared" si="3"/>
        <v>17708</v>
      </c>
      <c r="H13" s="32">
        <f t="shared" si="3"/>
        <v>0</v>
      </c>
      <c r="I13" s="32">
        <f t="shared" si="3"/>
        <v>7664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5">
        <f t="shared" ref="N13:N20" si="4">SUM(D13:M13)</f>
        <v>8809959</v>
      </c>
      <c r="O13" s="46">
        <f t="shared" si="1"/>
        <v>127.78612767068448</v>
      </c>
      <c r="P13" s="10"/>
    </row>
    <row r="14" spans="1:133">
      <c r="A14" s="12"/>
      <c r="B14" s="25">
        <v>322</v>
      </c>
      <c r="C14" s="20" t="s">
        <v>0</v>
      </c>
      <c r="D14" s="47">
        <v>0</v>
      </c>
      <c r="E14" s="47">
        <v>259086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4"/>
        <v>259086</v>
      </c>
      <c r="O14" s="48">
        <f t="shared" si="1"/>
        <v>3.7579739785039816</v>
      </c>
      <c r="P14" s="9"/>
    </row>
    <row r="15" spans="1:133">
      <c r="A15" s="12"/>
      <c r="B15" s="25">
        <v>323.7</v>
      </c>
      <c r="C15" s="20" t="s">
        <v>109</v>
      </c>
      <c r="D15" s="47">
        <v>0</v>
      </c>
      <c r="E15" s="47">
        <v>113615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4"/>
        <v>113615</v>
      </c>
      <c r="O15" s="48">
        <f t="shared" si="1"/>
        <v>1.6479555574895204</v>
      </c>
      <c r="P15" s="9"/>
    </row>
    <row r="16" spans="1:133">
      <c r="A16" s="12"/>
      <c r="B16" s="25">
        <v>325.10000000000002</v>
      </c>
      <c r="C16" s="20" t="s">
        <v>147</v>
      </c>
      <c r="D16" s="47">
        <v>0</v>
      </c>
      <c r="E16" s="47">
        <v>0</v>
      </c>
      <c r="F16" s="47">
        <v>0</v>
      </c>
      <c r="G16" s="47">
        <v>17708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4"/>
        <v>17708</v>
      </c>
      <c r="O16" s="48">
        <f t="shared" si="1"/>
        <v>0.25684986147977312</v>
      </c>
      <c r="P16" s="9"/>
    </row>
    <row r="17" spans="1:16">
      <c r="A17" s="12"/>
      <c r="B17" s="25">
        <v>325.2</v>
      </c>
      <c r="C17" s="20" t="s">
        <v>20</v>
      </c>
      <c r="D17" s="47">
        <v>0</v>
      </c>
      <c r="E17" s="47">
        <v>8284976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4"/>
        <v>8284976</v>
      </c>
      <c r="O17" s="48">
        <f t="shared" si="1"/>
        <v>120.17138795816834</v>
      </c>
      <c r="P17" s="9"/>
    </row>
    <row r="18" spans="1:16">
      <c r="A18" s="12"/>
      <c r="B18" s="25">
        <v>329</v>
      </c>
      <c r="C18" s="20" t="s">
        <v>21</v>
      </c>
      <c r="D18" s="47">
        <v>19096</v>
      </c>
      <c r="E18" s="47">
        <v>107814</v>
      </c>
      <c r="F18" s="47">
        <v>0</v>
      </c>
      <c r="G18" s="47">
        <v>0</v>
      </c>
      <c r="H18" s="47">
        <v>0</v>
      </c>
      <c r="I18" s="47">
        <v>7664</v>
      </c>
      <c r="J18" s="47">
        <v>0</v>
      </c>
      <c r="K18" s="47">
        <v>0</v>
      </c>
      <c r="L18" s="47">
        <v>0</v>
      </c>
      <c r="M18" s="47">
        <v>0</v>
      </c>
      <c r="N18" s="47">
        <f t="shared" si="4"/>
        <v>134574</v>
      </c>
      <c r="O18" s="48">
        <f t="shared" si="1"/>
        <v>1.9519603150428615</v>
      </c>
      <c r="P18" s="9"/>
    </row>
    <row r="19" spans="1:16" ht="15.75">
      <c r="A19" s="29" t="s">
        <v>23</v>
      </c>
      <c r="B19" s="30"/>
      <c r="C19" s="31"/>
      <c r="D19" s="32">
        <f t="shared" ref="D19:M19" si="5">SUM(D20:D42)</f>
        <v>6083856</v>
      </c>
      <c r="E19" s="32">
        <f t="shared" si="5"/>
        <v>7792112</v>
      </c>
      <c r="F19" s="32">
        <f t="shared" si="5"/>
        <v>0</v>
      </c>
      <c r="G19" s="32">
        <f t="shared" si="5"/>
        <v>931828</v>
      </c>
      <c r="H19" s="32">
        <f t="shared" si="5"/>
        <v>0</v>
      </c>
      <c r="I19" s="32">
        <f t="shared" si="5"/>
        <v>738198</v>
      </c>
      <c r="J19" s="32">
        <f t="shared" si="5"/>
        <v>0</v>
      </c>
      <c r="K19" s="32">
        <f t="shared" si="5"/>
        <v>0</v>
      </c>
      <c r="L19" s="32">
        <f t="shared" si="5"/>
        <v>0</v>
      </c>
      <c r="M19" s="32">
        <f t="shared" si="5"/>
        <v>0</v>
      </c>
      <c r="N19" s="45">
        <f t="shared" si="4"/>
        <v>15545994</v>
      </c>
      <c r="O19" s="46">
        <f t="shared" si="1"/>
        <v>225.49053565989294</v>
      </c>
      <c r="P19" s="10"/>
    </row>
    <row r="20" spans="1:16">
      <c r="A20" s="12"/>
      <c r="B20" s="25">
        <v>331.2</v>
      </c>
      <c r="C20" s="20" t="s">
        <v>22</v>
      </c>
      <c r="D20" s="47">
        <v>318345</v>
      </c>
      <c r="E20" s="47">
        <v>146876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4"/>
        <v>465221</v>
      </c>
      <c r="O20" s="48">
        <f t="shared" si="1"/>
        <v>6.7479076918613927</v>
      </c>
      <c r="P20" s="9"/>
    </row>
    <row r="21" spans="1:16">
      <c r="A21" s="12"/>
      <c r="B21" s="25">
        <v>331.5</v>
      </c>
      <c r="C21" s="20" t="s">
        <v>131</v>
      </c>
      <c r="D21" s="47">
        <v>86684</v>
      </c>
      <c r="E21" s="47">
        <v>0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ref="N21:N26" si="6">SUM(D21:M21)</f>
        <v>86684</v>
      </c>
      <c r="O21" s="48">
        <f t="shared" si="1"/>
        <v>1.2573285177610489</v>
      </c>
      <c r="P21" s="9"/>
    </row>
    <row r="22" spans="1:16">
      <c r="A22" s="12"/>
      <c r="B22" s="25">
        <v>331.65</v>
      </c>
      <c r="C22" s="20" t="s">
        <v>27</v>
      </c>
      <c r="D22" s="47">
        <v>0</v>
      </c>
      <c r="E22" s="47">
        <v>77269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6"/>
        <v>77269</v>
      </c>
      <c r="O22" s="48">
        <f t="shared" si="1"/>
        <v>1.1207664302394731</v>
      </c>
      <c r="P22" s="9"/>
    </row>
    <row r="23" spans="1:16">
      <c r="A23" s="12"/>
      <c r="B23" s="25">
        <v>331.9</v>
      </c>
      <c r="C23" s="20" t="s">
        <v>24</v>
      </c>
      <c r="D23" s="47">
        <v>0</v>
      </c>
      <c r="E23" s="47">
        <v>33929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6"/>
        <v>33929</v>
      </c>
      <c r="O23" s="48">
        <f t="shared" si="1"/>
        <v>0.49213118083054119</v>
      </c>
      <c r="P23" s="9"/>
    </row>
    <row r="24" spans="1:16">
      <c r="A24" s="12"/>
      <c r="B24" s="25">
        <v>333</v>
      </c>
      <c r="C24" s="20" t="s">
        <v>4</v>
      </c>
      <c r="D24" s="47">
        <v>189745</v>
      </c>
      <c r="E24" s="47">
        <v>33513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6"/>
        <v>223258</v>
      </c>
      <c r="O24" s="48">
        <f t="shared" si="1"/>
        <v>3.2382983043963853</v>
      </c>
      <c r="P24" s="9"/>
    </row>
    <row r="25" spans="1:16">
      <c r="A25" s="12"/>
      <c r="B25" s="25">
        <v>334.1</v>
      </c>
      <c r="C25" s="20" t="s">
        <v>111</v>
      </c>
      <c r="D25" s="47">
        <v>1293</v>
      </c>
      <c r="E25" s="47">
        <v>0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6"/>
        <v>1293</v>
      </c>
      <c r="O25" s="48">
        <f t="shared" si="1"/>
        <v>1.8754623384535051E-2</v>
      </c>
      <c r="P25" s="9"/>
    </row>
    <row r="26" spans="1:16">
      <c r="A26" s="12"/>
      <c r="B26" s="25">
        <v>334.2</v>
      </c>
      <c r="C26" s="20" t="s">
        <v>25</v>
      </c>
      <c r="D26" s="47">
        <v>119241</v>
      </c>
      <c r="E26" s="47">
        <v>34891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6"/>
        <v>154132</v>
      </c>
      <c r="O26" s="48">
        <f t="shared" si="1"/>
        <v>2.235643937745674</v>
      </c>
      <c r="P26" s="9"/>
    </row>
    <row r="27" spans="1:16">
      <c r="A27" s="12"/>
      <c r="B27" s="25">
        <v>334.34</v>
      </c>
      <c r="C27" s="20" t="s">
        <v>28</v>
      </c>
      <c r="D27" s="47">
        <v>0</v>
      </c>
      <c r="E27" s="47">
        <v>0</v>
      </c>
      <c r="F27" s="47">
        <v>0</v>
      </c>
      <c r="G27" s="47">
        <v>0</v>
      </c>
      <c r="H27" s="47">
        <v>0</v>
      </c>
      <c r="I27" s="47">
        <v>198635</v>
      </c>
      <c r="J27" s="47">
        <v>0</v>
      </c>
      <c r="K27" s="47">
        <v>0</v>
      </c>
      <c r="L27" s="47">
        <v>0</v>
      </c>
      <c r="M27" s="47">
        <v>0</v>
      </c>
      <c r="N27" s="47">
        <f>SUM(D27:M27)</f>
        <v>198635</v>
      </c>
      <c r="O27" s="48">
        <f t="shared" si="1"/>
        <v>2.8811481948856303</v>
      </c>
      <c r="P27" s="9"/>
    </row>
    <row r="28" spans="1:16">
      <c r="A28" s="12"/>
      <c r="B28" s="25">
        <v>334.35</v>
      </c>
      <c r="C28" s="20" t="s">
        <v>112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  <c r="I28" s="47">
        <v>539563</v>
      </c>
      <c r="J28" s="47">
        <v>0</v>
      </c>
      <c r="K28" s="47">
        <v>0</v>
      </c>
      <c r="L28" s="47">
        <v>0</v>
      </c>
      <c r="M28" s="47">
        <v>0</v>
      </c>
      <c r="N28" s="47">
        <f>SUM(D28:M28)</f>
        <v>539563</v>
      </c>
      <c r="O28" s="48">
        <f t="shared" si="1"/>
        <v>7.8262187604252791</v>
      </c>
      <c r="P28" s="9"/>
    </row>
    <row r="29" spans="1:16">
      <c r="A29" s="12"/>
      <c r="B29" s="25">
        <v>334.49</v>
      </c>
      <c r="C29" s="20" t="s">
        <v>29</v>
      </c>
      <c r="D29" s="47">
        <v>0</v>
      </c>
      <c r="E29" s="47">
        <v>0</v>
      </c>
      <c r="F29" s="47">
        <v>0</v>
      </c>
      <c r="G29" s="47">
        <v>931828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ref="N29:N41" si="7">SUM(D29:M29)</f>
        <v>931828</v>
      </c>
      <c r="O29" s="48">
        <f t="shared" si="1"/>
        <v>13.51591894753637</v>
      </c>
      <c r="P29" s="9"/>
    </row>
    <row r="30" spans="1:16">
      <c r="A30" s="12"/>
      <c r="B30" s="25">
        <v>334.5</v>
      </c>
      <c r="C30" s="20" t="s">
        <v>30</v>
      </c>
      <c r="D30" s="47">
        <v>0</v>
      </c>
      <c r="E30" s="47">
        <v>533357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7"/>
        <v>533357</v>
      </c>
      <c r="O30" s="48">
        <f t="shared" si="1"/>
        <v>7.7362023700738289</v>
      </c>
      <c r="P30" s="9"/>
    </row>
    <row r="31" spans="1:16">
      <c r="A31" s="12"/>
      <c r="B31" s="25">
        <v>334.62</v>
      </c>
      <c r="C31" s="20" t="s">
        <v>114</v>
      </c>
      <c r="D31" s="47">
        <v>36540</v>
      </c>
      <c r="E31" s="47">
        <v>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7"/>
        <v>36540</v>
      </c>
      <c r="O31" s="48">
        <f t="shared" si="1"/>
        <v>0.5300030459945172</v>
      </c>
      <c r="P31" s="9"/>
    </row>
    <row r="32" spans="1:16">
      <c r="A32" s="12"/>
      <c r="B32" s="25">
        <v>334.7</v>
      </c>
      <c r="C32" s="20" t="s">
        <v>32</v>
      </c>
      <c r="D32" s="47">
        <v>0</v>
      </c>
      <c r="E32" s="47">
        <v>595738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7"/>
        <v>595738</v>
      </c>
      <c r="O32" s="48">
        <f t="shared" si="1"/>
        <v>8.641022293778919</v>
      </c>
      <c r="P32" s="9"/>
    </row>
    <row r="33" spans="1:16">
      <c r="A33" s="12"/>
      <c r="B33" s="25">
        <v>335.12</v>
      </c>
      <c r="C33" s="20" t="s">
        <v>158</v>
      </c>
      <c r="D33" s="47">
        <v>1531444</v>
      </c>
      <c r="E33" s="47">
        <v>200000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7"/>
        <v>1731444</v>
      </c>
      <c r="O33" s="48">
        <f t="shared" si="1"/>
        <v>25.114137765980594</v>
      </c>
      <c r="P33" s="9"/>
    </row>
    <row r="34" spans="1:16">
      <c r="A34" s="12"/>
      <c r="B34" s="25">
        <v>335.13</v>
      </c>
      <c r="C34" s="20" t="s">
        <v>159</v>
      </c>
      <c r="D34" s="47">
        <v>19855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7"/>
        <v>19855</v>
      </c>
      <c r="O34" s="48">
        <f t="shared" si="1"/>
        <v>0.287991529234295</v>
      </c>
      <c r="P34" s="9"/>
    </row>
    <row r="35" spans="1:16">
      <c r="A35" s="12"/>
      <c r="B35" s="25">
        <v>335.14</v>
      </c>
      <c r="C35" s="20" t="s">
        <v>160</v>
      </c>
      <c r="D35" s="47">
        <v>0</v>
      </c>
      <c r="E35" s="47">
        <v>24288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7"/>
        <v>24288</v>
      </c>
      <c r="O35" s="48">
        <f t="shared" si="1"/>
        <v>0.35229102301901571</v>
      </c>
      <c r="P35" s="9"/>
    </row>
    <row r="36" spans="1:16">
      <c r="A36" s="12"/>
      <c r="B36" s="25">
        <v>335.15</v>
      </c>
      <c r="C36" s="20" t="s">
        <v>161</v>
      </c>
      <c r="D36" s="47">
        <v>13074</v>
      </c>
      <c r="E36" s="47">
        <v>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7"/>
        <v>13074</v>
      </c>
      <c r="O36" s="48">
        <f t="shared" si="1"/>
        <v>0.18963491580000871</v>
      </c>
      <c r="P36" s="9"/>
    </row>
    <row r="37" spans="1:16">
      <c r="A37" s="12"/>
      <c r="B37" s="25">
        <v>335.16</v>
      </c>
      <c r="C37" s="20" t="s">
        <v>162</v>
      </c>
      <c r="D37" s="47">
        <v>0</v>
      </c>
      <c r="E37" s="47">
        <v>223250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7"/>
        <v>223250</v>
      </c>
      <c r="O37" s="48">
        <f t="shared" ref="O37:O68" si="8">(N37/O$100)</f>
        <v>3.2381822665100155</v>
      </c>
      <c r="P37" s="9"/>
    </row>
    <row r="38" spans="1:16">
      <c r="A38" s="12"/>
      <c r="B38" s="25">
        <v>335.18</v>
      </c>
      <c r="C38" s="20" t="s">
        <v>163</v>
      </c>
      <c r="D38" s="47">
        <v>1843288</v>
      </c>
      <c r="E38" s="47">
        <v>2725000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7"/>
        <v>4568288</v>
      </c>
      <c r="O38" s="48">
        <f t="shared" si="8"/>
        <v>66.261810481122083</v>
      </c>
      <c r="P38" s="9"/>
    </row>
    <row r="39" spans="1:16">
      <c r="A39" s="12"/>
      <c r="B39" s="25">
        <v>335.19</v>
      </c>
      <c r="C39" s="20" t="s">
        <v>164</v>
      </c>
      <c r="D39" s="47">
        <v>1924347</v>
      </c>
      <c r="E39" s="47">
        <v>706765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7"/>
        <v>2631112</v>
      </c>
      <c r="O39" s="48">
        <f t="shared" si="8"/>
        <v>38.163584410309966</v>
      </c>
      <c r="P39" s="9"/>
    </row>
    <row r="40" spans="1:16">
      <c r="A40" s="12"/>
      <c r="B40" s="25">
        <v>335.29</v>
      </c>
      <c r="C40" s="20" t="s">
        <v>39</v>
      </c>
      <c r="D40" s="47">
        <v>0</v>
      </c>
      <c r="E40" s="47">
        <v>2169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7"/>
        <v>2169</v>
      </c>
      <c r="O40" s="48">
        <f t="shared" si="8"/>
        <v>3.1460771942039077E-2</v>
      </c>
      <c r="P40" s="9"/>
    </row>
    <row r="41" spans="1:16">
      <c r="A41" s="12"/>
      <c r="B41" s="25">
        <v>335.49</v>
      </c>
      <c r="C41" s="20" t="s">
        <v>40</v>
      </c>
      <c r="D41" s="47">
        <v>0</v>
      </c>
      <c r="E41" s="47">
        <v>2328591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7"/>
        <v>2328591</v>
      </c>
      <c r="O41" s="48">
        <f t="shared" si="8"/>
        <v>33.775597232496409</v>
      </c>
      <c r="P41" s="9"/>
    </row>
    <row r="42" spans="1:16">
      <c r="A42" s="12"/>
      <c r="B42" s="25">
        <v>337.1</v>
      </c>
      <c r="C42" s="20" t="s">
        <v>117</v>
      </c>
      <c r="D42" s="47">
        <v>0</v>
      </c>
      <c r="E42" s="47">
        <v>126476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>SUM(D42:M42)</f>
        <v>126476</v>
      </c>
      <c r="O42" s="48">
        <f t="shared" si="8"/>
        <v>1.8345009645649304</v>
      </c>
      <c r="P42" s="9"/>
    </row>
    <row r="43" spans="1:16" ht="15.75">
      <c r="A43" s="29" t="s">
        <v>50</v>
      </c>
      <c r="B43" s="30"/>
      <c r="C43" s="31"/>
      <c r="D43" s="32">
        <f t="shared" ref="D43:M43" si="9">SUM(D44:D81)</f>
        <v>2148720</v>
      </c>
      <c r="E43" s="32">
        <f t="shared" si="9"/>
        <v>4265177</v>
      </c>
      <c r="F43" s="32">
        <f t="shared" si="9"/>
        <v>0</v>
      </c>
      <c r="G43" s="32">
        <f t="shared" si="9"/>
        <v>31825</v>
      </c>
      <c r="H43" s="32">
        <f t="shared" si="9"/>
        <v>0</v>
      </c>
      <c r="I43" s="32">
        <f t="shared" si="9"/>
        <v>3401970</v>
      </c>
      <c r="J43" s="32">
        <f t="shared" si="9"/>
        <v>1484306</v>
      </c>
      <c r="K43" s="32">
        <f t="shared" si="9"/>
        <v>0</v>
      </c>
      <c r="L43" s="32">
        <f t="shared" si="9"/>
        <v>0</v>
      </c>
      <c r="M43" s="32">
        <f t="shared" si="9"/>
        <v>0</v>
      </c>
      <c r="N43" s="32">
        <f>SUM(D43:M43)</f>
        <v>11331998</v>
      </c>
      <c r="O43" s="46">
        <f t="shared" si="8"/>
        <v>164.36763703349143</v>
      </c>
      <c r="P43" s="10"/>
    </row>
    <row r="44" spans="1:16">
      <c r="A44" s="12"/>
      <c r="B44" s="25">
        <v>341.1</v>
      </c>
      <c r="C44" s="20" t="s">
        <v>165</v>
      </c>
      <c r="D44" s="47">
        <v>0</v>
      </c>
      <c r="E44" s="47">
        <v>184711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>SUM(D44:M44)</f>
        <v>184711</v>
      </c>
      <c r="O44" s="48">
        <f t="shared" si="8"/>
        <v>2.6791842536588195</v>
      </c>
      <c r="P44" s="9"/>
    </row>
    <row r="45" spans="1:16">
      <c r="A45" s="12"/>
      <c r="B45" s="25">
        <v>341.15</v>
      </c>
      <c r="C45" s="20" t="s">
        <v>166</v>
      </c>
      <c r="D45" s="47">
        <v>0</v>
      </c>
      <c r="E45" s="47">
        <v>28249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ref="N45:N81" si="10">SUM(D45:M45)</f>
        <v>28249</v>
      </c>
      <c r="O45" s="48">
        <f t="shared" si="8"/>
        <v>0.40974428150791231</v>
      </c>
      <c r="P45" s="9"/>
    </row>
    <row r="46" spans="1:16">
      <c r="A46" s="12"/>
      <c r="B46" s="25">
        <v>341.52</v>
      </c>
      <c r="C46" s="20" t="s">
        <v>167</v>
      </c>
      <c r="D46" s="47">
        <v>70355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10"/>
        <v>70355</v>
      </c>
      <c r="O46" s="48">
        <f t="shared" si="8"/>
        <v>1.0204806869442873</v>
      </c>
      <c r="P46" s="9"/>
    </row>
    <row r="47" spans="1:16">
      <c r="A47" s="12"/>
      <c r="B47" s="25">
        <v>341.54</v>
      </c>
      <c r="C47" s="20" t="s">
        <v>225</v>
      </c>
      <c r="D47" s="47">
        <v>0</v>
      </c>
      <c r="E47" s="47">
        <v>81081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10"/>
        <v>81081</v>
      </c>
      <c r="O47" s="48">
        <f t="shared" si="8"/>
        <v>1.1760584830947305</v>
      </c>
      <c r="P47" s="9"/>
    </row>
    <row r="48" spans="1:16">
      <c r="A48" s="12"/>
      <c r="B48" s="25">
        <v>341.56</v>
      </c>
      <c r="C48" s="20" t="s">
        <v>226</v>
      </c>
      <c r="D48" s="47">
        <v>2027</v>
      </c>
      <c r="E48" s="47">
        <v>0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10"/>
        <v>2027</v>
      </c>
      <c r="O48" s="48">
        <f t="shared" si="8"/>
        <v>2.9401099458973356E-2</v>
      </c>
      <c r="P48" s="9"/>
    </row>
    <row r="49" spans="1:16">
      <c r="A49" s="12"/>
      <c r="B49" s="25">
        <v>341.8</v>
      </c>
      <c r="C49" s="20" t="s">
        <v>168</v>
      </c>
      <c r="D49" s="47">
        <v>0</v>
      </c>
      <c r="E49" s="47">
        <v>2096968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10"/>
        <v>2096968</v>
      </c>
      <c r="O49" s="48">
        <f t="shared" si="8"/>
        <v>30.415966813164498</v>
      </c>
      <c r="P49" s="9"/>
    </row>
    <row r="50" spans="1:16">
      <c r="A50" s="12"/>
      <c r="B50" s="25">
        <v>341.9</v>
      </c>
      <c r="C50" s="20" t="s">
        <v>169</v>
      </c>
      <c r="D50" s="47">
        <v>1298715</v>
      </c>
      <c r="E50" s="47">
        <v>29451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10"/>
        <v>1328166</v>
      </c>
      <c r="O50" s="48">
        <f t="shared" si="8"/>
        <v>19.264696923545536</v>
      </c>
      <c r="P50" s="9"/>
    </row>
    <row r="51" spans="1:16">
      <c r="A51" s="12"/>
      <c r="B51" s="25">
        <v>342.1</v>
      </c>
      <c r="C51" s="20" t="s">
        <v>63</v>
      </c>
      <c r="D51" s="47">
        <v>301596</v>
      </c>
      <c r="E51" s="47">
        <v>92531</v>
      </c>
      <c r="F51" s="47">
        <v>0</v>
      </c>
      <c r="G51" s="47">
        <v>0</v>
      </c>
      <c r="H51" s="47">
        <v>0</v>
      </c>
      <c r="I51" s="47">
        <v>0</v>
      </c>
      <c r="J51" s="47">
        <v>1484306</v>
      </c>
      <c r="K51" s="47">
        <v>0</v>
      </c>
      <c r="L51" s="47">
        <v>0</v>
      </c>
      <c r="M51" s="47">
        <v>0</v>
      </c>
      <c r="N51" s="47">
        <f t="shared" si="10"/>
        <v>1878433</v>
      </c>
      <c r="O51" s="48">
        <f t="shared" si="8"/>
        <v>27.246174375933741</v>
      </c>
      <c r="P51" s="9"/>
    </row>
    <row r="52" spans="1:16">
      <c r="A52" s="12"/>
      <c r="B52" s="25">
        <v>342.3</v>
      </c>
      <c r="C52" s="20" t="s">
        <v>64</v>
      </c>
      <c r="D52" s="47">
        <v>12658</v>
      </c>
      <c r="E52" s="47">
        <v>0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10"/>
        <v>12658</v>
      </c>
      <c r="O52" s="48">
        <f t="shared" si="8"/>
        <v>0.18360094570877392</v>
      </c>
      <c r="P52" s="9"/>
    </row>
    <row r="53" spans="1:16">
      <c r="A53" s="12"/>
      <c r="B53" s="25">
        <v>342.4</v>
      </c>
      <c r="C53" s="20" t="s">
        <v>65</v>
      </c>
      <c r="D53" s="47">
        <v>251914</v>
      </c>
      <c r="E53" s="47">
        <v>0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10"/>
        <v>251914</v>
      </c>
      <c r="O53" s="48">
        <f t="shared" si="8"/>
        <v>3.6539460133733663</v>
      </c>
      <c r="P53" s="9"/>
    </row>
    <row r="54" spans="1:16">
      <c r="A54" s="12"/>
      <c r="B54" s="25">
        <v>342.5</v>
      </c>
      <c r="C54" s="20" t="s">
        <v>119</v>
      </c>
      <c r="D54" s="47">
        <v>0</v>
      </c>
      <c r="E54" s="47">
        <v>19140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10"/>
        <v>19140</v>
      </c>
      <c r="O54" s="48">
        <f t="shared" si="8"/>
        <v>0.27762064313998519</v>
      </c>
      <c r="P54" s="9"/>
    </row>
    <row r="55" spans="1:16">
      <c r="A55" s="12"/>
      <c r="B55" s="25">
        <v>342.9</v>
      </c>
      <c r="C55" s="20" t="s">
        <v>143</v>
      </c>
      <c r="D55" s="47">
        <v>0</v>
      </c>
      <c r="E55" s="47">
        <v>193442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10"/>
        <v>193442</v>
      </c>
      <c r="O55" s="48">
        <f t="shared" si="8"/>
        <v>2.8058251018957692</v>
      </c>
      <c r="P55" s="9"/>
    </row>
    <row r="56" spans="1:16">
      <c r="A56" s="12"/>
      <c r="B56" s="25">
        <v>343.3</v>
      </c>
      <c r="C56" s="20" t="s">
        <v>185</v>
      </c>
      <c r="D56" s="47">
        <v>0</v>
      </c>
      <c r="E56" s="47">
        <v>0</v>
      </c>
      <c r="F56" s="47">
        <v>0</v>
      </c>
      <c r="G56" s="47">
        <v>0</v>
      </c>
      <c r="H56" s="47">
        <v>0</v>
      </c>
      <c r="I56" s="47">
        <v>55505</v>
      </c>
      <c r="J56" s="47">
        <v>0</v>
      </c>
      <c r="K56" s="47">
        <v>0</v>
      </c>
      <c r="L56" s="47">
        <v>0</v>
      </c>
      <c r="M56" s="47">
        <v>0</v>
      </c>
      <c r="N56" s="47">
        <f t="shared" si="10"/>
        <v>55505</v>
      </c>
      <c r="O56" s="48">
        <f t="shared" si="8"/>
        <v>0.80508536037016087</v>
      </c>
      <c r="P56" s="9"/>
    </row>
    <row r="57" spans="1:16">
      <c r="A57" s="12"/>
      <c r="B57" s="25">
        <v>343.4</v>
      </c>
      <c r="C57" s="20" t="s">
        <v>67</v>
      </c>
      <c r="D57" s="47">
        <v>0</v>
      </c>
      <c r="E57" s="47">
        <v>0</v>
      </c>
      <c r="F57" s="47">
        <v>0</v>
      </c>
      <c r="G57" s="47">
        <v>0</v>
      </c>
      <c r="H57" s="47">
        <v>0</v>
      </c>
      <c r="I57" s="47">
        <v>3328805</v>
      </c>
      <c r="J57" s="47">
        <v>0</v>
      </c>
      <c r="K57" s="47">
        <v>0</v>
      </c>
      <c r="L57" s="47">
        <v>0</v>
      </c>
      <c r="M57" s="47">
        <v>0</v>
      </c>
      <c r="N57" s="47">
        <f t="shared" si="10"/>
        <v>3328805</v>
      </c>
      <c r="O57" s="48">
        <f t="shared" si="8"/>
        <v>48.283437042194279</v>
      </c>
      <c r="P57" s="9"/>
    </row>
    <row r="58" spans="1:16">
      <c r="A58" s="12"/>
      <c r="B58" s="25">
        <v>343.5</v>
      </c>
      <c r="C58" s="20" t="s">
        <v>120</v>
      </c>
      <c r="D58" s="47">
        <v>0</v>
      </c>
      <c r="E58" s="47">
        <v>0</v>
      </c>
      <c r="F58" s="47">
        <v>0</v>
      </c>
      <c r="G58" s="47">
        <v>0</v>
      </c>
      <c r="H58" s="47">
        <v>0</v>
      </c>
      <c r="I58" s="47">
        <v>92</v>
      </c>
      <c r="J58" s="47">
        <v>0</v>
      </c>
      <c r="K58" s="47">
        <v>0</v>
      </c>
      <c r="L58" s="47">
        <v>0</v>
      </c>
      <c r="M58" s="47">
        <v>0</v>
      </c>
      <c r="N58" s="47">
        <f t="shared" si="10"/>
        <v>92</v>
      </c>
      <c r="O58" s="48">
        <f t="shared" si="8"/>
        <v>1.3344356932538475E-3</v>
      </c>
      <c r="P58" s="9"/>
    </row>
    <row r="59" spans="1:16">
      <c r="A59" s="12"/>
      <c r="B59" s="25">
        <v>343.6</v>
      </c>
      <c r="C59" s="20" t="s">
        <v>215</v>
      </c>
      <c r="D59" s="47">
        <v>0</v>
      </c>
      <c r="E59" s="47">
        <v>0</v>
      </c>
      <c r="F59" s="47">
        <v>0</v>
      </c>
      <c r="G59" s="47">
        <v>0</v>
      </c>
      <c r="H59" s="47">
        <v>0</v>
      </c>
      <c r="I59" s="47">
        <v>17568</v>
      </c>
      <c r="J59" s="47">
        <v>0</v>
      </c>
      <c r="K59" s="47">
        <v>0</v>
      </c>
      <c r="L59" s="47">
        <v>0</v>
      </c>
      <c r="M59" s="47">
        <v>0</v>
      </c>
      <c r="N59" s="47">
        <f t="shared" si="10"/>
        <v>17568</v>
      </c>
      <c r="O59" s="48">
        <f t="shared" si="8"/>
        <v>0.25481919846829992</v>
      </c>
      <c r="P59" s="9"/>
    </row>
    <row r="60" spans="1:16">
      <c r="A60" s="12"/>
      <c r="B60" s="25">
        <v>344.9</v>
      </c>
      <c r="C60" s="20" t="s">
        <v>170</v>
      </c>
      <c r="D60" s="47">
        <v>0</v>
      </c>
      <c r="E60" s="47">
        <v>5265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10"/>
        <v>5265</v>
      </c>
      <c r="O60" s="48">
        <f t="shared" si="8"/>
        <v>7.6367433967190285E-2</v>
      </c>
      <c r="P60" s="9"/>
    </row>
    <row r="61" spans="1:16">
      <c r="A61" s="12"/>
      <c r="B61" s="25">
        <v>346.4</v>
      </c>
      <c r="C61" s="20" t="s">
        <v>69</v>
      </c>
      <c r="D61" s="47">
        <v>879</v>
      </c>
      <c r="E61" s="47">
        <v>0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10"/>
        <v>879</v>
      </c>
      <c r="O61" s="48">
        <f t="shared" si="8"/>
        <v>1.2749662764892738E-2</v>
      </c>
      <c r="P61" s="9"/>
    </row>
    <row r="62" spans="1:16">
      <c r="A62" s="12"/>
      <c r="B62" s="25">
        <v>347.1</v>
      </c>
      <c r="C62" s="20" t="s">
        <v>70</v>
      </c>
      <c r="D62" s="47">
        <v>0</v>
      </c>
      <c r="E62" s="47">
        <v>9063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10"/>
        <v>9063</v>
      </c>
      <c r="O62" s="48">
        <f t="shared" si="8"/>
        <v>0.13145642052130022</v>
      </c>
      <c r="P62" s="9"/>
    </row>
    <row r="63" spans="1:16">
      <c r="A63" s="12"/>
      <c r="B63" s="25">
        <v>347.9</v>
      </c>
      <c r="C63" s="20" t="s">
        <v>122</v>
      </c>
      <c r="D63" s="47">
        <v>0</v>
      </c>
      <c r="E63" s="47">
        <v>0</v>
      </c>
      <c r="F63" s="47">
        <v>0</v>
      </c>
      <c r="G63" s="47">
        <v>31825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10"/>
        <v>31825</v>
      </c>
      <c r="O63" s="48">
        <f t="shared" si="8"/>
        <v>0.46161321671525751</v>
      </c>
      <c r="P63" s="9"/>
    </row>
    <row r="64" spans="1:16">
      <c r="A64" s="12"/>
      <c r="B64" s="25">
        <v>348.11</v>
      </c>
      <c r="C64" s="20" t="s">
        <v>189</v>
      </c>
      <c r="D64" s="47">
        <v>0</v>
      </c>
      <c r="E64" s="47">
        <v>13750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>SUM(D64:M64)</f>
        <v>13750</v>
      </c>
      <c r="O64" s="48">
        <f t="shared" si="8"/>
        <v>0.19944011719826524</v>
      </c>
      <c r="P64" s="9"/>
    </row>
    <row r="65" spans="1:16">
      <c r="A65" s="12"/>
      <c r="B65" s="25">
        <v>348.12</v>
      </c>
      <c r="C65" s="20" t="s">
        <v>190</v>
      </c>
      <c r="D65" s="47">
        <v>0</v>
      </c>
      <c r="E65" s="47">
        <v>7615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ref="N65:N78" si="11">SUM(D65:M65)</f>
        <v>7615</v>
      </c>
      <c r="O65" s="48">
        <f t="shared" si="8"/>
        <v>0.11045356308834835</v>
      </c>
      <c r="P65" s="9"/>
    </row>
    <row r="66" spans="1:16">
      <c r="A66" s="12"/>
      <c r="B66" s="25">
        <v>348.13</v>
      </c>
      <c r="C66" s="20" t="s">
        <v>191</v>
      </c>
      <c r="D66" s="47">
        <v>0</v>
      </c>
      <c r="E66" s="47">
        <v>68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11"/>
        <v>68</v>
      </c>
      <c r="O66" s="48">
        <f t="shared" si="8"/>
        <v>9.8632203414414799E-4</v>
      </c>
      <c r="P66" s="9"/>
    </row>
    <row r="67" spans="1:16">
      <c r="A67" s="12"/>
      <c r="B67" s="25">
        <v>348.14</v>
      </c>
      <c r="C67" s="20" t="s">
        <v>192</v>
      </c>
      <c r="D67" s="47">
        <v>0</v>
      </c>
      <c r="E67" s="47">
        <v>226455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1"/>
        <v>226455</v>
      </c>
      <c r="O67" s="48">
        <f t="shared" si="8"/>
        <v>3.2846699447369567</v>
      </c>
      <c r="P67" s="9"/>
    </row>
    <row r="68" spans="1:16">
      <c r="A68" s="12"/>
      <c r="B68" s="25">
        <v>348.22</v>
      </c>
      <c r="C68" s="20" t="s">
        <v>193</v>
      </c>
      <c r="D68" s="47">
        <v>0</v>
      </c>
      <c r="E68" s="47">
        <v>3574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1"/>
        <v>3574</v>
      </c>
      <c r="O68" s="48">
        <f t="shared" si="8"/>
        <v>5.1839925735752725E-2</v>
      </c>
      <c r="P68" s="9"/>
    </row>
    <row r="69" spans="1:16">
      <c r="A69" s="12"/>
      <c r="B69" s="25">
        <v>348.23</v>
      </c>
      <c r="C69" s="20" t="s">
        <v>194</v>
      </c>
      <c r="D69" s="47">
        <v>0</v>
      </c>
      <c r="E69" s="47">
        <v>113713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1"/>
        <v>113713</v>
      </c>
      <c r="O69" s="48">
        <f t="shared" ref="O69:O98" si="12">(N69/O$100)</f>
        <v>1.6493770215975516</v>
      </c>
      <c r="P69" s="9"/>
    </row>
    <row r="70" spans="1:16">
      <c r="A70" s="12"/>
      <c r="B70" s="25">
        <v>348.31</v>
      </c>
      <c r="C70" s="20" t="s">
        <v>195</v>
      </c>
      <c r="D70" s="47">
        <v>0</v>
      </c>
      <c r="E70" s="47">
        <v>281265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1"/>
        <v>281265</v>
      </c>
      <c r="O70" s="48">
        <f t="shared" si="12"/>
        <v>4.0796745137287322</v>
      </c>
      <c r="P70" s="9"/>
    </row>
    <row r="71" spans="1:16">
      <c r="A71" s="12"/>
      <c r="B71" s="25">
        <v>348.32</v>
      </c>
      <c r="C71" s="20" t="s">
        <v>196</v>
      </c>
      <c r="D71" s="47">
        <v>0</v>
      </c>
      <c r="E71" s="47">
        <v>2332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1"/>
        <v>2332</v>
      </c>
      <c r="O71" s="48">
        <f t="shared" si="12"/>
        <v>3.3825043876825785E-2</v>
      </c>
      <c r="P71" s="9"/>
    </row>
    <row r="72" spans="1:16">
      <c r="A72" s="12"/>
      <c r="B72" s="25">
        <v>348.34</v>
      </c>
      <c r="C72" s="20" t="s">
        <v>197</v>
      </c>
      <c r="D72" s="47">
        <v>0</v>
      </c>
      <c r="E72" s="47">
        <v>201868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1"/>
        <v>201868</v>
      </c>
      <c r="O72" s="48">
        <f t="shared" si="12"/>
        <v>2.9280420057148659</v>
      </c>
      <c r="P72" s="9"/>
    </row>
    <row r="73" spans="1:16">
      <c r="A73" s="12"/>
      <c r="B73" s="25">
        <v>348.52</v>
      </c>
      <c r="C73" s="20" t="s">
        <v>198</v>
      </c>
      <c r="D73" s="47">
        <v>0</v>
      </c>
      <c r="E73" s="47">
        <v>41636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1"/>
        <v>41636</v>
      </c>
      <c r="O73" s="48">
        <f t="shared" si="12"/>
        <v>0.60391917961214336</v>
      </c>
      <c r="P73" s="9"/>
    </row>
    <row r="74" spans="1:16">
      <c r="A74" s="12"/>
      <c r="B74" s="25">
        <v>348.53</v>
      </c>
      <c r="C74" s="20" t="s">
        <v>199</v>
      </c>
      <c r="D74" s="47">
        <v>0</v>
      </c>
      <c r="E74" s="47">
        <v>362503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11"/>
        <v>362503</v>
      </c>
      <c r="O74" s="48">
        <f t="shared" si="12"/>
        <v>5.2580102403434719</v>
      </c>
      <c r="P74" s="9"/>
    </row>
    <row r="75" spans="1:16">
      <c r="A75" s="12"/>
      <c r="B75" s="25">
        <v>348.62</v>
      </c>
      <c r="C75" s="20" t="s">
        <v>200</v>
      </c>
      <c r="D75" s="47">
        <v>0</v>
      </c>
      <c r="E75" s="47">
        <v>3337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1"/>
        <v>3337</v>
      </c>
      <c r="O75" s="48">
        <f t="shared" si="12"/>
        <v>4.8402303352044443E-2</v>
      </c>
      <c r="P75" s="9"/>
    </row>
    <row r="76" spans="1:16">
      <c r="A76" s="12"/>
      <c r="B76" s="25">
        <v>348.64</v>
      </c>
      <c r="C76" s="20" t="s">
        <v>201</v>
      </c>
      <c r="D76" s="47">
        <v>0</v>
      </c>
      <c r="E76" s="47">
        <v>115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1"/>
        <v>115</v>
      </c>
      <c r="O76" s="48">
        <f t="shared" si="12"/>
        <v>1.6680446165673092E-3</v>
      </c>
      <c r="P76" s="9"/>
    </row>
    <row r="77" spans="1:16">
      <c r="A77" s="12"/>
      <c r="B77" s="25">
        <v>348.71</v>
      </c>
      <c r="C77" s="20" t="s">
        <v>202</v>
      </c>
      <c r="D77" s="47">
        <v>0</v>
      </c>
      <c r="E77" s="47">
        <v>45560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1"/>
        <v>45560</v>
      </c>
      <c r="O77" s="48">
        <f t="shared" si="12"/>
        <v>0.66083576287657919</v>
      </c>
      <c r="P77" s="9"/>
    </row>
    <row r="78" spans="1:16">
      <c r="A78" s="12"/>
      <c r="B78" s="25">
        <v>348.72</v>
      </c>
      <c r="C78" s="20" t="s">
        <v>203</v>
      </c>
      <c r="D78" s="47">
        <v>0</v>
      </c>
      <c r="E78" s="47">
        <v>4626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1"/>
        <v>4626</v>
      </c>
      <c r="O78" s="48">
        <f t="shared" si="12"/>
        <v>6.7098907793394544E-2</v>
      </c>
      <c r="P78" s="9"/>
    </row>
    <row r="79" spans="1:16">
      <c r="A79" s="12"/>
      <c r="B79" s="25">
        <v>348.85</v>
      </c>
      <c r="C79" s="20" t="s">
        <v>204</v>
      </c>
      <c r="D79" s="47">
        <v>0</v>
      </c>
      <c r="E79" s="47">
        <v>55980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10"/>
        <v>55980</v>
      </c>
      <c r="O79" s="48">
        <f t="shared" si="12"/>
        <v>0.81197510987337362</v>
      </c>
      <c r="P79" s="9"/>
    </row>
    <row r="80" spans="1:16">
      <c r="A80" s="12"/>
      <c r="B80" s="25">
        <v>348.92399999999998</v>
      </c>
      <c r="C80" s="20" t="s">
        <v>171</v>
      </c>
      <c r="D80" s="47">
        <v>0</v>
      </c>
      <c r="E80" s="47">
        <v>17857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0"/>
        <v>17857</v>
      </c>
      <c r="O80" s="48">
        <f t="shared" si="12"/>
        <v>0.25901106711341254</v>
      </c>
      <c r="P80" s="9"/>
    </row>
    <row r="81" spans="1:16">
      <c r="A81" s="12"/>
      <c r="B81" s="25">
        <v>348.99</v>
      </c>
      <c r="C81" s="20" t="s">
        <v>173</v>
      </c>
      <c r="D81" s="47">
        <v>210576</v>
      </c>
      <c r="E81" s="47">
        <v>143022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si="10"/>
        <v>353598</v>
      </c>
      <c r="O81" s="48">
        <f t="shared" si="12"/>
        <v>5.1288455680779776</v>
      </c>
      <c r="P81" s="9"/>
    </row>
    <row r="82" spans="1:16" ht="15.75">
      <c r="A82" s="29" t="s">
        <v>51</v>
      </c>
      <c r="B82" s="30"/>
      <c r="C82" s="31"/>
      <c r="D82" s="32">
        <f t="shared" ref="D82:M82" si="13">SUM(D83:D88)</f>
        <v>68711</v>
      </c>
      <c r="E82" s="32">
        <f t="shared" si="13"/>
        <v>155178</v>
      </c>
      <c r="F82" s="32">
        <f t="shared" si="13"/>
        <v>0</v>
      </c>
      <c r="G82" s="32">
        <f t="shared" si="13"/>
        <v>0</v>
      </c>
      <c r="H82" s="32">
        <f t="shared" si="13"/>
        <v>0</v>
      </c>
      <c r="I82" s="32">
        <f t="shared" si="13"/>
        <v>0</v>
      </c>
      <c r="J82" s="32">
        <f t="shared" si="13"/>
        <v>0</v>
      </c>
      <c r="K82" s="32">
        <f t="shared" si="13"/>
        <v>0</v>
      </c>
      <c r="L82" s="32">
        <f t="shared" si="13"/>
        <v>0</v>
      </c>
      <c r="M82" s="32">
        <f t="shared" si="13"/>
        <v>0</v>
      </c>
      <c r="N82" s="32">
        <f>SUM(D82:M82)</f>
        <v>223889</v>
      </c>
      <c r="O82" s="46">
        <f t="shared" si="12"/>
        <v>3.2474507926838112</v>
      </c>
      <c r="P82" s="10"/>
    </row>
    <row r="83" spans="1:16">
      <c r="A83" s="13"/>
      <c r="B83" s="40">
        <v>351.7</v>
      </c>
      <c r="C83" s="21" t="s">
        <v>177</v>
      </c>
      <c r="D83" s="47">
        <v>62142</v>
      </c>
      <c r="E83" s="47">
        <v>0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f t="shared" ref="N83:N88" si="14">SUM(D83:M83)</f>
        <v>62142</v>
      </c>
      <c r="O83" s="48">
        <f t="shared" si="12"/>
        <v>0.90135329184978896</v>
      </c>
      <c r="P83" s="9"/>
    </row>
    <row r="84" spans="1:16">
      <c r="A84" s="13"/>
      <c r="B84" s="40">
        <v>351.8</v>
      </c>
      <c r="C84" s="21" t="s">
        <v>178</v>
      </c>
      <c r="D84" s="47">
        <v>0</v>
      </c>
      <c r="E84" s="47">
        <v>85029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f t="shared" si="14"/>
        <v>85029</v>
      </c>
      <c r="O84" s="48">
        <f t="shared" si="12"/>
        <v>1.233323180018276</v>
      </c>
      <c r="P84" s="9"/>
    </row>
    <row r="85" spans="1:16">
      <c r="A85" s="13"/>
      <c r="B85" s="40">
        <v>351.9</v>
      </c>
      <c r="C85" s="21" t="s">
        <v>179</v>
      </c>
      <c r="D85" s="47">
        <v>0</v>
      </c>
      <c r="E85" s="47">
        <v>43546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f t="shared" si="14"/>
        <v>43546</v>
      </c>
      <c r="O85" s="48">
        <f t="shared" si="12"/>
        <v>0.63162322498295698</v>
      </c>
      <c r="P85" s="9"/>
    </row>
    <row r="86" spans="1:16">
      <c r="A86" s="13"/>
      <c r="B86" s="40">
        <v>352</v>
      </c>
      <c r="C86" s="21" t="s">
        <v>89</v>
      </c>
      <c r="D86" s="47">
        <v>0</v>
      </c>
      <c r="E86" s="47">
        <v>26208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f t="shared" si="14"/>
        <v>26208</v>
      </c>
      <c r="O86" s="48">
        <f t="shared" si="12"/>
        <v>0.38014011574779166</v>
      </c>
      <c r="P86" s="9"/>
    </row>
    <row r="87" spans="1:16">
      <c r="A87" s="13"/>
      <c r="B87" s="40">
        <v>354</v>
      </c>
      <c r="C87" s="21" t="s">
        <v>146</v>
      </c>
      <c r="D87" s="47">
        <v>6569</v>
      </c>
      <c r="E87" s="47">
        <v>0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f t="shared" si="14"/>
        <v>6569</v>
      </c>
      <c r="O87" s="48">
        <f t="shared" si="12"/>
        <v>9.5281609445483945E-2</v>
      </c>
      <c r="P87" s="9"/>
    </row>
    <row r="88" spans="1:16">
      <c r="A88" s="13"/>
      <c r="B88" s="40">
        <v>359</v>
      </c>
      <c r="C88" s="21" t="s">
        <v>90</v>
      </c>
      <c r="D88" s="47">
        <v>0</v>
      </c>
      <c r="E88" s="47">
        <v>395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f t="shared" si="14"/>
        <v>395</v>
      </c>
      <c r="O88" s="48">
        <f t="shared" si="12"/>
        <v>5.7293706395138014E-3</v>
      </c>
      <c r="P88" s="9"/>
    </row>
    <row r="89" spans="1:16" ht="15.75">
      <c r="A89" s="29" t="s">
        <v>5</v>
      </c>
      <c r="B89" s="30"/>
      <c r="C89" s="31"/>
      <c r="D89" s="32">
        <f t="shared" ref="D89:M89" si="15">SUM(D90:D95)</f>
        <v>328580</v>
      </c>
      <c r="E89" s="32">
        <f t="shared" si="15"/>
        <v>1415964</v>
      </c>
      <c r="F89" s="32">
        <f t="shared" si="15"/>
        <v>882</v>
      </c>
      <c r="G89" s="32">
        <f t="shared" si="15"/>
        <v>41624</v>
      </c>
      <c r="H89" s="32">
        <f t="shared" si="15"/>
        <v>0</v>
      </c>
      <c r="I89" s="32">
        <f t="shared" si="15"/>
        <v>103880</v>
      </c>
      <c r="J89" s="32">
        <f t="shared" si="15"/>
        <v>0</v>
      </c>
      <c r="K89" s="32">
        <f t="shared" si="15"/>
        <v>0</v>
      </c>
      <c r="L89" s="32">
        <f t="shared" si="15"/>
        <v>0</v>
      </c>
      <c r="M89" s="32">
        <f t="shared" si="15"/>
        <v>0</v>
      </c>
      <c r="N89" s="32">
        <f t="shared" ref="N89:N98" si="16">SUM(D89:M89)</f>
        <v>1890930</v>
      </c>
      <c r="O89" s="46">
        <f t="shared" si="12"/>
        <v>27.427440059179322</v>
      </c>
      <c r="P89" s="10"/>
    </row>
    <row r="90" spans="1:16">
      <c r="A90" s="12"/>
      <c r="B90" s="25">
        <v>361.1</v>
      </c>
      <c r="C90" s="20" t="s">
        <v>92</v>
      </c>
      <c r="D90" s="47">
        <v>129485</v>
      </c>
      <c r="E90" s="47">
        <v>97104</v>
      </c>
      <c r="F90" s="47">
        <v>882</v>
      </c>
      <c r="G90" s="47">
        <v>41623</v>
      </c>
      <c r="H90" s="47">
        <v>0</v>
      </c>
      <c r="I90" s="47">
        <v>89144</v>
      </c>
      <c r="J90" s="47">
        <v>0</v>
      </c>
      <c r="K90" s="47">
        <v>0</v>
      </c>
      <c r="L90" s="47">
        <v>0</v>
      </c>
      <c r="M90" s="47">
        <v>0</v>
      </c>
      <c r="N90" s="47">
        <f t="shared" si="16"/>
        <v>358238</v>
      </c>
      <c r="O90" s="48">
        <f t="shared" si="12"/>
        <v>5.1961475421725192</v>
      </c>
      <c r="P90" s="9"/>
    </row>
    <row r="91" spans="1:16">
      <c r="A91" s="12"/>
      <c r="B91" s="25">
        <v>362</v>
      </c>
      <c r="C91" s="20" t="s">
        <v>93</v>
      </c>
      <c r="D91" s="47">
        <v>6650</v>
      </c>
      <c r="E91" s="47">
        <v>44969</v>
      </c>
      <c r="F91" s="47">
        <v>0</v>
      </c>
      <c r="G91" s="47">
        <v>0</v>
      </c>
      <c r="H91" s="47">
        <v>0</v>
      </c>
      <c r="I91" s="47">
        <v>0</v>
      </c>
      <c r="J91" s="47">
        <v>0</v>
      </c>
      <c r="K91" s="47">
        <v>0</v>
      </c>
      <c r="L91" s="47">
        <v>0</v>
      </c>
      <c r="M91" s="47">
        <v>0</v>
      </c>
      <c r="N91" s="47">
        <f t="shared" si="16"/>
        <v>51619</v>
      </c>
      <c r="O91" s="48">
        <f t="shared" si="12"/>
        <v>0.74871995706598204</v>
      </c>
      <c r="P91" s="9"/>
    </row>
    <row r="92" spans="1:16">
      <c r="A92" s="12"/>
      <c r="B92" s="25">
        <v>364</v>
      </c>
      <c r="C92" s="20" t="s">
        <v>180</v>
      </c>
      <c r="D92" s="47">
        <v>2765</v>
      </c>
      <c r="E92" s="47">
        <v>273839</v>
      </c>
      <c r="F92" s="47">
        <v>0</v>
      </c>
      <c r="G92" s="47">
        <v>0</v>
      </c>
      <c r="H92" s="47">
        <v>0</v>
      </c>
      <c r="I92" s="47">
        <v>225</v>
      </c>
      <c r="J92" s="47">
        <v>0</v>
      </c>
      <c r="K92" s="47">
        <v>0</v>
      </c>
      <c r="L92" s="47">
        <v>0</v>
      </c>
      <c r="M92" s="47">
        <v>0</v>
      </c>
      <c r="N92" s="47">
        <f t="shared" si="16"/>
        <v>276829</v>
      </c>
      <c r="O92" s="48">
        <f t="shared" si="12"/>
        <v>4.015331505736623</v>
      </c>
      <c r="P92" s="9"/>
    </row>
    <row r="93" spans="1:16">
      <c r="A93" s="12"/>
      <c r="B93" s="25">
        <v>365</v>
      </c>
      <c r="C93" s="20" t="s">
        <v>181</v>
      </c>
      <c r="D93" s="47">
        <v>0</v>
      </c>
      <c r="E93" s="47">
        <v>276000</v>
      </c>
      <c r="F93" s="47">
        <v>0</v>
      </c>
      <c r="G93" s="47">
        <v>0</v>
      </c>
      <c r="H93" s="47">
        <v>0</v>
      </c>
      <c r="I93" s="47">
        <v>14511</v>
      </c>
      <c r="J93" s="47">
        <v>0</v>
      </c>
      <c r="K93" s="47">
        <v>0</v>
      </c>
      <c r="L93" s="47">
        <v>0</v>
      </c>
      <c r="M93" s="47">
        <v>0</v>
      </c>
      <c r="N93" s="47">
        <f t="shared" si="16"/>
        <v>290511</v>
      </c>
      <c r="O93" s="48">
        <f t="shared" si="12"/>
        <v>4.213785300900744</v>
      </c>
      <c r="P93" s="9"/>
    </row>
    <row r="94" spans="1:16">
      <c r="A94" s="12"/>
      <c r="B94" s="25">
        <v>366</v>
      </c>
      <c r="C94" s="20" t="s">
        <v>95</v>
      </c>
      <c r="D94" s="47">
        <v>10375</v>
      </c>
      <c r="E94" s="47">
        <v>52427</v>
      </c>
      <c r="F94" s="47">
        <v>0</v>
      </c>
      <c r="G94" s="47">
        <v>0</v>
      </c>
      <c r="H94" s="47">
        <v>0</v>
      </c>
      <c r="I94" s="47">
        <v>0</v>
      </c>
      <c r="J94" s="47">
        <v>0</v>
      </c>
      <c r="K94" s="47">
        <v>0</v>
      </c>
      <c r="L94" s="47">
        <v>0</v>
      </c>
      <c r="M94" s="47">
        <v>0</v>
      </c>
      <c r="N94" s="47">
        <f t="shared" si="16"/>
        <v>62802</v>
      </c>
      <c r="O94" s="48">
        <f t="shared" si="12"/>
        <v>0.91092641747530567</v>
      </c>
      <c r="P94" s="9"/>
    </row>
    <row r="95" spans="1:16">
      <c r="A95" s="12"/>
      <c r="B95" s="25">
        <v>369.9</v>
      </c>
      <c r="C95" s="20" t="s">
        <v>96</v>
      </c>
      <c r="D95" s="47">
        <v>179305</v>
      </c>
      <c r="E95" s="47">
        <v>671625</v>
      </c>
      <c r="F95" s="47">
        <v>0</v>
      </c>
      <c r="G95" s="47">
        <v>1</v>
      </c>
      <c r="H95" s="47">
        <v>0</v>
      </c>
      <c r="I95" s="47">
        <v>0</v>
      </c>
      <c r="J95" s="47">
        <v>0</v>
      </c>
      <c r="K95" s="47">
        <v>0</v>
      </c>
      <c r="L95" s="47">
        <v>0</v>
      </c>
      <c r="M95" s="47">
        <v>0</v>
      </c>
      <c r="N95" s="47">
        <f t="shared" si="16"/>
        <v>850931</v>
      </c>
      <c r="O95" s="48">
        <f t="shared" si="12"/>
        <v>12.342529335828148</v>
      </c>
      <c r="P95" s="9"/>
    </row>
    <row r="96" spans="1:16" ht="15.75">
      <c r="A96" s="29" t="s">
        <v>52</v>
      </c>
      <c r="B96" s="30"/>
      <c r="C96" s="31"/>
      <c r="D96" s="32">
        <f t="shared" ref="D96:M96" si="17">SUM(D97:D97)</f>
        <v>673200</v>
      </c>
      <c r="E96" s="32">
        <f t="shared" si="17"/>
        <v>31314595</v>
      </c>
      <c r="F96" s="32">
        <f t="shared" si="17"/>
        <v>0</v>
      </c>
      <c r="G96" s="32">
        <f t="shared" si="17"/>
        <v>2304262</v>
      </c>
      <c r="H96" s="32">
        <f t="shared" si="17"/>
        <v>0</v>
      </c>
      <c r="I96" s="32">
        <f t="shared" si="17"/>
        <v>225000</v>
      </c>
      <c r="J96" s="32">
        <f t="shared" si="17"/>
        <v>0</v>
      </c>
      <c r="K96" s="32">
        <f t="shared" si="17"/>
        <v>0</v>
      </c>
      <c r="L96" s="32">
        <f t="shared" si="17"/>
        <v>0</v>
      </c>
      <c r="M96" s="32">
        <f t="shared" si="17"/>
        <v>0</v>
      </c>
      <c r="N96" s="32">
        <f t="shared" si="16"/>
        <v>34517057</v>
      </c>
      <c r="O96" s="46">
        <f t="shared" si="12"/>
        <v>500.66079224866917</v>
      </c>
      <c r="P96" s="9"/>
    </row>
    <row r="97" spans="1:119" ht="15.75" thickBot="1">
      <c r="A97" s="12"/>
      <c r="B97" s="25">
        <v>381</v>
      </c>
      <c r="C97" s="20" t="s">
        <v>97</v>
      </c>
      <c r="D97" s="47">
        <v>673200</v>
      </c>
      <c r="E97" s="47">
        <v>31314595</v>
      </c>
      <c r="F97" s="47">
        <v>0</v>
      </c>
      <c r="G97" s="47">
        <v>2304262</v>
      </c>
      <c r="H97" s="47">
        <v>0</v>
      </c>
      <c r="I97" s="47">
        <v>225000</v>
      </c>
      <c r="J97" s="47">
        <v>0</v>
      </c>
      <c r="K97" s="47">
        <v>0</v>
      </c>
      <c r="L97" s="47">
        <v>0</v>
      </c>
      <c r="M97" s="47">
        <v>0</v>
      </c>
      <c r="N97" s="47">
        <f t="shared" si="16"/>
        <v>34517057</v>
      </c>
      <c r="O97" s="48">
        <f t="shared" si="12"/>
        <v>500.66079224866917</v>
      </c>
      <c r="P97" s="9"/>
    </row>
    <row r="98" spans="1:119" ht="16.5" thickBot="1">
      <c r="A98" s="14" t="s">
        <v>73</v>
      </c>
      <c r="B98" s="23"/>
      <c r="C98" s="22"/>
      <c r="D98" s="15">
        <f t="shared" ref="D98:M98" si="18">SUM(D5,D13,D19,D43,D82,D89,D96)</f>
        <v>31702990</v>
      </c>
      <c r="E98" s="15">
        <f t="shared" si="18"/>
        <v>61593680</v>
      </c>
      <c r="F98" s="15">
        <f t="shared" si="18"/>
        <v>650882</v>
      </c>
      <c r="G98" s="15">
        <f t="shared" si="18"/>
        <v>3477247</v>
      </c>
      <c r="H98" s="15">
        <f t="shared" si="18"/>
        <v>0</v>
      </c>
      <c r="I98" s="15">
        <f t="shared" si="18"/>
        <v>4476712</v>
      </c>
      <c r="J98" s="15">
        <f t="shared" si="18"/>
        <v>1484306</v>
      </c>
      <c r="K98" s="15">
        <f t="shared" si="18"/>
        <v>0</v>
      </c>
      <c r="L98" s="15">
        <f t="shared" si="18"/>
        <v>0</v>
      </c>
      <c r="M98" s="15">
        <f t="shared" si="18"/>
        <v>0</v>
      </c>
      <c r="N98" s="15">
        <f t="shared" si="16"/>
        <v>103385817</v>
      </c>
      <c r="O98" s="38">
        <f t="shared" si="12"/>
        <v>1499.5839606631566</v>
      </c>
      <c r="P98" s="6"/>
      <c r="Q98" s="2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5"/>
      <c r="BB98" s="5"/>
      <c r="BC98" s="5"/>
      <c r="BD98" s="5"/>
      <c r="BE98" s="5"/>
      <c r="BF98" s="5"/>
      <c r="BG98" s="5"/>
      <c r="BH98" s="5"/>
      <c r="BI98" s="5"/>
      <c r="BJ98" s="5"/>
      <c r="BK98" s="5"/>
      <c r="BL98" s="5"/>
      <c r="BM98" s="5"/>
      <c r="BN98" s="5"/>
      <c r="BO98" s="5"/>
      <c r="BP98" s="5"/>
      <c r="BQ98" s="5"/>
      <c r="BR98" s="5"/>
      <c r="BS98" s="5"/>
      <c r="BT98" s="5"/>
      <c r="BU98" s="5"/>
      <c r="BV98" s="5"/>
      <c r="BW98" s="5"/>
      <c r="BX98" s="5"/>
      <c r="BY98" s="5"/>
      <c r="BZ98" s="5"/>
      <c r="CA98" s="5"/>
      <c r="CB98" s="5"/>
      <c r="CC98" s="5"/>
      <c r="CD98" s="5"/>
      <c r="CE98" s="5"/>
      <c r="CF98" s="5"/>
      <c r="CG98" s="5"/>
      <c r="CH98" s="5"/>
      <c r="CI98" s="5"/>
      <c r="CJ98" s="5"/>
      <c r="CK98" s="5"/>
      <c r="CL98" s="5"/>
      <c r="CM98" s="5"/>
      <c r="CN98" s="5"/>
      <c r="CO98" s="5"/>
      <c r="CP98" s="5"/>
      <c r="CQ98" s="5"/>
      <c r="CR98" s="5"/>
      <c r="CS98" s="5"/>
      <c r="CT98" s="5"/>
      <c r="CU98" s="5"/>
      <c r="CV98" s="5"/>
      <c r="CW98" s="5"/>
      <c r="CX98" s="5"/>
      <c r="CY98" s="5"/>
      <c r="CZ98" s="5"/>
      <c r="DA98" s="5"/>
      <c r="DB98" s="5"/>
      <c r="DC98" s="5"/>
      <c r="DD98" s="5"/>
      <c r="DE98" s="5"/>
      <c r="DF98" s="5"/>
      <c r="DG98" s="5"/>
      <c r="DH98" s="5"/>
      <c r="DI98" s="5"/>
      <c r="DJ98" s="5"/>
      <c r="DK98" s="5"/>
      <c r="DL98" s="5"/>
      <c r="DM98" s="5"/>
      <c r="DN98" s="5"/>
      <c r="DO98" s="5"/>
    </row>
    <row r="99" spans="1:119">
      <c r="A99" s="16"/>
      <c r="B99" s="18"/>
      <c r="C99" s="18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9"/>
    </row>
    <row r="100" spans="1:119">
      <c r="A100" s="41"/>
      <c r="B100" s="42"/>
      <c r="C100" s="42"/>
      <c r="D100" s="43"/>
      <c r="E100" s="43"/>
      <c r="F100" s="43"/>
      <c r="G100" s="43"/>
      <c r="H100" s="43"/>
      <c r="I100" s="43"/>
      <c r="J100" s="43"/>
      <c r="K100" s="43"/>
      <c r="L100" s="119" t="s">
        <v>227</v>
      </c>
      <c r="M100" s="119"/>
      <c r="N100" s="119"/>
      <c r="O100" s="44">
        <v>68943</v>
      </c>
    </row>
    <row r="101" spans="1:119">
      <c r="A101" s="120"/>
      <c r="B101" s="97"/>
      <c r="C101" s="97"/>
      <c r="D101" s="97"/>
      <c r="E101" s="97"/>
      <c r="F101" s="97"/>
      <c r="G101" s="97"/>
      <c r="H101" s="97"/>
      <c r="I101" s="97"/>
      <c r="J101" s="97"/>
      <c r="K101" s="97"/>
      <c r="L101" s="97"/>
      <c r="M101" s="97"/>
      <c r="N101" s="97"/>
      <c r="O101" s="98"/>
    </row>
    <row r="102" spans="1:119" ht="15.75" customHeight="1" thickBot="1">
      <c r="A102" s="121" t="s">
        <v>129</v>
      </c>
      <c r="B102" s="100"/>
      <c r="C102" s="100"/>
      <c r="D102" s="100"/>
      <c r="E102" s="100"/>
      <c r="F102" s="100"/>
      <c r="G102" s="100"/>
      <c r="H102" s="100"/>
      <c r="I102" s="100"/>
      <c r="J102" s="100"/>
      <c r="K102" s="100"/>
      <c r="L102" s="100"/>
      <c r="M102" s="100"/>
      <c r="N102" s="100"/>
      <c r="O102" s="101"/>
    </row>
  </sheetData>
  <mergeCells count="10">
    <mergeCell ref="L100:N100"/>
    <mergeCell ref="A101:O101"/>
    <mergeCell ref="A102:O10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C10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2" t="s">
        <v>106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4"/>
      <c r="P1" s="7"/>
      <c r="Q1"/>
    </row>
    <row r="2" spans="1:133" ht="24" thickBot="1">
      <c r="A2" s="125" t="s">
        <v>213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7"/>
      <c r="P2" s="7"/>
      <c r="Q2"/>
    </row>
    <row r="3" spans="1:133" ht="18" customHeight="1">
      <c r="A3" s="128" t="s">
        <v>99</v>
      </c>
      <c r="B3" s="109"/>
      <c r="C3" s="110"/>
      <c r="D3" s="129" t="s">
        <v>46</v>
      </c>
      <c r="E3" s="130"/>
      <c r="F3" s="130"/>
      <c r="G3" s="130"/>
      <c r="H3" s="131"/>
      <c r="I3" s="129" t="s">
        <v>47</v>
      </c>
      <c r="J3" s="131"/>
      <c r="K3" s="129" t="s">
        <v>49</v>
      </c>
      <c r="L3" s="131"/>
      <c r="M3" s="36"/>
      <c r="N3" s="37"/>
      <c r="O3" s="132" t="s">
        <v>104</v>
      </c>
      <c r="P3" s="11"/>
      <c r="Q3"/>
    </row>
    <row r="4" spans="1:133" ht="32.25" customHeight="1" thickBot="1">
      <c r="A4" s="111"/>
      <c r="B4" s="112"/>
      <c r="C4" s="113"/>
      <c r="D4" s="34" t="s">
        <v>6</v>
      </c>
      <c r="E4" s="34" t="s">
        <v>100</v>
      </c>
      <c r="F4" s="34" t="s">
        <v>101</v>
      </c>
      <c r="G4" s="34" t="s">
        <v>102</v>
      </c>
      <c r="H4" s="34" t="s">
        <v>7</v>
      </c>
      <c r="I4" s="34" t="s">
        <v>8</v>
      </c>
      <c r="J4" s="35" t="s">
        <v>103</v>
      </c>
      <c r="K4" s="35" t="s">
        <v>9</v>
      </c>
      <c r="L4" s="35" t="s">
        <v>10</v>
      </c>
      <c r="M4" s="35" t="s">
        <v>11</v>
      </c>
      <c r="N4" s="35" t="s">
        <v>48</v>
      </c>
      <c r="O4" s="118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SUM(D6:D12)</f>
        <v>23300386</v>
      </c>
      <c r="E5" s="27">
        <f t="shared" si="0"/>
        <v>7023976</v>
      </c>
      <c r="F5" s="27">
        <f t="shared" si="0"/>
        <v>800000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31124362</v>
      </c>
      <c r="O5" s="33">
        <f t="shared" ref="O5:O36" si="1">(N5/O$101)</f>
        <v>453.93288218650645</v>
      </c>
      <c r="P5" s="6"/>
    </row>
    <row r="6" spans="1:133">
      <c r="A6" s="12"/>
      <c r="B6" s="25">
        <v>311</v>
      </c>
      <c r="C6" s="20" t="s">
        <v>3</v>
      </c>
      <c r="D6" s="47">
        <v>18527377</v>
      </c>
      <c r="E6" s="47">
        <v>0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18527377</v>
      </c>
      <c r="O6" s="48">
        <f t="shared" si="1"/>
        <v>270.21230639092261</v>
      </c>
      <c r="P6" s="9"/>
    </row>
    <row r="7" spans="1:133">
      <c r="A7" s="12"/>
      <c r="B7" s="25">
        <v>312.10000000000002</v>
      </c>
      <c r="C7" s="20" t="s">
        <v>12</v>
      </c>
      <c r="D7" s="47">
        <v>0</v>
      </c>
      <c r="E7" s="47">
        <v>1383879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12" si="2">SUM(D7:M7)</f>
        <v>1383879</v>
      </c>
      <c r="O7" s="48">
        <f t="shared" si="1"/>
        <v>20.183166584021237</v>
      </c>
      <c r="P7" s="9"/>
    </row>
    <row r="8" spans="1:133">
      <c r="A8" s="12"/>
      <c r="B8" s="25">
        <v>312.3</v>
      </c>
      <c r="C8" s="20" t="s">
        <v>13</v>
      </c>
      <c r="D8" s="47">
        <v>0</v>
      </c>
      <c r="E8" s="47">
        <v>608356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608356</v>
      </c>
      <c r="O8" s="48">
        <f t="shared" si="1"/>
        <v>8.8725607443922652</v>
      </c>
      <c r="P8" s="9"/>
    </row>
    <row r="9" spans="1:133">
      <c r="A9" s="12"/>
      <c r="B9" s="25">
        <v>312.41000000000003</v>
      </c>
      <c r="C9" s="20" t="s">
        <v>15</v>
      </c>
      <c r="D9" s="47">
        <v>0</v>
      </c>
      <c r="E9" s="47">
        <v>1609721</v>
      </c>
      <c r="F9" s="47">
        <v>800000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2409721</v>
      </c>
      <c r="O9" s="48">
        <f t="shared" si="1"/>
        <v>35.144546859959746</v>
      </c>
      <c r="P9" s="9"/>
    </row>
    <row r="10" spans="1:133">
      <c r="A10" s="12"/>
      <c r="B10" s="25">
        <v>312.60000000000002</v>
      </c>
      <c r="C10" s="20" t="s">
        <v>16</v>
      </c>
      <c r="D10" s="47">
        <v>4773009</v>
      </c>
      <c r="E10" s="47">
        <v>2496500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7269509</v>
      </c>
      <c r="O10" s="48">
        <f t="shared" si="1"/>
        <v>106.02206633025115</v>
      </c>
      <c r="P10" s="9"/>
    </row>
    <row r="11" spans="1:133">
      <c r="A11" s="12"/>
      <c r="B11" s="25">
        <v>315</v>
      </c>
      <c r="C11" s="20" t="s">
        <v>156</v>
      </c>
      <c r="D11" s="47">
        <v>0</v>
      </c>
      <c r="E11" s="47">
        <v>836912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836912</v>
      </c>
      <c r="O11" s="48">
        <f t="shared" si="1"/>
        <v>12.205932969693434</v>
      </c>
      <c r="P11" s="9"/>
    </row>
    <row r="12" spans="1:133">
      <c r="A12" s="12"/>
      <c r="B12" s="25">
        <v>316</v>
      </c>
      <c r="C12" s="20" t="s">
        <v>157</v>
      </c>
      <c r="D12" s="47">
        <v>0</v>
      </c>
      <c r="E12" s="47">
        <v>88608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88608</v>
      </c>
      <c r="O12" s="48">
        <f t="shared" si="1"/>
        <v>1.2923023072659918</v>
      </c>
      <c r="P12" s="9"/>
    </row>
    <row r="13" spans="1:133" ht="15.75">
      <c r="A13" s="29" t="s">
        <v>18</v>
      </c>
      <c r="B13" s="30"/>
      <c r="C13" s="31"/>
      <c r="D13" s="32">
        <f t="shared" ref="D13:M13" si="3">SUM(D14:D18)</f>
        <v>19238</v>
      </c>
      <c r="E13" s="32">
        <f t="shared" si="3"/>
        <v>9412284</v>
      </c>
      <c r="F13" s="32">
        <f t="shared" si="3"/>
        <v>0</v>
      </c>
      <c r="G13" s="32">
        <f t="shared" si="3"/>
        <v>18432</v>
      </c>
      <c r="H13" s="32">
        <f t="shared" si="3"/>
        <v>0</v>
      </c>
      <c r="I13" s="32">
        <f t="shared" si="3"/>
        <v>5097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5">
        <f t="shared" ref="N13:N26" si="4">SUM(D13:M13)</f>
        <v>9455051</v>
      </c>
      <c r="O13" s="46">
        <f t="shared" si="1"/>
        <v>137.8970772686171</v>
      </c>
      <c r="P13" s="10"/>
    </row>
    <row r="14" spans="1:133">
      <c r="A14" s="12"/>
      <c r="B14" s="25">
        <v>322</v>
      </c>
      <c r="C14" s="20" t="s">
        <v>0</v>
      </c>
      <c r="D14" s="47">
        <v>0</v>
      </c>
      <c r="E14" s="47">
        <v>232518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4"/>
        <v>232518</v>
      </c>
      <c r="O14" s="48">
        <f t="shared" si="1"/>
        <v>3.3911559665140159</v>
      </c>
      <c r="P14" s="9"/>
    </row>
    <row r="15" spans="1:133">
      <c r="A15" s="12"/>
      <c r="B15" s="25">
        <v>323.7</v>
      </c>
      <c r="C15" s="20" t="s">
        <v>109</v>
      </c>
      <c r="D15" s="47">
        <v>0</v>
      </c>
      <c r="E15" s="47">
        <v>121449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4"/>
        <v>121449</v>
      </c>
      <c r="O15" s="48">
        <f t="shared" si="1"/>
        <v>1.7712714756584895</v>
      </c>
      <c r="P15" s="9"/>
    </row>
    <row r="16" spans="1:133">
      <c r="A16" s="12"/>
      <c r="B16" s="25">
        <v>325.10000000000002</v>
      </c>
      <c r="C16" s="20" t="s">
        <v>147</v>
      </c>
      <c r="D16" s="47">
        <v>0</v>
      </c>
      <c r="E16" s="47">
        <v>0</v>
      </c>
      <c r="F16" s="47">
        <v>0</v>
      </c>
      <c r="G16" s="47">
        <v>18157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4"/>
        <v>18157</v>
      </c>
      <c r="O16" s="48">
        <f t="shared" si="1"/>
        <v>0.26481054750167721</v>
      </c>
      <c r="P16" s="9"/>
    </row>
    <row r="17" spans="1:16">
      <c r="A17" s="12"/>
      <c r="B17" s="25">
        <v>325.2</v>
      </c>
      <c r="C17" s="20" t="s">
        <v>20</v>
      </c>
      <c r="D17" s="47">
        <v>0</v>
      </c>
      <c r="E17" s="47">
        <v>8983932</v>
      </c>
      <c r="F17" s="47">
        <v>0</v>
      </c>
      <c r="G17" s="47">
        <v>275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4"/>
        <v>8984207</v>
      </c>
      <c r="O17" s="48">
        <f t="shared" si="1"/>
        <v>131.0300586296415</v>
      </c>
      <c r="P17" s="9"/>
    </row>
    <row r="18" spans="1:16">
      <c r="A18" s="12"/>
      <c r="B18" s="25">
        <v>329</v>
      </c>
      <c r="C18" s="20" t="s">
        <v>21</v>
      </c>
      <c r="D18" s="47">
        <v>19238</v>
      </c>
      <c r="E18" s="47">
        <v>74385</v>
      </c>
      <c r="F18" s="47">
        <v>0</v>
      </c>
      <c r="G18" s="47">
        <v>0</v>
      </c>
      <c r="H18" s="47">
        <v>0</v>
      </c>
      <c r="I18" s="47">
        <v>5097</v>
      </c>
      <c r="J18" s="47">
        <v>0</v>
      </c>
      <c r="K18" s="47">
        <v>0</v>
      </c>
      <c r="L18" s="47">
        <v>0</v>
      </c>
      <c r="M18" s="47">
        <v>0</v>
      </c>
      <c r="N18" s="47">
        <f t="shared" si="4"/>
        <v>98720</v>
      </c>
      <c r="O18" s="48">
        <f t="shared" si="1"/>
        <v>1.4397806493014029</v>
      </c>
      <c r="P18" s="9"/>
    </row>
    <row r="19" spans="1:16" ht="15.75">
      <c r="A19" s="29" t="s">
        <v>23</v>
      </c>
      <c r="B19" s="30"/>
      <c r="C19" s="31"/>
      <c r="D19" s="32">
        <f t="shared" ref="D19:M19" si="5">SUM(D20:D42)</f>
        <v>6557229</v>
      </c>
      <c r="E19" s="32">
        <f t="shared" si="5"/>
        <v>6958405</v>
      </c>
      <c r="F19" s="32">
        <f t="shared" si="5"/>
        <v>0</v>
      </c>
      <c r="G19" s="32">
        <f t="shared" si="5"/>
        <v>4379217</v>
      </c>
      <c r="H19" s="32">
        <f t="shared" si="5"/>
        <v>0</v>
      </c>
      <c r="I19" s="32">
        <f t="shared" si="5"/>
        <v>92909</v>
      </c>
      <c r="J19" s="32">
        <f t="shared" si="5"/>
        <v>0</v>
      </c>
      <c r="K19" s="32">
        <f t="shared" si="5"/>
        <v>0</v>
      </c>
      <c r="L19" s="32">
        <f t="shared" si="5"/>
        <v>0</v>
      </c>
      <c r="M19" s="32">
        <f t="shared" si="5"/>
        <v>0</v>
      </c>
      <c r="N19" s="45">
        <f t="shared" si="4"/>
        <v>17987760</v>
      </c>
      <c r="O19" s="46">
        <f t="shared" si="1"/>
        <v>262.34226876294372</v>
      </c>
      <c r="P19" s="10"/>
    </row>
    <row r="20" spans="1:16">
      <c r="A20" s="12"/>
      <c r="B20" s="25">
        <v>331.2</v>
      </c>
      <c r="C20" s="20" t="s">
        <v>22</v>
      </c>
      <c r="D20" s="47">
        <v>359920</v>
      </c>
      <c r="E20" s="47">
        <v>69330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4"/>
        <v>429250</v>
      </c>
      <c r="O20" s="48">
        <f t="shared" si="1"/>
        <v>6.2603914476562732</v>
      </c>
      <c r="P20" s="9"/>
    </row>
    <row r="21" spans="1:16">
      <c r="A21" s="12"/>
      <c r="B21" s="25">
        <v>331.69</v>
      </c>
      <c r="C21" s="20" t="s">
        <v>110</v>
      </c>
      <c r="D21" s="47">
        <v>0</v>
      </c>
      <c r="E21" s="47">
        <v>105895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4"/>
        <v>105895</v>
      </c>
      <c r="O21" s="48">
        <f t="shared" si="1"/>
        <v>1.5444243502610624</v>
      </c>
      <c r="P21" s="9"/>
    </row>
    <row r="22" spans="1:16">
      <c r="A22" s="12"/>
      <c r="B22" s="25">
        <v>331.9</v>
      </c>
      <c r="C22" s="20" t="s">
        <v>24</v>
      </c>
      <c r="D22" s="47">
        <v>0</v>
      </c>
      <c r="E22" s="47">
        <v>47067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4"/>
        <v>47067</v>
      </c>
      <c r="O22" s="48">
        <f t="shared" si="1"/>
        <v>0.68644809380742644</v>
      </c>
      <c r="P22" s="9"/>
    </row>
    <row r="23" spans="1:16">
      <c r="A23" s="12"/>
      <c r="B23" s="25">
        <v>333</v>
      </c>
      <c r="C23" s="20" t="s">
        <v>4</v>
      </c>
      <c r="D23" s="47">
        <v>148196</v>
      </c>
      <c r="E23" s="47">
        <v>105155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4"/>
        <v>253351</v>
      </c>
      <c r="O23" s="48">
        <f t="shared" si="1"/>
        <v>3.6949946037394628</v>
      </c>
      <c r="P23" s="9"/>
    </row>
    <row r="24" spans="1:16">
      <c r="A24" s="12"/>
      <c r="B24" s="25">
        <v>334.1</v>
      </c>
      <c r="C24" s="20" t="s">
        <v>111</v>
      </c>
      <c r="D24" s="47">
        <v>1266</v>
      </c>
      <c r="E24" s="47">
        <v>16274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4"/>
        <v>17540</v>
      </c>
      <c r="O24" s="48">
        <f t="shared" si="1"/>
        <v>0.25581191844354345</v>
      </c>
      <c r="P24" s="9"/>
    </row>
    <row r="25" spans="1:16">
      <c r="A25" s="12"/>
      <c r="B25" s="25">
        <v>334.2</v>
      </c>
      <c r="C25" s="20" t="s">
        <v>25</v>
      </c>
      <c r="D25" s="47">
        <v>162521</v>
      </c>
      <c r="E25" s="47">
        <v>6906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4"/>
        <v>169427</v>
      </c>
      <c r="O25" s="48">
        <f t="shared" si="1"/>
        <v>2.4710060379780066</v>
      </c>
      <c r="P25" s="9"/>
    </row>
    <row r="26" spans="1:16">
      <c r="A26" s="12"/>
      <c r="B26" s="25">
        <v>334.34</v>
      </c>
      <c r="C26" s="20" t="s">
        <v>28</v>
      </c>
      <c r="D26" s="47">
        <v>0</v>
      </c>
      <c r="E26" s="47">
        <v>0</v>
      </c>
      <c r="F26" s="47">
        <v>0</v>
      </c>
      <c r="G26" s="47">
        <v>0</v>
      </c>
      <c r="H26" s="47">
        <v>0</v>
      </c>
      <c r="I26" s="47">
        <v>92909</v>
      </c>
      <c r="J26" s="47">
        <v>0</v>
      </c>
      <c r="K26" s="47">
        <v>0</v>
      </c>
      <c r="L26" s="47">
        <v>0</v>
      </c>
      <c r="M26" s="47">
        <v>0</v>
      </c>
      <c r="N26" s="47">
        <f t="shared" si="4"/>
        <v>92909</v>
      </c>
      <c r="O26" s="48">
        <f t="shared" si="1"/>
        <v>1.355030189890033</v>
      </c>
      <c r="P26" s="9"/>
    </row>
    <row r="27" spans="1:16">
      <c r="A27" s="12"/>
      <c r="B27" s="25">
        <v>334.49</v>
      </c>
      <c r="C27" s="20" t="s">
        <v>29</v>
      </c>
      <c r="D27" s="47">
        <v>0</v>
      </c>
      <c r="E27" s="47">
        <v>0</v>
      </c>
      <c r="F27" s="47">
        <v>0</v>
      </c>
      <c r="G27" s="47">
        <v>4379217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ref="N27:N40" si="6">SUM(D27:M27)</f>
        <v>4379217</v>
      </c>
      <c r="O27" s="48">
        <f t="shared" si="1"/>
        <v>63.868637517136776</v>
      </c>
      <c r="P27" s="9"/>
    </row>
    <row r="28" spans="1:16">
      <c r="A28" s="12"/>
      <c r="B28" s="25">
        <v>334.5</v>
      </c>
      <c r="C28" s="20" t="s">
        <v>30</v>
      </c>
      <c r="D28" s="47">
        <v>0</v>
      </c>
      <c r="E28" s="47">
        <v>369777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6"/>
        <v>369777</v>
      </c>
      <c r="O28" s="48">
        <f t="shared" si="1"/>
        <v>5.3930081964822216</v>
      </c>
      <c r="P28" s="9"/>
    </row>
    <row r="29" spans="1:16">
      <c r="A29" s="12"/>
      <c r="B29" s="25">
        <v>334.62</v>
      </c>
      <c r="C29" s="20" t="s">
        <v>114</v>
      </c>
      <c r="D29" s="47">
        <v>41294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6"/>
        <v>41294</v>
      </c>
      <c r="O29" s="48">
        <f t="shared" si="1"/>
        <v>0.60225184493772421</v>
      </c>
      <c r="P29" s="9"/>
    </row>
    <row r="30" spans="1:16">
      <c r="A30" s="12"/>
      <c r="B30" s="25">
        <v>334.7</v>
      </c>
      <c r="C30" s="20" t="s">
        <v>32</v>
      </c>
      <c r="D30" s="47">
        <v>540302</v>
      </c>
      <c r="E30" s="47">
        <v>173654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6"/>
        <v>713956</v>
      </c>
      <c r="O30" s="48">
        <f t="shared" si="1"/>
        <v>10.412682670711431</v>
      </c>
      <c r="P30" s="9"/>
    </row>
    <row r="31" spans="1:16">
      <c r="A31" s="12"/>
      <c r="B31" s="25">
        <v>335.12</v>
      </c>
      <c r="C31" s="20" t="s">
        <v>158</v>
      </c>
      <c r="D31" s="47">
        <v>1446144</v>
      </c>
      <c r="E31" s="47">
        <v>200000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6"/>
        <v>1646144</v>
      </c>
      <c r="O31" s="48">
        <f t="shared" si="1"/>
        <v>24.008167313245632</v>
      </c>
      <c r="P31" s="9"/>
    </row>
    <row r="32" spans="1:16">
      <c r="A32" s="12"/>
      <c r="B32" s="25">
        <v>335.13</v>
      </c>
      <c r="C32" s="20" t="s">
        <v>159</v>
      </c>
      <c r="D32" s="47">
        <v>27652</v>
      </c>
      <c r="E32" s="47">
        <v>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6"/>
        <v>27652</v>
      </c>
      <c r="O32" s="48">
        <f t="shared" si="1"/>
        <v>0.40329026047895461</v>
      </c>
      <c r="P32" s="9"/>
    </row>
    <row r="33" spans="1:16">
      <c r="A33" s="12"/>
      <c r="B33" s="25">
        <v>335.14</v>
      </c>
      <c r="C33" s="20" t="s">
        <v>160</v>
      </c>
      <c r="D33" s="47">
        <v>0</v>
      </c>
      <c r="E33" s="47">
        <v>25355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6"/>
        <v>25355</v>
      </c>
      <c r="O33" s="48">
        <f t="shared" si="1"/>
        <v>0.369789691683925</v>
      </c>
      <c r="P33" s="9"/>
    </row>
    <row r="34" spans="1:16">
      <c r="A34" s="12"/>
      <c r="B34" s="25">
        <v>335.15</v>
      </c>
      <c r="C34" s="20" t="s">
        <v>161</v>
      </c>
      <c r="D34" s="47">
        <v>14132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6"/>
        <v>14132</v>
      </c>
      <c r="O34" s="48">
        <f t="shared" si="1"/>
        <v>0.20610798354869761</v>
      </c>
      <c r="P34" s="9"/>
    </row>
    <row r="35" spans="1:16">
      <c r="A35" s="12"/>
      <c r="B35" s="25">
        <v>335.16</v>
      </c>
      <c r="C35" s="20" t="s">
        <v>162</v>
      </c>
      <c r="D35" s="47">
        <v>0</v>
      </c>
      <c r="E35" s="47">
        <v>223250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6"/>
        <v>223250</v>
      </c>
      <c r="O35" s="48">
        <f t="shared" si="1"/>
        <v>3.2559869322988071</v>
      </c>
      <c r="P35" s="9"/>
    </row>
    <row r="36" spans="1:16">
      <c r="A36" s="12"/>
      <c r="B36" s="25">
        <v>335.18</v>
      </c>
      <c r="C36" s="20" t="s">
        <v>163</v>
      </c>
      <c r="D36" s="47">
        <v>1920673</v>
      </c>
      <c r="E36" s="47">
        <v>2570000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6"/>
        <v>4490673</v>
      </c>
      <c r="O36" s="48">
        <f t="shared" si="1"/>
        <v>65.494166204824552</v>
      </c>
      <c r="P36" s="9"/>
    </row>
    <row r="37" spans="1:16">
      <c r="A37" s="12"/>
      <c r="B37" s="25">
        <v>335.19</v>
      </c>
      <c r="C37" s="20" t="s">
        <v>164</v>
      </c>
      <c r="D37" s="47">
        <v>1895129</v>
      </c>
      <c r="E37" s="47">
        <v>639908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6"/>
        <v>2535037</v>
      </c>
      <c r="O37" s="48">
        <f t="shared" ref="O37:O68" si="7">(N37/O$101)</f>
        <v>36.972216550476915</v>
      </c>
      <c r="P37" s="9"/>
    </row>
    <row r="38" spans="1:16">
      <c r="A38" s="12"/>
      <c r="B38" s="25">
        <v>335.29</v>
      </c>
      <c r="C38" s="20" t="s">
        <v>39</v>
      </c>
      <c r="D38" s="47">
        <v>0</v>
      </c>
      <c r="E38" s="47">
        <v>398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6"/>
        <v>398</v>
      </c>
      <c r="O38" s="48">
        <f t="shared" si="7"/>
        <v>5.8046261995741326E-3</v>
      </c>
      <c r="P38" s="9"/>
    </row>
    <row r="39" spans="1:16">
      <c r="A39" s="12"/>
      <c r="B39" s="25">
        <v>335.49</v>
      </c>
      <c r="C39" s="20" t="s">
        <v>40</v>
      </c>
      <c r="D39" s="47">
        <v>0</v>
      </c>
      <c r="E39" s="47">
        <v>2252471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6"/>
        <v>2252471</v>
      </c>
      <c r="O39" s="48">
        <f t="shared" si="7"/>
        <v>32.851136131610417</v>
      </c>
      <c r="P39" s="9"/>
    </row>
    <row r="40" spans="1:16">
      <c r="A40" s="12"/>
      <c r="B40" s="25">
        <v>335.9</v>
      </c>
      <c r="C40" s="20" t="s">
        <v>142</v>
      </c>
      <c r="D40" s="47">
        <v>0</v>
      </c>
      <c r="E40" s="47">
        <v>12442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6"/>
        <v>12442</v>
      </c>
      <c r="O40" s="48">
        <f t="shared" si="7"/>
        <v>0.1814601989324155</v>
      </c>
      <c r="P40" s="9"/>
    </row>
    <row r="41" spans="1:16">
      <c r="A41" s="12"/>
      <c r="B41" s="25">
        <v>337.1</v>
      </c>
      <c r="C41" s="20" t="s">
        <v>117</v>
      </c>
      <c r="D41" s="47">
        <v>0</v>
      </c>
      <c r="E41" s="47">
        <v>126023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>SUM(D41:M41)</f>
        <v>126023</v>
      </c>
      <c r="O41" s="48">
        <f t="shared" si="7"/>
        <v>1.8379809234897764</v>
      </c>
      <c r="P41" s="9"/>
    </row>
    <row r="42" spans="1:16">
      <c r="A42" s="12"/>
      <c r="B42" s="25">
        <v>337.5</v>
      </c>
      <c r="C42" s="20" t="s">
        <v>42</v>
      </c>
      <c r="D42" s="47">
        <v>0</v>
      </c>
      <c r="E42" s="47">
        <v>14500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>SUM(D42:M42)</f>
        <v>14500</v>
      </c>
      <c r="O42" s="48">
        <f t="shared" si="7"/>
        <v>0.21147507511011288</v>
      </c>
      <c r="P42" s="9"/>
    </row>
    <row r="43" spans="1:16" ht="15.75">
      <c r="A43" s="29" t="s">
        <v>50</v>
      </c>
      <c r="B43" s="30"/>
      <c r="C43" s="31"/>
      <c r="D43" s="32">
        <f t="shared" ref="D43:M43" si="8">SUM(D44:D77)</f>
        <v>2079147</v>
      </c>
      <c r="E43" s="32">
        <f t="shared" si="8"/>
        <v>3856265</v>
      </c>
      <c r="F43" s="32">
        <f t="shared" si="8"/>
        <v>0</v>
      </c>
      <c r="G43" s="32">
        <f t="shared" si="8"/>
        <v>27325</v>
      </c>
      <c r="H43" s="32">
        <f t="shared" si="8"/>
        <v>0</v>
      </c>
      <c r="I43" s="32">
        <f t="shared" si="8"/>
        <v>3204419</v>
      </c>
      <c r="J43" s="32">
        <f t="shared" si="8"/>
        <v>0</v>
      </c>
      <c r="K43" s="32">
        <f t="shared" si="8"/>
        <v>0</v>
      </c>
      <c r="L43" s="32">
        <f t="shared" si="8"/>
        <v>0</v>
      </c>
      <c r="M43" s="32">
        <f t="shared" si="8"/>
        <v>0</v>
      </c>
      <c r="N43" s="32">
        <f>SUM(D43:M43)</f>
        <v>9167156</v>
      </c>
      <c r="O43" s="46">
        <f t="shared" si="7"/>
        <v>133.69827611352565</v>
      </c>
      <c r="P43" s="10"/>
    </row>
    <row r="44" spans="1:16">
      <c r="A44" s="12"/>
      <c r="B44" s="25">
        <v>341.1</v>
      </c>
      <c r="C44" s="20" t="s">
        <v>165</v>
      </c>
      <c r="D44" s="47">
        <v>0</v>
      </c>
      <c r="E44" s="47">
        <v>165500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>SUM(D44:M44)</f>
        <v>165500</v>
      </c>
      <c r="O44" s="48">
        <f t="shared" si="7"/>
        <v>2.4137327538430124</v>
      </c>
      <c r="P44" s="9"/>
    </row>
    <row r="45" spans="1:16">
      <c r="A45" s="12"/>
      <c r="B45" s="25">
        <v>341.15</v>
      </c>
      <c r="C45" s="20" t="s">
        <v>166</v>
      </c>
      <c r="D45" s="47">
        <v>0</v>
      </c>
      <c r="E45" s="47">
        <v>95624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ref="N45:N77" si="9">SUM(D45:M45)</f>
        <v>95624</v>
      </c>
      <c r="O45" s="48">
        <f t="shared" si="7"/>
        <v>1.3946270746434093</v>
      </c>
      <c r="P45" s="9"/>
    </row>
    <row r="46" spans="1:16">
      <c r="A46" s="12"/>
      <c r="B46" s="25">
        <v>341.52</v>
      </c>
      <c r="C46" s="20" t="s">
        <v>167</v>
      </c>
      <c r="D46" s="47">
        <v>78486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9"/>
        <v>78486</v>
      </c>
      <c r="O46" s="48">
        <f t="shared" si="7"/>
        <v>1.1446781203511944</v>
      </c>
      <c r="P46" s="9"/>
    </row>
    <row r="47" spans="1:16">
      <c r="A47" s="12"/>
      <c r="B47" s="25">
        <v>341.8</v>
      </c>
      <c r="C47" s="20" t="s">
        <v>168</v>
      </c>
      <c r="D47" s="47">
        <v>0</v>
      </c>
      <c r="E47" s="47">
        <v>2122262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9"/>
        <v>2122262</v>
      </c>
      <c r="O47" s="48">
        <f t="shared" si="7"/>
        <v>30.952104541609543</v>
      </c>
      <c r="P47" s="9"/>
    </row>
    <row r="48" spans="1:16">
      <c r="A48" s="12"/>
      <c r="B48" s="25">
        <v>341.9</v>
      </c>
      <c r="C48" s="20" t="s">
        <v>169</v>
      </c>
      <c r="D48" s="47">
        <v>1154003</v>
      </c>
      <c r="E48" s="47">
        <v>15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9"/>
        <v>1154018</v>
      </c>
      <c r="O48" s="48">
        <f t="shared" si="7"/>
        <v>16.830761601960155</v>
      </c>
      <c r="P48" s="9"/>
    </row>
    <row r="49" spans="1:16">
      <c r="A49" s="12"/>
      <c r="B49" s="25">
        <v>342.1</v>
      </c>
      <c r="C49" s="20" t="s">
        <v>63</v>
      </c>
      <c r="D49" s="47">
        <v>300515</v>
      </c>
      <c r="E49" s="47">
        <v>227105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9"/>
        <v>527620</v>
      </c>
      <c r="O49" s="48">
        <f t="shared" si="7"/>
        <v>7.6950675261791561</v>
      </c>
      <c r="P49" s="9"/>
    </row>
    <row r="50" spans="1:16">
      <c r="A50" s="12"/>
      <c r="B50" s="25">
        <v>342.3</v>
      </c>
      <c r="C50" s="20" t="s">
        <v>64</v>
      </c>
      <c r="D50" s="47">
        <v>8276</v>
      </c>
      <c r="E50" s="47">
        <v>0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9"/>
        <v>8276</v>
      </c>
      <c r="O50" s="48">
        <f t="shared" si="7"/>
        <v>0.12070122218008926</v>
      </c>
      <c r="P50" s="9"/>
    </row>
    <row r="51" spans="1:16">
      <c r="A51" s="12"/>
      <c r="B51" s="25">
        <v>342.4</v>
      </c>
      <c r="C51" s="20" t="s">
        <v>65</v>
      </c>
      <c r="D51" s="47">
        <v>199897</v>
      </c>
      <c r="E51" s="47">
        <v>0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9"/>
        <v>199897</v>
      </c>
      <c r="O51" s="48">
        <f t="shared" si="7"/>
        <v>2.9153953854680164</v>
      </c>
      <c r="P51" s="9"/>
    </row>
    <row r="52" spans="1:16">
      <c r="A52" s="12"/>
      <c r="B52" s="25">
        <v>342.5</v>
      </c>
      <c r="C52" s="20" t="s">
        <v>119</v>
      </c>
      <c r="D52" s="47">
        <v>0</v>
      </c>
      <c r="E52" s="47">
        <v>15895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9"/>
        <v>15895</v>
      </c>
      <c r="O52" s="48">
        <f t="shared" si="7"/>
        <v>0.2318204357844996</v>
      </c>
      <c r="P52" s="9"/>
    </row>
    <row r="53" spans="1:16">
      <c r="A53" s="12"/>
      <c r="B53" s="25">
        <v>342.9</v>
      </c>
      <c r="C53" s="20" t="s">
        <v>143</v>
      </c>
      <c r="D53" s="47">
        <v>79448</v>
      </c>
      <c r="E53" s="47">
        <v>177592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9"/>
        <v>257040</v>
      </c>
      <c r="O53" s="48">
        <f t="shared" si="7"/>
        <v>3.7487967797450632</v>
      </c>
      <c r="P53" s="9"/>
    </row>
    <row r="54" spans="1:16">
      <c r="A54" s="12"/>
      <c r="B54" s="25">
        <v>343.3</v>
      </c>
      <c r="C54" s="20" t="s">
        <v>185</v>
      </c>
      <c r="D54" s="47">
        <v>0</v>
      </c>
      <c r="E54" s="47">
        <v>0</v>
      </c>
      <c r="F54" s="47">
        <v>0</v>
      </c>
      <c r="G54" s="47">
        <v>0</v>
      </c>
      <c r="H54" s="47">
        <v>0</v>
      </c>
      <c r="I54" s="47">
        <v>54250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9"/>
        <v>54250</v>
      </c>
      <c r="O54" s="48">
        <f t="shared" si="7"/>
        <v>0.79120847067059474</v>
      </c>
      <c r="P54" s="9"/>
    </row>
    <row r="55" spans="1:16">
      <c r="A55" s="12"/>
      <c r="B55" s="25">
        <v>343.4</v>
      </c>
      <c r="C55" s="20" t="s">
        <v>67</v>
      </c>
      <c r="D55" s="47">
        <v>0</v>
      </c>
      <c r="E55" s="47">
        <v>17840</v>
      </c>
      <c r="F55" s="47">
        <v>0</v>
      </c>
      <c r="G55" s="47">
        <v>0</v>
      </c>
      <c r="H55" s="47">
        <v>0</v>
      </c>
      <c r="I55" s="47">
        <v>3135154</v>
      </c>
      <c r="J55" s="47">
        <v>0</v>
      </c>
      <c r="K55" s="47">
        <v>0</v>
      </c>
      <c r="L55" s="47">
        <v>0</v>
      </c>
      <c r="M55" s="47">
        <v>0</v>
      </c>
      <c r="N55" s="47">
        <f t="shared" si="9"/>
        <v>3152994</v>
      </c>
      <c r="O55" s="48">
        <f t="shared" si="7"/>
        <v>45.984802963567951</v>
      </c>
      <c r="P55" s="9"/>
    </row>
    <row r="56" spans="1:16">
      <c r="A56" s="12"/>
      <c r="B56" s="25">
        <v>343.6</v>
      </c>
      <c r="C56" s="20" t="s">
        <v>215</v>
      </c>
      <c r="D56" s="47">
        <v>0</v>
      </c>
      <c r="E56" s="47">
        <v>0</v>
      </c>
      <c r="F56" s="47">
        <v>0</v>
      </c>
      <c r="G56" s="47">
        <v>0</v>
      </c>
      <c r="H56" s="47">
        <v>0</v>
      </c>
      <c r="I56" s="47">
        <v>15015</v>
      </c>
      <c r="J56" s="47">
        <v>0</v>
      </c>
      <c r="K56" s="47">
        <v>0</v>
      </c>
      <c r="L56" s="47">
        <v>0</v>
      </c>
      <c r="M56" s="47">
        <v>0</v>
      </c>
      <c r="N56" s="47">
        <f t="shared" si="9"/>
        <v>15015</v>
      </c>
      <c r="O56" s="48">
        <f t="shared" si="7"/>
        <v>0.21898608639850656</v>
      </c>
      <c r="P56" s="9"/>
    </row>
    <row r="57" spans="1:16">
      <c r="A57" s="12"/>
      <c r="B57" s="25">
        <v>344.9</v>
      </c>
      <c r="C57" s="20" t="s">
        <v>170</v>
      </c>
      <c r="D57" s="47">
        <v>0</v>
      </c>
      <c r="E57" s="47">
        <v>5520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9"/>
        <v>5520</v>
      </c>
      <c r="O57" s="48">
        <f t="shared" si="7"/>
        <v>8.0506373421229183E-2</v>
      </c>
      <c r="P57" s="9"/>
    </row>
    <row r="58" spans="1:16">
      <c r="A58" s="12"/>
      <c r="B58" s="25">
        <v>346.4</v>
      </c>
      <c r="C58" s="20" t="s">
        <v>69</v>
      </c>
      <c r="D58" s="47">
        <v>1965</v>
      </c>
      <c r="E58" s="47">
        <v>0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9"/>
        <v>1965</v>
      </c>
      <c r="O58" s="48">
        <f t="shared" si="7"/>
        <v>2.8658518799404953E-2</v>
      </c>
      <c r="P58" s="9"/>
    </row>
    <row r="59" spans="1:16">
      <c r="A59" s="12"/>
      <c r="B59" s="25">
        <v>347.1</v>
      </c>
      <c r="C59" s="20" t="s">
        <v>70</v>
      </c>
      <c r="D59" s="47">
        <v>2740</v>
      </c>
      <c r="E59" s="47">
        <v>0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9"/>
        <v>2740</v>
      </c>
      <c r="O59" s="48">
        <f t="shared" si="7"/>
        <v>3.9961496951842021E-2</v>
      </c>
      <c r="P59" s="9"/>
    </row>
    <row r="60" spans="1:16">
      <c r="A60" s="12"/>
      <c r="B60" s="25">
        <v>347.9</v>
      </c>
      <c r="C60" s="20" t="s">
        <v>122</v>
      </c>
      <c r="D60" s="47">
        <v>6968</v>
      </c>
      <c r="E60" s="47">
        <v>0</v>
      </c>
      <c r="F60" s="47">
        <v>0</v>
      </c>
      <c r="G60" s="47">
        <v>27325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9"/>
        <v>34293</v>
      </c>
      <c r="O60" s="48">
        <f t="shared" si="7"/>
        <v>0.50014584487938629</v>
      </c>
      <c r="P60" s="9"/>
    </row>
    <row r="61" spans="1:16">
      <c r="A61" s="12"/>
      <c r="B61" s="25">
        <v>348.11</v>
      </c>
      <c r="C61" s="20" t="s">
        <v>189</v>
      </c>
      <c r="D61" s="47">
        <v>0</v>
      </c>
      <c r="E61" s="47">
        <v>1959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>SUM(D61:M61)</f>
        <v>1959</v>
      </c>
      <c r="O61" s="48">
        <f t="shared" si="7"/>
        <v>2.8571011871773182E-2</v>
      </c>
      <c r="P61" s="9"/>
    </row>
    <row r="62" spans="1:16">
      <c r="A62" s="12"/>
      <c r="B62" s="25">
        <v>348.12</v>
      </c>
      <c r="C62" s="20" t="s">
        <v>190</v>
      </c>
      <c r="D62" s="47">
        <v>0</v>
      </c>
      <c r="E62" s="47">
        <v>7072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ref="N62:N75" si="10">SUM(D62:M62)</f>
        <v>7072</v>
      </c>
      <c r="O62" s="48">
        <f t="shared" si="7"/>
        <v>0.10314149870198057</v>
      </c>
      <c r="P62" s="9"/>
    </row>
    <row r="63" spans="1:16">
      <c r="A63" s="12"/>
      <c r="B63" s="25">
        <v>348.13</v>
      </c>
      <c r="C63" s="20" t="s">
        <v>191</v>
      </c>
      <c r="D63" s="47">
        <v>0</v>
      </c>
      <c r="E63" s="47">
        <v>131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10"/>
        <v>131</v>
      </c>
      <c r="O63" s="48">
        <f t="shared" si="7"/>
        <v>1.9105679199603301E-3</v>
      </c>
      <c r="P63" s="9"/>
    </row>
    <row r="64" spans="1:16">
      <c r="A64" s="12"/>
      <c r="B64" s="25">
        <v>348.14</v>
      </c>
      <c r="C64" s="20" t="s">
        <v>192</v>
      </c>
      <c r="D64" s="47">
        <v>0</v>
      </c>
      <c r="E64" s="47">
        <v>50292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10"/>
        <v>50292</v>
      </c>
      <c r="O64" s="48">
        <f t="shared" si="7"/>
        <v>0.7334830674095032</v>
      </c>
      <c r="P64" s="9"/>
    </row>
    <row r="65" spans="1:16">
      <c r="A65" s="12"/>
      <c r="B65" s="25">
        <v>348.22</v>
      </c>
      <c r="C65" s="20" t="s">
        <v>193</v>
      </c>
      <c r="D65" s="47">
        <v>0</v>
      </c>
      <c r="E65" s="47">
        <v>19238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10"/>
        <v>19238</v>
      </c>
      <c r="O65" s="48">
        <f t="shared" si="7"/>
        <v>0.28057637896333459</v>
      </c>
      <c r="P65" s="9"/>
    </row>
    <row r="66" spans="1:16">
      <c r="A66" s="12"/>
      <c r="B66" s="25">
        <v>348.23</v>
      </c>
      <c r="C66" s="20" t="s">
        <v>194</v>
      </c>
      <c r="D66" s="47">
        <v>0</v>
      </c>
      <c r="E66" s="47">
        <v>49522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10"/>
        <v>49522</v>
      </c>
      <c r="O66" s="48">
        <f t="shared" si="7"/>
        <v>0.72225301169675937</v>
      </c>
      <c r="P66" s="9"/>
    </row>
    <row r="67" spans="1:16">
      <c r="A67" s="12"/>
      <c r="B67" s="25">
        <v>348.31</v>
      </c>
      <c r="C67" s="20" t="s">
        <v>195</v>
      </c>
      <c r="D67" s="47">
        <v>0</v>
      </c>
      <c r="E67" s="47">
        <v>252065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0"/>
        <v>252065</v>
      </c>
      <c r="O67" s="48">
        <f t="shared" si="7"/>
        <v>3.6762389522503867</v>
      </c>
      <c r="P67" s="9"/>
    </row>
    <row r="68" spans="1:16">
      <c r="A68" s="12"/>
      <c r="B68" s="25">
        <v>348.32</v>
      </c>
      <c r="C68" s="20" t="s">
        <v>196</v>
      </c>
      <c r="D68" s="47">
        <v>0</v>
      </c>
      <c r="E68" s="47">
        <v>2714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0"/>
        <v>2714</v>
      </c>
      <c r="O68" s="48">
        <f t="shared" si="7"/>
        <v>3.958230026543768E-2</v>
      </c>
      <c r="P68" s="9"/>
    </row>
    <row r="69" spans="1:16">
      <c r="A69" s="12"/>
      <c r="B69" s="25">
        <v>348.34</v>
      </c>
      <c r="C69" s="20" t="s">
        <v>197</v>
      </c>
      <c r="D69" s="47">
        <v>0</v>
      </c>
      <c r="E69" s="47">
        <v>191633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0"/>
        <v>191633</v>
      </c>
      <c r="O69" s="48">
        <f t="shared" ref="O69:O99" si="11">(N69/O$101)</f>
        <v>2.7948691771431906</v>
      </c>
      <c r="P69" s="9"/>
    </row>
    <row r="70" spans="1:16">
      <c r="A70" s="12"/>
      <c r="B70" s="25">
        <v>348.52</v>
      </c>
      <c r="C70" s="20" t="s">
        <v>198</v>
      </c>
      <c r="D70" s="47">
        <v>0</v>
      </c>
      <c r="E70" s="47">
        <v>53521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0"/>
        <v>53521</v>
      </c>
      <c r="O70" s="48">
        <f t="shared" si="11"/>
        <v>0.78057637896333465</v>
      </c>
      <c r="P70" s="9"/>
    </row>
    <row r="71" spans="1:16">
      <c r="A71" s="12"/>
      <c r="B71" s="25">
        <v>348.53</v>
      </c>
      <c r="C71" s="20" t="s">
        <v>199</v>
      </c>
      <c r="D71" s="47">
        <v>0</v>
      </c>
      <c r="E71" s="47">
        <v>195544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0"/>
        <v>195544</v>
      </c>
      <c r="O71" s="48">
        <f t="shared" si="11"/>
        <v>2.8519091094711664</v>
      </c>
      <c r="P71" s="9"/>
    </row>
    <row r="72" spans="1:16">
      <c r="A72" s="12"/>
      <c r="B72" s="25">
        <v>348.62</v>
      </c>
      <c r="C72" s="20" t="s">
        <v>200</v>
      </c>
      <c r="D72" s="47">
        <v>0</v>
      </c>
      <c r="E72" s="47">
        <v>2027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0"/>
        <v>2027</v>
      </c>
      <c r="O72" s="48">
        <f t="shared" si="11"/>
        <v>2.9562757051599917E-2</v>
      </c>
      <c r="P72" s="9"/>
    </row>
    <row r="73" spans="1:16">
      <c r="A73" s="12"/>
      <c r="B73" s="25">
        <v>348.64</v>
      </c>
      <c r="C73" s="20" t="s">
        <v>201</v>
      </c>
      <c r="D73" s="47">
        <v>0</v>
      </c>
      <c r="E73" s="47">
        <v>366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0"/>
        <v>366</v>
      </c>
      <c r="O73" s="48">
        <f t="shared" si="11"/>
        <v>5.3379225855380219E-3</v>
      </c>
      <c r="P73" s="9"/>
    </row>
    <row r="74" spans="1:16">
      <c r="A74" s="12"/>
      <c r="B74" s="25">
        <v>348.71</v>
      </c>
      <c r="C74" s="20" t="s">
        <v>202</v>
      </c>
      <c r="D74" s="47">
        <v>0</v>
      </c>
      <c r="E74" s="47">
        <v>45671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10"/>
        <v>45671</v>
      </c>
      <c r="O74" s="48">
        <f t="shared" si="11"/>
        <v>0.66608814864510102</v>
      </c>
      <c r="P74" s="9"/>
    </row>
    <row r="75" spans="1:16">
      <c r="A75" s="12"/>
      <c r="B75" s="25">
        <v>348.72</v>
      </c>
      <c r="C75" s="20" t="s">
        <v>203</v>
      </c>
      <c r="D75" s="47">
        <v>0</v>
      </c>
      <c r="E75" s="47">
        <v>4166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0"/>
        <v>4166</v>
      </c>
      <c r="O75" s="48">
        <f t="shared" si="11"/>
        <v>6.0758976752326228E-2</v>
      </c>
      <c r="P75" s="9"/>
    </row>
    <row r="76" spans="1:16">
      <c r="A76" s="12"/>
      <c r="B76" s="25">
        <v>348.92399999999998</v>
      </c>
      <c r="C76" s="20" t="s">
        <v>171</v>
      </c>
      <c r="D76" s="47">
        <v>0</v>
      </c>
      <c r="E76" s="47">
        <v>20593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9"/>
        <v>20593</v>
      </c>
      <c r="O76" s="48">
        <f t="shared" si="11"/>
        <v>0.30033836012017617</v>
      </c>
      <c r="P76" s="9"/>
    </row>
    <row r="77" spans="1:16">
      <c r="A77" s="12"/>
      <c r="B77" s="25">
        <v>348.99</v>
      </c>
      <c r="C77" s="20" t="s">
        <v>173</v>
      </c>
      <c r="D77" s="47">
        <v>246849</v>
      </c>
      <c r="E77" s="47">
        <v>132398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9"/>
        <v>379247</v>
      </c>
      <c r="O77" s="48">
        <f t="shared" si="11"/>
        <v>5.5311232972610336</v>
      </c>
      <c r="P77" s="9"/>
    </row>
    <row r="78" spans="1:16" ht="15.75">
      <c r="A78" s="29" t="s">
        <v>51</v>
      </c>
      <c r="B78" s="30"/>
      <c r="C78" s="31"/>
      <c r="D78" s="32">
        <f t="shared" ref="D78:M78" si="12">SUM(D79:D87)</f>
        <v>106241</v>
      </c>
      <c r="E78" s="32">
        <f t="shared" si="12"/>
        <v>769453</v>
      </c>
      <c r="F78" s="32">
        <f t="shared" si="12"/>
        <v>0</v>
      </c>
      <c r="G78" s="32">
        <f t="shared" si="12"/>
        <v>0</v>
      </c>
      <c r="H78" s="32">
        <f t="shared" si="12"/>
        <v>0</v>
      </c>
      <c r="I78" s="32">
        <f t="shared" si="12"/>
        <v>0</v>
      </c>
      <c r="J78" s="32">
        <f t="shared" si="12"/>
        <v>0</v>
      </c>
      <c r="K78" s="32">
        <f t="shared" si="12"/>
        <v>0</v>
      </c>
      <c r="L78" s="32">
        <f t="shared" si="12"/>
        <v>0</v>
      </c>
      <c r="M78" s="32">
        <f t="shared" si="12"/>
        <v>0</v>
      </c>
      <c r="N78" s="32">
        <f>SUM(D78:M78)</f>
        <v>875694</v>
      </c>
      <c r="O78" s="46">
        <f t="shared" si="11"/>
        <v>12.771548580929323</v>
      </c>
      <c r="P78" s="10"/>
    </row>
    <row r="79" spans="1:16">
      <c r="A79" s="13"/>
      <c r="B79" s="40">
        <v>351.1</v>
      </c>
      <c r="C79" s="21" t="s">
        <v>174</v>
      </c>
      <c r="D79" s="47">
        <v>0</v>
      </c>
      <c r="E79" s="47">
        <v>185025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>SUM(D79:M79)</f>
        <v>185025</v>
      </c>
      <c r="O79" s="48">
        <f t="shared" si="11"/>
        <v>2.6984948808447333</v>
      </c>
      <c r="P79" s="9"/>
    </row>
    <row r="80" spans="1:16">
      <c r="A80" s="13"/>
      <c r="B80" s="40">
        <v>351.4</v>
      </c>
      <c r="C80" s="21" t="s">
        <v>216</v>
      </c>
      <c r="D80" s="47">
        <v>0</v>
      </c>
      <c r="E80" s="47">
        <v>60283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ref="N80:N87" si="13">SUM(D80:M80)</f>
        <v>60283</v>
      </c>
      <c r="O80" s="48">
        <f t="shared" si="11"/>
        <v>0.87919668640434034</v>
      </c>
      <c r="P80" s="9"/>
    </row>
    <row r="81" spans="1:16">
      <c r="A81" s="13"/>
      <c r="B81" s="40">
        <v>351.5</v>
      </c>
      <c r="C81" s="21" t="s">
        <v>176</v>
      </c>
      <c r="D81" s="47">
        <v>0</v>
      </c>
      <c r="E81" s="47">
        <v>251759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si="13"/>
        <v>251759</v>
      </c>
      <c r="O81" s="48">
        <f t="shared" si="11"/>
        <v>3.6717760989411663</v>
      </c>
      <c r="P81" s="9"/>
    </row>
    <row r="82" spans="1:16">
      <c r="A82" s="13"/>
      <c r="B82" s="40">
        <v>351.7</v>
      </c>
      <c r="C82" s="21" t="s">
        <v>177</v>
      </c>
      <c r="D82" s="47">
        <v>74010</v>
      </c>
      <c r="E82" s="47">
        <v>0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f t="shared" si="13"/>
        <v>74010</v>
      </c>
      <c r="O82" s="48">
        <f t="shared" si="11"/>
        <v>1.0793979523378934</v>
      </c>
      <c r="P82" s="9"/>
    </row>
    <row r="83" spans="1:16">
      <c r="A83" s="13"/>
      <c r="B83" s="40">
        <v>351.8</v>
      </c>
      <c r="C83" s="21" t="s">
        <v>178</v>
      </c>
      <c r="D83" s="47">
        <v>0</v>
      </c>
      <c r="E83" s="47">
        <v>106334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f t="shared" si="13"/>
        <v>106334</v>
      </c>
      <c r="O83" s="48">
        <f t="shared" si="11"/>
        <v>1.5508269404661201</v>
      </c>
      <c r="P83" s="9"/>
    </row>
    <row r="84" spans="1:16">
      <c r="A84" s="13"/>
      <c r="B84" s="40">
        <v>351.9</v>
      </c>
      <c r="C84" s="21" t="s">
        <v>179</v>
      </c>
      <c r="D84" s="47">
        <v>0</v>
      </c>
      <c r="E84" s="47">
        <v>111281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f t="shared" si="13"/>
        <v>111281</v>
      </c>
      <c r="O84" s="48">
        <f t="shared" si="11"/>
        <v>1.6229764022985154</v>
      </c>
      <c r="P84" s="9"/>
    </row>
    <row r="85" spans="1:16">
      <c r="A85" s="13"/>
      <c r="B85" s="40">
        <v>352</v>
      </c>
      <c r="C85" s="21" t="s">
        <v>89</v>
      </c>
      <c r="D85" s="47">
        <v>27612</v>
      </c>
      <c r="E85" s="47">
        <v>0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f t="shared" si="13"/>
        <v>27612</v>
      </c>
      <c r="O85" s="48">
        <f t="shared" si="11"/>
        <v>0.40270688096140944</v>
      </c>
      <c r="P85" s="9"/>
    </row>
    <row r="86" spans="1:16">
      <c r="A86" s="13"/>
      <c r="B86" s="40">
        <v>354</v>
      </c>
      <c r="C86" s="21" t="s">
        <v>146</v>
      </c>
      <c r="D86" s="47">
        <v>4619</v>
      </c>
      <c r="E86" s="47">
        <v>53890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f t="shared" si="13"/>
        <v>58509</v>
      </c>
      <c r="O86" s="48">
        <f t="shared" si="11"/>
        <v>0.85332380480121339</v>
      </c>
      <c r="P86" s="9"/>
    </row>
    <row r="87" spans="1:16">
      <c r="A87" s="13"/>
      <c r="B87" s="40">
        <v>359</v>
      </c>
      <c r="C87" s="21" t="s">
        <v>90</v>
      </c>
      <c r="D87" s="47">
        <v>0</v>
      </c>
      <c r="E87" s="47">
        <v>881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f t="shared" si="13"/>
        <v>881</v>
      </c>
      <c r="O87" s="48">
        <f t="shared" si="11"/>
        <v>1.2848933873931686E-2</v>
      </c>
      <c r="P87" s="9"/>
    </row>
    <row r="88" spans="1:16" ht="15.75">
      <c r="A88" s="29" t="s">
        <v>5</v>
      </c>
      <c r="B88" s="30"/>
      <c r="C88" s="31"/>
      <c r="D88" s="32">
        <f t="shared" ref="D88:M88" si="14">SUM(D89:D95)</f>
        <v>457125</v>
      </c>
      <c r="E88" s="32">
        <f t="shared" si="14"/>
        <v>598593</v>
      </c>
      <c r="F88" s="32">
        <f t="shared" si="14"/>
        <v>0</v>
      </c>
      <c r="G88" s="32">
        <f t="shared" si="14"/>
        <v>300898</v>
      </c>
      <c r="H88" s="32">
        <f t="shared" si="14"/>
        <v>0</v>
      </c>
      <c r="I88" s="32">
        <f t="shared" si="14"/>
        <v>189807</v>
      </c>
      <c r="J88" s="32">
        <f t="shared" si="14"/>
        <v>0</v>
      </c>
      <c r="K88" s="32">
        <f t="shared" si="14"/>
        <v>0</v>
      </c>
      <c r="L88" s="32">
        <f t="shared" si="14"/>
        <v>0</v>
      </c>
      <c r="M88" s="32">
        <f t="shared" si="14"/>
        <v>0</v>
      </c>
      <c r="N88" s="32">
        <f>SUM(D88:M88)</f>
        <v>1546423</v>
      </c>
      <c r="O88" s="46">
        <f t="shared" si="11"/>
        <v>22.553787591517661</v>
      </c>
      <c r="P88" s="10"/>
    </row>
    <row r="89" spans="1:16">
      <c r="A89" s="12"/>
      <c r="B89" s="25">
        <v>361.1</v>
      </c>
      <c r="C89" s="20" t="s">
        <v>92</v>
      </c>
      <c r="D89" s="47">
        <v>71114</v>
      </c>
      <c r="E89" s="47">
        <v>76728</v>
      </c>
      <c r="F89" s="47">
        <v>0</v>
      </c>
      <c r="G89" s="47">
        <v>23834</v>
      </c>
      <c r="H89" s="47">
        <v>0</v>
      </c>
      <c r="I89" s="47">
        <v>105579</v>
      </c>
      <c r="J89" s="47">
        <v>0</v>
      </c>
      <c r="K89" s="47">
        <v>0</v>
      </c>
      <c r="L89" s="47">
        <v>0</v>
      </c>
      <c r="M89" s="47">
        <v>0</v>
      </c>
      <c r="N89" s="47">
        <f>SUM(D89:M89)</f>
        <v>277255</v>
      </c>
      <c r="O89" s="48">
        <f t="shared" si="11"/>
        <v>4.0436222034244373</v>
      </c>
      <c r="P89" s="9"/>
    </row>
    <row r="90" spans="1:16">
      <c r="A90" s="12"/>
      <c r="B90" s="25">
        <v>362</v>
      </c>
      <c r="C90" s="20" t="s">
        <v>93</v>
      </c>
      <c r="D90" s="47">
        <v>7111</v>
      </c>
      <c r="E90" s="47">
        <v>43514</v>
      </c>
      <c r="F90" s="47">
        <v>0</v>
      </c>
      <c r="G90" s="47">
        <v>0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  <c r="M90" s="47">
        <v>0</v>
      </c>
      <c r="N90" s="47">
        <f t="shared" ref="N90:N95" si="15">SUM(D90:M90)</f>
        <v>50625</v>
      </c>
      <c r="O90" s="48">
        <f t="shared" si="11"/>
        <v>0.73833970189306652</v>
      </c>
      <c r="P90" s="9"/>
    </row>
    <row r="91" spans="1:16">
      <c r="A91" s="12"/>
      <c r="B91" s="25">
        <v>364</v>
      </c>
      <c r="C91" s="20" t="s">
        <v>180</v>
      </c>
      <c r="D91" s="47">
        <v>0</v>
      </c>
      <c r="E91" s="47">
        <v>16500</v>
      </c>
      <c r="F91" s="47">
        <v>0</v>
      </c>
      <c r="G91" s="47">
        <v>277062</v>
      </c>
      <c r="H91" s="47">
        <v>0</v>
      </c>
      <c r="I91" s="47">
        <v>72900</v>
      </c>
      <c r="J91" s="47">
        <v>0</v>
      </c>
      <c r="K91" s="47">
        <v>0</v>
      </c>
      <c r="L91" s="47">
        <v>0</v>
      </c>
      <c r="M91" s="47">
        <v>0</v>
      </c>
      <c r="N91" s="47">
        <f t="shared" si="15"/>
        <v>366462</v>
      </c>
      <c r="O91" s="48">
        <f t="shared" si="11"/>
        <v>5.3446606189656682</v>
      </c>
      <c r="P91" s="9"/>
    </row>
    <row r="92" spans="1:16">
      <c r="A92" s="12"/>
      <c r="B92" s="25">
        <v>365</v>
      </c>
      <c r="C92" s="20" t="s">
        <v>181</v>
      </c>
      <c r="D92" s="47">
        <v>0</v>
      </c>
      <c r="E92" s="47">
        <v>0</v>
      </c>
      <c r="F92" s="47">
        <v>0</v>
      </c>
      <c r="G92" s="47">
        <v>0</v>
      </c>
      <c r="H92" s="47">
        <v>0</v>
      </c>
      <c r="I92" s="47">
        <v>11328</v>
      </c>
      <c r="J92" s="47">
        <v>0</v>
      </c>
      <c r="K92" s="47">
        <v>0</v>
      </c>
      <c r="L92" s="47">
        <v>0</v>
      </c>
      <c r="M92" s="47">
        <v>0</v>
      </c>
      <c r="N92" s="47">
        <f t="shared" si="15"/>
        <v>11328</v>
      </c>
      <c r="O92" s="48">
        <f t="shared" si="11"/>
        <v>0.16521307936878335</v>
      </c>
      <c r="P92" s="9"/>
    </row>
    <row r="93" spans="1:16">
      <c r="A93" s="12"/>
      <c r="B93" s="25">
        <v>366</v>
      </c>
      <c r="C93" s="20" t="s">
        <v>95</v>
      </c>
      <c r="D93" s="47">
        <v>25245</v>
      </c>
      <c r="E93" s="47">
        <v>7147</v>
      </c>
      <c r="F93" s="47">
        <v>0</v>
      </c>
      <c r="G93" s="47">
        <v>0</v>
      </c>
      <c r="H93" s="47">
        <v>0</v>
      </c>
      <c r="I93" s="47">
        <v>0</v>
      </c>
      <c r="J93" s="47">
        <v>0</v>
      </c>
      <c r="K93" s="47">
        <v>0</v>
      </c>
      <c r="L93" s="47">
        <v>0</v>
      </c>
      <c r="M93" s="47">
        <v>0</v>
      </c>
      <c r="N93" s="47">
        <f t="shared" si="15"/>
        <v>32392</v>
      </c>
      <c r="O93" s="48">
        <f t="shared" si="11"/>
        <v>0.47242073330805356</v>
      </c>
      <c r="P93" s="9"/>
    </row>
    <row r="94" spans="1:16">
      <c r="A94" s="12"/>
      <c r="B94" s="25">
        <v>369.3</v>
      </c>
      <c r="C94" s="20" t="s">
        <v>217</v>
      </c>
      <c r="D94" s="47">
        <v>3117</v>
      </c>
      <c r="E94" s="47">
        <v>0</v>
      </c>
      <c r="F94" s="47">
        <v>0</v>
      </c>
      <c r="G94" s="47">
        <v>0</v>
      </c>
      <c r="H94" s="47">
        <v>0</v>
      </c>
      <c r="I94" s="47">
        <v>0</v>
      </c>
      <c r="J94" s="47">
        <v>0</v>
      </c>
      <c r="K94" s="47">
        <v>0</v>
      </c>
      <c r="L94" s="47">
        <v>0</v>
      </c>
      <c r="M94" s="47">
        <v>0</v>
      </c>
      <c r="N94" s="47">
        <f t="shared" si="15"/>
        <v>3117</v>
      </c>
      <c r="O94" s="48">
        <f t="shared" si="11"/>
        <v>4.5459848904704954E-2</v>
      </c>
      <c r="P94" s="9"/>
    </row>
    <row r="95" spans="1:16">
      <c r="A95" s="12"/>
      <c r="B95" s="25">
        <v>369.9</v>
      </c>
      <c r="C95" s="20" t="s">
        <v>96</v>
      </c>
      <c r="D95" s="47">
        <v>350538</v>
      </c>
      <c r="E95" s="47">
        <v>454704</v>
      </c>
      <c r="F95" s="47">
        <v>0</v>
      </c>
      <c r="G95" s="47">
        <v>2</v>
      </c>
      <c r="H95" s="47">
        <v>0</v>
      </c>
      <c r="I95" s="47">
        <v>0</v>
      </c>
      <c r="J95" s="47">
        <v>0</v>
      </c>
      <c r="K95" s="47">
        <v>0</v>
      </c>
      <c r="L95" s="47">
        <v>0</v>
      </c>
      <c r="M95" s="47">
        <v>0</v>
      </c>
      <c r="N95" s="47">
        <f t="shared" si="15"/>
        <v>805244</v>
      </c>
      <c r="O95" s="48">
        <f t="shared" si="11"/>
        <v>11.744071405652948</v>
      </c>
      <c r="P95" s="9"/>
    </row>
    <row r="96" spans="1:16" ht="15.75">
      <c r="A96" s="29" t="s">
        <v>52</v>
      </c>
      <c r="B96" s="30"/>
      <c r="C96" s="31"/>
      <c r="D96" s="32">
        <f t="shared" ref="D96:M96" si="16">SUM(D97:D98)</f>
        <v>788581</v>
      </c>
      <c r="E96" s="32">
        <f t="shared" si="16"/>
        <v>34386548</v>
      </c>
      <c r="F96" s="32">
        <f t="shared" si="16"/>
        <v>6000000</v>
      </c>
      <c r="G96" s="32">
        <f t="shared" si="16"/>
        <v>11948409</v>
      </c>
      <c r="H96" s="32">
        <f t="shared" si="16"/>
        <v>0</v>
      </c>
      <c r="I96" s="32">
        <f t="shared" si="16"/>
        <v>515000</v>
      </c>
      <c r="J96" s="32">
        <f t="shared" si="16"/>
        <v>0</v>
      </c>
      <c r="K96" s="32">
        <f t="shared" si="16"/>
        <v>0</v>
      </c>
      <c r="L96" s="32">
        <f t="shared" si="16"/>
        <v>0</v>
      </c>
      <c r="M96" s="32">
        <f t="shared" si="16"/>
        <v>0</v>
      </c>
      <c r="N96" s="32">
        <f>SUM(D96:M96)</f>
        <v>53638538</v>
      </c>
      <c r="O96" s="46">
        <f t="shared" si="11"/>
        <v>782.29061050666508</v>
      </c>
      <c r="P96" s="9"/>
    </row>
    <row r="97" spans="1:119">
      <c r="A97" s="12"/>
      <c r="B97" s="25">
        <v>381</v>
      </c>
      <c r="C97" s="20" t="s">
        <v>97</v>
      </c>
      <c r="D97" s="47">
        <v>788581</v>
      </c>
      <c r="E97" s="47">
        <v>31071178</v>
      </c>
      <c r="F97" s="47">
        <v>0</v>
      </c>
      <c r="G97" s="47">
        <v>11948409</v>
      </c>
      <c r="H97" s="47">
        <v>0</v>
      </c>
      <c r="I97" s="47">
        <v>515000</v>
      </c>
      <c r="J97" s="47">
        <v>0</v>
      </c>
      <c r="K97" s="47">
        <v>0</v>
      </c>
      <c r="L97" s="47">
        <v>0</v>
      </c>
      <c r="M97" s="47">
        <v>0</v>
      </c>
      <c r="N97" s="47">
        <f>SUM(D97:M97)</f>
        <v>44323168</v>
      </c>
      <c r="O97" s="48">
        <f t="shared" si="11"/>
        <v>646.43070909780363</v>
      </c>
      <c r="P97" s="9"/>
    </row>
    <row r="98" spans="1:119" ht="15.75" thickBot="1">
      <c r="A98" s="12"/>
      <c r="B98" s="25">
        <v>384</v>
      </c>
      <c r="C98" s="20" t="s">
        <v>98</v>
      </c>
      <c r="D98" s="47">
        <v>0</v>
      </c>
      <c r="E98" s="47">
        <v>3315370</v>
      </c>
      <c r="F98" s="47">
        <v>6000000</v>
      </c>
      <c r="G98" s="47">
        <v>0</v>
      </c>
      <c r="H98" s="47">
        <v>0</v>
      </c>
      <c r="I98" s="47">
        <v>0</v>
      </c>
      <c r="J98" s="47">
        <v>0</v>
      </c>
      <c r="K98" s="47">
        <v>0</v>
      </c>
      <c r="L98" s="47">
        <v>0</v>
      </c>
      <c r="M98" s="47">
        <v>0</v>
      </c>
      <c r="N98" s="47">
        <f>SUM(D98:M98)</f>
        <v>9315370</v>
      </c>
      <c r="O98" s="48">
        <f t="shared" si="11"/>
        <v>135.85990140886153</v>
      </c>
      <c r="P98" s="9"/>
    </row>
    <row r="99" spans="1:119" ht="16.5" thickBot="1">
      <c r="A99" s="14" t="s">
        <v>73</v>
      </c>
      <c r="B99" s="23"/>
      <c r="C99" s="22"/>
      <c r="D99" s="15">
        <f t="shared" ref="D99:M99" si="17">SUM(D5,D13,D19,D43,D78,D88,D96)</f>
        <v>33307947</v>
      </c>
      <c r="E99" s="15">
        <f t="shared" si="17"/>
        <v>63005524</v>
      </c>
      <c r="F99" s="15">
        <f t="shared" si="17"/>
        <v>6800000</v>
      </c>
      <c r="G99" s="15">
        <f t="shared" si="17"/>
        <v>16674281</v>
      </c>
      <c r="H99" s="15">
        <f t="shared" si="17"/>
        <v>0</v>
      </c>
      <c r="I99" s="15">
        <f t="shared" si="17"/>
        <v>4007232</v>
      </c>
      <c r="J99" s="15">
        <f t="shared" si="17"/>
        <v>0</v>
      </c>
      <c r="K99" s="15">
        <f t="shared" si="17"/>
        <v>0</v>
      </c>
      <c r="L99" s="15">
        <f t="shared" si="17"/>
        <v>0</v>
      </c>
      <c r="M99" s="15">
        <f t="shared" si="17"/>
        <v>0</v>
      </c>
      <c r="N99" s="15">
        <f>SUM(D99:M99)</f>
        <v>123794984</v>
      </c>
      <c r="O99" s="38">
        <f t="shared" si="11"/>
        <v>1805.486451010705</v>
      </c>
      <c r="P99" s="6"/>
      <c r="Q99" s="2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5"/>
      <c r="BA99" s="5"/>
      <c r="BB99" s="5"/>
      <c r="BC99" s="5"/>
      <c r="BD99" s="5"/>
      <c r="BE99" s="5"/>
      <c r="BF99" s="5"/>
      <c r="BG99" s="5"/>
      <c r="BH99" s="5"/>
      <c r="BI99" s="5"/>
      <c r="BJ99" s="5"/>
      <c r="BK99" s="5"/>
      <c r="BL99" s="5"/>
      <c r="BM99" s="5"/>
      <c r="BN99" s="5"/>
      <c r="BO99" s="5"/>
      <c r="BP99" s="5"/>
      <c r="BQ99" s="5"/>
      <c r="BR99" s="5"/>
      <c r="BS99" s="5"/>
      <c r="BT99" s="5"/>
      <c r="BU99" s="5"/>
      <c r="BV99" s="5"/>
      <c r="BW99" s="5"/>
      <c r="BX99" s="5"/>
      <c r="BY99" s="5"/>
      <c r="BZ99" s="5"/>
      <c r="CA99" s="5"/>
      <c r="CB99" s="5"/>
      <c r="CC99" s="5"/>
      <c r="CD99" s="5"/>
      <c r="CE99" s="5"/>
      <c r="CF99" s="5"/>
      <c r="CG99" s="5"/>
      <c r="CH99" s="5"/>
      <c r="CI99" s="5"/>
      <c r="CJ99" s="5"/>
      <c r="CK99" s="5"/>
      <c r="CL99" s="5"/>
      <c r="CM99" s="5"/>
      <c r="CN99" s="5"/>
      <c r="CO99" s="5"/>
      <c r="CP99" s="5"/>
      <c r="CQ99" s="5"/>
      <c r="CR99" s="5"/>
      <c r="CS99" s="5"/>
      <c r="CT99" s="5"/>
      <c r="CU99" s="5"/>
      <c r="CV99" s="5"/>
      <c r="CW99" s="5"/>
      <c r="CX99" s="5"/>
      <c r="CY99" s="5"/>
      <c r="CZ99" s="5"/>
      <c r="DA99" s="5"/>
      <c r="DB99" s="5"/>
      <c r="DC99" s="5"/>
      <c r="DD99" s="5"/>
      <c r="DE99" s="5"/>
      <c r="DF99" s="5"/>
      <c r="DG99" s="5"/>
      <c r="DH99" s="5"/>
      <c r="DI99" s="5"/>
      <c r="DJ99" s="5"/>
      <c r="DK99" s="5"/>
      <c r="DL99" s="5"/>
      <c r="DM99" s="5"/>
      <c r="DN99" s="5"/>
      <c r="DO99" s="5"/>
    </row>
    <row r="100" spans="1:119">
      <c r="A100" s="16"/>
      <c r="B100" s="18"/>
      <c r="C100" s="18"/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9"/>
    </row>
    <row r="101" spans="1:119">
      <c r="A101" s="41"/>
      <c r="B101" s="42"/>
      <c r="C101" s="42"/>
      <c r="D101" s="43"/>
      <c r="E101" s="43"/>
      <c r="F101" s="43"/>
      <c r="G101" s="43"/>
      <c r="H101" s="43"/>
      <c r="I101" s="43"/>
      <c r="J101" s="43"/>
      <c r="K101" s="43"/>
      <c r="L101" s="119" t="s">
        <v>218</v>
      </c>
      <c r="M101" s="119"/>
      <c r="N101" s="119"/>
      <c r="O101" s="44">
        <v>68566</v>
      </c>
    </row>
    <row r="102" spans="1:119">
      <c r="A102" s="120"/>
      <c r="B102" s="97"/>
      <c r="C102" s="97"/>
      <c r="D102" s="97"/>
      <c r="E102" s="97"/>
      <c r="F102" s="97"/>
      <c r="G102" s="97"/>
      <c r="H102" s="97"/>
      <c r="I102" s="97"/>
      <c r="J102" s="97"/>
      <c r="K102" s="97"/>
      <c r="L102" s="97"/>
      <c r="M102" s="97"/>
      <c r="N102" s="97"/>
      <c r="O102" s="98"/>
    </row>
    <row r="103" spans="1:119" ht="15.75" customHeight="1" thickBot="1">
      <c r="A103" s="121" t="s">
        <v>129</v>
      </c>
      <c r="B103" s="100"/>
      <c r="C103" s="100"/>
      <c r="D103" s="100"/>
      <c r="E103" s="100"/>
      <c r="F103" s="100"/>
      <c r="G103" s="100"/>
      <c r="H103" s="100"/>
      <c r="I103" s="100"/>
      <c r="J103" s="100"/>
      <c r="K103" s="100"/>
      <c r="L103" s="100"/>
      <c r="M103" s="100"/>
      <c r="N103" s="100"/>
      <c r="O103" s="101"/>
    </row>
  </sheetData>
  <mergeCells count="10">
    <mergeCell ref="L101:N101"/>
    <mergeCell ref="A102:O102"/>
    <mergeCell ref="A103:O10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C10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2" t="s">
        <v>106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4"/>
      <c r="P1" s="7"/>
      <c r="Q1"/>
    </row>
    <row r="2" spans="1:133" ht="24" thickBot="1">
      <c r="A2" s="125" t="s">
        <v>187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7"/>
      <c r="P2" s="7"/>
      <c r="Q2"/>
    </row>
    <row r="3" spans="1:133" ht="18" customHeight="1">
      <c r="A3" s="128" t="s">
        <v>99</v>
      </c>
      <c r="B3" s="109"/>
      <c r="C3" s="110"/>
      <c r="D3" s="129" t="s">
        <v>46</v>
      </c>
      <c r="E3" s="130"/>
      <c r="F3" s="130"/>
      <c r="G3" s="130"/>
      <c r="H3" s="131"/>
      <c r="I3" s="129" t="s">
        <v>47</v>
      </c>
      <c r="J3" s="131"/>
      <c r="K3" s="129" t="s">
        <v>49</v>
      </c>
      <c r="L3" s="131"/>
      <c r="M3" s="36"/>
      <c r="N3" s="37"/>
      <c r="O3" s="132" t="s">
        <v>104</v>
      </c>
      <c r="P3" s="11"/>
      <c r="Q3"/>
    </row>
    <row r="4" spans="1:133" ht="32.25" customHeight="1" thickBot="1">
      <c r="A4" s="111"/>
      <c r="B4" s="112"/>
      <c r="C4" s="113"/>
      <c r="D4" s="34" t="s">
        <v>6</v>
      </c>
      <c r="E4" s="34" t="s">
        <v>100</v>
      </c>
      <c r="F4" s="34" t="s">
        <v>101</v>
      </c>
      <c r="G4" s="34" t="s">
        <v>102</v>
      </c>
      <c r="H4" s="34" t="s">
        <v>7</v>
      </c>
      <c r="I4" s="34" t="s">
        <v>8</v>
      </c>
      <c r="J4" s="35" t="s">
        <v>103</v>
      </c>
      <c r="K4" s="35" t="s">
        <v>9</v>
      </c>
      <c r="L4" s="35" t="s">
        <v>10</v>
      </c>
      <c r="M4" s="35" t="s">
        <v>11</v>
      </c>
      <c r="N4" s="35" t="s">
        <v>48</v>
      </c>
      <c r="O4" s="118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SUM(D6:D12)</f>
        <v>22295562</v>
      </c>
      <c r="E5" s="27">
        <f t="shared" si="0"/>
        <v>5987498</v>
      </c>
      <c r="F5" s="27">
        <f t="shared" si="0"/>
        <v>800000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29083060</v>
      </c>
      <c r="O5" s="33">
        <f t="shared" ref="O5:O36" si="1">(N5/O$101)</f>
        <v>426.66930739550781</v>
      </c>
      <c r="P5" s="6"/>
    </row>
    <row r="6" spans="1:133">
      <c r="A6" s="12"/>
      <c r="B6" s="25">
        <v>311</v>
      </c>
      <c r="C6" s="20" t="s">
        <v>3</v>
      </c>
      <c r="D6" s="47">
        <v>17804345</v>
      </c>
      <c r="E6" s="47">
        <v>0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17804345</v>
      </c>
      <c r="O6" s="48">
        <f t="shared" si="1"/>
        <v>261.20248521925384</v>
      </c>
      <c r="P6" s="9"/>
    </row>
    <row r="7" spans="1:133">
      <c r="A7" s="12"/>
      <c r="B7" s="25">
        <v>312.10000000000002</v>
      </c>
      <c r="C7" s="20" t="s">
        <v>12</v>
      </c>
      <c r="D7" s="47">
        <v>0</v>
      </c>
      <c r="E7" s="47">
        <v>1002363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12" si="2">SUM(D7:M7)</f>
        <v>1002363</v>
      </c>
      <c r="O7" s="48">
        <f t="shared" si="1"/>
        <v>14.705382685621231</v>
      </c>
      <c r="P7" s="9"/>
    </row>
    <row r="8" spans="1:133">
      <c r="A8" s="12"/>
      <c r="B8" s="25">
        <v>312.3</v>
      </c>
      <c r="C8" s="20" t="s">
        <v>13</v>
      </c>
      <c r="D8" s="47">
        <v>0</v>
      </c>
      <c r="E8" s="47">
        <v>618464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618464</v>
      </c>
      <c r="O8" s="48">
        <f t="shared" si="1"/>
        <v>9.0733095667737622</v>
      </c>
      <c r="P8" s="9"/>
    </row>
    <row r="9" spans="1:133">
      <c r="A9" s="12"/>
      <c r="B9" s="25">
        <v>312.41000000000003</v>
      </c>
      <c r="C9" s="20" t="s">
        <v>15</v>
      </c>
      <c r="D9" s="47">
        <v>0</v>
      </c>
      <c r="E9" s="47">
        <v>1649795</v>
      </c>
      <c r="F9" s="47">
        <v>800000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2449795</v>
      </c>
      <c r="O9" s="48">
        <f t="shared" si="1"/>
        <v>35.940246174610863</v>
      </c>
      <c r="P9" s="9"/>
    </row>
    <row r="10" spans="1:133">
      <c r="A10" s="12"/>
      <c r="B10" s="25">
        <v>312.60000000000002</v>
      </c>
      <c r="C10" s="20" t="s">
        <v>16</v>
      </c>
      <c r="D10" s="47">
        <v>4491217</v>
      </c>
      <c r="E10" s="47">
        <v>2375000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6866217</v>
      </c>
      <c r="O10" s="48">
        <f t="shared" si="1"/>
        <v>100.73231811980106</v>
      </c>
      <c r="P10" s="9"/>
    </row>
    <row r="11" spans="1:133">
      <c r="A11" s="12"/>
      <c r="B11" s="25">
        <v>315</v>
      </c>
      <c r="C11" s="20" t="s">
        <v>156</v>
      </c>
      <c r="D11" s="47">
        <v>0</v>
      </c>
      <c r="E11" s="47">
        <v>323726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323726</v>
      </c>
      <c r="O11" s="48">
        <f t="shared" si="1"/>
        <v>4.749292137963411</v>
      </c>
      <c r="P11" s="9"/>
    </row>
    <row r="12" spans="1:133">
      <c r="A12" s="12"/>
      <c r="B12" s="25">
        <v>316</v>
      </c>
      <c r="C12" s="20" t="s">
        <v>157</v>
      </c>
      <c r="D12" s="47">
        <v>0</v>
      </c>
      <c r="E12" s="47">
        <v>18150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18150</v>
      </c>
      <c r="O12" s="48">
        <f t="shared" si="1"/>
        <v>0.26627349148364948</v>
      </c>
      <c r="P12" s="9"/>
    </row>
    <row r="13" spans="1:133" ht="15.75">
      <c r="A13" s="29" t="s">
        <v>18</v>
      </c>
      <c r="B13" s="30"/>
      <c r="C13" s="31"/>
      <c r="D13" s="32">
        <f t="shared" ref="D13:M13" si="3">SUM(D14:D18)</f>
        <v>18336</v>
      </c>
      <c r="E13" s="32">
        <f t="shared" si="3"/>
        <v>8991022</v>
      </c>
      <c r="F13" s="32">
        <f t="shared" si="3"/>
        <v>0</v>
      </c>
      <c r="G13" s="32">
        <f t="shared" si="3"/>
        <v>39921</v>
      </c>
      <c r="H13" s="32">
        <f t="shared" si="3"/>
        <v>0</v>
      </c>
      <c r="I13" s="32">
        <f t="shared" si="3"/>
        <v>9924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5">
        <f t="shared" ref="N13:N20" si="4">SUM(D13:M13)</f>
        <v>9059203</v>
      </c>
      <c r="O13" s="46">
        <f t="shared" si="1"/>
        <v>132.90499244458138</v>
      </c>
      <c r="P13" s="10"/>
    </row>
    <row r="14" spans="1:133">
      <c r="A14" s="12"/>
      <c r="B14" s="25">
        <v>322</v>
      </c>
      <c r="C14" s="20" t="s">
        <v>0</v>
      </c>
      <c r="D14" s="47">
        <v>0</v>
      </c>
      <c r="E14" s="47">
        <v>200309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4"/>
        <v>200309</v>
      </c>
      <c r="O14" s="48">
        <f t="shared" si="1"/>
        <v>2.9386764080219474</v>
      </c>
      <c r="P14" s="9"/>
    </row>
    <row r="15" spans="1:133">
      <c r="A15" s="12"/>
      <c r="B15" s="25">
        <v>323.7</v>
      </c>
      <c r="C15" s="20" t="s">
        <v>109</v>
      </c>
      <c r="D15" s="47">
        <v>0</v>
      </c>
      <c r="E15" s="47">
        <v>120292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4"/>
        <v>120292</v>
      </c>
      <c r="O15" s="48">
        <f t="shared" si="1"/>
        <v>1.7647697431157665</v>
      </c>
      <c r="P15" s="9"/>
    </row>
    <row r="16" spans="1:133">
      <c r="A16" s="12"/>
      <c r="B16" s="25">
        <v>325.10000000000002</v>
      </c>
      <c r="C16" s="20" t="s">
        <v>147</v>
      </c>
      <c r="D16" s="47">
        <v>0</v>
      </c>
      <c r="E16" s="47">
        <v>0</v>
      </c>
      <c r="F16" s="47">
        <v>0</v>
      </c>
      <c r="G16" s="47">
        <v>39921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4"/>
        <v>39921</v>
      </c>
      <c r="O16" s="48">
        <f t="shared" si="1"/>
        <v>0.58566964482197081</v>
      </c>
      <c r="P16" s="9"/>
    </row>
    <row r="17" spans="1:16">
      <c r="A17" s="12"/>
      <c r="B17" s="25">
        <v>325.2</v>
      </c>
      <c r="C17" s="20" t="s">
        <v>20</v>
      </c>
      <c r="D17" s="47">
        <v>0</v>
      </c>
      <c r="E17" s="47">
        <v>8522597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4"/>
        <v>8522597</v>
      </c>
      <c r="O17" s="48">
        <f t="shared" si="1"/>
        <v>125.03259833047254</v>
      </c>
      <c r="P17" s="9"/>
    </row>
    <row r="18" spans="1:16">
      <c r="A18" s="12"/>
      <c r="B18" s="25">
        <v>329</v>
      </c>
      <c r="C18" s="20" t="s">
        <v>21</v>
      </c>
      <c r="D18" s="47">
        <v>18336</v>
      </c>
      <c r="E18" s="47">
        <v>147824</v>
      </c>
      <c r="F18" s="47">
        <v>0</v>
      </c>
      <c r="G18" s="47">
        <v>0</v>
      </c>
      <c r="H18" s="47">
        <v>0</v>
      </c>
      <c r="I18" s="47">
        <v>9924</v>
      </c>
      <c r="J18" s="47">
        <v>0</v>
      </c>
      <c r="K18" s="47">
        <v>0</v>
      </c>
      <c r="L18" s="47">
        <v>0</v>
      </c>
      <c r="M18" s="47">
        <v>0</v>
      </c>
      <c r="N18" s="47">
        <f t="shared" si="4"/>
        <v>176084</v>
      </c>
      <c r="O18" s="48">
        <f t="shared" si="1"/>
        <v>2.5832783181491425</v>
      </c>
      <c r="P18" s="9"/>
    </row>
    <row r="19" spans="1:16" ht="15.75">
      <c r="A19" s="29" t="s">
        <v>23</v>
      </c>
      <c r="B19" s="30"/>
      <c r="C19" s="31"/>
      <c r="D19" s="32">
        <f t="shared" ref="D19:M19" si="5">SUM(D20:D44)</f>
        <v>5593139</v>
      </c>
      <c r="E19" s="32">
        <f t="shared" si="5"/>
        <v>7200130</v>
      </c>
      <c r="F19" s="32">
        <f t="shared" si="5"/>
        <v>0</v>
      </c>
      <c r="G19" s="32">
        <f t="shared" si="5"/>
        <v>3237007</v>
      </c>
      <c r="H19" s="32">
        <f t="shared" si="5"/>
        <v>0</v>
      </c>
      <c r="I19" s="32">
        <f t="shared" si="5"/>
        <v>261791</v>
      </c>
      <c r="J19" s="32">
        <f t="shared" si="5"/>
        <v>0</v>
      </c>
      <c r="K19" s="32">
        <f t="shared" si="5"/>
        <v>0</v>
      </c>
      <c r="L19" s="32">
        <f t="shared" si="5"/>
        <v>0</v>
      </c>
      <c r="M19" s="32">
        <f t="shared" si="5"/>
        <v>0</v>
      </c>
      <c r="N19" s="45">
        <f t="shared" si="4"/>
        <v>16292067</v>
      </c>
      <c r="O19" s="46">
        <f t="shared" si="1"/>
        <v>239.01628449452048</v>
      </c>
      <c r="P19" s="10"/>
    </row>
    <row r="20" spans="1:16">
      <c r="A20" s="12"/>
      <c r="B20" s="25">
        <v>331.2</v>
      </c>
      <c r="C20" s="20" t="s">
        <v>22</v>
      </c>
      <c r="D20" s="47">
        <v>257777</v>
      </c>
      <c r="E20" s="47">
        <v>172485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4"/>
        <v>430262</v>
      </c>
      <c r="O20" s="48">
        <f t="shared" si="1"/>
        <v>6.3122515147514049</v>
      </c>
      <c r="P20" s="9"/>
    </row>
    <row r="21" spans="1:16">
      <c r="A21" s="12"/>
      <c r="B21" s="25">
        <v>331.5</v>
      </c>
      <c r="C21" s="20" t="s">
        <v>131</v>
      </c>
      <c r="D21" s="47">
        <v>0</v>
      </c>
      <c r="E21" s="47">
        <v>169906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ref="N21:N27" si="6">SUM(D21:M21)</f>
        <v>169906</v>
      </c>
      <c r="O21" s="48">
        <f t="shared" si="1"/>
        <v>2.492642636034212</v>
      </c>
      <c r="P21" s="9"/>
    </row>
    <row r="22" spans="1:16">
      <c r="A22" s="12"/>
      <c r="B22" s="25">
        <v>331.69</v>
      </c>
      <c r="C22" s="20" t="s">
        <v>110</v>
      </c>
      <c r="D22" s="47">
        <v>0</v>
      </c>
      <c r="E22" s="47">
        <v>100621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6"/>
        <v>100621</v>
      </c>
      <c r="O22" s="48">
        <f t="shared" si="1"/>
        <v>1.4761820929243137</v>
      </c>
      <c r="P22" s="9"/>
    </row>
    <row r="23" spans="1:16">
      <c r="A23" s="12"/>
      <c r="B23" s="25">
        <v>331.7</v>
      </c>
      <c r="C23" s="20" t="s">
        <v>188</v>
      </c>
      <c r="D23" s="47">
        <v>0</v>
      </c>
      <c r="E23" s="47">
        <v>500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6"/>
        <v>500</v>
      </c>
      <c r="O23" s="48">
        <f t="shared" si="1"/>
        <v>7.3353578921115563E-3</v>
      </c>
      <c r="P23" s="9"/>
    </row>
    <row r="24" spans="1:16">
      <c r="A24" s="12"/>
      <c r="B24" s="25">
        <v>331.9</v>
      </c>
      <c r="C24" s="20" t="s">
        <v>24</v>
      </c>
      <c r="D24" s="47">
        <v>0</v>
      </c>
      <c r="E24" s="47">
        <v>3275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6"/>
        <v>3275</v>
      </c>
      <c r="O24" s="48">
        <f t="shared" si="1"/>
        <v>4.804659419333069E-2</v>
      </c>
      <c r="P24" s="9"/>
    </row>
    <row r="25" spans="1:16">
      <c r="A25" s="12"/>
      <c r="B25" s="25">
        <v>333</v>
      </c>
      <c r="C25" s="20" t="s">
        <v>4</v>
      </c>
      <c r="D25" s="47">
        <v>151619</v>
      </c>
      <c r="E25" s="47">
        <v>116042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6"/>
        <v>267661</v>
      </c>
      <c r="O25" s="48">
        <f t="shared" si="1"/>
        <v>3.9267784575209426</v>
      </c>
      <c r="P25" s="9"/>
    </row>
    <row r="26" spans="1:16">
      <c r="A26" s="12"/>
      <c r="B26" s="25">
        <v>334.1</v>
      </c>
      <c r="C26" s="20" t="s">
        <v>111</v>
      </c>
      <c r="D26" s="47">
        <v>1340</v>
      </c>
      <c r="E26" s="47">
        <v>0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6"/>
        <v>1340</v>
      </c>
      <c r="O26" s="48">
        <f t="shared" si="1"/>
        <v>1.9658759150858969E-2</v>
      </c>
      <c r="P26" s="9"/>
    </row>
    <row r="27" spans="1:16">
      <c r="A27" s="12"/>
      <c r="B27" s="25">
        <v>334.2</v>
      </c>
      <c r="C27" s="20" t="s">
        <v>25</v>
      </c>
      <c r="D27" s="47">
        <v>235253</v>
      </c>
      <c r="E27" s="47">
        <v>25464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6"/>
        <v>260717</v>
      </c>
      <c r="O27" s="48">
        <f t="shared" si="1"/>
        <v>3.824905007115297</v>
      </c>
      <c r="P27" s="9"/>
    </row>
    <row r="28" spans="1:16">
      <c r="A28" s="12"/>
      <c r="B28" s="25">
        <v>334.34</v>
      </c>
      <c r="C28" s="20" t="s">
        <v>28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  <c r="I28" s="47">
        <v>90909</v>
      </c>
      <c r="J28" s="47">
        <v>0</v>
      </c>
      <c r="K28" s="47">
        <v>0</v>
      </c>
      <c r="L28" s="47">
        <v>0</v>
      </c>
      <c r="M28" s="47">
        <v>0</v>
      </c>
      <c r="N28" s="47">
        <f>SUM(D28:M28)</f>
        <v>90909</v>
      </c>
      <c r="O28" s="48">
        <f t="shared" si="1"/>
        <v>1.3337001012279388</v>
      </c>
      <c r="P28" s="9"/>
    </row>
    <row r="29" spans="1:16">
      <c r="A29" s="12"/>
      <c r="B29" s="25">
        <v>334.49</v>
      </c>
      <c r="C29" s="20" t="s">
        <v>29</v>
      </c>
      <c r="D29" s="47">
        <v>0</v>
      </c>
      <c r="E29" s="47">
        <v>0</v>
      </c>
      <c r="F29" s="47">
        <v>0</v>
      </c>
      <c r="G29" s="47">
        <v>3237007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ref="N29:N41" si="7">SUM(D29:M29)</f>
        <v>3237007</v>
      </c>
      <c r="O29" s="48">
        <f t="shared" si="1"/>
        <v>47.489209688540704</v>
      </c>
      <c r="P29" s="9"/>
    </row>
    <row r="30" spans="1:16">
      <c r="A30" s="12"/>
      <c r="B30" s="25">
        <v>334.5</v>
      </c>
      <c r="C30" s="20" t="s">
        <v>30</v>
      </c>
      <c r="D30" s="47">
        <v>0</v>
      </c>
      <c r="E30" s="47">
        <v>365230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7"/>
        <v>365230</v>
      </c>
      <c r="O30" s="48">
        <f t="shared" si="1"/>
        <v>5.3581855258718072</v>
      </c>
      <c r="P30" s="9"/>
    </row>
    <row r="31" spans="1:16">
      <c r="A31" s="12"/>
      <c r="B31" s="25">
        <v>334.62</v>
      </c>
      <c r="C31" s="20" t="s">
        <v>114</v>
      </c>
      <c r="D31" s="47">
        <v>31540</v>
      </c>
      <c r="E31" s="47">
        <v>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7"/>
        <v>31540</v>
      </c>
      <c r="O31" s="48">
        <f t="shared" si="1"/>
        <v>0.46271437583439695</v>
      </c>
      <c r="P31" s="9"/>
    </row>
    <row r="32" spans="1:16">
      <c r="A32" s="12"/>
      <c r="B32" s="25">
        <v>334.7</v>
      </c>
      <c r="C32" s="20" t="s">
        <v>32</v>
      </c>
      <c r="D32" s="47">
        <v>18423</v>
      </c>
      <c r="E32" s="47">
        <v>357822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7"/>
        <v>376245</v>
      </c>
      <c r="O32" s="48">
        <f t="shared" si="1"/>
        <v>5.5197834602350246</v>
      </c>
      <c r="P32" s="9"/>
    </row>
    <row r="33" spans="1:16">
      <c r="A33" s="12"/>
      <c r="B33" s="25">
        <v>335.12</v>
      </c>
      <c r="C33" s="20" t="s">
        <v>158</v>
      </c>
      <c r="D33" s="47">
        <v>1419332</v>
      </c>
      <c r="E33" s="47">
        <v>190000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7"/>
        <v>1609332</v>
      </c>
      <c r="O33" s="48">
        <f t="shared" si="1"/>
        <v>23.61005237445535</v>
      </c>
      <c r="P33" s="9"/>
    </row>
    <row r="34" spans="1:16">
      <c r="A34" s="12"/>
      <c r="B34" s="25">
        <v>335.13</v>
      </c>
      <c r="C34" s="20" t="s">
        <v>159</v>
      </c>
      <c r="D34" s="47">
        <v>24752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7"/>
        <v>24752</v>
      </c>
      <c r="O34" s="48">
        <f t="shared" si="1"/>
        <v>0.36312955709109046</v>
      </c>
      <c r="P34" s="9"/>
    </row>
    <row r="35" spans="1:16">
      <c r="A35" s="12"/>
      <c r="B35" s="25">
        <v>335.14</v>
      </c>
      <c r="C35" s="20" t="s">
        <v>160</v>
      </c>
      <c r="D35" s="47">
        <v>0</v>
      </c>
      <c r="E35" s="47">
        <v>24800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7"/>
        <v>24800</v>
      </c>
      <c r="O35" s="48">
        <f t="shared" si="1"/>
        <v>0.3638337514487332</v>
      </c>
      <c r="P35" s="9"/>
    </row>
    <row r="36" spans="1:16">
      <c r="A36" s="12"/>
      <c r="B36" s="25">
        <v>335.15</v>
      </c>
      <c r="C36" s="20" t="s">
        <v>161</v>
      </c>
      <c r="D36" s="47">
        <v>14086</v>
      </c>
      <c r="E36" s="47">
        <v>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7"/>
        <v>14086</v>
      </c>
      <c r="O36" s="48">
        <f t="shared" si="1"/>
        <v>0.20665170253656676</v>
      </c>
      <c r="P36" s="9"/>
    </row>
    <row r="37" spans="1:16">
      <c r="A37" s="12"/>
      <c r="B37" s="25">
        <v>335.16</v>
      </c>
      <c r="C37" s="20" t="s">
        <v>162</v>
      </c>
      <c r="D37" s="47">
        <v>0</v>
      </c>
      <c r="E37" s="47">
        <v>223250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7"/>
        <v>223250</v>
      </c>
      <c r="O37" s="48">
        <f t="shared" ref="O37:O68" si="8">(N37/O$101)</f>
        <v>3.2752372988278098</v>
      </c>
      <c r="P37" s="9"/>
    </row>
    <row r="38" spans="1:16">
      <c r="A38" s="12"/>
      <c r="B38" s="25">
        <v>335.18</v>
      </c>
      <c r="C38" s="20" t="s">
        <v>163</v>
      </c>
      <c r="D38" s="47">
        <v>1538782</v>
      </c>
      <c r="E38" s="47">
        <v>2570000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7"/>
        <v>4108782</v>
      </c>
      <c r="O38" s="48">
        <f t="shared" si="8"/>
        <v>60.278772941331809</v>
      </c>
      <c r="P38" s="9"/>
    </row>
    <row r="39" spans="1:16">
      <c r="A39" s="12"/>
      <c r="B39" s="25">
        <v>335.19</v>
      </c>
      <c r="C39" s="20" t="s">
        <v>164</v>
      </c>
      <c r="D39" s="47">
        <v>1900235</v>
      </c>
      <c r="E39" s="47">
        <v>600332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7"/>
        <v>2500567</v>
      </c>
      <c r="O39" s="48">
        <f t="shared" si="8"/>
        <v>36.685107756407433</v>
      </c>
      <c r="P39" s="9"/>
    </row>
    <row r="40" spans="1:16">
      <c r="A40" s="12"/>
      <c r="B40" s="25">
        <v>335.29</v>
      </c>
      <c r="C40" s="20" t="s">
        <v>39</v>
      </c>
      <c r="D40" s="47">
        <v>0</v>
      </c>
      <c r="E40" s="47">
        <v>2980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7"/>
        <v>2980</v>
      </c>
      <c r="O40" s="48">
        <f t="shared" si="8"/>
        <v>4.3718733036984876E-2</v>
      </c>
      <c r="P40" s="9"/>
    </row>
    <row r="41" spans="1:16">
      <c r="A41" s="12"/>
      <c r="B41" s="25">
        <v>335.49</v>
      </c>
      <c r="C41" s="20" t="s">
        <v>40</v>
      </c>
      <c r="D41" s="47">
        <v>0</v>
      </c>
      <c r="E41" s="47">
        <v>2156222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7"/>
        <v>2156222</v>
      </c>
      <c r="O41" s="48">
        <f t="shared" si="8"/>
        <v>31.633320129689128</v>
      </c>
      <c r="P41" s="9"/>
    </row>
    <row r="42" spans="1:16">
      <c r="A42" s="12"/>
      <c r="B42" s="25">
        <v>337.1</v>
      </c>
      <c r="C42" s="20" t="s">
        <v>117</v>
      </c>
      <c r="D42" s="47">
        <v>0</v>
      </c>
      <c r="E42" s="47">
        <v>111201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>SUM(D42:M42)</f>
        <v>111201</v>
      </c>
      <c r="O42" s="48">
        <f t="shared" si="8"/>
        <v>1.6313982659213944</v>
      </c>
      <c r="P42" s="9"/>
    </row>
    <row r="43" spans="1:16">
      <c r="A43" s="12"/>
      <c r="B43" s="25">
        <v>337.3</v>
      </c>
      <c r="C43" s="20" t="s">
        <v>132</v>
      </c>
      <c r="D43" s="47">
        <v>0</v>
      </c>
      <c r="E43" s="47">
        <v>0</v>
      </c>
      <c r="F43" s="47">
        <v>0</v>
      </c>
      <c r="G43" s="47">
        <v>0</v>
      </c>
      <c r="H43" s="47">
        <v>0</v>
      </c>
      <c r="I43" s="47">
        <v>170882</v>
      </c>
      <c r="J43" s="47">
        <v>0</v>
      </c>
      <c r="K43" s="47">
        <v>0</v>
      </c>
      <c r="L43" s="47">
        <v>0</v>
      </c>
      <c r="M43" s="47">
        <v>0</v>
      </c>
      <c r="N43" s="47">
        <f>SUM(D43:M43)</f>
        <v>170882</v>
      </c>
      <c r="O43" s="48">
        <f t="shared" si="8"/>
        <v>2.5069612546396138</v>
      </c>
      <c r="P43" s="9"/>
    </row>
    <row r="44" spans="1:16">
      <c r="A44" s="12"/>
      <c r="B44" s="25">
        <v>337.5</v>
      </c>
      <c r="C44" s="20" t="s">
        <v>42</v>
      </c>
      <c r="D44" s="47">
        <v>0</v>
      </c>
      <c r="E44" s="47">
        <v>10000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>SUM(D44:M44)</f>
        <v>10000</v>
      </c>
      <c r="O44" s="48">
        <f t="shared" si="8"/>
        <v>0.14670715784223112</v>
      </c>
      <c r="P44" s="9"/>
    </row>
    <row r="45" spans="1:16" ht="15.75">
      <c r="A45" s="29" t="s">
        <v>50</v>
      </c>
      <c r="B45" s="30"/>
      <c r="C45" s="31"/>
      <c r="D45" s="32">
        <f t="shared" ref="D45:M45" si="9">SUM(D46:D82)</f>
        <v>2547102</v>
      </c>
      <c r="E45" s="32">
        <f t="shared" si="9"/>
        <v>3906881</v>
      </c>
      <c r="F45" s="32">
        <f t="shared" si="9"/>
        <v>0</v>
      </c>
      <c r="G45" s="32">
        <f t="shared" si="9"/>
        <v>0</v>
      </c>
      <c r="H45" s="32">
        <f t="shared" si="9"/>
        <v>0</v>
      </c>
      <c r="I45" s="32">
        <f t="shared" si="9"/>
        <v>2934583</v>
      </c>
      <c r="J45" s="32">
        <f t="shared" si="9"/>
        <v>0</v>
      </c>
      <c r="K45" s="32">
        <f t="shared" si="9"/>
        <v>0</v>
      </c>
      <c r="L45" s="32">
        <f t="shared" si="9"/>
        <v>0</v>
      </c>
      <c r="M45" s="32">
        <f t="shared" si="9"/>
        <v>0</v>
      </c>
      <c r="N45" s="32">
        <f>SUM(D45:M45)</f>
        <v>9388566</v>
      </c>
      <c r="O45" s="46">
        <f t="shared" si="8"/>
        <v>137.73698340742044</v>
      </c>
      <c r="P45" s="10"/>
    </row>
    <row r="46" spans="1:16">
      <c r="A46" s="12"/>
      <c r="B46" s="25">
        <v>341.1</v>
      </c>
      <c r="C46" s="20" t="s">
        <v>165</v>
      </c>
      <c r="D46" s="47">
        <v>0</v>
      </c>
      <c r="E46" s="47">
        <v>152336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>SUM(D46:M46)</f>
        <v>152336</v>
      </c>
      <c r="O46" s="48">
        <f t="shared" si="8"/>
        <v>2.2348781597054121</v>
      </c>
      <c r="P46" s="9"/>
    </row>
    <row r="47" spans="1:16">
      <c r="A47" s="12"/>
      <c r="B47" s="25">
        <v>341.15</v>
      </c>
      <c r="C47" s="20" t="s">
        <v>166</v>
      </c>
      <c r="D47" s="47">
        <v>0</v>
      </c>
      <c r="E47" s="47">
        <v>88494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ref="N47:N82" si="10">SUM(D47:M47)</f>
        <v>88494</v>
      </c>
      <c r="O47" s="48">
        <f t="shared" si="8"/>
        <v>1.2982703226090402</v>
      </c>
      <c r="P47" s="9"/>
    </row>
    <row r="48" spans="1:16">
      <c r="A48" s="12"/>
      <c r="B48" s="25">
        <v>341.51</v>
      </c>
      <c r="C48" s="20" t="s">
        <v>184</v>
      </c>
      <c r="D48" s="47">
        <v>235645</v>
      </c>
      <c r="E48" s="47">
        <v>0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10"/>
        <v>235645</v>
      </c>
      <c r="O48" s="48">
        <f t="shared" si="8"/>
        <v>3.4570808209732551</v>
      </c>
      <c r="P48" s="9"/>
    </row>
    <row r="49" spans="1:16">
      <c r="A49" s="12"/>
      <c r="B49" s="25">
        <v>341.52</v>
      </c>
      <c r="C49" s="20" t="s">
        <v>167</v>
      </c>
      <c r="D49" s="47">
        <v>98033</v>
      </c>
      <c r="E49" s="47">
        <v>0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10"/>
        <v>98033</v>
      </c>
      <c r="O49" s="48">
        <f t="shared" si="8"/>
        <v>1.4382142804747444</v>
      </c>
      <c r="P49" s="9"/>
    </row>
    <row r="50" spans="1:16">
      <c r="A50" s="12"/>
      <c r="B50" s="25">
        <v>341.8</v>
      </c>
      <c r="C50" s="20" t="s">
        <v>168</v>
      </c>
      <c r="D50" s="47">
        <v>0</v>
      </c>
      <c r="E50" s="47">
        <v>1742045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10"/>
        <v>1742045</v>
      </c>
      <c r="O50" s="48">
        <f t="shared" si="8"/>
        <v>25.557047078326953</v>
      </c>
      <c r="P50" s="9"/>
    </row>
    <row r="51" spans="1:16">
      <c r="A51" s="12"/>
      <c r="B51" s="25">
        <v>341.9</v>
      </c>
      <c r="C51" s="20" t="s">
        <v>169</v>
      </c>
      <c r="D51" s="47">
        <v>1155180</v>
      </c>
      <c r="E51" s="47">
        <v>5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10"/>
        <v>1155185</v>
      </c>
      <c r="O51" s="48">
        <f t="shared" si="8"/>
        <v>16.947390813197774</v>
      </c>
      <c r="P51" s="9"/>
    </row>
    <row r="52" spans="1:16">
      <c r="A52" s="12"/>
      <c r="B52" s="25">
        <v>342.1</v>
      </c>
      <c r="C52" s="20" t="s">
        <v>63</v>
      </c>
      <c r="D52" s="47">
        <v>314148</v>
      </c>
      <c r="E52" s="47">
        <v>51716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10"/>
        <v>365864</v>
      </c>
      <c r="O52" s="48">
        <f t="shared" si="8"/>
        <v>5.3674867596790046</v>
      </c>
      <c r="P52" s="9"/>
    </row>
    <row r="53" spans="1:16">
      <c r="A53" s="12"/>
      <c r="B53" s="25">
        <v>342.3</v>
      </c>
      <c r="C53" s="20" t="s">
        <v>64</v>
      </c>
      <c r="D53" s="47">
        <v>3374</v>
      </c>
      <c r="E53" s="47">
        <v>0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10"/>
        <v>3374</v>
      </c>
      <c r="O53" s="48">
        <f t="shared" si="8"/>
        <v>4.9498995055968782E-2</v>
      </c>
      <c r="P53" s="9"/>
    </row>
    <row r="54" spans="1:16">
      <c r="A54" s="12"/>
      <c r="B54" s="25">
        <v>342.4</v>
      </c>
      <c r="C54" s="20" t="s">
        <v>65</v>
      </c>
      <c r="D54" s="47">
        <v>247708</v>
      </c>
      <c r="E54" s="47">
        <v>0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10"/>
        <v>247708</v>
      </c>
      <c r="O54" s="48">
        <f t="shared" si="8"/>
        <v>3.6340536654783389</v>
      </c>
      <c r="P54" s="9"/>
    </row>
    <row r="55" spans="1:16">
      <c r="A55" s="12"/>
      <c r="B55" s="25">
        <v>342.5</v>
      </c>
      <c r="C55" s="20" t="s">
        <v>119</v>
      </c>
      <c r="D55" s="47">
        <v>0</v>
      </c>
      <c r="E55" s="47">
        <v>15050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10"/>
        <v>15050</v>
      </c>
      <c r="O55" s="48">
        <f t="shared" si="8"/>
        <v>0.22079427255255785</v>
      </c>
      <c r="P55" s="9"/>
    </row>
    <row r="56" spans="1:16">
      <c r="A56" s="12"/>
      <c r="B56" s="25">
        <v>342.9</v>
      </c>
      <c r="C56" s="20" t="s">
        <v>143</v>
      </c>
      <c r="D56" s="47">
        <v>79448</v>
      </c>
      <c r="E56" s="47">
        <v>172390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10"/>
        <v>251838</v>
      </c>
      <c r="O56" s="48">
        <f t="shared" si="8"/>
        <v>3.6946437216671804</v>
      </c>
      <c r="P56" s="9"/>
    </row>
    <row r="57" spans="1:16">
      <c r="A57" s="12"/>
      <c r="B57" s="25">
        <v>343.3</v>
      </c>
      <c r="C57" s="20" t="s">
        <v>185</v>
      </c>
      <c r="D57" s="47">
        <v>0</v>
      </c>
      <c r="E57" s="47">
        <v>0</v>
      </c>
      <c r="F57" s="47">
        <v>0</v>
      </c>
      <c r="G57" s="47">
        <v>0</v>
      </c>
      <c r="H57" s="47">
        <v>0</v>
      </c>
      <c r="I57" s="47">
        <v>8510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10"/>
        <v>8510</v>
      </c>
      <c r="O57" s="48">
        <f t="shared" si="8"/>
        <v>0.12484779132373869</v>
      </c>
      <c r="P57" s="9"/>
    </row>
    <row r="58" spans="1:16">
      <c r="A58" s="12"/>
      <c r="B58" s="25">
        <v>343.4</v>
      </c>
      <c r="C58" s="20" t="s">
        <v>67</v>
      </c>
      <c r="D58" s="47">
        <v>0</v>
      </c>
      <c r="E58" s="47">
        <v>0</v>
      </c>
      <c r="F58" s="47">
        <v>0</v>
      </c>
      <c r="G58" s="47">
        <v>0</v>
      </c>
      <c r="H58" s="47">
        <v>0</v>
      </c>
      <c r="I58" s="47">
        <v>2883580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10"/>
        <v>2883580</v>
      </c>
      <c r="O58" s="48">
        <f t="shared" si="8"/>
        <v>42.304182621070083</v>
      </c>
      <c r="P58" s="9"/>
    </row>
    <row r="59" spans="1:16">
      <c r="A59" s="12"/>
      <c r="B59" s="25">
        <v>343.5</v>
      </c>
      <c r="C59" s="20" t="s">
        <v>120</v>
      </c>
      <c r="D59" s="47">
        <v>0</v>
      </c>
      <c r="E59" s="47">
        <v>0</v>
      </c>
      <c r="F59" s="47">
        <v>0</v>
      </c>
      <c r="G59" s="47">
        <v>0</v>
      </c>
      <c r="H59" s="47">
        <v>0</v>
      </c>
      <c r="I59" s="47">
        <v>42493</v>
      </c>
      <c r="J59" s="47">
        <v>0</v>
      </c>
      <c r="K59" s="47">
        <v>0</v>
      </c>
      <c r="L59" s="47">
        <v>0</v>
      </c>
      <c r="M59" s="47">
        <v>0</v>
      </c>
      <c r="N59" s="47">
        <f t="shared" si="10"/>
        <v>42493</v>
      </c>
      <c r="O59" s="48">
        <f t="shared" si="8"/>
        <v>0.6234027258189927</v>
      </c>
      <c r="P59" s="9"/>
    </row>
    <row r="60" spans="1:16">
      <c r="A60" s="12"/>
      <c r="B60" s="25">
        <v>344.9</v>
      </c>
      <c r="C60" s="20" t="s">
        <v>170</v>
      </c>
      <c r="D60" s="47">
        <v>0</v>
      </c>
      <c r="E60" s="47">
        <v>7179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10"/>
        <v>7179</v>
      </c>
      <c r="O60" s="48">
        <f t="shared" si="8"/>
        <v>0.10532106861493773</v>
      </c>
      <c r="P60" s="9"/>
    </row>
    <row r="61" spans="1:16">
      <c r="A61" s="12"/>
      <c r="B61" s="25">
        <v>346.4</v>
      </c>
      <c r="C61" s="20" t="s">
        <v>69</v>
      </c>
      <c r="D61" s="47">
        <v>1914</v>
      </c>
      <c r="E61" s="47">
        <v>0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10"/>
        <v>1914</v>
      </c>
      <c r="O61" s="48">
        <f t="shared" si="8"/>
        <v>2.8079750011003036E-2</v>
      </c>
      <c r="P61" s="9"/>
    </row>
    <row r="62" spans="1:16">
      <c r="A62" s="12"/>
      <c r="B62" s="25">
        <v>347.1</v>
      </c>
      <c r="C62" s="20" t="s">
        <v>70</v>
      </c>
      <c r="D62" s="47">
        <v>2432</v>
      </c>
      <c r="E62" s="47">
        <v>0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10"/>
        <v>2432</v>
      </c>
      <c r="O62" s="48">
        <f t="shared" si="8"/>
        <v>3.5679180787230612E-2</v>
      </c>
      <c r="P62" s="9"/>
    </row>
    <row r="63" spans="1:16">
      <c r="A63" s="12"/>
      <c r="B63" s="25">
        <v>347.5</v>
      </c>
      <c r="C63" s="20" t="s">
        <v>121</v>
      </c>
      <c r="D63" s="47">
        <v>55520</v>
      </c>
      <c r="E63" s="47">
        <v>0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10"/>
        <v>55520</v>
      </c>
      <c r="O63" s="48">
        <f t="shared" si="8"/>
        <v>0.8145181403400672</v>
      </c>
      <c r="P63" s="9"/>
    </row>
    <row r="64" spans="1:16">
      <c r="A64" s="12"/>
      <c r="B64" s="25">
        <v>347.9</v>
      </c>
      <c r="C64" s="20" t="s">
        <v>122</v>
      </c>
      <c r="D64" s="47">
        <v>6932</v>
      </c>
      <c r="E64" s="47">
        <v>0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10"/>
        <v>6932</v>
      </c>
      <c r="O64" s="48">
        <f t="shared" si="8"/>
        <v>0.10169740181623461</v>
      </c>
      <c r="P64" s="9"/>
    </row>
    <row r="65" spans="1:16">
      <c r="A65" s="12"/>
      <c r="B65" s="25">
        <v>348.11</v>
      </c>
      <c r="C65" s="20" t="s">
        <v>189</v>
      </c>
      <c r="D65" s="47">
        <v>0</v>
      </c>
      <c r="E65" s="47">
        <v>15790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>SUM(D65:M65)</f>
        <v>15790</v>
      </c>
      <c r="O65" s="48">
        <f t="shared" si="8"/>
        <v>0.23165060223288295</v>
      </c>
      <c r="P65" s="9"/>
    </row>
    <row r="66" spans="1:16">
      <c r="A66" s="12"/>
      <c r="B66" s="25">
        <v>348.12</v>
      </c>
      <c r="C66" s="20" t="s">
        <v>190</v>
      </c>
      <c r="D66" s="47">
        <v>0</v>
      </c>
      <c r="E66" s="47">
        <v>7596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ref="N66:N79" si="11">SUM(D66:M66)</f>
        <v>7596</v>
      </c>
      <c r="O66" s="48">
        <f t="shared" si="8"/>
        <v>0.11143875709695876</v>
      </c>
      <c r="P66" s="9"/>
    </row>
    <row r="67" spans="1:16">
      <c r="A67" s="12"/>
      <c r="B67" s="25">
        <v>348.13</v>
      </c>
      <c r="C67" s="20" t="s">
        <v>191</v>
      </c>
      <c r="D67" s="47">
        <v>0</v>
      </c>
      <c r="E67" s="47">
        <v>129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1"/>
        <v>129</v>
      </c>
      <c r="O67" s="48">
        <f t="shared" si="8"/>
        <v>1.8925223361647816E-3</v>
      </c>
      <c r="P67" s="9"/>
    </row>
    <row r="68" spans="1:16">
      <c r="A68" s="12"/>
      <c r="B68" s="25">
        <v>348.14</v>
      </c>
      <c r="C68" s="20" t="s">
        <v>192</v>
      </c>
      <c r="D68" s="47">
        <v>0</v>
      </c>
      <c r="E68" s="47">
        <v>176807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1"/>
        <v>176807</v>
      </c>
      <c r="O68" s="48">
        <f t="shared" si="8"/>
        <v>2.5938852456611357</v>
      </c>
      <c r="P68" s="9"/>
    </row>
    <row r="69" spans="1:16">
      <c r="A69" s="12"/>
      <c r="B69" s="25">
        <v>348.22</v>
      </c>
      <c r="C69" s="20" t="s">
        <v>193</v>
      </c>
      <c r="D69" s="47">
        <v>0</v>
      </c>
      <c r="E69" s="47">
        <v>4598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1"/>
        <v>4598</v>
      </c>
      <c r="O69" s="48">
        <f t="shared" ref="O69:O99" si="12">(N69/O$101)</f>
        <v>6.745595117585787E-2</v>
      </c>
      <c r="P69" s="9"/>
    </row>
    <row r="70" spans="1:16">
      <c r="A70" s="12"/>
      <c r="B70" s="25">
        <v>348.23</v>
      </c>
      <c r="C70" s="20" t="s">
        <v>194</v>
      </c>
      <c r="D70" s="47">
        <v>0</v>
      </c>
      <c r="E70" s="47">
        <v>90239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1"/>
        <v>90239</v>
      </c>
      <c r="O70" s="48">
        <f t="shared" si="12"/>
        <v>1.3238707216525094</v>
      </c>
      <c r="P70" s="9"/>
    </row>
    <row r="71" spans="1:16">
      <c r="A71" s="12"/>
      <c r="B71" s="25">
        <v>348.31</v>
      </c>
      <c r="C71" s="20" t="s">
        <v>195</v>
      </c>
      <c r="D71" s="47">
        <v>0</v>
      </c>
      <c r="E71" s="47">
        <v>239934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1"/>
        <v>239934</v>
      </c>
      <c r="O71" s="48">
        <f t="shared" si="12"/>
        <v>3.5200035209717884</v>
      </c>
      <c r="P71" s="9"/>
    </row>
    <row r="72" spans="1:16">
      <c r="A72" s="12"/>
      <c r="B72" s="25">
        <v>348.32</v>
      </c>
      <c r="C72" s="20" t="s">
        <v>196</v>
      </c>
      <c r="D72" s="47">
        <v>0</v>
      </c>
      <c r="E72" s="47">
        <v>6002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1"/>
        <v>6002</v>
      </c>
      <c r="O72" s="48">
        <f t="shared" si="12"/>
        <v>8.8053636136907115E-2</v>
      </c>
      <c r="P72" s="9"/>
    </row>
    <row r="73" spans="1:16">
      <c r="A73" s="12"/>
      <c r="B73" s="25">
        <v>348.34</v>
      </c>
      <c r="C73" s="20" t="s">
        <v>197</v>
      </c>
      <c r="D73" s="47">
        <v>0</v>
      </c>
      <c r="E73" s="47">
        <v>210290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1"/>
        <v>210290</v>
      </c>
      <c r="O73" s="48">
        <f t="shared" si="12"/>
        <v>3.0851048222642783</v>
      </c>
      <c r="P73" s="9"/>
    </row>
    <row r="74" spans="1:16">
      <c r="A74" s="12"/>
      <c r="B74" s="25">
        <v>348.52</v>
      </c>
      <c r="C74" s="20" t="s">
        <v>198</v>
      </c>
      <c r="D74" s="47">
        <v>0</v>
      </c>
      <c r="E74" s="47">
        <v>71320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11"/>
        <v>71320</v>
      </c>
      <c r="O74" s="48">
        <f t="shared" si="12"/>
        <v>1.0463154497307923</v>
      </c>
      <c r="P74" s="9"/>
    </row>
    <row r="75" spans="1:16">
      <c r="A75" s="12"/>
      <c r="B75" s="25">
        <v>348.53</v>
      </c>
      <c r="C75" s="20" t="s">
        <v>199</v>
      </c>
      <c r="D75" s="47">
        <v>0</v>
      </c>
      <c r="E75" s="47">
        <v>625069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1"/>
        <v>625069</v>
      </c>
      <c r="O75" s="48">
        <f t="shared" si="12"/>
        <v>9.1702096445285566</v>
      </c>
      <c r="P75" s="9"/>
    </row>
    <row r="76" spans="1:16">
      <c r="A76" s="12"/>
      <c r="B76" s="25">
        <v>348.62</v>
      </c>
      <c r="C76" s="20" t="s">
        <v>200</v>
      </c>
      <c r="D76" s="47">
        <v>0</v>
      </c>
      <c r="E76" s="47">
        <v>1739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1"/>
        <v>1739</v>
      </c>
      <c r="O76" s="48">
        <f t="shared" si="12"/>
        <v>2.5512374748763993E-2</v>
      </c>
      <c r="P76" s="9"/>
    </row>
    <row r="77" spans="1:16">
      <c r="A77" s="12"/>
      <c r="B77" s="25">
        <v>348.64</v>
      </c>
      <c r="C77" s="20" t="s">
        <v>201</v>
      </c>
      <c r="D77" s="47">
        <v>0</v>
      </c>
      <c r="E77" s="47">
        <v>1218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1"/>
        <v>1218</v>
      </c>
      <c r="O77" s="48">
        <f t="shared" si="12"/>
        <v>1.7868931825183752E-2</v>
      </c>
      <c r="P77" s="9"/>
    </row>
    <row r="78" spans="1:16">
      <c r="A78" s="12"/>
      <c r="B78" s="25">
        <v>348.71</v>
      </c>
      <c r="C78" s="20" t="s">
        <v>202</v>
      </c>
      <c r="D78" s="47">
        <v>0</v>
      </c>
      <c r="E78" s="47">
        <v>50690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1"/>
        <v>50690</v>
      </c>
      <c r="O78" s="48">
        <f t="shared" si="12"/>
        <v>0.74365858310226951</v>
      </c>
      <c r="P78" s="9"/>
    </row>
    <row r="79" spans="1:16">
      <c r="A79" s="12"/>
      <c r="B79" s="25">
        <v>348.72</v>
      </c>
      <c r="C79" s="20" t="s">
        <v>203</v>
      </c>
      <c r="D79" s="47">
        <v>0</v>
      </c>
      <c r="E79" s="47">
        <v>7027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11"/>
        <v>7027</v>
      </c>
      <c r="O79" s="48">
        <f t="shared" si="12"/>
        <v>0.10309111981573581</v>
      </c>
      <c r="P79" s="9"/>
    </row>
    <row r="80" spans="1:16">
      <c r="A80" s="12"/>
      <c r="B80" s="25">
        <v>348.85</v>
      </c>
      <c r="C80" s="20" t="s">
        <v>204</v>
      </c>
      <c r="D80" s="47">
        <v>0</v>
      </c>
      <c r="E80" s="47">
        <v>14829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0"/>
        <v>14829</v>
      </c>
      <c r="O80" s="48">
        <f t="shared" si="12"/>
        <v>0.21755204436424452</v>
      </c>
      <c r="P80" s="9"/>
    </row>
    <row r="81" spans="1:16">
      <c r="A81" s="12"/>
      <c r="B81" s="25">
        <v>348.92399999999998</v>
      </c>
      <c r="C81" s="20" t="s">
        <v>171</v>
      </c>
      <c r="D81" s="47">
        <v>0</v>
      </c>
      <c r="E81" s="47">
        <v>30380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si="10"/>
        <v>30380</v>
      </c>
      <c r="O81" s="48">
        <f t="shared" si="12"/>
        <v>0.44569634552469817</v>
      </c>
      <c r="P81" s="9"/>
    </row>
    <row r="82" spans="1:16">
      <c r="A82" s="12"/>
      <c r="B82" s="25">
        <v>348.99</v>
      </c>
      <c r="C82" s="20" t="s">
        <v>173</v>
      </c>
      <c r="D82" s="47">
        <v>346768</v>
      </c>
      <c r="E82" s="47">
        <v>124009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f t="shared" si="10"/>
        <v>470777</v>
      </c>
      <c r="O82" s="48">
        <f t="shared" si="12"/>
        <v>6.9066355647492044</v>
      </c>
      <c r="P82" s="9"/>
    </row>
    <row r="83" spans="1:16" ht="15.75">
      <c r="A83" s="29" t="s">
        <v>51</v>
      </c>
      <c r="B83" s="30"/>
      <c r="C83" s="31"/>
      <c r="D83" s="32">
        <f t="shared" ref="D83:M83" si="13">SUM(D84:D89)</f>
        <v>139507</v>
      </c>
      <c r="E83" s="32">
        <f t="shared" si="13"/>
        <v>255129</v>
      </c>
      <c r="F83" s="32">
        <f t="shared" si="13"/>
        <v>0</v>
      </c>
      <c r="G83" s="32">
        <f t="shared" si="13"/>
        <v>0</v>
      </c>
      <c r="H83" s="32">
        <f t="shared" si="13"/>
        <v>0</v>
      </c>
      <c r="I83" s="32">
        <f t="shared" si="13"/>
        <v>0</v>
      </c>
      <c r="J83" s="32">
        <f t="shared" si="13"/>
        <v>0</v>
      </c>
      <c r="K83" s="32">
        <f t="shared" si="13"/>
        <v>0</v>
      </c>
      <c r="L83" s="32">
        <f t="shared" si="13"/>
        <v>0</v>
      </c>
      <c r="M83" s="32">
        <f t="shared" si="13"/>
        <v>0</v>
      </c>
      <c r="N83" s="32">
        <f>SUM(D83:M83)</f>
        <v>394636</v>
      </c>
      <c r="O83" s="46">
        <f t="shared" si="12"/>
        <v>5.7895925942226718</v>
      </c>
      <c r="P83" s="10"/>
    </row>
    <row r="84" spans="1:16">
      <c r="A84" s="13"/>
      <c r="B84" s="40">
        <v>351.7</v>
      </c>
      <c r="C84" s="21" t="s">
        <v>177</v>
      </c>
      <c r="D84" s="47">
        <v>111209</v>
      </c>
      <c r="E84" s="47">
        <v>0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f t="shared" ref="N84:N89" si="14">SUM(D84:M84)</f>
        <v>111209</v>
      </c>
      <c r="O84" s="48">
        <f t="shared" si="12"/>
        <v>1.631515631647668</v>
      </c>
      <c r="P84" s="9"/>
    </row>
    <row r="85" spans="1:16">
      <c r="A85" s="13"/>
      <c r="B85" s="40">
        <v>351.8</v>
      </c>
      <c r="C85" s="21" t="s">
        <v>178</v>
      </c>
      <c r="D85" s="47">
        <v>0</v>
      </c>
      <c r="E85" s="47">
        <v>129220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f t="shared" si="14"/>
        <v>129220</v>
      </c>
      <c r="O85" s="48">
        <f t="shared" si="12"/>
        <v>1.8957498936373105</v>
      </c>
      <c r="P85" s="9"/>
    </row>
    <row r="86" spans="1:16">
      <c r="A86" s="13"/>
      <c r="B86" s="40">
        <v>351.9</v>
      </c>
      <c r="C86" s="21" t="s">
        <v>179</v>
      </c>
      <c r="D86" s="47">
        <v>0</v>
      </c>
      <c r="E86" s="47">
        <v>125289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f t="shared" si="14"/>
        <v>125289</v>
      </c>
      <c r="O86" s="48">
        <f t="shared" si="12"/>
        <v>1.8380793098895296</v>
      </c>
      <c r="P86" s="9"/>
    </row>
    <row r="87" spans="1:16">
      <c r="A87" s="13"/>
      <c r="B87" s="40">
        <v>352</v>
      </c>
      <c r="C87" s="21" t="s">
        <v>89</v>
      </c>
      <c r="D87" s="47">
        <v>27474</v>
      </c>
      <c r="E87" s="47">
        <v>0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f t="shared" si="14"/>
        <v>27474</v>
      </c>
      <c r="O87" s="48">
        <f t="shared" si="12"/>
        <v>0.40306324545574579</v>
      </c>
      <c r="P87" s="9"/>
    </row>
    <row r="88" spans="1:16">
      <c r="A88" s="13"/>
      <c r="B88" s="40">
        <v>354</v>
      </c>
      <c r="C88" s="21" t="s">
        <v>146</v>
      </c>
      <c r="D88" s="47">
        <v>824</v>
      </c>
      <c r="E88" s="47">
        <v>0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f t="shared" si="14"/>
        <v>824</v>
      </c>
      <c r="O88" s="48">
        <f t="shared" si="12"/>
        <v>1.2088669806199845E-2</v>
      </c>
      <c r="P88" s="9"/>
    </row>
    <row r="89" spans="1:16">
      <c r="A89" s="13"/>
      <c r="B89" s="40">
        <v>359</v>
      </c>
      <c r="C89" s="21" t="s">
        <v>90</v>
      </c>
      <c r="D89" s="47">
        <v>0</v>
      </c>
      <c r="E89" s="47">
        <v>620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f t="shared" si="14"/>
        <v>620</v>
      </c>
      <c r="O89" s="48">
        <f t="shared" si="12"/>
        <v>9.0958437862183293E-3</v>
      </c>
      <c r="P89" s="9"/>
    </row>
    <row r="90" spans="1:16" ht="15.75">
      <c r="A90" s="29" t="s">
        <v>5</v>
      </c>
      <c r="B90" s="30"/>
      <c r="C90" s="31"/>
      <c r="D90" s="32">
        <f t="shared" ref="D90:M90" si="15">SUM(D91:D96)</f>
        <v>438411</v>
      </c>
      <c r="E90" s="32">
        <f t="shared" si="15"/>
        <v>813501</v>
      </c>
      <c r="F90" s="32">
        <f t="shared" si="15"/>
        <v>0</v>
      </c>
      <c r="G90" s="32">
        <f t="shared" si="15"/>
        <v>27076</v>
      </c>
      <c r="H90" s="32">
        <f t="shared" si="15"/>
        <v>0</v>
      </c>
      <c r="I90" s="32">
        <f t="shared" si="15"/>
        <v>42894</v>
      </c>
      <c r="J90" s="32">
        <f t="shared" si="15"/>
        <v>0</v>
      </c>
      <c r="K90" s="32">
        <f t="shared" si="15"/>
        <v>0</v>
      </c>
      <c r="L90" s="32">
        <f t="shared" si="15"/>
        <v>0</v>
      </c>
      <c r="M90" s="32">
        <f t="shared" si="15"/>
        <v>0</v>
      </c>
      <c r="N90" s="32">
        <f t="shared" ref="N90:N99" si="16">SUM(D90:M90)</f>
        <v>1321882</v>
      </c>
      <c r="O90" s="46">
        <f t="shared" si="12"/>
        <v>19.392955122280416</v>
      </c>
      <c r="P90" s="10"/>
    </row>
    <row r="91" spans="1:16">
      <c r="A91" s="12"/>
      <c r="B91" s="25">
        <v>361.1</v>
      </c>
      <c r="C91" s="20" t="s">
        <v>92</v>
      </c>
      <c r="D91" s="47">
        <v>73963</v>
      </c>
      <c r="E91" s="47">
        <v>69583</v>
      </c>
      <c r="F91" s="47">
        <v>0</v>
      </c>
      <c r="G91" s="47">
        <v>24436</v>
      </c>
      <c r="H91" s="47">
        <v>0</v>
      </c>
      <c r="I91" s="47">
        <v>90911</v>
      </c>
      <c r="J91" s="47">
        <v>0</v>
      </c>
      <c r="K91" s="47">
        <v>0</v>
      </c>
      <c r="L91" s="47">
        <v>0</v>
      </c>
      <c r="M91" s="47">
        <v>0</v>
      </c>
      <c r="N91" s="47">
        <f t="shared" si="16"/>
        <v>258893</v>
      </c>
      <c r="O91" s="48">
        <f t="shared" si="12"/>
        <v>3.7981456215248741</v>
      </c>
      <c r="P91" s="9"/>
    </row>
    <row r="92" spans="1:16">
      <c r="A92" s="12"/>
      <c r="B92" s="25">
        <v>362</v>
      </c>
      <c r="C92" s="20" t="s">
        <v>93</v>
      </c>
      <c r="D92" s="47">
        <v>6000</v>
      </c>
      <c r="E92" s="47">
        <v>44589</v>
      </c>
      <c r="F92" s="47">
        <v>0</v>
      </c>
      <c r="G92" s="47">
        <v>0</v>
      </c>
      <c r="H92" s="47">
        <v>0</v>
      </c>
      <c r="I92" s="47">
        <v>0</v>
      </c>
      <c r="J92" s="47">
        <v>0</v>
      </c>
      <c r="K92" s="47">
        <v>0</v>
      </c>
      <c r="L92" s="47">
        <v>0</v>
      </c>
      <c r="M92" s="47">
        <v>0</v>
      </c>
      <c r="N92" s="47">
        <f t="shared" si="16"/>
        <v>50589</v>
      </c>
      <c r="O92" s="48">
        <f t="shared" si="12"/>
        <v>0.74217684080806301</v>
      </c>
      <c r="P92" s="9"/>
    </row>
    <row r="93" spans="1:16">
      <c r="A93" s="12"/>
      <c r="B93" s="25">
        <v>364</v>
      </c>
      <c r="C93" s="20" t="s">
        <v>180</v>
      </c>
      <c r="D93" s="47">
        <v>18743</v>
      </c>
      <c r="E93" s="47">
        <v>132865</v>
      </c>
      <c r="F93" s="47">
        <v>0</v>
      </c>
      <c r="G93" s="47">
        <v>0</v>
      </c>
      <c r="H93" s="47">
        <v>0</v>
      </c>
      <c r="I93" s="47">
        <v>-124295</v>
      </c>
      <c r="J93" s="47">
        <v>0</v>
      </c>
      <c r="K93" s="47">
        <v>0</v>
      </c>
      <c r="L93" s="47">
        <v>0</v>
      </c>
      <c r="M93" s="47">
        <v>0</v>
      </c>
      <c r="N93" s="47">
        <f t="shared" si="16"/>
        <v>27313</v>
      </c>
      <c r="O93" s="48">
        <f t="shared" si="12"/>
        <v>0.40070126021448588</v>
      </c>
      <c r="P93" s="9"/>
    </row>
    <row r="94" spans="1:16">
      <c r="A94" s="12"/>
      <c r="B94" s="25">
        <v>365</v>
      </c>
      <c r="C94" s="20" t="s">
        <v>181</v>
      </c>
      <c r="D94" s="47">
        <v>4292</v>
      </c>
      <c r="E94" s="47">
        <v>5742</v>
      </c>
      <c r="F94" s="47">
        <v>0</v>
      </c>
      <c r="G94" s="47">
        <v>0</v>
      </c>
      <c r="H94" s="47">
        <v>0</v>
      </c>
      <c r="I94" s="47">
        <v>11961</v>
      </c>
      <c r="J94" s="47">
        <v>0</v>
      </c>
      <c r="K94" s="47">
        <v>0</v>
      </c>
      <c r="L94" s="47">
        <v>0</v>
      </c>
      <c r="M94" s="47">
        <v>0</v>
      </c>
      <c r="N94" s="47">
        <f t="shared" si="16"/>
        <v>21995</v>
      </c>
      <c r="O94" s="48">
        <f t="shared" si="12"/>
        <v>0.32268239367398738</v>
      </c>
      <c r="P94" s="9"/>
    </row>
    <row r="95" spans="1:16">
      <c r="A95" s="12"/>
      <c r="B95" s="25">
        <v>366</v>
      </c>
      <c r="C95" s="20" t="s">
        <v>95</v>
      </c>
      <c r="D95" s="47">
        <v>41417</v>
      </c>
      <c r="E95" s="47">
        <v>25</v>
      </c>
      <c r="F95" s="47">
        <v>0</v>
      </c>
      <c r="G95" s="47">
        <v>0</v>
      </c>
      <c r="H95" s="47">
        <v>0</v>
      </c>
      <c r="I95" s="47">
        <v>45510</v>
      </c>
      <c r="J95" s="47">
        <v>0</v>
      </c>
      <c r="K95" s="47">
        <v>0</v>
      </c>
      <c r="L95" s="47">
        <v>0</v>
      </c>
      <c r="M95" s="47">
        <v>0</v>
      </c>
      <c r="N95" s="47">
        <f t="shared" si="16"/>
        <v>86952</v>
      </c>
      <c r="O95" s="48">
        <f t="shared" si="12"/>
        <v>1.2756480788697682</v>
      </c>
      <c r="P95" s="9"/>
    </row>
    <row r="96" spans="1:16">
      <c r="A96" s="12"/>
      <c r="B96" s="25">
        <v>369.9</v>
      </c>
      <c r="C96" s="20" t="s">
        <v>96</v>
      </c>
      <c r="D96" s="47">
        <v>293996</v>
      </c>
      <c r="E96" s="47">
        <v>560697</v>
      </c>
      <c r="F96" s="47">
        <v>0</v>
      </c>
      <c r="G96" s="47">
        <v>2640</v>
      </c>
      <c r="H96" s="47">
        <v>0</v>
      </c>
      <c r="I96" s="47">
        <v>18807</v>
      </c>
      <c r="J96" s="47">
        <v>0</v>
      </c>
      <c r="K96" s="47">
        <v>0</v>
      </c>
      <c r="L96" s="47">
        <v>0</v>
      </c>
      <c r="M96" s="47">
        <v>0</v>
      </c>
      <c r="N96" s="47">
        <f t="shared" si="16"/>
        <v>876140</v>
      </c>
      <c r="O96" s="48">
        <f t="shared" si="12"/>
        <v>12.853600927189238</v>
      </c>
      <c r="P96" s="9"/>
    </row>
    <row r="97" spans="1:119" ht="15.75">
      <c r="A97" s="29" t="s">
        <v>52</v>
      </c>
      <c r="B97" s="30"/>
      <c r="C97" s="31"/>
      <c r="D97" s="32">
        <f t="shared" ref="D97:M97" si="17">SUM(D98:D98)</f>
        <v>1485971</v>
      </c>
      <c r="E97" s="32">
        <f t="shared" si="17"/>
        <v>15474601</v>
      </c>
      <c r="F97" s="32">
        <f t="shared" si="17"/>
        <v>0</v>
      </c>
      <c r="G97" s="32">
        <f t="shared" si="17"/>
        <v>5894235</v>
      </c>
      <c r="H97" s="32">
        <f t="shared" si="17"/>
        <v>0</v>
      </c>
      <c r="I97" s="32">
        <f t="shared" si="17"/>
        <v>475000</v>
      </c>
      <c r="J97" s="32">
        <f t="shared" si="17"/>
        <v>0</v>
      </c>
      <c r="K97" s="32">
        <f t="shared" si="17"/>
        <v>0</v>
      </c>
      <c r="L97" s="32">
        <f t="shared" si="17"/>
        <v>0</v>
      </c>
      <c r="M97" s="32">
        <f t="shared" si="17"/>
        <v>0</v>
      </c>
      <c r="N97" s="32">
        <f t="shared" si="16"/>
        <v>23329807</v>
      </c>
      <c r="O97" s="46">
        <f t="shared" si="12"/>
        <v>342.26496779777887</v>
      </c>
      <c r="P97" s="9"/>
    </row>
    <row r="98" spans="1:119" ht="15.75" thickBot="1">
      <c r="A98" s="12"/>
      <c r="B98" s="25">
        <v>381</v>
      </c>
      <c r="C98" s="20" t="s">
        <v>97</v>
      </c>
      <c r="D98" s="47">
        <v>1485971</v>
      </c>
      <c r="E98" s="47">
        <v>15474601</v>
      </c>
      <c r="F98" s="47">
        <v>0</v>
      </c>
      <c r="G98" s="47">
        <v>5894235</v>
      </c>
      <c r="H98" s="47">
        <v>0</v>
      </c>
      <c r="I98" s="47">
        <v>475000</v>
      </c>
      <c r="J98" s="47">
        <v>0</v>
      </c>
      <c r="K98" s="47">
        <v>0</v>
      </c>
      <c r="L98" s="47">
        <v>0</v>
      </c>
      <c r="M98" s="47">
        <v>0</v>
      </c>
      <c r="N98" s="47">
        <f t="shared" si="16"/>
        <v>23329807</v>
      </c>
      <c r="O98" s="48">
        <f t="shared" si="12"/>
        <v>342.26496779777887</v>
      </c>
      <c r="P98" s="9"/>
    </row>
    <row r="99" spans="1:119" ht="16.5" thickBot="1">
      <c r="A99" s="14" t="s">
        <v>73</v>
      </c>
      <c r="B99" s="23"/>
      <c r="C99" s="22"/>
      <c r="D99" s="15">
        <f t="shared" ref="D99:M99" si="18">SUM(D5,D13,D19,D45,D83,D90,D97)</f>
        <v>32518028</v>
      </c>
      <c r="E99" s="15">
        <f t="shared" si="18"/>
        <v>42628762</v>
      </c>
      <c r="F99" s="15">
        <f t="shared" si="18"/>
        <v>800000</v>
      </c>
      <c r="G99" s="15">
        <f t="shared" si="18"/>
        <v>9198239</v>
      </c>
      <c r="H99" s="15">
        <f t="shared" si="18"/>
        <v>0</v>
      </c>
      <c r="I99" s="15">
        <f t="shared" si="18"/>
        <v>3724192</v>
      </c>
      <c r="J99" s="15">
        <f t="shared" si="18"/>
        <v>0</v>
      </c>
      <c r="K99" s="15">
        <f t="shared" si="18"/>
        <v>0</v>
      </c>
      <c r="L99" s="15">
        <f t="shared" si="18"/>
        <v>0</v>
      </c>
      <c r="M99" s="15">
        <f t="shared" si="18"/>
        <v>0</v>
      </c>
      <c r="N99" s="15">
        <f t="shared" si="16"/>
        <v>88869221</v>
      </c>
      <c r="O99" s="38">
        <f t="shared" si="12"/>
        <v>1303.775083256312</v>
      </c>
      <c r="P99" s="6"/>
      <c r="Q99" s="2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5"/>
      <c r="BA99" s="5"/>
      <c r="BB99" s="5"/>
      <c r="BC99" s="5"/>
      <c r="BD99" s="5"/>
      <c r="BE99" s="5"/>
      <c r="BF99" s="5"/>
      <c r="BG99" s="5"/>
      <c r="BH99" s="5"/>
      <c r="BI99" s="5"/>
      <c r="BJ99" s="5"/>
      <c r="BK99" s="5"/>
      <c r="BL99" s="5"/>
      <c r="BM99" s="5"/>
      <c r="BN99" s="5"/>
      <c r="BO99" s="5"/>
      <c r="BP99" s="5"/>
      <c r="BQ99" s="5"/>
      <c r="BR99" s="5"/>
      <c r="BS99" s="5"/>
      <c r="BT99" s="5"/>
      <c r="BU99" s="5"/>
      <c r="BV99" s="5"/>
      <c r="BW99" s="5"/>
      <c r="BX99" s="5"/>
      <c r="BY99" s="5"/>
      <c r="BZ99" s="5"/>
      <c r="CA99" s="5"/>
      <c r="CB99" s="5"/>
      <c r="CC99" s="5"/>
      <c r="CD99" s="5"/>
      <c r="CE99" s="5"/>
      <c r="CF99" s="5"/>
      <c r="CG99" s="5"/>
      <c r="CH99" s="5"/>
      <c r="CI99" s="5"/>
      <c r="CJ99" s="5"/>
      <c r="CK99" s="5"/>
      <c r="CL99" s="5"/>
      <c r="CM99" s="5"/>
      <c r="CN99" s="5"/>
      <c r="CO99" s="5"/>
      <c r="CP99" s="5"/>
      <c r="CQ99" s="5"/>
      <c r="CR99" s="5"/>
      <c r="CS99" s="5"/>
      <c r="CT99" s="5"/>
      <c r="CU99" s="5"/>
      <c r="CV99" s="5"/>
      <c r="CW99" s="5"/>
      <c r="CX99" s="5"/>
      <c r="CY99" s="5"/>
      <c r="CZ99" s="5"/>
      <c r="DA99" s="5"/>
      <c r="DB99" s="5"/>
      <c r="DC99" s="5"/>
      <c r="DD99" s="5"/>
      <c r="DE99" s="5"/>
      <c r="DF99" s="5"/>
      <c r="DG99" s="5"/>
      <c r="DH99" s="5"/>
      <c r="DI99" s="5"/>
      <c r="DJ99" s="5"/>
      <c r="DK99" s="5"/>
      <c r="DL99" s="5"/>
      <c r="DM99" s="5"/>
      <c r="DN99" s="5"/>
      <c r="DO99" s="5"/>
    </row>
    <row r="100" spans="1:119">
      <c r="A100" s="16"/>
      <c r="B100" s="18"/>
      <c r="C100" s="18"/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9"/>
    </row>
    <row r="101" spans="1:119">
      <c r="A101" s="41"/>
      <c r="B101" s="42"/>
      <c r="C101" s="42"/>
      <c r="D101" s="43"/>
      <c r="E101" s="43"/>
      <c r="F101" s="43"/>
      <c r="G101" s="43"/>
      <c r="H101" s="43"/>
      <c r="I101" s="43"/>
      <c r="J101" s="43"/>
      <c r="K101" s="43"/>
      <c r="L101" s="119" t="s">
        <v>205</v>
      </c>
      <c r="M101" s="119"/>
      <c r="N101" s="119"/>
      <c r="O101" s="44">
        <v>68163</v>
      </c>
    </row>
    <row r="102" spans="1:119">
      <c r="A102" s="120"/>
      <c r="B102" s="97"/>
      <c r="C102" s="97"/>
      <c r="D102" s="97"/>
      <c r="E102" s="97"/>
      <c r="F102" s="97"/>
      <c r="G102" s="97"/>
      <c r="H102" s="97"/>
      <c r="I102" s="97"/>
      <c r="J102" s="97"/>
      <c r="K102" s="97"/>
      <c r="L102" s="97"/>
      <c r="M102" s="97"/>
      <c r="N102" s="97"/>
      <c r="O102" s="98"/>
    </row>
    <row r="103" spans="1:119" ht="15.75" customHeight="1" thickBot="1">
      <c r="A103" s="121" t="s">
        <v>129</v>
      </c>
      <c r="B103" s="100"/>
      <c r="C103" s="100"/>
      <c r="D103" s="100"/>
      <c r="E103" s="100"/>
      <c r="F103" s="100"/>
      <c r="G103" s="100"/>
      <c r="H103" s="100"/>
      <c r="I103" s="100"/>
      <c r="J103" s="100"/>
      <c r="K103" s="100"/>
      <c r="L103" s="100"/>
      <c r="M103" s="100"/>
      <c r="N103" s="100"/>
      <c r="O103" s="101"/>
    </row>
  </sheetData>
  <mergeCells count="10">
    <mergeCell ref="L101:N101"/>
    <mergeCell ref="A102:O102"/>
    <mergeCell ref="A103:O10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36</vt:i4>
      </vt:variant>
    </vt:vector>
  </HeadingPairs>
  <TitlesOfParts>
    <vt:vector size="54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'2006'!Print_Area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'2006'!Print_Titles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2024-11-25T15:34:07Z</cp:lastPrinted>
  <dcterms:created xsi:type="dcterms:W3CDTF">2000-08-31T21:26:31Z</dcterms:created>
  <dcterms:modified xsi:type="dcterms:W3CDTF">2024-11-25T15:35:24Z</dcterms:modified>
</cp:coreProperties>
</file>