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67" documentId="11_9F084B91BADEEB2D7EC8B4DB8E98F8D50AAB1351" xr6:coauthVersionLast="47" xr6:coauthVersionMax="47" xr10:uidLastSave="{C46BCC9A-8F2D-4028-AFEA-8975893FAF8D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'2005'!$A$1:$O$67</definedName>
    <definedName name="_xlnm.Print_Area" localSheetId="17">'2006'!$A$1:$O$65</definedName>
    <definedName name="_xlnm.Print_Area" localSheetId="16">'2007'!$A$1:$O$64</definedName>
    <definedName name="_xlnm.Print_Area" localSheetId="15">'2008'!$A$1:$O$49</definedName>
    <definedName name="_xlnm.Print_Area" localSheetId="14">'2009'!$A$1:$O$63</definedName>
    <definedName name="_xlnm.Print_Area" localSheetId="13">'2010'!$A$1:$O$67</definedName>
    <definedName name="_xlnm.Print_Area" localSheetId="12">'2011'!$A$1:$O$68</definedName>
    <definedName name="_xlnm.Print_Area" localSheetId="11">'2012'!$A$1:$O$72</definedName>
    <definedName name="_xlnm.Print_Area" localSheetId="10">'2013'!$A$1:$O$70</definedName>
    <definedName name="_xlnm.Print_Area" localSheetId="9">'2014'!$A$1:$O$68</definedName>
    <definedName name="_xlnm.Print_Area" localSheetId="8">'2015'!$A$1:$O$62</definedName>
    <definedName name="_xlnm.Print_Area" localSheetId="7">'2016'!$A$1:$O$64</definedName>
    <definedName name="_xlnm.Print_Area" localSheetId="6">'2017'!$A$1:$O$72</definedName>
    <definedName name="_xlnm.Print_Area" localSheetId="5">'2018'!$A$1:$O$70</definedName>
    <definedName name="_xlnm.Print_Area" localSheetId="4">'2019'!$A$1:$O$71</definedName>
    <definedName name="_xlnm.Print_Area" localSheetId="3">'2020'!$A$1:$O$71</definedName>
    <definedName name="_xlnm.Print_Area" localSheetId="2">'2021'!$A$1:$P$68</definedName>
    <definedName name="_xlnm.Print_Area" localSheetId="1">'2022'!$A$1:$P$69</definedName>
    <definedName name="_xlnm.Print_Area" localSheetId="0">'2023'!$A$1:$P$57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2" i="52" l="1"/>
  <c r="P52" i="52" s="1"/>
  <c r="O51" i="52"/>
  <c r="P51" i="52" s="1"/>
  <c r="O50" i="52"/>
  <c r="P50" i="52" s="1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N35" i="52"/>
  <c r="M35" i="52"/>
  <c r="L35" i="52"/>
  <c r="K35" i="52"/>
  <c r="J35" i="52"/>
  <c r="I35" i="52"/>
  <c r="H35" i="52"/>
  <c r="G35" i="52"/>
  <c r="F35" i="52"/>
  <c r="E35" i="52"/>
  <c r="D35" i="52"/>
  <c r="O34" i="52"/>
  <c r="P34" i="52" s="1"/>
  <c r="O33" i="52"/>
  <c r="P33" i="52" s="1"/>
  <c r="O32" i="52"/>
  <c r="P32" i="52" s="1"/>
  <c r="O31" i="52"/>
  <c r="P31" i="52" s="1"/>
  <c r="N30" i="52"/>
  <c r="M30" i="52"/>
  <c r="L30" i="52"/>
  <c r="K30" i="52"/>
  <c r="J30" i="52"/>
  <c r="I30" i="52"/>
  <c r="H30" i="52"/>
  <c r="G30" i="52"/>
  <c r="F30" i="52"/>
  <c r="E30" i="52"/>
  <c r="D30" i="52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O14" i="52"/>
  <c r="P14" i="52" s="1"/>
  <c r="N13" i="52"/>
  <c r="M13" i="52"/>
  <c r="L13" i="52"/>
  <c r="K13" i="52"/>
  <c r="J13" i="52"/>
  <c r="I13" i="52"/>
  <c r="H13" i="52"/>
  <c r="G13" i="52"/>
  <c r="F13" i="52"/>
  <c r="E13" i="52"/>
  <c r="D13" i="52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N26" i="51"/>
  <c r="M26" i="51"/>
  <c r="L26" i="51"/>
  <c r="K26" i="51"/>
  <c r="J26" i="51"/>
  <c r="I26" i="51"/>
  <c r="H26" i="51"/>
  <c r="G26" i="51"/>
  <c r="F26" i="51"/>
  <c r="E26" i="51"/>
  <c r="D26" i="51"/>
  <c r="O25" i="51"/>
  <c r="P25" i="51" s="1"/>
  <c r="O24" i="51"/>
  <c r="P24" i="51" s="1"/>
  <c r="O23" i="51"/>
  <c r="P23" i="51" s="1"/>
  <c r="O22" i="51"/>
  <c r="P22" i="51" s="1"/>
  <c r="O21" i="51"/>
  <c r="P21" i="51" s="1"/>
  <c r="N20" i="51"/>
  <c r="M20" i="51"/>
  <c r="L20" i="51"/>
  <c r="K20" i="51"/>
  <c r="J20" i="51"/>
  <c r="I20" i="51"/>
  <c r="H20" i="51"/>
  <c r="G20" i="51"/>
  <c r="F20" i="51"/>
  <c r="E20" i="51"/>
  <c r="D20" i="5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35" i="52" l="1"/>
  <c r="P35" i="52" s="1"/>
  <c r="O47" i="52"/>
  <c r="P47" i="52" s="1"/>
  <c r="O44" i="52"/>
  <c r="P44" i="52" s="1"/>
  <c r="O39" i="52"/>
  <c r="P39" i="52" s="1"/>
  <c r="H53" i="52"/>
  <c r="O30" i="52"/>
  <c r="P30" i="52" s="1"/>
  <c r="D53" i="52"/>
  <c r="O28" i="52"/>
  <c r="P28" i="52" s="1"/>
  <c r="I53" i="52"/>
  <c r="O22" i="52"/>
  <c r="P22" i="52" s="1"/>
  <c r="F53" i="52"/>
  <c r="K53" i="52"/>
  <c r="M53" i="52"/>
  <c r="G53" i="52"/>
  <c r="J53" i="52"/>
  <c r="L53" i="52"/>
  <c r="O13" i="52"/>
  <c r="P13" i="52" s="1"/>
  <c r="N53" i="52"/>
  <c r="E53" i="52"/>
  <c r="O5" i="52"/>
  <c r="P5" i="52" s="1"/>
  <c r="O43" i="51"/>
  <c r="P43" i="51" s="1"/>
  <c r="L65" i="51"/>
  <c r="O45" i="51"/>
  <c r="P45" i="51" s="1"/>
  <c r="O37" i="51"/>
  <c r="P37" i="51" s="1"/>
  <c r="O32" i="51"/>
  <c r="P32" i="51" s="1"/>
  <c r="O28" i="51"/>
  <c r="P28" i="51" s="1"/>
  <c r="O26" i="51"/>
  <c r="P26" i="51" s="1"/>
  <c r="K65" i="51"/>
  <c r="M65" i="51"/>
  <c r="J65" i="51"/>
  <c r="O12" i="51"/>
  <c r="P12" i="51" s="1"/>
  <c r="I65" i="51"/>
  <c r="E65" i="51"/>
  <c r="F65" i="51"/>
  <c r="G65" i="51"/>
  <c r="O5" i="51"/>
  <c r="P5" i="51" s="1"/>
  <c r="H65" i="51"/>
  <c r="N65" i="51"/>
  <c r="O20" i="51"/>
  <c r="P20" i="51" s="1"/>
  <c r="D65" i="51"/>
  <c r="O63" i="50"/>
  <c r="P63" i="50" s="1"/>
  <c r="O62" i="50"/>
  <c r="P62" i="50" s="1"/>
  <c r="O61" i="50"/>
  <c r="P61" i="50"/>
  <c r="O60" i="50"/>
  <c r="P60" i="50" s="1"/>
  <c r="O59" i="50"/>
  <c r="P59" i="50"/>
  <c r="O58" i="50"/>
  <c r="P58" i="50" s="1"/>
  <c r="O57" i="50"/>
  <c r="P57" i="50" s="1"/>
  <c r="O56" i="50"/>
  <c r="P56" i="50" s="1"/>
  <c r="O55" i="50"/>
  <c r="P55" i="50"/>
  <c r="O54" i="50"/>
  <c r="P54" i="50"/>
  <c r="O53" i="50"/>
  <c r="P53" i="50"/>
  <c r="O52" i="50"/>
  <c r="P52" i="50" s="1"/>
  <c r="O51" i="50"/>
  <c r="P51" i="50" s="1"/>
  <c r="O50" i="50"/>
  <c r="P50" i="50" s="1"/>
  <c r="O49" i="50"/>
  <c r="P49" i="50"/>
  <c r="O48" i="50"/>
  <c r="P48" i="50"/>
  <c r="O47" i="50"/>
  <c r="P47" i="50" s="1"/>
  <c r="O46" i="50"/>
  <c r="P46" i="50" s="1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 s="1"/>
  <c r="O40" i="50"/>
  <c r="P40" i="50"/>
  <c r="O39" i="50"/>
  <c r="P39" i="50"/>
  <c r="O38" i="50"/>
  <c r="P38" i="50"/>
  <c r="N37" i="50"/>
  <c r="O37" i="50" s="1"/>
  <c r="P37" i="50" s="1"/>
  <c r="M37" i="50"/>
  <c r="L37" i="50"/>
  <c r="K37" i="50"/>
  <c r="J37" i="50"/>
  <c r="I37" i="50"/>
  <c r="H37" i="50"/>
  <c r="G37" i="50"/>
  <c r="F37" i="50"/>
  <c r="E37" i="50"/>
  <c r="D37" i="50"/>
  <c r="O36" i="50"/>
  <c r="P36" i="50"/>
  <c r="O35" i="50"/>
  <c r="P35" i="50" s="1"/>
  <c r="O34" i="50"/>
  <c r="P34" i="50"/>
  <c r="O33" i="50"/>
  <c r="P33" i="50"/>
  <c r="N32" i="50"/>
  <c r="M32" i="50"/>
  <c r="L32" i="50"/>
  <c r="O32" i="50" s="1"/>
  <c r="P32" i="50" s="1"/>
  <c r="K32" i="50"/>
  <c r="J32" i="50"/>
  <c r="I32" i="50"/>
  <c r="H32" i="50"/>
  <c r="G32" i="50"/>
  <c r="F32" i="50"/>
  <c r="E32" i="50"/>
  <c r="D32" i="50"/>
  <c r="O31" i="50"/>
  <c r="P31" i="50"/>
  <c r="O30" i="50"/>
  <c r="P30" i="50"/>
  <c r="O29" i="50"/>
  <c r="P29" i="50"/>
  <c r="N28" i="50"/>
  <c r="M28" i="50"/>
  <c r="L28" i="50"/>
  <c r="K28" i="50"/>
  <c r="J28" i="50"/>
  <c r="I28" i="50"/>
  <c r="O28" i="50" s="1"/>
  <c r="P28" i="50" s="1"/>
  <c r="H28" i="50"/>
  <c r="G28" i="50"/>
  <c r="F28" i="50"/>
  <c r="E28" i="50"/>
  <c r="D28" i="50"/>
  <c r="O27" i="50"/>
  <c r="P27" i="50" s="1"/>
  <c r="N26" i="50"/>
  <c r="M26" i="50"/>
  <c r="L26" i="50"/>
  <c r="K26" i="50"/>
  <c r="J26" i="50"/>
  <c r="I26" i="50"/>
  <c r="H26" i="50"/>
  <c r="G26" i="50"/>
  <c r="F26" i="50"/>
  <c r="E26" i="50"/>
  <c r="D26" i="50"/>
  <c r="O26" i="50" s="1"/>
  <c r="P26" i="50" s="1"/>
  <c r="O25" i="50"/>
  <c r="P25" i="50" s="1"/>
  <c r="O24" i="50"/>
  <c r="P24" i="50" s="1"/>
  <c r="O23" i="50"/>
  <c r="P23" i="50" s="1"/>
  <c r="O22" i="50"/>
  <c r="P22" i="50" s="1"/>
  <c r="O21" i="50"/>
  <c r="P21" i="50"/>
  <c r="N20" i="50"/>
  <c r="M20" i="50"/>
  <c r="L20" i="50"/>
  <c r="K20" i="50"/>
  <c r="J20" i="50"/>
  <c r="I20" i="50"/>
  <c r="H20" i="50"/>
  <c r="G20" i="50"/>
  <c r="F20" i="50"/>
  <c r="E20" i="50"/>
  <c r="D20" i="50"/>
  <c r="O19" i="50"/>
  <c r="P19" i="50"/>
  <c r="O18" i="50"/>
  <c r="P18" i="50"/>
  <c r="O17" i="50"/>
  <c r="P17" i="50" s="1"/>
  <c r="O16" i="50"/>
  <c r="P16" i="50" s="1"/>
  <c r="O15" i="50"/>
  <c r="P15" i="50" s="1"/>
  <c r="O14" i="50"/>
  <c r="P14" i="50" s="1"/>
  <c r="O13" i="50"/>
  <c r="P13" i="50" s="1"/>
  <c r="O12" i="50"/>
  <c r="P12" i="50" s="1"/>
  <c r="N11" i="50"/>
  <c r="M11" i="50"/>
  <c r="L11" i="50"/>
  <c r="K11" i="50"/>
  <c r="J11" i="50"/>
  <c r="I11" i="50"/>
  <c r="H11" i="50"/>
  <c r="G11" i="50"/>
  <c r="F11" i="50"/>
  <c r="E11" i="50"/>
  <c r="D11" i="50"/>
  <c r="O11" i="50" s="1"/>
  <c r="P11" i="50" s="1"/>
  <c r="O10" i="50"/>
  <c r="P10" i="50" s="1"/>
  <c r="O9" i="50"/>
  <c r="P9" i="50" s="1"/>
  <c r="O8" i="50"/>
  <c r="P8" i="50" s="1"/>
  <c r="O7" i="50"/>
  <c r="P7" i="50" s="1"/>
  <c r="O6" i="50"/>
  <c r="P6" i="50"/>
  <c r="N5" i="50"/>
  <c r="M5" i="50"/>
  <c r="M64" i="50" s="1"/>
  <c r="L5" i="50"/>
  <c r="K5" i="50"/>
  <c r="K64" i="50" s="1"/>
  <c r="J5" i="50"/>
  <c r="J64" i="50" s="1"/>
  <c r="I5" i="50"/>
  <c r="I64" i="50" s="1"/>
  <c r="H5" i="50"/>
  <c r="G5" i="50"/>
  <c r="F5" i="50"/>
  <c r="E5" i="50"/>
  <c r="E64" i="50" s="1"/>
  <c r="D5" i="50"/>
  <c r="D64" i="50" s="1"/>
  <c r="N66" i="48"/>
  <c r="O66" i="48" s="1"/>
  <c r="N65" i="48"/>
  <c r="O65" i="48" s="1"/>
  <c r="N64" i="48"/>
  <c r="O64" i="48" s="1"/>
  <c r="N63" i="48"/>
  <c r="O63" i="48" s="1"/>
  <c r="N62" i="48"/>
  <c r="O62" i="48" s="1"/>
  <c r="N61" i="48"/>
  <c r="O61" i="48" s="1"/>
  <c r="N60" i="48"/>
  <c r="O60" i="48" s="1"/>
  <c r="N59" i="48"/>
  <c r="O59" i="48"/>
  <c r="N58" i="48"/>
  <c r="O58" i="48" s="1"/>
  <c r="N57" i="48"/>
  <c r="O57" i="48" s="1"/>
  <c r="N56" i="48"/>
  <c r="O56" i="48" s="1"/>
  <c r="N55" i="48"/>
  <c r="O55" i="48" s="1"/>
  <c r="N54" i="48"/>
  <c r="O54" i="48"/>
  <c r="N53" i="48"/>
  <c r="O53" i="48" s="1"/>
  <c r="N52" i="48"/>
  <c r="O52" i="48" s="1"/>
  <c r="N51" i="48"/>
  <c r="O51" i="48" s="1"/>
  <c r="N50" i="48"/>
  <c r="O50" i="48" s="1"/>
  <c r="N49" i="48"/>
  <c r="O49" i="48" s="1"/>
  <c r="N48" i="48"/>
  <c r="O48" i="48" s="1"/>
  <c r="M47" i="48"/>
  <c r="L47" i="48"/>
  <c r="K47" i="48"/>
  <c r="J47" i="48"/>
  <c r="I47" i="48"/>
  <c r="H47" i="48"/>
  <c r="G47" i="48"/>
  <c r="F47" i="48"/>
  <c r="E47" i="48"/>
  <c r="D47" i="48"/>
  <c r="N47" i="48" s="1"/>
  <c r="O47" i="48" s="1"/>
  <c r="N46" i="48"/>
  <c r="O46" i="48" s="1"/>
  <c r="N45" i="48"/>
  <c r="O45" i="48" s="1"/>
  <c r="M44" i="48"/>
  <c r="L44" i="48"/>
  <c r="K44" i="48"/>
  <c r="J44" i="48"/>
  <c r="I44" i="48"/>
  <c r="N44" i="48" s="1"/>
  <c r="O44" i="48" s="1"/>
  <c r="H44" i="48"/>
  <c r="G44" i="48"/>
  <c r="F44" i="48"/>
  <c r="E44" i="48"/>
  <c r="D44" i="48"/>
  <c r="N43" i="48"/>
  <c r="O43" i="48" s="1"/>
  <c r="N42" i="48"/>
  <c r="O42" i="48" s="1"/>
  <c r="N41" i="48"/>
  <c r="O41" i="48" s="1"/>
  <c r="N40" i="48"/>
  <c r="O40" i="48" s="1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7" i="48"/>
  <c r="O37" i="48" s="1"/>
  <c r="N36" i="48"/>
  <c r="O36" i="48" s="1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3" i="48" s="1"/>
  <c r="O33" i="48" s="1"/>
  <c r="N32" i="48"/>
  <c r="O32" i="48" s="1"/>
  <c r="N31" i="48"/>
  <c r="O31" i="48" s="1"/>
  <c r="N30" i="48"/>
  <c r="O30" i="48" s="1"/>
  <c r="M29" i="48"/>
  <c r="M67" i="48" s="1"/>
  <c r="L29" i="48"/>
  <c r="K29" i="48"/>
  <c r="N29" i="48" s="1"/>
  <c r="O29" i="48" s="1"/>
  <c r="J29" i="48"/>
  <c r="I29" i="48"/>
  <c r="H29" i="48"/>
  <c r="G29" i="48"/>
  <c r="F29" i="48"/>
  <c r="E29" i="48"/>
  <c r="D29" i="48"/>
  <c r="N28" i="48"/>
  <c r="O28" i="48" s="1"/>
  <c r="M27" i="48"/>
  <c r="L27" i="48"/>
  <c r="L67" i="48" s="1"/>
  <c r="K27" i="48"/>
  <c r="K67" i="48" s="1"/>
  <c r="J27" i="48"/>
  <c r="I27" i="48"/>
  <c r="H27" i="48"/>
  <c r="G27" i="48"/>
  <c r="F27" i="48"/>
  <c r="E27" i="48"/>
  <c r="D27" i="48"/>
  <c r="N26" i="48"/>
  <c r="O26" i="48" s="1"/>
  <c r="N25" i="48"/>
  <c r="O25" i="48" s="1"/>
  <c r="N24" i="48"/>
  <c r="O24" i="48" s="1"/>
  <c r="N23" i="48"/>
  <c r="O23" i="48" s="1"/>
  <c r="N22" i="48"/>
  <c r="O22" i="48" s="1"/>
  <c r="N21" i="48"/>
  <c r="O21" i="48" s="1"/>
  <c r="M20" i="48"/>
  <c r="L20" i="48"/>
  <c r="K20" i="48"/>
  <c r="J20" i="48"/>
  <c r="I20" i="48"/>
  <c r="I67" i="48" s="1"/>
  <c r="H20" i="48"/>
  <c r="G20" i="48"/>
  <c r="F20" i="48"/>
  <c r="E20" i="48"/>
  <c r="D20" i="48"/>
  <c r="N19" i="48"/>
  <c r="O19" i="48" s="1"/>
  <c r="N18" i="48"/>
  <c r="O18" i="48" s="1"/>
  <c r="N17" i="48"/>
  <c r="O17" i="48" s="1"/>
  <c r="N16" i="48"/>
  <c r="O16" i="48" s="1"/>
  <c r="N15" i="48"/>
  <c r="O15" i="48" s="1"/>
  <c r="N14" i="48"/>
  <c r="O14" i="48" s="1"/>
  <c r="N13" i="48"/>
  <c r="O13" i="48" s="1"/>
  <c r="N12" i="48"/>
  <c r="O12" i="48" s="1"/>
  <c r="M11" i="48"/>
  <c r="L11" i="48"/>
  <c r="K11" i="48"/>
  <c r="J11" i="48"/>
  <c r="I11" i="48"/>
  <c r="H11" i="48"/>
  <c r="H67" i="48" s="1"/>
  <c r="G11" i="48"/>
  <c r="F11" i="48"/>
  <c r="E11" i="48"/>
  <c r="D11" i="48"/>
  <c r="N11" i="48" s="1"/>
  <c r="O11" i="48" s="1"/>
  <c r="N10" i="48"/>
  <c r="O10" i="48" s="1"/>
  <c r="N9" i="48"/>
  <c r="O9" i="48" s="1"/>
  <c r="N8" i="48"/>
  <c r="O8" i="48" s="1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D67" i="48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M47" i="47"/>
  <c r="L47" i="47"/>
  <c r="K47" i="47"/>
  <c r="J47" i="47"/>
  <c r="I47" i="47"/>
  <c r="H47" i="47"/>
  <c r="G47" i="47"/>
  <c r="F47" i="47"/>
  <c r="E47" i="47"/>
  <c r="N47" i="47" s="1"/>
  <c r="O47" i="47" s="1"/>
  <c r="D47" i="47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 s="1"/>
  <c r="N40" i="47"/>
  <c r="O40" i="47" s="1"/>
  <c r="M39" i="47"/>
  <c r="L39" i="47"/>
  <c r="K39" i="47"/>
  <c r="J39" i="47"/>
  <c r="I39" i="47"/>
  <c r="H39" i="47"/>
  <c r="G39" i="47"/>
  <c r="F39" i="47"/>
  <c r="E39" i="47"/>
  <c r="D39" i="47"/>
  <c r="N38" i="47"/>
  <c r="O38" i="47" s="1"/>
  <c r="N37" i="47"/>
  <c r="O37" i="47"/>
  <c r="N36" i="47"/>
  <c r="O36" i="47" s="1"/>
  <c r="N35" i="47"/>
  <c r="O35" i="47" s="1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N30" i="47"/>
  <c r="O30" i="47" s="1"/>
  <c r="N29" i="47"/>
  <c r="O29" i="47"/>
  <c r="M28" i="47"/>
  <c r="L28" i="47"/>
  <c r="K28" i="47"/>
  <c r="J28" i="47"/>
  <c r="I28" i="47"/>
  <c r="H28" i="47"/>
  <c r="G28" i="47"/>
  <c r="F28" i="47"/>
  <c r="E28" i="47"/>
  <c r="E67" i="47" s="1"/>
  <c r="D28" i="47"/>
  <c r="N28" i="47" s="1"/>
  <c r="O28" i="47" s="1"/>
  <c r="N27" i="47"/>
  <c r="O27" i="47"/>
  <c r="M26" i="47"/>
  <c r="L26" i="47"/>
  <c r="K26" i="47"/>
  <c r="J26" i="47"/>
  <c r="I26" i="47"/>
  <c r="H26" i="47"/>
  <c r="G26" i="47"/>
  <c r="F26" i="47"/>
  <c r="E26" i="47"/>
  <c r="D26" i="47"/>
  <c r="N26" i="47" s="1"/>
  <c r="O26" i="47" s="1"/>
  <c r="N25" i="47"/>
  <c r="O25" i="47" s="1"/>
  <c r="N24" i="47"/>
  <c r="O24" i="47" s="1"/>
  <c r="N23" i="47"/>
  <c r="O23" i="47" s="1"/>
  <c r="N22" i="47"/>
  <c r="O22" i="47" s="1"/>
  <c r="N21" i="47"/>
  <c r="O21" i="47" s="1"/>
  <c r="M20" i="47"/>
  <c r="L20" i="47"/>
  <c r="K20" i="47"/>
  <c r="J20" i="47"/>
  <c r="I20" i="47"/>
  <c r="H20" i="47"/>
  <c r="G20" i="47"/>
  <c r="F20" i="47"/>
  <c r="E20" i="47"/>
  <c r="D20" i="47"/>
  <c r="N19" i="47"/>
  <c r="O19" i="47" s="1"/>
  <c r="N18" i="47"/>
  <c r="O18" i="47" s="1"/>
  <c r="N17" i="47"/>
  <c r="O17" i="47" s="1"/>
  <c r="N16" i="47"/>
  <c r="O16" i="47" s="1"/>
  <c r="N15" i="47"/>
  <c r="O15" i="47" s="1"/>
  <c r="N14" i="47"/>
  <c r="O14" i="47"/>
  <c r="N13" i="47"/>
  <c r="O13" i="47" s="1"/>
  <c r="N12" i="47"/>
  <c r="O12" i="47" s="1"/>
  <c r="M11" i="47"/>
  <c r="L11" i="47"/>
  <c r="K11" i="47"/>
  <c r="J11" i="47"/>
  <c r="J67" i="47" s="1"/>
  <c r="I11" i="47"/>
  <c r="N11" i="47" s="1"/>
  <c r="O11" i="47" s="1"/>
  <c r="H11" i="47"/>
  <c r="G11" i="47"/>
  <c r="F11" i="47"/>
  <c r="E11" i="47"/>
  <c r="D11" i="47"/>
  <c r="N10" i="47"/>
  <c r="O10" i="47" s="1"/>
  <c r="N9" i="47"/>
  <c r="O9" i="47"/>
  <c r="N8" i="47"/>
  <c r="O8" i="47" s="1"/>
  <c r="N7" i="47"/>
  <c r="O7" i="47" s="1"/>
  <c r="N6" i="47"/>
  <c r="O6" i="47"/>
  <c r="M5" i="47"/>
  <c r="M67" i="47" s="1"/>
  <c r="L5" i="47"/>
  <c r="K5" i="47"/>
  <c r="J5" i="47"/>
  <c r="I5" i="47"/>
  <c r="I67" i="47" s="1"/>
  <c r="H5" i="47"/>
  <c r="G5" i="47"/>
  <c r="G67" i="47" s="1"/>
  <c r="F5" i="47"/>
  <c r="N5" i="47" s="1"/>
  <c r="O5" i="47" s="1"/>
  <c r="E5" i="47"/>
  <c r="D5" i="47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/>
  <c r="N55" i="46"/>
  <c r="O55" i="46" s="1"/>
  <c r="N54" i="46"/>
  <c r="O54" i="46" s="1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M44" i="46"/>
  <c r="L44" i="46"/>
  <c r="K44" i="46"/>
  <c r="J44" i="46"/>
  <c r="I44" i="46"/>
  <c r="I66" i="46" s="1"/>
  <c r="H44" i="46"/>
  <c r="G44" i="46"/>
  <c r="F44" i="46"/>
  <c r="E44" i="46"/>
  <c r="D44" i="46"/>
  <c r="N43" i="46"/>
  <c r="O43" i="46" s="1"/>
  <c r="N42" i="46"/>
  <c r="O42" i="46" s="1"/>
  <c r="N41" i="46"/>
  <c r="O41" i="46" s="1"/>
  <c r="N40" i="46"/>
  <c r="O40" i="46"/>
  <c r="N39" i="46"/>
  <c r="O39" i="46" s="1"/>
  <c r="M38" i="46"/>
  <c r="L38" i="46"/>
  <c r="K38" i="46"/>
  <c r="J38" i="46"/>
  <c r="I38" i="46"/>
  <c r="H38" i="46"/>
  <c r="H66" i="46" s="1"/>
  <c r="G38" i="46"/>
  <c r="G66" i="46" s="1"/>
  <c r="F38" i="46"/>
  <c r="E38" i="46"/>
  <c r="D38" i="46"/>
  <c r="N38" i="46" s="1"/>
  <c r="O38" i="46" s="1"/>
  <c r="N37" i="46"/>
  <c r="O37" i="46" s="1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3" i="46" s="1"/>
  <c r="O33" i="46" s="1"/>
  <c r="N32" i="46"/>
  <c r="O32" i="46" s="1"/>
  <c r="N31" i="46"/>
  <c r="O31" i="46" s="1"/>
  <c r="N30" i="46"/>
  <c r="O30" i="46" s="1"/>
  <c r="N29" i="46"/>
  <c r="O29" i="46" s="1"/>
  <c r="M28" i="46"/>
  <c r="L28" i="46"/>
  <c r="K28" i="46"/>
  <c r="K66" i="46" s="1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H26" i="46"/>
  <c r="G26" i="46"/>
  <c r="F26" i="46"/>
  <c r="F66" i="46" s="1"/>
  <c r="E26" i="46"/>
  <c r="D26" i="46"/>
  <c r="N26" i="46" s="1"/>
  <c r="O26" i="46" s="1"/>
  <c r="N25" i="46"/>
  <c r="O25" i="46" s="1"/>
  <c r="N24" i="46"/>
  <c r="O24" i="46" s="1"/>
  <c r="N23" i="46"/>
  <c r="O23" i="46" s="1"/>
  <c r="N22" i="46"/>
  <c r="O22" i="46" s="1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20" i="46" s="1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 s="1"/>
  <c r="N13" i="46"/>
  <c r="O13" i="46" s="1"/>
  <c r="N12" i="46"/>
  <c r="O12" i="46"/>
  <c r="M11" i="46"/>
  <c r="L11" i="46"/>
  <c r="K11" i="46"/>
  <c r="J11" i="46"/>
  <c r="I11" i="46"/>
  <c r="H11" i="46"/>
  <c r="G11" i="46"/>
  <c r="F11" i="46"/>
  <c r="E11" i="46"/>
  <c r="E66" i="46" s="1"/>
  <c r="D11" i="46"/>
  <c r="N10" i="46"/>
  <c r="O10" i="46"/>
  <c r="N9" i="46"/>
  <c r="O9" i="46" s="1"/>
  <c r="N8" i="46"/>
  <c r="O8" i="46" s="1"/>
  <c r="N7" i="46"/>
  <c r="O7" i="46" s="1"/>
  <c r="N6" i="46"/>
  <c r="O6" i="46" s="1"/>
  <c r="M5" i="46"/>
  <c r="M66" i="46" s="1"/>
  <c r="L5" i="46"/>
  <c r="L66" i="46" s="1"/>
  <c r="K5" i="46"/>
  <c r="J5" i="46"/>
  <c r="I5" i="46"/>
  <c r="H5" i="46"/>
  <c r="G5" i="46"/>
  <c r="F5" i="46"/>
  <c r="E5" i="46"/>
  <c r="D5" i="46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 s="1"/>
  <c r="M40" i="45"/>
  <c r="L40" i="45"/>
  <c r="K40" i="45"/>
  <c r="J40" i="45"/>
  <c r="I40" i="45"/>
  <c r="N40" i="45" s="1"/>
  <c r="O40" i="45" s="1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5" i="45" s="1"/>
  <c r="O35" i="45" s="1"/>
  <c r="N34" i="45"/>
  <c r="O34" i="45" s="1"/>
  <c r="N33" i="45"/>
  <c r="O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30" i="45" s="1"/>
  <c r="O30" i="45" s="1"/>
  <c r="N29" i="45"/>
  <c r="O29" i="45" s="1"/>
  <c r="M28" i="45"/>
  <c r="M68" i="45" s="1"/>
  <c r="L28" i="45"/>
  <c r="K28" i="45"/>
  <c r="K68" i="45" s="1"/>
  <c r="J28" i="45"/>
  <c r="I28" i="45"/>
  <c r="N28" i="45" s="1"/>
  <c r="O28" i="45" s="1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 s="1"/>
  <c r="M21" i="45"/>
  <c r="L21" i="45"/>
  <c r="K21" i="45"/>
  <c r="J21" i="45"/>
  <c r="I21" i="45"/>
  <c r="H21" i="45"/>
  <c r="G21" i="45"/>
  <c r="F21" i="45"/>
  <c r="N21" i="45" s="1"/>
  <c r="O21" i="45" s="1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I68" i="45" s="1"/>
  <c r="H12" i="45"/>
  <c r="G12" i="45"/>
  <c r="G68" i="45" s="1"/>
  <c r="F12" i="45"/>
  <c r="E12" i="45"/>
  <c r="D12" i="45"/>
  <c r="N12" i="45" s="1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68" i="45" s="1"/>
  <c r="I5" i="45"/>
  <c r="H5" i="45"/>
  <c r="H68" i="45" s="1"/>
  <c r="G5" i="45"/>
  <c r="F5" i="45"/>
  <c r="F68" i="45" s="1"/>
  <c r="E5" i="45"/>
  <c r="D5" i="45"/>
  <c r="D68" i="45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 s="1"/>
  <c r="M46" i="44"/>
  <c r="L46" i="44"/>
  <c r="K46" i="44"/>
  <c r="J46" i="44"/>
  <c r="I46" i="44"/>
  <c r="H46" i="44"/>
  <c r="G46" i="44"/>
  <c r="F46" i="44"/>
  <c r="E46" i="44"/>
  <c r="N46" i="44" s="1"/>
  <c r="O46" i="44" s="1"/>
  <c r="D46" i="44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N38" i="44" s="1"/>
  <c r="O38" i="44" s="1"/>
  <c r="E38" i="44"/>
  <c r="D38" i="44"/>
  <c r="N37" i="44"/>
  <c r="O37" i="44" s="1"/>
  <c r="N36" i="44"/>
  <c r="O36" i="44"/>
  <c r="N35" i="44"/>
  <c r="O35" i="44" s="1"/>
  <c r="N34" i="44"/>
  <c r="O34" i="44"/>
  <c r="N33" i="44"/>
  <c r="O33" i="44" s="1"/>
  <c r="M32" i="44"/>
  <c r="L32" i="44"/>
  <c r="K32" i="44"/>
  <c r="J32" i="44"/>
  <c r="I32" i="44"/>
  <c r="H32" i="44"/>
  <c r="N32" i="44" s="1"/>
  <c r="O32" i="44" s="1"/>
  <c r="G32" i="44"/>
  <c r="F32" i="44"/>
  <c r="E32" i="44"/>
  <c r="D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8" i="44" s="1"/>
  <c r="O28" i="44" s="1"/>
  <c r="N27" i="44"/>
  <c r="O27" i="44" s="1"/>
  <c r="M26" i="44"/>
  <c r="M60" i="44" s="1"/>
  <c r="L26" i="44"/>
  <c r="L60" i="44" s="1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N21" i="44" s="1"/>
  <c r="O21" i="44" s="1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60" i="44" s="1"/>
  <c r="J5" i="44"/>
  <c r="I5" i="44"/>
  <c r="I60" i="44" s="1"/>
  <c r="H5" i="44"/>
  <c r="H60" i="44" s="1"/>
  <c r="G5" i="44"/>
  <c r="G60" i="44" s="1"/>
  <c r="F5" i="44"/>
  <c r="F60" i="44" s="1"/>
  <c r="E5" i="44"/>
  <c r="D5" i="44"/>
  <c r="D60" i="44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 s="1"/>
  <c r="N34" i="43"/>
  <c r="O34" i="43" s="1"/>
  <c r="N33" i="43"/>
  <c r="O33" i="43" s="1"/>
  <c r="M32" i="43"/>
  <c r="L32" i="43"/>
  <c r="K32" i="43"/>
  <c r="J32" i="43"/>
  <c r="I32" i="43"/>
  <c r="I58" i="43" s="1"/>
  <c r="H32" i="43"/>
  <c r="G32" i="43"/>
  <c r="F32" i="43"/>
  <c r="F58" i="43" s="1"/>
  <c r="E32" i="43"/>
  <c r="D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8" i="43" s="1"/>
  <c r="O28" i="43" s="1"/>
  <c r="N27" i="43"/>
  <c r="O27" i="43" s="1"/>
  <c r="M26" i="43"/>
  <c r="M58" i="43" s="1"/>
  <c r="L26" i="43"/>
  <c r="K26" i="43"/>
  <c r="J26" i="43"/>
  <c r="N26" i="43" s="1"/>
  <c r="O26" i="43" s="1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N11" i="43" s="1"/>
  <c r="O11" i="43" s="1"/>
  <c r="D11" i="43"/>
  <c r="N10" i="43"/>
  <c r="O10" i="43" s="1"/>
  <c r="N9" i="43"/>
  <c r="O9" i="43" s="1"/>
  <c r="N8" i="43"/>
  <c r="O8" i="43"/>
  <c r="N7" i="43"/>
  <c r="O7" i="43" s="1"/>
  <c r="N6" i="43"/>
  <c r="O6" i="43" s="1"/>
  <c r="M5" i="43"/>
  <c r="L5" i="43"/>
  <c r="K5" i="43"/>
  <c r="K58" i="43" s="1"/>
  <c r="J5" i="43"/>
  <c r="I5" i="43"/>
  <c r="H5" i="43"/>
  <c r="G5" i="43"/>
  <c r="G58" i="43" s="1"/>
  <c r="F5" i="43"/>
  <c r="E5" i="43"/>
  <c r="D5" i="43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/>
  <c r="N56" i="42"/>
  <c r="O56" i="42"/>
  <c r="N55" i="42"/>
  <c r="O55" i="42" s="1"/>
  <c r="N54" i="42"/>
  <c r="O54" i="42" s="1"/>
  <c r="N53" i="42"/>
  <c r="O53" i="42" s="1"/>
  <c r="N52" i="42"/>
  <c r="O52" i="42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M44" i="42"/>
  <c r="L44" i="42"/>
  <c r="K44" i="42"/>
  <c r="J44" i="42"/>
  <c r="I44" i="42"/>
  <c r="H44" i="42"/>
  <c r="G44" i="42"/>
  <c r="F44" i="42"/>
  <c r="E44" i="42"/>
  <c r="D44" i="42"/>
  <c r="N44" i="42" s="1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/>
  <c r="N33" i="42"/>
  <c r="O33" i="42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N29" i="42"/>
  <c r="O29" i="42" s="1"/>
  <c r="N28" i="42"/>
  <c r="O28" i="42" s="1"/>
  <c r="M27" i="42"/>
  <c r="L27" i="42"/>
  <c r="K27" i="42"/>
  <c r="J27" i="42"/>
  <c r="I27" i="42"/>
  <c r="H27" i="42"/>
  <c r="G27" i="42"/>
  <c r="G64" i="42" s="1"/>
  <c r="F27" i="42"/>
  <c r="E27" i="42"/>
  <c r="D27" i="42"/>
  <c r="D64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/>
  <c r="N21" i="42"/>
  <c r="O21" i="42"/>
  <c r="M20" i="42"/>
  <c r="L20" i="42"/>
  <c r="K20" i="42"/>
  <c r="J20" i="42"/>
  <c r="I20" i="42"/>
  <c r="N20" i="42" s="1"/>
  <c r="O20" i="42" s="1"/>
  <c r="H20" i="42"/>
  <c r="G20" i="42"/>
  <c r="F20" i="42"/>
  <c r="E20" i="42"/>
  <c r="D20" i="42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/>
  <c r="N13" i="42"/>
  <c r="O13" i="42"/>
  <c r="M12" i="42"/>
  <c r="L12" i="42"/>
  <c r="K12" i="42"/>
  <c r="J12" i="42"/>
  <c r="N12" i="42" s="1"/>
  <c r="O12" i="42" s="1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L64" i="42" s="1"/>
  <c r="K5" i="42"/>
  <c r="K64" i="42" s="1"/>
  <c r="J5" i="42"/>
  <c r="I5" i="42"/>
  <c r="I64" i="42" s="1"/>
  <c r="H5" i="42"/>
  <c r="G5" i="42"/>
  <c r="F5" i="42"/>
  <c r="E5" i="42"/>
  <c r="D5" i="42"/>
  <c r="N62" i="41"/>
  <c r="O62" i="41" s="1"/>
  <c r="N61" i="41"/>
  <c r="O61" i="4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/>
  <c r="N54" i="41"/>
  <c r="O54" i="4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M44" i="4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 s="1"/>
  <c r="N38" i="41"/>
  <c r="O38" i="41" s="1"/>
  <c r="N37" i="41"/>
  <c r="O37" i="41" s="1"/>
  <c r="M36" i="41"/>
  <c r="L36" i="41"/>
  <c r="K36" i="41"/>
  <c r="J36" i="41"/>
  <c r="J63" i="41" s="1"/>
  <c r="I36" i="41"/>
  <c r="H36" i="41"/>
  <c r="G36" i="41"/>
  <c r="F36" i="41"/>
  <c r="E36" i="41"/>
  <c r="N36" i="41" s="1"/>
  <c r="O36" i="41" s="1"/>
  <c r="D36" i="41"/>
  <c r="N35" i="41"/>
  <c r="O35" i="41"/>
  <c r="N34" i="41"/>
  <c r="O34" i="41" s="1"/>
  <c r="N33" i="41"/>
  <c r="O33" i="41"/>
  <c r="N32" i="41"/>
  <c r="O32" i="4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 s="1"/>
  <c r="N26" i="41"/>
  <c r="O26" i="41"/>
  <c r="N25" i="41"/>
  <c r="O25" i="41"/>
  <c r="M24" i="41"/>
  <c r="L24" i="41"/>
  <c r="K24" i="41"/>
  <c r="J24" i="41"/>
  <c r="I24" i="41"/>
  <c r="H24" i="41"/>
  <c r="G24" i="41"/>
  <c r="N24" i="41" s="1"/>
  <c r="O24" i="41" s="1"/>
  <c r="F24" i="41"/>
  <c r="E24" i="41"/>
  <c r="D24" i="41"/>
  <c r="N23" i="41"/>
  <c r="O23" i="41"/>
  <c r="M22" i="41"/>
  <c r="L22" i="41"/>
  <c r="K22" i="41"/>
  <c r="J22" i="41"/>
  <c r="I22" i="41"/>
  <c r="H22" i="41"/>
  <c r="G22" i="41"/>
  <c r="F22" i="41"/>
  <c r="E22" i="41"/>
  <c r="E63" i="41" s="1"/>
  <c r="D22" i="41"/>
  <c r="N22" i="41" s="1"/>
  <c r="O22" i="41" s="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N15" i="41"/>
  <c r="O15" i="41" s="1"/>
  <c r="N14" i="41"/>
  <c r="O14" i="41"/>
  <c r="N13" i="41"/>
  <c r="O13" i="41"/>
  <c r="N12" i="41"/>
  <c r="O12" i="41" s="1"/>
  <c r="M11" i="41"/>
  <c r="M63" i="41" s="1"/>
  <c r="L11" i="41"/>
  <c r="N11" i="41" s="1"/>
  <c r="O11" i="41" s="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H5" i="41"/>
  <c r="G5" i="41"/>
  <c r="G63" i="41" s="1"/>
  <c r="F5" i="41"/>
  <c r="E5" i="41"/>
  <c r="D5" i="41"/>
  <c r="N5" i="41" s="1"/>
  <c r="O5" i="41" s="1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N44" i="40"/>
  <c r="O44" i="40" s="1"/>
  <c r="M43" i="40"/>
  <c r="L43" i="40"/>
  <c r="K43" i="40"/>
  <c r="J43" i="40"/>
  <c r="I43" i="40"/>
  <c r="H43" i="40"/>
  <c r="G43" i="40"/>
  <c r="F43" i="40"/>
  <c r="E43" i="40"/>
  <c r="D43" i="40"/>
  <c r="N43" i="40" s="1"/>
  <c r="O43" i="40" s="1"/>
  <c r="N42" i="40"/>
  <c r="O42" i="40" s="1"/>
  <c r="M41" i="40"/>
  <c r="N41" i="40" s="1"/>
  <c r="O41" i="40" s="1"/>
  <c r="L41" i="40"/>
  <c r="K41" i="40"/>
  <c r="J41" i="40"/>
  <c r="I41" i="40"/>
  <c r="H41" i="40"/>
  <c r="G41" i="40"/>
  <c r="F41" i="40"/>
  <c r="E41" i="40"/>
  <c r="D41" i="40"/>
  <c r="N40" i="40"/>
  <c r="O40" i="40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30" i="40" s="1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N22" i="40" s="1"/>
  <c r="O22" i="40" s="1"/>
  <c r="I22" i="40"/>
  <c r="H22" i="40"/>
  <c r="G22" i="40"/>
  <c r="F22" i="40"/>
  <c r="E22" i="40"/>
  <c r="D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 s="1"/>
  <c r="N12" i="40"/>
  <c r="O12" i="40"/>
  <c r="M11" i="40"/>
  <c r="L11" i="40"/>
  <c r="L61" i="40" s="1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K61" i="40" s="1"/>
  <c r="J5" i="40"/>
  <c r="I5" i="40"/>
  <c r="H5" i="40"/>
  <c r="G5" i="40"/>
  <c r="G61" i="40" s="1"/>
  <c r="F5" i="40"/>
  <c r="F61" i="40" s="1"/>
  <c r="E5" i="40"/>
  <c r="D5" i="40"/>
  <c r="N5" i="40" s="1"/>
  <c r="O5" i="40" s="1"/>
  <c r="N65" i="39"/>
  <c r="O65" i="39"/>
  <c r="N64" i="39"/>
  <c r="O64" i="39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/>
  <c r="N57" i="39"/>
  <c r="O57" i="39" s="1"/>
  <c r="N56" i="39"/>
  <c r="O56" i="39"/>
  <c r="N55" i="39"/>
  <c r="O55" i="39" s="1"/>
  <c r="N54" i="39"/>
  <c r="O54" i="39" s="1"/>
  <c r="N53" i="39"/>
  <c r="O53" i="39"/>
  <c r="N52" i="39"/>
  <c r="O52" i="39"/>
  <c r="N51" i="39"/>
  <c r="O51" i="39" s="1"/>
  <c r="N50" i="39"/>
  <c r="O50" i="39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M44" i="39"/>
  <c r="L44" i="39"/>
  <c r="K44" i="39"/>
  <c r="J44" i="39"/>
  <c r="N44" i="39" s="1"/>
  <c r="O44" i="39" s="1"/>
  <c r="I44" i="39"/>
  <c r="H44" i="39"/>
  <c r="G44" i="39"/>
  <c r="F44" i="39"/>
  <c r="E44" i="39"/>
  <c r="D44" i="39"/>
  <c r="N43" i="39"/>
  <c r="O43" i="39"/>
  <c r="N42" i="39"/>
  <c r="O42" i="39" s="1"/>
  <c r="N41" i="39"/>
  <c r="O41" i="39"/>
  <c r="N40" i="39"/>
  <c r="O40" i="39" s="1"/>
  <c r="N39" i="39"/>
  <c r="O39" i="39" s="1"/>
  <c r="M38" i="39"/>
  <c r="L38" i="39"/>
  <c r="K38" i="39"/>
  <c r="J38" i="39"/>
  <c r="I38" i="39"/>
  <c r="H38" i="39"/>
  <c r="H66" i="39" s="1"/>
  <c r="G38" i="39"/>
  <c r="F38" i="39"/>
  <c r="E38" i="39"/>
  <c r="D38" i="39"/>
  <c r="N37" i="39"/>
  <c r="O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D66" i="39" s="1"/>
  <c r="N32" i="39"/>
  <c r="O32" i="39" s="1"/>
  <c r="N31" i="39"/>
  <c r="O31" i="39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/>
  <c r="N24" i="39"/>
  <c r="O24" i="39"/>
  <c r="N23" i="39"/>
  <c r="O23" i="39" s="1"/>
  <c r="N22" i="39"/>
  <c r="O22" i="39" s="1"/>
  <c r="N21" i="39"/>
  <c r="O21" i="39"/>
  <c r="M20" i="39"/>
  <c r="L20" i="39"/>
  <c r="K20" i="39"/>
  <c r="K66" i="39" s="1"/>
  <c r="J20" i="39"/>
  <c r="N20" i="39" s="1"/>
  <c r="O20" i="39" s="1"/>
  <c r="I20" i="39"/>
  <c r="H20" i="39"/>
  <c r="G20" i="39"/>
  <c r="F20" i="39"/>
  <c r="E20" i="39"/>
  <c r="D20" i="39"/>
  <c r="N19" i="39"/>
  <c r="O19" i="39"/>
  <c r="N18" i="39"/>
  <c r="O18" i="39"/>
  <c r="N17" i="39"/>
  <c r="O17" i="39"/>
  <c r="N16" i="39"/>
  <c r="O16" i="39"/>
  <c r="N15" i="39"/>
  <c r="O15" i="39" s="1"/>
  <c r="N14" i="39"/>
  <c r="O14" i="39" s="1"/>
  <c r="N13" i="39"/>
  <c r="O13" i="39"/>
  <c r="M12" i="39"/>
  <c r="M66" i="39" s="1"/>
  <c r="L12" i="39"/>
  <c r="K12" i="39"/>
  <c r="J12" i="39"/>
  <c r="I12" i="39"/>
  <c r="H12" i="39"/>
  <c r="G12" i="39"/>
  <c r="F12" i="39"/>
  <c r="E12" i="39"/>
  <c r="E66" i="39" s="1"/>
  <c r="D12" i="39"/>
  <c r="N12" i="39" s="1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J66" i="39" s="1"/>
  <c r="I5" i="39"/>
  <c r="I66" i="39" s="1"/>
  <c r="H5" i="39"/>
  <c r="G5" i="39"/>
  <c r="F5" i="39"/>
  <c r="E5" i="39"/>
  <c r="D5" i="39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M48" i="38"/>
  <c r="L48" i="38"/>
  <c r="K48" i="38"/>
  <c r="J48" i="38"/>
  <c r="I48" i="38"/>
  <c r="H48" i="38"/>
  <c r="G48" i="38"/>
  <c r="F48" i="38"/>
  <c r="E48" i="38"/>
  <c r="D48" i="38"/>
  <c r="N48" i="38" s="1"/>
  <c r="O48" i="38" s="1"/>
  <c r="N47" i="38"/>
  <c r="O47" i="38" s="1"/>
  <c r="M46" i="38"/>
  <c r="L46" i="38"/>
  <c r="K46" i="38"/>
  <c r="J46" i="38"/>
  <c r="N46" i="38" s="1"/>
  <c r="O46" i="38" s="1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/>
  <c r="M40" i="38"/>
  <c r="L40" i="38"/>
  <c r="K40" i="38"/>
  <c r="J40" i="38"/>
  <c r="I40" i="38"/>
  <c r="H40" i="38"/>
  <c r="G40" i="38"/>
  <c r="F40" i="38"/>
  <c r="N40" i="38" s="1"/>
  <c r="O40" i="38" s="1"/>
  <c r="E40" i="38"/>
  <c r="D40" i="38"/>
  <c r="N39" i="38"/>
  <c r="O39" i="38" s="1"/>
  <c r="N38" i="38"/>
  <c r="O38" i="38" s="1"/>
  <c r="N37" i="38"/>
  <c r="O37" i="38" s="1"/>
  <c r="N36" i="38"/>
  <c r="O36" i="38"/>
  <c r="M35" i="38"/>
  <c r="L35" i="38"/>
  <c r="K35" i="38"/>
  <c r="J35" i="38"/>
  <c r="I35" i="38"/>
  <c r="H35" i="38"/>
  <c r="G35" i="38"/>
  <c r="F35" i="38"/>
  <c r="E35" i="38"/>
  <c r="D35" i="38"/>
  <c r="D68" i="38" s="1"/>
  <c r="N34" i="38"/>
  <c r="O34" i="38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/>
  <c r="M28" i="38"/>
  <c r="L28" i="38"/>
  <c r="K28" i="38"/>
  <c r="J28" i="38"/>
  <c r="N28" i="38" s="1"/>
  <c r="O28" i="38" s="1"/>
  <c r="I28" i="38"/>
  <c r="H28" i="38"/>
  <c r="G28" i="38"/>
  <c r="F28" i="38"/>
  <c r="E28" i="38"/>
  <c r="D28" i="38"/>
  <c r="N27" i="38"/>
  <c r="O27" i="38"/>
  <c r="N26" i="38"/>
  <c r="O26" i="38" s="1"/>
  <c r="N25" i="38"/>
  <c r="O25" i="38"/>
  <c r="N24" i="38"/>
  <c r="O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N19" i="38"/>
  <c r="O19" i="38"/>
  <c r="N18" i="38"/>
  <c r="O18" i="38" s="1"/>
  <c r="N17" i="38"/>
  <c r="O17" i="38"/>
  <c r="N16" i="38"/>
  <c r="O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68" i="38" s="1"/>
  <c r="K5" i="38"/>
  <c r="N5" i="38" s="1"/>
  <c r="O5" i="38" s="1"/>
  <c r="K68" i="38"/>
  <c r="J5" i="38"/>
  <c r="I5" i="38"/>
  <c r="H5" i="38"/>
  <c r="G5" i="38"/>
  <c r="F5" i="38"/>
  <c r="E5" i="38"/>
  <c r="D5" i="38"/>
  <c r="N59" i="37"/>
  <c r="O59" i="37" s="1"/>
  <c r="N58" i="37"/>
  <c r="O58" i="37"/>
  <c r="N57" i="37"/>
  <c r="O57" i="37" s="1"/>
  <c r="N56" i="37"/>
  <c r="O56" i="37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M41" i="37"/>
  <c r="M60" i="37" s="1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/>
  <c r="N38" i="37"/>
  <c r="O38" i="37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/>
  <c r="N33" i="37"/>
  <c r="O33" i="37" s="1"/>
  <c r="N32" i="37"/>
  <c r="O32" i="37" s="1"/>
  <c r="N31" i="37"/>
  <c r="O31" i="37" s="1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 s="1"/>
  <c r="N28" i="37"/>
  <c r="O28" i="37"/>
  <c r="N27" i="37"/>
  <c r="O27" i="37" s="1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N14" i="37"/>
  <c r="O14" i="37" s="1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L60" i="37" s="1"/>
  <c r="K5" i="37"/>
  <c r="J5" i="37"/>
  <c r="I5" i="37"/>
  <c r="I60" i="37" s="1"/>
  <c r="H5" i="37"/>
  <c r="H60" i="37" s="1"/>
  <c r="G5" i="37"/>
  <c r="F5" i="37"/>
  <c r="E5" i="37"/>
  <c r="E60" i="37" s="1"/>
  <c r="D5" i="37"/>
  <c r="D60" i="37" s="1"/>
  <c r="N44" i="36"/>
  <c r="O44" i="36"/>
  <c r="N43" i="36"/>
  <c r="O43" i="36"/>
  <c r="N42" i="36"/>
  <c r="O42" i="36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M25" i="36"/>
  <c r="L25" i="36"/>
  <c r="K25" i="36"/>
  <c r="N25" i="36" s="1"/>
  <c r="O25" i="36" s="1"/>
  <c r="J25" i="36"/>
  <c r="I25" i="36"/>
  <c r="H25" i="36"/>
  <c r="G25" i="36"/>
  <c r="F25" i="36"/>
  <c r="E25" i="36"/>
  <c r="D25" i="36"/>
  <c r="N24" i="36"/>
  <c r="O24" i="36" s="1"/>
  <c r="M23" i="36"/>
  <c r="L23" i="36"/>
  <c r="K23" i="36"/>
  <c r="J23" i="36"/>
  <c r="I23" i="36"/>
  <c r="H23" i="36"/>
  <c r="H45" i="36" s="1"/>
  <c r="G23" i="36"/>
  <c r="F23" i="36"/>
  <c r="E23" i="36"/>
  <c r="D23" i="36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N14" i="36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F45" i="36" s="1"/>
  <c r="E11" i="36"/>
  <c r="D11" i="36"/>
  <c r="N10" i="36"/>
  <c r="O10" i="36"/>
  <c r="N9" i="36"/>
  <c r="O9" i="36"/>
  <c r="N8" i="36"/>
  <c r="O8" i="36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63" i="35"/>
  <c r="O63" i="35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 s="1"/>
  <c r="N47" i="35"/>
  <c r="O47" i="35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 s="1"/>
  <c r="N38" i="35"/>
  <c r="O38" i="35" s="1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N29" i="35"/>
  <c r="O29" i="35" s="1"/>
  <c r="N28" i="35"/>
  <c r="O28" i="35" s="1"/>
  <c r="M27" i="35"/>
  <c r="L27" i="35"/>
  <c r="K27" i="35"/>
  <c r="J27" i="35"/>
  <c r="I27" i="35"/>
  <c r="H27" i="35"/>
  <c r="H64" i="35" s="1"/>
  <c r="G27" i="35"/>
  <c r="F27" i="35"/>
  <c r="E27" i="35"/>
  <c r="D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N17" i="35"/>
  <c r="O17" i="35"/>
  <c r="N16" i="35"/>
  <c r="O16" i="35" s="1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62" i="34"/>
  <c r="O62" i="34" s="1"/>
  <c r="N61" i="34"/>
  <c r="O61" i="34" s="1"/>
  <c r="N60" i="34"/>
  <c r="O60" i="34" s="1"/>
  <c r="N59" i="34"/>
  <c r="O59" i="34"/>
  <c r="N58" i="34"/>
  <c r="O58" i="34"/>
  <c r="N57" i="34"/>
  <c r="O57" i="34"/>
  <c r="N56" i="34"/>
  <c r="O56" i="34" s="1"/>
  <c r="N55" i="34"/>
  <c r="O55" i="34" s="1"/>
  <c r="N54" i="34"/>
  <c r="O54" i="34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/>
  <c r="N47" i="34"/>
  <c r="O47" i="34" s="1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2" i="34" s="1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M36" i="34"/>
  <c r="L36" i="34"/>
  <c r="K36" i="34"/>
  <c r="J36" i="34"/>
  <c r="I36" i="34"/>
  <c r="H36" i="34"/>
  <c r="G36" i="34"/>
  <c r="F36" i="34"/>
  <c r="E36" i="34"/>
  <c r="D36" i="34"/>
  <c r="N35" i="34"/>
  <c r="O35" i="34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N30" i="34"/>
  <c r="O30" i="34" s="1"/>
  <c r="N29" i="34"/>
  <c r="O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N17" i="34"/>
  <c r="O17" i="34"/>
  <c r="N16" i="34"/>
  <c r="O16" i="34"/>
  <c r="N15" i="34"/>
  <c r="O15" i="34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L5" i="34"/>
  <c r="L63" i="34" s="1"/>
  <c r="K5" i="34"/>
  <c r="J5" i="34"/>
  <c r="I5" i="34"/>
  <c r="H5" i="34"/>
  <c r="G5" i="34"/>
  <c r="F5" i="34"/>
  <c r="E5" i="34"/>
  <c r="D5" i="34"/>
  <c r="E40" i="33"/>
  <c r="F40" i="33"/>
  <c r="G40" i="33"/>
  <c r="H40" i="33"/>
  <c r="I40" i="33"/>
  <c r="J40" i="33"/>
  <c r="K40" i="33"/>
  <c r="L40" i="33"/>
  <c r="M40" i="33"/>
  <c r="D40" i="33"/>
  <c r="N58" i="33"/>
  <c r="O58" i="33" s="1"/>
  <c r="E38" i="33"/>
  <c r="F38" i="33"/>
  <c r="G38" i="33"/>
  <c r="H38" i="33"/>
  <c r="I38" i="33"/>
  <c r="J38" i="33"/>
  <c r="K38" i="33"/>
  <c r="L38" i="33"/>
  <c r="M38" i="33"/>
  <c r="D38" i="33"/>
  <c r="N54" i="33"/>
  <c r="O54" i="33" s="1"/>
  <c r="N55" i="33"/>
  <c r="O55" i="33"/>
  <c r="N56" i="33"/>
  <c r="O56" i="33" s="1"/>
  <c r="N57" i="33"/>
  <c r="O57" i="33" s="1"/>
  <c r="N46" i="33"/>
  <c r="O46" i="33" s="1"/>
  <c r="N47" i="33"/>
  <c r="O47" i="33" s="1"/>
  <c r="N48" i="33"/>
  <c r="O48" i="33" s="1"/>
  <c r="N49" i="33"/>
  <c r="O49" i="33"/>
  <c r="N50" i="33"/>
  <c r="O50" i="33" s="1"/>
  <c r="N51" i="33"/>
  <c r="O51" i="33" s="1"/>
  <c r="N52" i="33"/>
  <c r="O52" i="33" s="1"/>
  <c r="N53" i="33"/>
  <c r="O53" i="33" s="1"/>
  <c r="E33" i="33"/>
  <c r="F33" i="33"/>
  <c r="G33" i="33"/>
  <c r="H33" i="33"/>
  <c r="I33" i="33"/>
  <c r="J33" i="33"/>
  <c r="K33" i="33"/>
  <c r="L33" i="33"/>
  <c r="M33" i="33"/>
  <c r="E29" i="33"/>
  <c r="F29" i="33"/>
  <c r="G29" i="33"/>
  <c r="H29" i="33"/>
  <c r="I29" i="33"/>
  <c r="J29" i="33"/>
  <c r="K29" i="33"/>
  <c r="L29" i="33"/>
  <c r="M29" i="33"/>
  <c r="E25" i="33"/>
  <c r="F25" i="33"/>
  <c r="G25" i="33"/>
  <c r="H25" i="33"/>
  <c r="I25" i="33"/>
  <c r="J25" i="33"/>
  <c r="K25" i="33"/>
  <c r="L25" i="33"/>
  <c r="M25" i="33"/>
  <c r="E22" i="33"/>
  <c r="F22" i="33"/>
  <c r="G22" i="33"/>
  <c r="H22" i="33"/>
  <c r="I22" i="33"/>
  <c r="J22" i="33"/>
  <c r="K22" i="33"/>
  <c r="L22" i="33"/>
  <c r="M22" i="33"/>
  <c r="M59" i="33" s="1"/>
  <c r="E18" i="33"/>
  <c r="F18" i="33"/>
  <c r="G18" i="33"/>
  <c r="H18" i="33"/>
  <c r="I18" i="33"/>
  <c r="J18" i="33"/>
  <c r="K18" i="33"/>
  <c r="L18" i="33"/>
  <c r="M18" i="33"/>
  <c r="E10" i="33"/>
  <c r="F10" i="33"/>
  <c r="G10" i="33"/>
  <c r="H10" i="33"/>
  <c r="I10" i="33"/>
  <c r="J10" i="33"/>
  <c r="K10" i="33"/>
  <c r="L10" i="33"/>
  <c r="M10" i="33"/>
  <c r="E5" i="33"/>
  <c r="E59" i="33" s="1"/>
  <c r="F5" i="33"/>
  <c r="G5" i="33"/>
  <c r="H5" i="33"/>
  <c r="I5" i="33"/>
  <c r="J5" i="33"/>
  <c r="K5" i="33"/>
  <c r="L5" i="33"/>
  <c r="M5" i="33"/>
  <c r="D33" i="33"/>
  <c r="D29" i="33"/>
  <c r="D22" i="33"/>
  <c r="D18" i="33"/>
  <c r="D10" i="33"/>
  <c r="D5" i="33"/>
  <c r="N43" i="33"/>
  <c r="O43" i="33" s="1"/>
  <c r="N44" i="33"/>
  <c r="O44" i="33" s="1"/>
  <c r="N45" i="33"/>
  <c r="O45" i="33"/>
  <c r="N41" i="33"/>
  <c r="O41" i="33" s="1"/>
  <c r="N42" i="33"/>
  <c r="O42" i="33" s="1"/>
  <c r="N39" i="33"/>
  <c r="O39" i="33" s="1"/>
  <c r="N30" i="33"/>
  <c r="O30" i="33" s="1"/>
  <c r="N31" i="33"/>
  <c r="O31" i="33" s="1"/>
  <c r="N32" i="33"/>
  <c r="N34" i="33"/>
  <c r="O34" i="33" s="1"/>
  <c r="N35" i="33"/>
  <c r="O35" i="33" s="1"/>
  <c r="N36" i="33"/>
  <c r="O36" i="33" s="1"/>
  <c r="N37" i="33"/>
  <c r="O37" i="33" s="1"/>
  <c r="D25" i="33"/>
  <c r="N26" i="33"/>
  <c r="O26" i="33"/>
  <c r="N27" i="33"/>
  <c r="O27" i="33"/>
  <c r="N28" i="33"/>
  <c r="O28" i="33" s="1"/>
  <c r="N24" i="33"/>
  <c r="O24" i="33"/>
  <c r="N23" i="33"/>
  <c r="O23" i="33"/>
  <c r="O32" i="33"/>
  <c r="N12" i="33"/>
  <c r="O12" i="33"/>
  <c r="N13" i="33"/>
  <c r="O13" i="33" s="1"/>
  <c r="N14" i="33"/>
  <c r="O14" i="33"/>
  <c r="N15" i="33"/>
  <c r="O15" i="33"/>
  <c r="N16" i="33"/>
  <c r="O16" i="33" s="1"/>
  <c r="N17" i="33"/>
  <c r="O17" i="33"/>
  <c r="N7" i="33"/>
  <c r="O7" i="33"/>
  <c r="N8" i="33"/>
  <c r="O8" i="33" s="1"/>
  <c r="N9" i="33"/>
  <c r="O9" i="33"/>
  <c r="N6" i="33"/>
  <c r="O6" i="33"/>
  <c r="N19" i="33"/>
  <c r="O19" i="33"/>
  <c r="N20" i="33"/>
  <c r="O20" i="33"/>
  <c r="N21" i="33"/>
  <c r="O21" i="33"/>
  <c r="N11" i="33"/>
  <c r="O11" i="33" s="1"/>
  <c r="N38" i="33"/>
  <c r="O38" i="33" s="1"/>
  <c r="N18" i="36"/>
  <c r="O18" i="36" s="1"/>
  <c r="J60" i="37"/>
  <c r="N42" i="42"/>
  <c r="O42" i="42" s="1"/>
  <c r="I63" i="41"/>
  <c r="F63" i="41"/>
  <c r="N11" i="36"/>
  <c r="O11" i="36"/>
  <c r="J60" i="44"/>
  <c r="N46" i="45"/>
  <c r="O46" i="45"/>
  <c r="N48" i="45"/>
  <c r="O48" i="45" s="1"/>
  <c r="L68" i="45"/>
  <c r="N5" i="45"/>
  <c r="O5" i="45" s="1"/>
  <c r="N44" i="46"/>
  <c r="O44" i="46" s="1"/>
  <c r="N11" i="46"/>
  <c r="O11" i="46" s="1"/>
  <c r="J66" i="46"/>
  <c r="N45" i="47"/>
  <c r="O45" i="47"/>
  <c r="N27" i="48"/>
  <c r="O27" i="48"/>
  <c r="F64" i="50"/>
  <c r="O20" i="50"/>
  <c r="P20" i="50"/>
  <c r="O53" i="52" l="1"/>
  <c r="P53" i="52" s="1"/>
  <c r="L64" i="35"/>
  <c r="D45" i="36"/>
  <c r="M64" i="35"/>
  <c r="L66" i="39"/>
  <c r="F64" i="35"/>
  <c r="N44" i="41"/>
  <c r="O44" i="41" s="1"/>
  <c r="J58" i="43"/>
  <c r="J67" i="48"/>
  <c r="D61" i="40"/>
  <c r="I68" i="38"/>
  <c r="N19" i="40"/>
  <c r="O19" i="40" s="1"/>
  <c r="D58" i="43"/>
  <c r="D67" i="47"/>
  <c r="N67" i="47" s="1"/>
  <c r="O67" i="47" s="1"/>
  <c r="N11" i="40"/>
  <c r="O11" i="40" s="1"/>
  <c r="G67" i="48"/>
  <c r="O5" i="50"/>
  <c r="P5" i="50" s="1"/>
  <c r="N29" i="33"/>
  <c r="O29" i="33" s="1"/>
  <c r="D63" i="34"/>
  <c r="N63" i="34" s="1"/>
  <c r="O63" i="34" s="1"/>
  <c r="M63" i="34"/>
  <c r="E67" i="48"/>
  <c r="N67" i="48" s="1"/>
  <c r="O67" i="48" s="1"/>
  <c r="N12" i="44"/>
  <c r="O12" i="44" s="1"/>
  <c r="I64" i="35"/>
  <c r="N19" i="41"/>
  <c r="O19" i="41" s="1"/>
  <c r="E64" i="42"/>
  <c r="N46" i="46"/>
  <c r="O46" i="46" s="1"/>
  <c r="L64" i="50"/>
  <c r="H64" i="50"/>
  <c r="G64" i="50"/>
  <c r="N5" i="44"/>
  <c r="O5" i="44" s="1"/>
  <c r="N31" i="42"/>
  <c r="O31" i="42" s="1"/>
  <c r="N30" i="36"/>
  <c r="O30" i="36" s="1"/>
  <c r="L58" i="43"/>
  <c r="N12" i="34"/>
  <c r="O12" i="34" s="1"/>
  <c r="D64" i="35"/>
  <c r="N32" i="35"/>
  <c r="O32" i="35" s="1"/>
  <c r="F64" i="42"/>
  <c r="N37" i="43"/>
  <c r="O37" i="43" s="1"/>
  <c r="D66" i="46"/>
  <c r="N66" i="46" s="1"/>
  <c r="O66" i="46" s="1"/>
  <c r="G59" i="33"/>
  <c r="L59" i="33"/>
  <c r="G63" i="34"/>
  <c r="N5" i="35"/>
  <c r="O5" i="35" s="1"/>
  <c r="I45" i="36"/>
  <c r="E68" i="38"/>
  <c r="F67" i="47"/>
  <c r="K45" i="36"/>
  <c r="M68" i="38"/>
  <c r="E63" i="34"/>
  <c r="F63" i="34"/>
  <c r="K67" i="47"/>
  <c r="L63" i="41"/>
  <c r="N27" i="42"/>
  <c r="O27" i="42" s="1"/>
  <c r="F60" i="37"/>
  <c r="N60" i="37" s="1"/>
  <c r="O60" i="37" s="1"/>
  <c r="N29" i="39"/>
  <c r="O29" i="39" s="1"/>
  <c r="H61" i="40"/>
  <c r="M61" i="40"/>
  <c r="N22" i="33"/>
  <c r="O22" i="33" s="1"/>
  <c r="E45" i="36"/>
  <c r="J61" i="40"/>
  <c r="N5" i="39"/>
  <c r="O5" i="39" s="1"/>
  <c r="K59" i="33"/>
  <c r="H63" i="34"/>
  <c r="N30" i="41"/>
  <c r="O30" i="41" s="1"/>
  <c r="J59" i="33"/>
  <c r="I63" i="34"/>
  <c r="G45" i="36"/>
  <c r="N12" i="38"/>
  <c r="O12" i="38" s="1"/>
  <c r="K63" i="41"/>
  <c r="K64" i="35"/>
  <c r="N5" i="37"/>
  <c r="O5" i="37" s="1"/>
  <c r="I59" i="33"/>
  <c r="J63" i="34"/>
  <c r="H68" i="38"/>
  <c r="F68" i="38"/>
  <c r="F66" i="39"/>
  <c r="N36" i="40"/>
  <c r="O36" i="40" s="1"/>
  <c r="H64" i="42"/>
  <c r="N66" i="39"/>
  <c r="O66" i="39" s="1"/>
  <c r="N5" i="42"/>
  <c r="O5" i="42" s="1"/>
  <c r="N33" i="47"/>
  <c r="O33" i="47" s="1"/>
  <c r="N39" i="47"/>
  <c r="O39" i="47" s="1"/>
  <c r="G60" i="37"/>
  <c r="F67" i="48"/>
  <c r="N44" i="44"/>
  <c r="O44" i="44" s="1"/>
  <c r="N25" i="33"/>
  <c r="O25" i="33" s="1"/>
  <c r="N43" i="37"/>
  <c r="O43" i="37" s="1"/>
  <c r="K63" i="34"/>
  <c r="N32" i="34"/>
  <c r="O32" i="34" s="1"/>
  <c r="N36" i="34"/>
  <c r="O36" i="34" s="1"/>
  <c r="M45" i="36"/>
  <c r="G66" i="39"/>
  <c r="N45" i="43"/>
  <c r="O45" i="43" s="1"/>
  <c r="N5" i="46"/>
  <c r="O5" i="46" s="1"/>
  <c r="E68" i="45"/>
  <c r="N68" i="45" s="1"/>
  <c r="O68" i="45" s="1"/>
  <c r="K60" i="37"/>
  <c r="N40" i="33"/>
  <c r="O40" i="33" s="1"/>
  <c r="L45" i="36"/>
  <c r="G64" i="35"/>
  <c r="N33" i="33"/>
  <c r="O33" i="33" s="1"/>
  <c r="H59" i="33"/>
  <c r="F59" i="33"/>
  <c r="N44" i="34"/>
  <c r="O44" i="34" s="1"/>
  <c r="N18" i="33"/>
  <c r="O18" i="33" s="1"/>
  <c r="I61" i="40"/>
  <c r="E58" i="43"/>
  <c r="O65" i="51"/>
  <c r="P65" i="51" s="1"/>
  <c r="E60" i="44"/>
  <c r="N60" i="44" s="1"/>
  <c r="O60" i="44" s="1"/>
  <c r="N5" i="34"/>
  <c r="O5" i="34" s="1"/>
  <c r="N41" i="41"/>
  <c r="O41" i="41" s="1"/>
  <c r="O44" i="50"/>
  <c r="P44" i="50" s="1"/>
  <c r="N28" i="46"/>
  <c r="O28" i="46" s="1"/>
  <c r="N25" i="35"/>
  <c r="O25" i="35" s="1"/>
  <c r="N10" i="33"/>
  <c r="O10" i="33" s="1"/>
  <c r="N5" i="36"/>
  <c r="O5" i="36" s="1"/>
  <c r="E61" i="40"/>
  <c r="N61" i="40" s="1"/>
  <c r="O61" i="40" s="1"/>
  <c r="E64" i="35"/>
  <c r="N36" i="37"/>
  <c r="O36" i="37" s="1"/>
  <c r="N27" i="39"/>
  <c r="O27" i="39" s="1"/>
  <c r="N26" i="44"/>
  <c r="O26" i="44" s="1"/>
  <c r="N5" i="43"/>
  <c r="O5" i="43" s="1"/>
  <c r="N43" i="43"/>
  <c r="O43" i="43" s="1"/>
  <c r="N33" i="39"/>
  <c r="O33" i="39" s="1"/>
  <c r="N46" i="39"/>
  <c r="O46" i="39" s="1"/>
  <c r="N38" i="48"/>
  <c r="O38" i="48" s="1"/>
  <c r="O42" i="50"/>
  <c r="P42" i="50" s="1"/>
  <c r="N20" i="47"/>
  <c r="O20" i="47" s="1"/>
  <c r="M64" i="42"/>
  <c r="N21" i="38"/>
  <c r="O21" i="38" s="1"/>
  <c r="J45" i="36"/>
  <c r="D63" i="41"/>
  <c r="N63" i="41" s="1"/>
  <c r="O63" i="41" s="1"/>
  <c r="N32" i="43"/>
  <c r="O32" i="43" s="1"/>
  <c r="N36" i="42"/>
  <c r="O36" i="42" s="1"/>
  <c r="J64" i="42"/>
  <c r="N23" i="36"/>
  <c r="O23" i="36" s="1"/>
  <c r="N19" i="37"/>
  <c r="O19" i="37" s="1"/>
  <c r="N41" i="37"/>
  <c r="O41" i="37" s="1"/>
  <c r="H63" i="41"/>
  <c r="N5" i="33"/>
  <c r="O5" i="33" s="1"/>
  <c r="N25" i="42"/>
  <c r="O25" i="42" s="1"/>
  <c r="N20" i="48"/>
  <c r="O20" i="48" s="1"/>
  <c r="N64" i="50"/>
  <c r="L67" i="47"/>
  <c r="H67" i="47"/>
  <c r="G68" i="38"/>
  <c r="N38" i="39"/>
  <c r="O38" i="39" s="1"/>
  <c r="J64" i="35"/>
  <c r="N44" i="35"/>
  <c r="O44" i="35" s="1"/>
  <c r="N33" i="36"/>
  <c r="O33" i="36" s="1"/>
  <c r="N11" i="37"/>
  <c r="O11" i="37" s="1"/>
  <c r="N5" i="48"/>
  <c r="O5" i="48" s="1"/>
  <c r="D59" i="33"/>
  <c r="N59" i="33" s="1"/>
  <c r="O59" i="33" s="1"/>
  <c r="N42" i="35"/>
  <c r="O42" i="35" s="1"/>
  <c r="N37" i="36"/>
  <c r="O37" i="36" s="1"/>
  <c r="J68" i="38"/>
  <c r="N35" i="38"/>
  <c r="O35" i="38" s="1"/>
  <c r="H58" i="43"/>
  <c r="N58" i="43" s="1"/>
  <c r="O58" i="43" s="1"/>
  <c r="N27" i="35"/>
  <c r="O27" i="35" s="1"/>
  <c r="N20" i="43"/>
  <c r="O20" i="43" s="1"/>
  <c r="N64" i="35" l="1"/>
  <c r="O64" i="35" s="1"/>
  <c r="N45" i="36"/>
  <c r="O45" i="36" s="1"/>
  <c r="O64" i="50"/>
  <c r="P64" i="50" s="1"/>
  <c r="N68" i="38"/>
  <c r="O68" i="38" s="1"/>
  <c r="N64" i="42"/>
  <c r="O64" i="42" s="1"/>
</calcChain>
</file>

<file path=xl/sharedStrings.xml><?xml version="1.0" encoding="utf-8"?>
<sst xmlns="http://schemas.openxmlformats.org/spreadsheetml/2006/main" count="1488" uniqueCount="175">
  <si>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</si>
  <si>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</si>
  <si>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</si>
  <si>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</si>
  <si>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</si>
  <si>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</si>
  <si>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</si>
  <si>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</si>
  <si>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</si>
  <si>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</si>
  <si>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</si>
  <si>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</si>
  <si>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</si>
  <si>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</si>
  <si>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</si>
  <si>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</si>
  <si>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</si>
  <si>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</si>
  <si>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</si>
  <si>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</si>
  <si>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</si>
  <si>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Financial and Administrative</t>
  </si>
  <si>
    <t>Legal Counsel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</si>
  <si>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</si>
  <si>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</si>
  <si>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</si>
  <si>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</si>
  <si>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</si>
  <si>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</si>
  <si>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</si>
  <si>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</si>
  <si>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Other Public Safety</t>
  </si>
  <si>
    <t>Physical Environment</t>
  </si>
  <si>
    <t>Garbage / Solid Waste Control Services</t>
  </si>
  <si>
    <t>Conservation and Resource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</si>
  <si>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</si>
  <si>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</si>
  <si>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</si>
  <si>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</si>
  <si>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</si>
  <si>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</si>
  <si>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</si>
  <si>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</si>
  <si>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</si>
  <si>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</si>
  <si>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</si>
  <si>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Other Human Services</t>
  </si>
  <si>
    <t>Culture / Recreation</t>
  </si>
  <si>
    <t>Libraries</t>
  </si>
  <si>
    <t>Parks and Recreation</t>
  </si>
  <si>
    <t>Special Events</t>
  </si>
  <si>
    <t>Special Recreation Facilities</t>
  </si>
  <si>
    <t>Inter-Fund Group Transfers Out</t>
  </si>
  <si>
    <t>Court-Related Expenditures</t>
  </si>
  <si>
    <t>General Administration - Court Administration</t>
  </si>
  <si>
    <t>General Administration - State Attorney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</si>
  <si>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</si>
  <si>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</si>
  <si>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</si>
  <si>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Court Administration</t>
  </si>
  <si>
    <t>Circuit Court - Criminal - Clerk of Court Administration</t>
  </si>
  <si>
    <t>Circuit Court - Civil -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</si>
  <si>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</si>
  <si>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</si>
  <si>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</si>
  <si>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Drug Court</t>
  </si>
  <si>
    <t>Circuit Court - Probate - Clerk of Court Administration</t>
  </si>
  <si>
    <t>General Court-Related Operations - Information Systems</t>
  </si>
  <si>
    <t>General Court-Related Operations - Public Law Library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</si>
  <si>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</si>
  <si>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</si>
  <si>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</si>
  <si>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</si>
  <si>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Columbia County Government Expenditures Reported by Account Code and Fund Type</t>
  </si>
  <si>
    <t>Local Fiscal Year Ended September 30, 2010</t>
  </si>
  <si>
    <t>Executive</t>
  </si>
  <si>
    <t>Non-Court Information Systems</t>
  </si>
  <si>
    <t>Medical Examiners</t>
  </si>
  <si>
    <t>Sewer / Wastewater Services</t>
  </si>
  <si>
    <t>Other Economic Environment</t>
  </si>
  <si>
    <t>Public Assistance Services</t>
  </si>
  <si>
    <t>Cultural Services</t>
  </si>
  <si>
    <t>General Administration - Public Defender Administration</t>
  </si>
  <si>
    <t>Circuit Court - Juvenile - Guardian Ad Litem</t>
  </si>
  <si>
    <t>General Court-Related Operations - Legal Aid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</si>
  <si>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</si>
  <si>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</si>
  <si>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</si>
  <si>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Water-Sewer Combination Services</t>
  </si>
  <si>
    <t>2011 Countywide Population:</t>
  </si>
  <si>
    <t>Local Fiscal Year Ended September 30, 2008</t>
  </si>
  <si>
    <t>Water Utility Services</t>
  </si>
  <si>
    <t>Flood Control / Stormwater Management</t>
  </si>
  <si>
    <t>Employment Opportunity and Development</t>
  </si>
  <si>
    <t>Other Culture / Recreation</t>
  </si>
  <si>
    <t>General Court-Related Operations - Courthouse Facilities</t>
  </si>
  <si>
    <t>2008 Countywide Population:</t>
  </si>
  <si>
    <t>Local Fiscal Year Ended September 30, 2007</t>
  </si>
  <si>
    <t>Developmental Disabilities Services</t>
  </si>
  <si>
    <t>Circuit Court - Criminal - Other Costs</t>
  </si>
  <si>
    <t>Circuit Court - Civil - Other Costs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</si>
  <si>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</si>
  <si>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</si>
  <si>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</si>
  <si>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</si>
  <si>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</si>
  <si>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</si>
  <si>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General Court Operations - Information Systems and Technology</t>
  </si>
  <si>
    <t>General Court Operations - Public Law Library</t>
  </si>
  <si>
    <t>General Court Operations - Legal Aid</t>
  </si>
  <si>
    <t>County Court - Civil - Alternative Dispute Resolution</t>
  </si>
  <si>
    <t>2013 Countywide Population:</t>
  </si>
  <si>
    <t>Local Fiscal Year Ended September 30, 2006</t>
  </si>
  <si>
    <t>2006 Countywide Population:</t>
  </si>
  <si>
    <t>Local Fiscal Year Ended September 30, 2005</t>
  </si>
  <si>
    <t>Extraordinary Items (Loss)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</si>
  <si>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</si>
  <si>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</si>
  <si>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</si>
  <si>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</si>
  <si>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</si>
  <si>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</si>
  <si>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</si>
  <si>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</si>
  <si>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</si>
  <si>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</si>
  <si>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</si>
  <si>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</si>
  <si>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</si>
  <si>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</si>
  <si>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</si>
  <si>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</si>
  <si>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</si>
  <si>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</si>
  <si>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</si>
  <si>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</si>
  <si>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</si>
  <si>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</si>
  <si>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</si>
  <si>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</si>
  <si>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</si>
  <si>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</si>
  <si>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</si>
  <si>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</si>
  <si>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</si>
  <si>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</si>
  <si>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</si>
  <si>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</si>
  <si>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</si>
  <si>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</si>
  <si>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Comprehensive Planning</t>
  </si>
  <si>
    <t>Developmental Disabilities</t>
  </si>
  <si>
    <t>2016 Countywide Population:</t>
  </si>
  <si>
    <t>Local Fiscal Year Ended September 30, 2017</t>
  </si>
  <si>
    <t>Flood Control / Stormwater Control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</si>
  <si>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</si>
  <si>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</si>
  <si>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</si>
  <si>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</si>
  <si>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</si>
  <si>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</si>
  <si>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Special Items (Loss)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</si>
  <si>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</si>
  <si>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</si>
  <si>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</si>
  <si>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</si>
  <si>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</si>
  <si>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</si>
  <si>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</si>
  <si>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</si>
  <si>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</si>
  <si>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</si>
  <si>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Pension Benefits</t>
  </si>
  <si>
    <t>Proprietary - Other Non-Operating Disbursements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</si>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</sst>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FE071-4BE5-49F9-A626-52C02D71A802}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165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166</v>
      </c>
      <c r="N4" s="53" t="s">
        <v>5</v>
      </c>
      <c r="O4" s="53" t="s">
        <v>167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SUM(D6:D12)</f>
        <v>9326341</v>
      </c>
      <c r="E5" s="58">
        <f>SUM(E6:E12)</f>
        <v>10206264</v>
      </c>
      <c r="F5" s="58">
        <f>SUM(F6:F12)</f>
        <v>1262</v>
      </c>
      <c r="G5" s="58">
        <f>SUM(G6:G12)</f>
        <v>76009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80796666</v>
      </c>
      <c r="N5" s="58">
        <f>SUM(N6:N12)</f>
        <v>0</v>
      </c>
      <c r="O5" s="59">
        <f>SUM(D5:N5)</f>
        <v>100406542</v>
      </c>
      <c r="P5" s="60">
        <f>(O5/P$55)</f>
        <v>1390.8457009876577</v>
      </c>
      <c r="Q5" s="61"/>
    </row>
    <row r="6" spans="1:134">
      <c r="A6" s="63"/>
      <c r="B6" s="64">
        <v>511</v>
      </c>
      <c r="C6" s="65" t="s">
        <v>20</v>
      </c>
      <c r="D6" s="66">
        <v>3831816</v>
      </c>
      <c r="E6" s="66">
        <v>2446260</v>
      </c>
      <c r="F6" s="66">
        <v>1262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6279338</v>
      </c>
      <c r="P6" s="67">
        <f>(O6/P$55)</f>
        <v>86.982283110082975</v>
      </c>
      <c r="Q6" s="68"/>
    </row>
    <row r="7" spans="1:134">
      <c r="A7" s="63"/>
      <c r="B7" s="64">
        <v>512</v>
      </c>
      <c r="C7" s="65" t="s">
        <v>75</v>
      </c>
      <c r="D7" s="66">
        <v>1585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1585</v>
      </c>
      <c r="P7" s="67">
        <f>(O7/P$55)</f>
        <v>2.1955645440567384E-2</v>
      </c>
      <c r="Q7" s="68"/>
    </row>
    <row r="8" spans="1:134">
      <c r="A8" s="63"/>
      <c r="B8" s="64">
        <v>513</v>
      </c>
      <c r="C8" s="65" t="s">
        <v>21</v>
      </c>
      <c r="D8" s="66">
        <v>1173179</v>
      </c>
      <c r="E8" s="66">
        <v>0</v>
      </c>
      <c r="F8" s="66">
        <v>0</v>
      </c>
      <c r="G8" s="66">
        <v>76009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80440301</v>
      </c>
      <c r="N8" s="66">
        <v>0</v>
      </c>
      <c r="O8" s="66">
        <f t="shared" si="0"/>
        <v>81689489</v>
      </c>
      <c r="P8" s="67">
        <f>(O8/P$55)</f>
        <v>1131.574420634151</v>
      </c>
      <c r="Q8" s="68"/>
    </row>
    <row r="9" spans="1:134">
      <c r="A9" s="63"/>
      <c r="B9" s="64">
        <v>514</v>
      </c>
      <c r="C9" s="65" t="s">
        <v>22</v>
      </c>
      <c r="D9" s="66">
        <v>272498</v>
      </c>
      <c r="E9" s="66">
        <v>2038478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2310976</v>
      </c>
      <c r="P9" s="67">
        <f>(O9/P$55)</f>
        <v>32.01196825089</v>
      </c>
      <c r="Q9" s="68"/>
    </row>
    <row r="10" spans="1:134">
      <c r="A10" s="63"/>
      <c r="B10" s="64">
        <v>516</v>
      </c>
      <c r="C10" s="65" t="s">
        <v>76</v>
      </c>
      <c r="D10" s="66">
        <v>459520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459520</v>
      </c>
      <c r="P10" s="67">
        <f>(O10/P$55)</f>
        <v>6.3653363992741481</v>
      </c>
      <c r="Q10" s="68"/>
    </row>
    <row r="11" spans="1:134">
      <c r="A11" s="63"/>
      <c r="B11" s="64">
        <v>518</v>
      </c>
      <c r="C11" s="65" t="s">
        <v>172</v>
      </c>
      <c r="D11" s="66">
        <v>0</v>
      </c>
      <c r="E11" s="66">
        <v>191223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191223</v>
      </c>
      <c r="P11" s="67">
        <f>(O11/P$55)</f>
        <v>2.6488481943732598</v>
      </c>
      <c r="Q11" s="68"/>
    </row>
    <row r="12" spans="1:134">
      <c r="A12" s="63"/>
      <c r="B12" s="64">
        <v>519</v>
      </c>
      <c r="C12" s="65" t="s">
        <v>23</v>
      </c>
      <c r="D12" s="66">
        <v>3587743</v>
      </c>
      <c r="E12" s="66">
        <v>5530303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356365</v>
      </c>
      <c r="N12" s="66">
        <v>0</v>
      </c>
      <c r="O12" s="66">
        <f t="shared" si="0"/>
        <v>9474411</v>
      </c>
      <c r="P12" s="67">
        <f>(O12/P$55)</f>
        <v>131.24088875344572</v>
      </c>
      <c r="Q12" s="68"/>
    </row>
    <row r="13" spans="1:134" ht="15.75">
      <c r="A13" s="69" t="s">
        <v>24</v>
      </c>
      <c r="B13" s="70"/>
      <c r="C13" s="71"/>
      <c r="D13" s="72">
        <f>SUM(D14:D21)</f>
        <v>4515952</v>
      </c>
      <c r="E13" s="72">
        <f>SUM(E14:E21)</f>
        <v>29888126</v>
      </c>
      <c r="F13" s="72">
        <f>SUM(F14:F21)</f>
        <v>635840</v>
      </c>
      <c r="G13" s="72">
        <f>SUM(G14:G21)</f>
        <v>248302</v>
      </c>
      <c r="H13" s="72">
        <f>SUM(H14:H21)</f>
        <v>0</v>
      </c>
      <c r="I13" s="72">
        <f>SUM(I14:I21)</f>
        <v>0</v>
      </c>
      <c r="J13" s="72">
        <f>SUM(J14:J21)</f>
        <v>0</v>
      </c>
      <c r="K13" s="72">
        <f>SUM(K14:K21)</f>
        <v>0</v>
      </c>
      <c r="L13" s="72">
        <f>SUM(L14:L21)</f>
        <v>0</v>
      </c>
      <c r="M13" s="72">
        <f>SUM(M14:M21)</f>
        <v>822474</v>
      </c>
      <c r="N13" s="72">
        <f>SUM(N14:N21)</f>
        <v>0</v>
      </c>
      <c r="O13" s="73">
        <f>SUM(D13:N13)</f>
        <v>36110694</v>
      </c>
      <c r="P13" s="74">
        <f>(O13/P$55)</f>
        <v>500.21046944910029</v>
      </c>
      <c r="Q13" s="75"/>
    </row>
    <row r="14" spans="1:134">
      <c r="A14" s="63"/>
      <c r="B14" s="64">
        <v>521</v>
      </c>
      <c r="C14" s="65" t="s">
        <v>25</v>
      </c>
      <c r="D14" s="66">
        <v>0</v>
      </c>
      <c r="E14" s="66">
        <v>14580481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822474</v>
      </c>
      <c r="N14" s="66">
        <v>0</v>
      </c>
      <c r="O14" s="66">
        <f>SUM(D14:N14)</f>
        <v>15402955</v>
      </c>
      <c r="P14" s="67">
        <f>(O14/P$55)</f>
        <v>213.36392348076629</v>
      </c>
      <c r="Q14" s="68"/>
    </row>
    <row r="15" spans="1:134">
      <c r="A15" s="63"/>
      <c r="B15" s="64">
        <v>522</v>
      </c>
      <c r="C15" s="65" t="s">
        <v>26</v>
      </c>
      <c r="D15" s="66">
        <v>0</v>
      </c>
      <c r="E15" s="66">
        <v>7765958</v>
      </c>
      <c r="F15" s="66">
        <v>0</v>
      </c>
      <c r="G15" s="66">
        <v>127628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1" si="1">SUM(D15:N15)</f>
        <v>7893586</v>
      </c>
      <c r="P15" s="67">
        <f>(O15/P$55)</f>
        <v>109.34307600670444</v>
      </c>
      <c r="Q15" s="68"/>
    </row>
    <row r="16" spans="1:134">
      <c r="A16" s="63"/>
      <c r="B16" s="64">
        <v>523</v>
      </c>
      <c r="C16" s="65" t="s">
        <v>27</v>
      </c>
      <c r="D16" s="66">
        <v>563513</v>
      </c>
      <c r="E16" s="66">
        <v>6279823</v>
      </c>
      <c r="F16" s="66">
        <v>635840</v>
      </c>
      <c r="G16" s="66">
        <v>77598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7556774</v>
      </c>
      <c r="P16" s="67">
        <f>(O16/P$55)</f>
        <v>104.67750827665499</v>
      </c>
      <c r="Q16" s="68"/>
    </row>
    <row r="17" spans="1:17">
      <c r="A17" s="63"/>
      <c r="B17" s="64">
        <v>524</v>
      </c>
      <c r="C17" s="65" t="s">
        <v>28</v>
      </c>
      <c r="D17" s="66">
        <v>0</v>
      </c>
      <c r="E17" s="66">
        <v>1024565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1024565</v>
      </c>
      <c r="P17" s="67">
        <f>(O17/P$55)</f>
        <v>14.192420107769667</v>
      </c>
      <c r="Q17" s="68"/>
    </row>
    <row r="18" spans="1:17">
      <c r="A18" s="63"/>
      <c r="B18" s="64">
        <v>525</v>
      </c>
      <c r="C18" s="65" t="s">
        <v>29</v>
      </c>
      <c r="D18" s="66">
        <v>3584709</v>
      </c>
      <c r="E18" s="66">
        <v>0</v>
      </c>
      <c r="F18" s="66">
        <v>0</v>
      </c>
      <c r="G18" s="66">
        <v>43076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3627785</v>
      </c>
      <c r="P18" s="67">
        <f>(O18/P$55)</f>
        <v>50.252593813633275</v>
      </c>
      <c r="Q18" s="68"/>
    </row>
    <row r="19" spans="1:17">
      <c r="A19" s="63"/>
      <c r="B19" s="64">
        <v>526</v>
      </c>
      <c r="C19" s="65" t="s">
        <v>30</v>
      </c>
      <c r="D19" s="66">
        <v>0</v>
      </c>
      <c r="E19" s="66">
        <v>25143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25143</v>
      </c>
      <c r="P19" s="67">
        <f>(O19/P$55)</f>
        <v>0.34828441218434431</v>
      </c>
      <c r="Q19" s="68"/>
    </row>
    <row r="20" spans="1:17">
      <c r="A20" s="63"/>
      <c r="B20" s="64">
        <v>527</v>
      </c>
      <c r="C20" s="65" t="s">
        <v>77</v>
      </c>
      <c r="D20" s="66">
        <v>367730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367730</v>
      </c>
      <c r="P20" s="67">
        <f>(O20/P$55)</f>
        <v>5.093848263633971</v>
      </c>
      <c r="Q20" s="68"/>
    </row>
    <row r="21" spans="1:17">
      <c r="A21" s="63"/>
      <c r="B21" s="64">
        <v>529</v>
      </c>
      <c r="C21" s="65" t="s">
        <v>31</v>
      </c>
      <c r="D21" s="66">
        <v>0</v>
      </c>
      <c r="E21" s="66">
        <v>212156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212156</v>
      </c>
      <c r="P21" s="67">
        <f>(O21/P$55)</f>
        <v>2.938815087753321</v>
      </c>
      <c r="Q21" s="68"/>
    </row>
    <row r="22" spans="1:17" ht="15.75">
      <c r="A22" s="69" t="s">
        <v>32</v>
      </c>
      <c r="B22" s="70"/>
      <c r="C22" s="71"/>
      <c r="D22" s="72">
        <f>SUM(D23:D27)</f>
        <v>1998196</v>
      </c>
      <c r="E22" s="72">
        <f>SUM(E23:E27)</f>
        <v>4200336</v>
      </c>
      <c r="F22" s="72">
        <f>SUM(F23:F27)</f>
        <v>0</v>
      </c>
      <c r="G22" s="72">
        <f>SUM(G23:G27)</f>
        <v>0</v>
      </c>
      <c r="H22" s="72">
        <f>SUM(H23:H27)</f>
        <v>0</v>
      </c>
      <c r="I22" s="72">
        <f>SUM(I23:I27)</f>
        <v>8636980</v>
      </c>
      <c r="J22" s="72">
        <f>SUM(J23:J27)</f>
        <v>0</v>
      </c>
      <c r="K22" s="72">
        <f>SUM(K23:K27)</f>
        <v>0</v>
      </c>
      <c r="L22" s="72">
        <f>SUM(L23:L27)</f>
        <v>0</v>
      </c>
      <c r="M22" s="72">
        <f>SUM(M23:M27)</f>
        <v>0</v>
      </c>
      <c r="N22" s="72">
        <f>SUM(N23:N27)</f>
        <v>0</v>
      </c>
      <c r="O22" s="73">
        <f>SUM(D22:N22)</f>
        <v>14835512</v>
      </c>
      <c r="P22" s="74">
        <f>(O22/P$55)</f>
        <v>205.50362233519414</v>
      </c>
      <c r="Q22" s="75"/>
    </row>
    <row r="23" spans="1:17">
      <c r="A23" s="63"/>
      <c r="B23" s="64">
        <v>533</v>
      </c>
      <c r="C23" s="65" t="s">
        <v>91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1218817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43" si="2">SUM(D23:N23)</f>
        <v>1218817</v>
      </c>
      <c r="P23" s="67">
        <f>(O23/P$55)</f>
        <v>16.883226440969096</v>
      </c>
      <c r="Q23" s="68"/>
    </row>
    <row r="24" spans="1:17">
      <c r="A24" s="63"/>
      <c r="B24" s="64">
        <v>534</v>
      </c>
      <c r="C24" s="65" t="s">
        <v>33</v>
      </c>
      <c r="D24" s="66">
        <v>0</v>
      </c>
      <c r="E24" s="66">
        <v>4200336</v>
      </c>
      <c r="F24" s="66">
        <v>0</v>
      </c>
      <c r="G24" s="66">
        <v>0</v>
      </c>
      <c r="H24" s="66">
        <v>0</v>
      </c>
      <c r="I24" s="66">
        <v>7270647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11470983</v>
      </c>
      <c r="P24" s="67">
        <f>(O24/P$55)</f>
        <v>158.89768807746117</v>
      </c>
      <c r="Q24" s="68"/>
    </row>
    <row r="25" spans="1:17">
      <c r="A25" s="63"/>
      <c r="B25" s="64">
        <v>535</v>
      </c>
      <c r="C25" s="65" t="s">
        <v>78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147216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147216</v>
      </c>
      <c r="P25" s="67">
        <f>(O25/P$55)</f>
        <v>2.039256971090579</v>
      </c>
      <c r="Q25" s="68"/>
    </row>
    <row r="26" spans="1:17">
      <c r="A26" s="63"/>
      <c r="B26" s="64">
        <v>536</v>
      </c>
      <c r="C26" s="65" t="s">
        <v>88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300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300</v>
      </c>
      <c r="P26" s="67">
        <f>(O26/P$55)</f>
        <v>4.1556426701389367E-3</v>
      </c>
      <c r="Q26" s="68"/>
    </row>
    <row r="27" spans="1:17">
      <c r="A27" s="63"/>
      <c r="B27" s="64">
        <v>537</v>
      </c>
      <c r="C27" s="65" t="s">
        <v>34</v>
      </c>
      <c r="D27" s="66">
        <v>1998196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1998196</v>
      </c>
      <c r="P27" s="67">
        <f>(O27/P$55)</f>
        <v>27.679295203003143</v>
      </c>
      <c r="Q27" s="68"/>
    </row>
    <row r="28" spans="1:17" ht="15.75">
      <c r="A28" s="69" t="s">
        <v>36</v>
      </c>
      <c r="B28" s="70"/>
      <c r="C28" s="71"/>
      <c r="D28" s="72">
        <f>SUM(D29:D29)</f>
        <v>0</v>
      </c>
      <c r="E28" s="72">
        <f>SUM(E29:E29)</f>
        <v>9866288</v>
      </c>
      <c r="F28" s="72">
        <f>SUM(F29:F29)</f>
        <v>802443</v>
      </c>
      <c r="G28" s="72">
        <f>SUM(G29:G29)</f>
        <v>4533160</v>
      </c>
      <c r="H28" s="72">
        <f>SUM(H29:H29)</f>
        <v>0</v>
      </c>
      <c r="I28" s="72">
        <f>SUM(I29:I29)</f>
        <v>0</v>
      </c>
      <c r="J28" s="72">
        <f>SUM(J29:J29)</f>
        <v>0</v>
      </c>
      <c r="K28" s="72">
        <f>SUM(K29:K29)</f>
        <v>0</v>
      </c>
      <c r="L28" s="72">
        <f>SUM(L29:L29)</f>
        <v>0</v>
      </c>
      <c r="M28" s="72">
        <f>SUM(M29:M29)</f>
        <v>0</v>
      </c>
      <c r="N28" s="72">
        <f>SUM(N29:N29)</f>
        <v>0</v>
      </c>
      <c r="O28" s="72">
        <f t="shared" si="2"/>
        <v>15201891</v>
      </c>
      <c r="P28" s="74">
        <f>(O28/P$55)</f>
        <v>210.57875635467025</v>
      </c>
      <c r="Q28" s="75"/>
    </row>
    <row r="29" spans="1:17">
      <c r="A29" s="63"/>
      <c r="B29" s="64">
        <v>541</v>
      </c>
      <c r="C29" s="65" t="s">
        <v>37</v>
      </c>
      <c r="D29" s="66">
        <v>0</v>
      </c>
      <c r="E29" s="66">
        <v>9866288</v>
      </c>
      <c r="F29" s="66">
        <v>802443</v>
      </c>
      <c r="G29" s="66">
        <v>4533160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15201891</v>
      </c>
      <c r="P29" s="67">
        <f>(O29/P$55)</f>
        <v>210.57875635467025</v>
      </c>
      <c r="Q29" s="68"/>
    </row>
    <row r="30" spans="1:17" ht="15.75">
      <c r="A30" s="69" t="s">
        <v>39</v>
      </c>
      <c r="B30" s="70"/>
      <c r="C30" s="71"/>
      <c r="D30" s="72">
        <f>SUM(D31:D34)</f>
        <v>228566</v>
      </c>
      <c r="E30" s="72">
        <f>SUM(E31:E34)</f>
        <v>3127544</v>
      </c>
      <c r="F30" s="72">
        <f>SUM(F31:F34)</f>
        <v>0</v>
      </c>
      <c r="G30" s="72">
        <f>SUM(G31:G34)</f>
        <v>0</v>
      </c>
      <c r="H30" s="72">
        <f>SUM(H31:H34)</f>
        <v>0</v>
      </c>
      <c r="I30" s="72">
        <f>SUM(I31:I34)</f>
        <v>0</v>
      </c>
      <c r="J30" s="72">
        <f>SUM(J31:J34)</f>
        <v>0</v>
      </c>
      <c r="K30" s="72">
        <f>SUM(K31:K34)</f>
        <v>0</v>
      </c>
      <c r="L30" s="72">
        <f>SUM(L31:L34)</f>
        <v>0</v>
      </c>
      <c r="M30" s="72">
        <f>SUM(M31:M34)</f>
        <v>0</v>
      </c>
      <c r="N30" s="72">
        <f>SUM(N31:N34)</f>
        <v>0</v>
      </c>
      <c r="O30" s="72">
        <f t="shared" si="2"/>
        <v>3356110</v>
      </c>
      <c r="P30" s="74">
        <f>(O30/P$55)</f>
        <v>46.489313072266626</v>
      </c>
      <c r="Q30" s="75"/>
    </row>
    <row r="31" spans="1:17">
      <c r="A31" s="76"/>
      <c r="B31" s="77">
        <v>551</v>
      </c>
      <c r="C31" s="78" t="s">
        <v>93</v>
      </c>
      <c r="D31" s="66">
        <v>0</v>
      </c>
      <c r="E31" s="66">
        <v>447881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447881</v>
      </c>
      <c r="P31" s="67">
        <f>(O31/P$55)</f>
        <v>6.2041113158149912</v>
      </c>
      <c r="Q31" s="68"/>
    </row>
    <row r="32" spans="1:17">
      <c r="A32" s="76"/>
      <c r="B32" s="77">
        <v>552</v>
      </c>
      <c r="C32" s="78" t="s">
        <v>40</v>
      </c>
      <c r="D32" s="66">
        <v>186996</v>
      </c>
      <c r="E32" s="66">
        <v>1937594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2124590</v>
      </c>
      <c r="P32" s="67">
        <f>(O32/P$55)</f>
        <v>29.430122868501613</v>
      </c>
      <c r="Q32" s="68"/>
    </row>
    <row r="33" spans="1:17">
      <c r="A33" s="76"/>
      <c r="B33" s="77">
        <v>553</v>
      </c>
      <c r="C33" s="78" t="s">
        <v>41</v>
      </c>
      <c r="D33" s="66">
        <v>41570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41570</v>
      </c>
      <c r="P33" s="67">
        <f>(O33/P$55)</f>
        <v>0.57583355265891867</v>
      </c>
      <c r="Q33" s="68"/>
    </row>
    <row r="34" spans="1:17">
      <c r="A34" s="76"/>
      <c r="B34" s="77">
        <v>554</v>
      </c>
      <c r="C34" s="78" t="s">
        <v>42</v>
      </c>
      <c r="D34" s="66">
        <v>0</v>
      </c>
      <c r="E34" s="66">
        <v>742069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742069</v>
      </c>
      <c r="P34" s="67">
        <f>(O34/P$55)</f>
        <v>10.279245335291103</v>
      </c>
      <c r="Q34" s="68"/>
    </row>
    <row r="35" spans="1:17" ht="15.75">
      <c r="A35" s="69" t="s">
        <v>43</v>
      </c>
      <c r="B35" s="70"/>
      <c r="C35" s="71"/>
      <c r="D35" s="72">
        <f>SUM(D36:D38)</f>
        <v>3687967</v>
      </c>
      <c r="E35" s="72">
        <f>SUM(E36:E38)</f>
        <v>128769</v>
      </c>
      <c r="F35" s="72">
        <f>SUM(F36:F38)</f>
        <v>0</v>
      </c>
      <c r="G35" s="72">
        <f>SUM(G36:G38)</f>
        <v>18834</v>
      </c>
      <c r="H35" s="72">
        <f>SUM(H36:H38)</f>
        <v>0</v>
      </c>
      <c r="I35" s="72">
        <f>SUM(I36:I38)</f>
        <v>0</v>
      </c>
      <c r="J35" s="72">
        <f>SUM(J36:J38)</f>
        <v>0</v>
      </c>
      <c r="K35" s="72">
        <f>SUM(K36:K38)</f>
        <v>0</v>
      </c>
      <c r="L35" s="72">
        <f>SUM(L36:L38)</f>
        <v>0</v>
      </c>
      <c r="M35" s="72">
        <f>SUM(M36:M38)</f>
        <v>0</v>
      </c>
      <c r="N35" s="72">
        <f>SUM(N36:N38)</f>
        <v>0</v>
      </c>
      <c r="O35" s="72">
        <f t="shared" si="2"/>
        <v>3835570</v>
      </c>
      <c r="P35" s="74">
        <f>(O35/P$55)</f>
        <v>53.130861187682676</v>
      </c>
      <c r="Q35" s="75"/>
    </row>
    <row r="36" spans="1:17">
      <c r="A36" s="63"/>
      <c r="B36" s="64">
        <v>562</v>
      </c>
      <c r="C36" s="65" t="s">
        <v>44</v>
      </c>
      <c r="D36" s="66">
        <v>2220961</v>
      </c>
      <c r="E36" s="66">
        <v>116725</v>
      </c>
      <c r="F36" s="66">
        <v>0</v>
      </c>
      <c r="G36" s="66">
        <v>18834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2356520</v>
      </c>
      <c r="P36" s="67">
        <f>(O36/P$55)</f>
        <v>32.642850216786023</v>
      </c>
      <c r="Q36" s="68"/>
    </row>
    <row r="37" spans="1:17">
      <c r="A37" s="63"/>
      <c r="B37" s="64">
        <v>564</v>
      </c>
      <c r="C37" s="65" t="s">
        <v>80</v>
      </c>
      <c r="D37" s="66">
        <v>1367006</v>
      </c>
      <c r="E37" s="66">
        <v>12044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1379050</v>
      </c>
      <c r="P37" s="67">
        <f>(O37/P$55)</f>
        <v>19.102796747517004</v>
      </c>
      <c r="Q37" s="68"/>
    </row>
    <row r="38" spans="1:17">
      <c r="A38" s="63"/>
      <c r="B38" s="64">
        <v>565</v>
      </c>
      <c r="C38" s="65" t="s">
        <v>98</v>
      </c>
      <c r="D38" s="66">
        <v>100000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100000</v>
      </c>
      <c r="P38" s="67">
        <f>(O38/P$55)</f>
        <v>1.3852142233796456</v>
      </c>
      <c r="Q38" s="68"/>
    </row>
    <row r="39" spans="1:17" ht="15.75">
      <c r="A39" s="69" t="s">
        <v>47</v>
      </c>
      <c r="B39" s="70"/>
      <c r="C39" s="71"/>
      <c r="D39" s="72">
        <f>SUM(D40:D43)</f>
        <v>689143</v>
      </c>
      <c r="E39" s="72">
        <f>SUM(E40:E43)</f>
        <v>1827529</v>
      </c>
      <c r="F39" s="72">
        <f>SUM(F40:F43)</f>
        <v>0</v>
      </c>
      <c r="G39" s="72">
        <f>SUM(G40:G43)</f>
        <v>624118</v>
      </c>
      <c r="H39" s="72">
        <f>SUM(H40:H43)</f>
        <v>0</v>
      </c>
      <c r="I39" s="72">
        <f>SUM(I40:I43)</f>
        <v>0</v>
      </c>
      <c r="J39" s="72">
        <f>SUM(J40:J43)</f>
        <v>0</v>
      </c>
      <c r="K39" s="72">
        <f>SUM(K40:K43)</f>
        <v>0</v>
      </c>
      <c r="L39" s="72">
        <f>SUM(L40:L43)</f>
        <v>0</v>
      </c>
      <c r="M39" s="72">
        <f>SUM(M40:M43)</f>
        <v>0</v>
      </c>
      <c r="N39" s="72">
        <f>SUM(N40:N43)</f>
        <v>0</v>
      </c>
      <c r="O39" s="72">
        <f>SUM(D39:N39)</f>
        <v>3140790</v>
      </c>
      <c r="P39" s="74">
        <f>(O39/P$55)</f>
        <v>43.506669806485576</v>
      </c>
      <c r="Q39" s="68"/>
    </row>
    <row r="40" spans="1:17">
      <c r="A40" s="63"/>
      <c r="B40" s="64">
        <v>571</v>
      </c>
      <c r="C40" s="65" t="s">
        <v>48</v>
      </c>
      <c r="D40" s="66">
        <v>0</v>
      </c>
      <c r="E40" s="66">
        <v>1815029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1815029</v>
      </c>
      <c r="P40" s="67">
        <f>(O40/P$55)</f>
        <v>25.14203986646535</v>
      </c>
      <c r="Q40" s="68"/>
    </row>
    <row r="41" spans="1:17">
      <c r="A41" s="63"/>
      <c r="B41" s="64">
        <v>572</v>
      </c>
      <c r="C41" s="65" t="s">
        <v>49</v>
      </c>
      <c r="D41" s="66">
        <v>347481</v>
      </c>
      <c r="E41" s="66">
        <v>0</v>
      </c>
      <c r="F41" s="66">
        <v>0</v>
      </c>
      <c r="G41" s="66">
        <v>624118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971599</v>
      </c>
      <c r="P41" s="67">
        <f>(O41/P$55)</f>
        <v>13.458727542214403</v>
      </c>
      <c r="Q41" s="68"/>
    </row>
    <row r="42" spans="1:17">
      <c r="A42" s="63"/>
      <c r="B42" s="64">
        <v>573</v>
      </c>
      <c r="C42" s="65" t="s">
        <v>81</v>
      </c>
      <c r="D42" s="66">
        <v>331656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331656</v>
      </c>
      <c r="P42" s="67">
        <f>(O42/P$55)</f>
        <v>4.5941460846919977</v>
      </c>
      <c r="Q42" s="68"/>
    </row>
    <row r="43" spans="1:17">
      <c r="A43" s="63"/>
      <c r="B43" s="64">
        <v>574</v>
      </c>
      <c r="C43" s="65" t="s">
        <v>50</v>
      </c>
      <c r="D43" s="66">
        <v>10006</v>
      </c>
      <c r="E43" s="66">
        <v>12500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2"/>
        <v>22506</v>
      </c>
      <c r="P43" s="67">
        <f>(O43/P$55)</f>
        <v>0.31175631311382307</v>
      </c>
      <c r="Q43" s="68"/>
    </row>
    <row r="44" spans="1:17" ht="15.75">
      <c r="A44" s="69" t="s">
        <v>70</v>
      </c>
      <c r="B44" s="70"/>
      <c r="C44" s="71"/>
      <c r="D44" s="72">
        <f>SUM(D45:D46)</f>
        <v>25854822</v>
      </c>
      <c r="E44" s="72">
        <f>SUM(E45:E46)</f>
        <v>7858957</v>
      </c>
      <c r="F44" s="72">
        <f>SUM(F45:F46)</f>
        <v>3000</v>
      </c>
      <c r="G44" s="72">
        <f>SUM(G45:G46)</f>
        <v>5300000</v>
      </c>
      <c r="H44" s="72">
        <f>SUM(H45:H46)</f>
        <v>0</v>
      </c>
      <c r="I44" s="72">
        <f>SUM(I45:I46)</f>
        <v>0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>SUM(D44:N44)</f>
        <v>39016779</v>
      </c>
      <c r="P44" s="74">
        <f>(O44/P$55)</f>
        <v>540.46597221260265</v>
      </c>
      <c r="Q44" s="68"/>
    </row>
    <row r="45" spans="1:17">
      <c r="A45" s="63"/>
      <c r="B45" s="64">
        <v>581</v>
      </c>
      <c r="C45" s="65" t="s">
        <v>168</v>
      </c>
      <c r="D45" s="66">
        <v>25854822</v>
      </c>
      <c r="E45" s="66">
        <v>7699580</v>
      </c>
      <c r="F45" s="66">
        <v>3000</v>
      </c>
      <c r="G45" s="66">
        <v>5300000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38857402</v>
      </c>
      <c r="P45" s="67">
        <f>(O45/P$55)</f>
        <v>538.25825933980695</v>
      </c>
      <c r="Q45" s="68"/>
    </row>
    <row r="46" spans="1:17">
      <c r="A46" s="63"/>
      <c r="B46" s="64">
        <v>590</v>
      </c>
      <c r="C46" s="65" t="s">
        <v>173</v>
      </c>
      <c r="D46" s="66">
        <v>0</v>
      </c>
      <c r="E46" s="66">
        <v>159377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1" si="3">SUM(D46:N46)</f>
        <v>159377</v>
      </c>
      <c r="P46" s="67">
        <f>(O46/P$55)</f>
        <v>2.2077128727957778</v>
      </c>
      <c r="Q46" s="68"/>
    </row>
    <row r="47" spans="1:17" ht="15.75">
      <c r="A47" s="69" t="s">
        <v>53</v>
      </c>
      <c r="B47" s="70"/>
      <c r="C47" s="71"/>
      <c r="D47" s="72">
        <f>SUM(D48:D52)</f>
        <v>0</v>
      </c>
      <c r="E47" s="72">
        <f>SUM(E48:E52)</f>
        <v>474871</v>
      </c>
      <c r="F47" s="72">
        <f>SUM(F48:F52)</f>
        <v>0</v>
      </c>
      <c r="G47" s="72">
        <f>SUM(G48:G52)</f>
        <v>0</v>
      </c>
      <c r="H47" s="72">
        <f>SUM(H48:H52)</f>
        <v>0</v>
      </c>
      <c r="I47" s="72">
        <f>SUM(I48:I52)</f>
        <v>0</v>
      </c>
      <c r="J47" s="72">
        <f>SUM(J48:J52)</f>
        <v>0</v>
      </c>
      <c r="K47" s="72">
        <f>SUM(K48:K52)</f>
        <v>0</v>
      </c>
      <c r="L47" s="72">
        <f>SUM(L48:L52)</f>
        <v>0</v>
      </c>
      <c r="M47" s="72">
        <f>SUM(M48:M52)</f>
        <v>7956335</v>
      </c>
      <c r="N47" s="72">
        <f>SUM(N48:N52)</f>
        <v>0</v>
      </c>
      <c r="O47" s="72">
        <f>SUM(D47:N47)</f>
        <v>8431206</v>
      </c>
      <c r="P47" s="74">
        <f>(O47/P$55)</f>
        <v>116.79026471443808</v>
      </c>
      <c r="Q47" s="68"/>
    </row>
    <row r="48" spans="1:17">
      <c r="A48" s="63"/>
      <c r="B48" s="64">
        <v>601</v>
      </c>
      <c r="C48" s="65" t="s">
        <v>54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7956335</v>
      </c>
      <c r="N48" s="66">
        <v>0</v>
      </c>
      <c r="O48" s="66">
        <f t="shared" si="3"/>
        <v>7956335</v>
      </c>
      <c r="P48" s="67">
        <f>(O48/P$55)</f>
        <v>110.21228407973292</v>
      </c>
      <c r="Q48" s="68"/>
    </row>
    <row r="49" spans="1:120">
      <c r="A49" s="63"/>
      <c r="B49" s="64">
        <v>602</v>
      </c>
      <c r="C49" s="65" t="s">
        <v>55</v>
      </c>
      <c r="D49" s="66">
        <v>0</v>
      </c>
      <c r="E49" s="66">
        <v>145794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3"/>
        <v>145794</v>
      </c>
      <c r="P49" s="67">
        <f>(O49/P$55)</f>
        <v>2.0195592248341208</v>
      </c>
      <c r="Q49" s="68"/>
    </row>
    <row r="50" spans="1:120">
      <c r="A50" s="63"/>
      <c r="B50" s="64">
        <v>603</v>
      </c>
      <c r="C50" s="65" t="s">
        <v>82</v>
      </c>
      <c r="D50" s="66">
        <v>0</v>
      </c>
      <c r="E50" s="66">
        <v>39950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39950</v>
      </c>
      <c r="P50" s="67">
        <f>(O50/P$55)</f>
        <v>0.55339308224016848</v>
      </c>
      <c r="Q50" s="68"/>
    </row>
    <row r="51" spans="1:120">
      <c r="A51" s="63"/>
      <c r="B51" s="64">
        <v>605</v>
      </c>
      <c r="C51" s="65" t="s">
        <v>57</v>
      </c>
      <c r="D51" s="66">
        <v>0</v>
      </c>
      <c r="E51" s="66">
        <v>236500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236500</v>
      </c>
      <c r="P51" s="67">
        <f>(O51/P$55)</f>
        <v>3.2760316382928618</v>
      </c>
      <c r="Q51" s="68"/>
    </row>
    <row r="52" spans="1:120" ht="15.75" thickBot="1">
      <c r="A52" s="63"/>
      <c r="B52" s="64">
        <v>685</v>
      </c>
      <c r="C52" s="65" t="s">
        <v>83</v>
      </c>
      <c r="D52" s="66">
        <v>0</v>
      </c>
      <c r="E52" s="66">
        <v>52627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" si="4">SUM(D52:N52)</f>
        <v>52627</v>
      </c>
      <c r="P52" s="67">
        <f>(O52/P$55)</f>
        <v>0.7289966893380061</v>
      </c>
      <c r="Q52" s="68"/>
    </row>
    <row r="53" spans="1:120" ht="16.5" thickBot="1">
      <c r="A53" s="79" t="s">
        <v>10</v>
      </c>
      <c r="B53" s="80"/>
      <c r="C53" s="81"/>
      <c r="D53" s="82">
        <f>SUM(D5,D13,D22,D28,D30,D35,D39,D44,D47)</f>
        <v>46300987</v>
      </c>
      <c r="E53" s="82">
        <f>SUM(E5,E13,E22,E28,E30,E35,E39,E44,E47)</f>
        <v>67578684</v>
      </c>
      <c r="F53" s="82">
        <f>SUM(F5,F13,F22,F28,F30,F35,F39,F44,F47)</f>
        <v>1442545</v>
      </c>
      <c r="G53" s="82">
        <f>SUM(G5,G13,G22,G28,G30,G35,G39,G44,G47)</f>
        <v>10800423</v>
      </c>
      <c r="H53" s="82">
        <f>SUM(H5,H13,H22,H28,H30,H35,H39,H44,H47)</f>
        <v>0</v>
      </c>
      <c r="I53" s="82">
        <f>SUM(I5,I13,I22,I28,I30,I35,I39,I44,I47)</f>
        <v>8636980</v>
      </c>
      <c r="J53" s="82">
        <f>SUM(J5,J13,J22,J28,J30,J35,J39,J44,J47)</f>
        <v>0</v>
      </c>
      <c r="K53" s="82">
        <f>SUM(K5,K13,K22,K28,K30,K35,K39,K44,K47)</f>
        <v>0</v>
      </c>
      <c r="L53" s="82">
        <f>SUM(L5,L13,L22,L28,L30,L35,L39,L44,L47)</f>
        <v>0</v>
      </c>
      <c r="M53" s="82">
        <f>SUM(M5,M13,M22,M28,M30,M35,M39,M44,M47)</f>
        <v>89575475</v>
      </c>
      <c r="N53" s="82">
        <f>SUM(N5,N13,N22,N28,N30,N35,N39,N44,N47)</f>
        <v>0</v>
      </c>
      <c r="O53" s="82">
        <f>SUM(D53:N53)</f>
        <v>224335094</v>
      </c>
      <c r="P53" s="83">
        <f>(O53/P$55)</f>
        <v>3107.5216301200981</v>
      </c>
      <c r="Q53" s="61"/>
      <c r="R53" s="84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</row>
    <row r="54" spans="1:120">
      <c r="A54" s="85"/>
      <c r="B54" s="86"/>
      <c r="C54" s="86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8"/>
    </row>
    <row r="55" spans="1:120">
      <c r="A55" s="89"/>
      <c r="B55" s="90"/>
      <c r="C55" s="90"/>
      <c r="D55" s="91"/>
      <c r="E55" s="91"/>
      <c r="F55" s="91"/>
      <c r="G55" s="91"/>
      <c r="H55" s="91"/>
      <c r="I55" s="91"/>
      <c r="J55" s="91"/>
      <c r="K55" s="91"/>
      <c r="L55" s="91"/>
      <c r="M55" s="94" t="s">
        <v>174</v>
      </c>
      <c r="N55" s="94"/>
      <c r="O55" s="94"/>
      <c r="P55" s="92">
        <v>72191</v>
      </c>
    </row>
    <row r="56" spans="1:120">
      <c r="A56" s="95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98" t="s">
        <v>86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4713024</v>
      </c>
      <c r="E5" s="26">
        <f t="shared" si="0"/>
        <v>4583171</v>
      </c>
      <c r="F5" s="26">
        <f t="shared" si="0"/>
        <v>0</v>
      </c>
      <c r="G5" s="26">
        <f t="shared" si="0"/>
        <v>657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9296852</v>
      </c>
      <c r="O5" s="32">
        <f t="shared" ref="O5:O36" si="2">(N5/O$66)</f>
        <v>137.0691475245481</v>
      </c>
      <c r="P5" s="6"/>
    </row>
    <row r="6" spans="1:133">
      <c r="A6" s="12"/>
      <c r="B6" s="44">
        <v>511</v>
      </c>
      <c r="C6" s="20" t="s">
        <v>20</v>
      </c>
      <c r="D6" s="46">
        <v>1735131</v>
      </c>
      <c r="E6" s="46">
        <v>74470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1809601</v>
      </c>
      <c r="O6" s="47">
        <f t="shared" si="2"/>
        <v>26.680048948780705</v>
      </c>
      <c r="P6" s="9"/>
    </row>
    <row r="7" spans="1:133">
      <c r="A7" s="12"/>
      <c r="B7" s="44">
        <v>512</v>
      </c>
      <c r="C7" s="20" t="s">
        <v>75</v>
      </c>
      <c r="D7" s="46">
        <v>483122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483122</v>
      </c>
      <c r="O7" s="47">
        <f t="shared" si="2"/>
        <v>7.1229616961047384</v>
      </c>
      <c r="P7" s="9"/>
    </row>
    <row r="8" spans="1:133">
      <c r="A8" s="12"/>
      <c r="B8" s="44">
        <v>513</v>
      </c>
      <c r="C8" s="20" t="s">
        <v>21</v>
      </c>
      <c r="D8" s="46">
        <v>364069</v>
      </c>
      <c r="E8" s="46">
        <v>3288276</v>
      </c>
      <c r="F8" s="46">
        <v>0</v>
      </c>
      <c r="G8" s="46">
        <v>657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3653002</v>
      </c>
      <c r="O8" s="47">
        <f t="shared" si="2"/>
        <v>53.858431869784447</v>
      </c>
      <c r="P8" s="9"/>
    </row>
    <row r="9" spans="1:133">
      <c r="A9" s="12"/>
      <c r="B9" s="44">
        <v>514</v>
      </c>
      <c r="C9" s="20" t="s">
        <v>22</v>
      </c>
      <c r="D9" s="46">
        <v>118006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118006</v>
      </c>
      <c r="O9" s="47">
        <f t="shared" si="2"/>
        <v>1.7398342818388228</v>
      </c>
      <c r="P9" s="9"/>
    </row>
    <row r="10" spans="1:133">
      <c r="A10" s="12"/>
      <c r="B10" s="44">
        <v>516</v>
      </c>
      <c r="C10" s="20" t="s">
        <v>76</v>
      </c>
      <c r="D10" s="46">
        <v>0</v>
      </c>
      <c r="E10" s="46">
        <v>117055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117055</v>
      </c>
      <c r="O10" s="47">
        <f t="shared" si="2"/>
        <v>1.7258131100168077</v>
      </c>
      <c r="P10" s="9"/>
    </row>
    <row r="11" spans="1:133">
      <c r="A11" s="12"/>
      <c r="B11" s="44">
        <v>519</v>
      </c>
      <c r="C11" s="20" t="s">
        <v>118</v>
      </c>
      <c r="D11" s="46">
        <v>2012696</v>
      </c>
      <c r="E11" s="46">
        <v>1103370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3116066</v>
      </c>
      <c r="O11" s="47">
        <f t="shared" si="2"/>
        <v>45.942057618022588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SUM(D13:D19)</f>
        <v>3389932</v>
      </c>
      <c r="E12" s="31">
        <f t="shared" si="3"/>
        <v>20005066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23394998</v>
      </c>
      <c r="O12" s="43">
        <f t="shared" si="2"/>
        <v>344.92669477781379</v>
      </c>
      <c r="P12" s="10"/>
    </row>
    <row r="13" spans="1:133">
      <c r="A13" s="12"/>
      <c r="B13" s="44">
        <v>521</v>
      </c>
      <c r="C13" s="20" t="s">
        <v>25</v>
      </c>
      <c r="D13" s="46">
        <v>0</v>
      </c>
      <c r="E13" s="46">
        <v>8863174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8863174</v>
      </c>
      <c r="O13" s="47">
        <f t="shared" si="2"/>
        <v>130.67516881431899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6447347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6447347</v>
      </c>
      <c r="O14" s="47">
        <f t="shared" si="2"/>
        <v>95.057160970719195</v>
      </c>
      <c r="P14" s="9"/>
    </row>
    <row r="15" spans="1:133">
      <c r="A15" s="12"/>
      <c r="B15" s="44">
        <v>523</v>
      </c>
      <c r="C15" s="20" t="s">
        <v>119</v>
      </c>
      <c r="D15" s="46">
        <v>626555</v>
      </c>
      <c r="E15" s="46">
        <v>4083136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4709691</v>
      </c>
      <c r="O15" s="47">
        <f t="shared" si="2"/>
        <v>69.43784094594993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519705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519705</v>
      </c>
      <c r="O16" s="47">
        <f t="shared" si="2"/>
        <v>7.6623271311886301</v>
      </c>
      <c r="P16" s="9"/>
    </row>
    <row r="17" spans="1:16">
      <c r="A17" s="12"/>
      <c r="B17" s="44">
        <v>525</v>
      </c>
      <c r="C17" s="20" t="s">
        <v>29</v>
      </c>
      <c r="D17" s="46">
        <v>2420891</v>
      </c>
      <c r="E17" s="46">
        <v>91704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2512595</v>
      </c>
      <c r="O17" s="47">
        <f t="shared" si="2"/>
        <v>37.044717365022265</v>
      </c>
      <c r="P17" s="9"/>
    </row>
    <row r="18" spans="1:16">
      <c r="A18" s="12"/>
      <c r="B18" s="44">
        <v>527</v>
      </c>
      <c r="C18" s="20" t="s">
        <v>77</v>
      </c>
      <c r="D18" s="46">
        <v>203808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203808</v>
      </c>
      <c r="O18" s="47">
        <f t="shared" si="2"/>
        <v>3.0048653908530651</v>
      </c>
      <c r="P18" s="9"/>
    </row>
    <row r="19" spans="1:16">
      <c r="A19" s="12"/>
      <c r="B19" s="44">
        <v>529</v>
      </c>
      <c r="C19" s="20" t="s">
        <v>31</v>
      </c>
      <c r="D19" s="46">
        <v>138678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138678</v>
      </c>
      <c r="O19" s="47">
        <f t="shared" si="2"/>
        <v>2.0446141597617431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1137342</v>
      </c>
      <c r="E20" s="31">
        <f t="shared" si="5"/>
        <v>3610134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4578524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9326000</v>
      </c>
      <c r="O20" s="43">
        <f t="shared" si="2"/>
        <v>137.49889422935158</v>
      </c>
      <c r="P20" s="10"/>
    </row>
    <row r="21" spans="1:16">
      <c r="A21" s="12"/>
      <c r="B21" s="44">
        <v>534</v>
      </c>
      <c r="C21" s="20" t="s">
        <v>120</v>
      </c>
      <c r="D21" s="46">
        <v>0</v>
      </c>
      <c r="E21" s="46">
        <v>3604354</v>
      </c>
      <c r="F21" s="46">
        <v>0</v>
      </c>
      <c r="G21" s="46">
        <v>0</v>
      </c>
      <c r="H21" s="46">
        <v>0</v>
      </c>
      <c r="I21" s="46">
        <v>4145869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7750223</v>
      </c>
      <c r="O21" s="47">
        <f t="shared" si="2"/>
        <v>114.26625482853183</v>
      </c>
      <c r="P21" s="9"/>
    </row>
    <row r="22" spans="1:16">
      <c r="A22" s="12"/>
      <c r="B22" s="44">
        <v>535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432655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432655</v>
      </c>
      <c r="O22" s="47">
        <f t="shared" si="2"/>
        <v>6.3788959985846132</v>
      </c>
      <c r="P22" s="9"/>
    </row>
    <row r="23" spans="1:16">
      <c r="A23" s="12"/>
      <c r="B23" s="44">
        <v>537</v>
      </c>
      <c r="C23" s="20" t="s">
        <v>121</v>
      </c>
      <c r="D23" s="46">
        <v>1137342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1137342</v>
      </c>
      <c r="O23" s="47">
        <f t="shared" si="2"/>
        <v>16.768525344263264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5780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5780</v>
      </c>
      <c r="O24" s="47">
        <f t="shared" si="2"/>
        <v>8.5218057971869196E-2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0</v>
      </c>
      <c r="E25" s="31">
        <f t="shared" si="6"/>
        <v>9109258</v>
      </c>
      <c r="F25" s="31">
        <f t="shared" si="6"/>
        <v>726574</v>
      </c>
      <c r="G25" s="31">
        <f t="shared" si="6"/>
        <v>10824069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1" si="7">SUM(D25:M25)</f>
        <v>20659901</v>
      </c>
      <c r="O25" s="43">
        <f t="shared" si="2"/>
        <v>304.60149500191665</v>
      </c>
      <c r="P25" s="10"/>
    </row>
    <row r="26" spans="1:16">
      <c r="A26" s="12"/>
      <c r="B26" s="44">
        <v>541</v>
      </c>
      <c r="C26" s="20" t="s">
        <v>122</v>
      </c>
      <c r="D26" s="46">
        <v>0</v>
      </c>
      <c r="E26" s="46">
        <v>9109258</v>
      </c>
      <c r="F26" s="46">
        <v>726574</v>
      </c>
      <c r="G26" s="46">
        <v>10824069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20659901</v>
      </c>
      <c r="O26" s="47">
        <f t="shared" si="2"/>
        <v>304.60149500191665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181639</v>
      </c>
      <c r="E27" s="31">
        <f t="shared" si="8"/>
        <v>2077708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2259347</v>
      </c>
      <c r="O27" s="43">
        <f t="shared" si="2"/>
        <v>33.310927962728158</v>
      </c>
      <c r="P27" s="10"/>
    </row>
    <row r="28" spans="1:16">
      <c r="A28" s="13"/>
      <c r="B28" s="45">
        <v>552</v>
      </c>
      <c r="C28" s="21" t="s">
        <v>40</v>
      </c>
      <c r="D28" s="46">
        <v>165770</v>
      </c>
      <c r="E28" s="46">
        <v>1347153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1512923</v>
      </c>
      <c r="O28" s="47">
        <f t="shared" si="2"/>
        <v>22.305944623005928</v>
      </c>
      <c r="P28" s="9"/>
    </row>
    <row r="29" spans="1:16">
      <c r="A29" s="13"/>
      <c r="B29" s="45">
        <v>553</v>
      </c>
      <c r="C29" s="21" t="s">
        <v>123</v>
      </c>
      <c r="D29" s="46">
        <v>15869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15869</v>
      </c>
      <c r="O29" s="47">
        <f t="shared" si="2"/>
        <v>0.23396632559785333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730555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730555</v>
      </c>
      <c r="O30" s="47">
        <f t="shared" si="2"/>
        <v>10.771017014124377</v>
      </c>
      <c r="P30" s="9"/>
    </row>
    <row r="31" spans="1:16" ht="15.75">
      <c r="A31" s="28" t="s">
        <v>43</v>
      </c>
      <c r="B31" s="29"/>
      <c r="C31" s="30"/>
      <c r="D31" s="31">
        <f t="shared" ref="D31:M31" si="9">SUM(D32:D35)</f>
        <v>2541872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2541872</v>
      </c>
      <c r="O31" s="43">
        <f t="shared" si="2"/>
        <v>37.47636599534102</v>
      </c>
      <c r="P31" s="10"/>
    </row>
    <row r="32" spans="1:16">
      <c r="A32" s="12"/>
      <c r="B32" s="44">
        <v>562</v>
      </c>
      <c r="C32" s="20" t="s">
        <v>124</v>
      </c>
      <c r="D32" s="46">
        <v>2090363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10">SUM(D32:M32)</f>
        <v>2090363</v>
      </c>
      <c r="O32" s="47">
        <f t="shared" si="2"/>
        <v>30.81949399935128</v>
      </c>
      <c r="P32" s="9"/>
    </row>
    <row r="33" spans="1:16">
      <c r="A33" s="12"/>
      <c r="B33" s="44">
        <v>563</v>
      </c>
      <c r="C33" s="20" t="s">
        <v>125</v>
      </c>
      <c r="D33" s="46">
        <v>204750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204750</v>
      </c>
      <c r="O33" s="47">
        <f t="shared" si="2"/>
        <v>3.0187538701972696</v>
      </c>
      <c r="P33" s="9"/>
    </row>
    <row r="34" spans="1:16">
      <c r="A34" s="12"/>
      <c r="B34" s="44">
        <v>564</v>
      </c>
      <c r="C34" s="20" t="s">
        <v>126</v>
      </c>
      <c r="D34" s="46">
        <v>166759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166759</v>
      </c>
      <c r="O34" s="47">
        <f t="shared" si="2"/>
        <v>2.4586294341403003</v>
      </c>
      <c r="P34" s="9"/>
    </row>
    <row r="35" spans="1:16">
      <c r="A35" s="12"/>
      <c r="B35" s="44">
        <v>569</v>
      </c>
      <c r="C35" s="20" t="s">
        <v>46</v>
      </c>
      <c r="D35" s="46">
        <v>80000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80000</v>
      </c>
      <c r="O35" s="47">
        <f t="shared" si="2"/>
        <v>1.1794886916521687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SUM(D37:D41)</f>
        <v>2728045</v>
      </c>
      <c r="E36" s="31">
        <f t="shared" si="11"/>
        <v>757731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3485776</v>
      </c>
      <c r="O36" s="43">
        <f t="shared" si="2"/>
        <v>51.392917170406626</v>
      </c>
      <c r="P36" s="9"/>
    </row>
    <row r="37" spans="1:16">
      <c r="A37" s="12"/>
      <c r="B37" s="44">
        <v>571</v>
      </c>
      <c r="C37" s="20" t="s">
        <v>48</v>
      </c>
      <c r="D37" s="46">
        <v>540278</v>
      </c>
      <c r="E37" s="46">
        <v>757731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1298009</v>
      </c>
      <c r="O37" s="47">
        <f t="shared" ref="O37:O64" si="12">(N37/O$66)</f>
        <v>19.13733671453425</v>
      </c>
      <c r="P37" s="9"/>
    </row>
    <row r="38" spans="1:16">
      <c r="A38" s="12"/>
      <c r="B38" s="44">
        <v>572</v>
      </c>
      <c r="C38" s="20" t="s">
        <v>127</v>
      </c>
      <c r="D38" s="46">
        <v>1563452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1563452</v>
      </c>
      <c r="O38" s="47">
        <f t="shared" si="12"/>
        <v>23.050924424262082</v>
      </c>
      <c r="P38" s="9"/>
    </row>
    <row r="39" spans="1:16">
      <c r="A39" s="12"/>
      <c r="B39" s="44">
        <v>573</v>
      </c>
      <c r="C39" s="20" t="s">
        <v>81</v>
      </c>
      <c r="D39" s="46">
        <v>229431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229431</v>
      </c>
      <c r="O39" s="47">
        <f t="shared" si="12"/>
        <v>3.3826408751806092</v>
      </c>
      <c r="P39" s="9"/>
    </row>
    <row r="40" spans="1:16">
      <c r="A40" s="12"/>
      <c r="B40" s="44">
        <v>574</v>
      </c>
      <c r="C40" s="20" t="s">
        <v>50</v>
      </c>
      <c r="D40" s="46">
        <v>14523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14523</v>
      </c>
      <c r="O40" s="47">
        <f t="shared" si="12"/>
        <v>0.21412142836080558</v>
      </c>
      <c r="P40" s="9"/>
    </row>
    <row r="41" spans="1:16">
      <c r="A41" s="12"/>
      <c r="B41" s="44">
        <v>575</v>
      </c>
      <c r="C41" s="20" t="s">
        <v>128</v>
      </c>
      <c r="D41" s="46">
        <v>380361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380361</v>
      </c>
      <c r="O41" s="47">
        <f t="shared" si="12"/>
        <v>5.6078937280688823</v>
      </c>
      <c r="P41" s="9"/>
    </row>
    <row r="42" spans="1:16" ht="15.75">
      <c r="A42" s="28" t="s">
        <v>129</v>
      </c>
      <c r="B42" s="29"/>
      <c r="C42" s="30"/>
      <c r="D42" s="31">
        <f t="shared" ref="D42:M42" si="13">SUM(D43:D43)</f>
        <v>17210210</v>
      </c>
      <c r="E42" s="31">
        <f t="shared" si="13"/>
        <v>3575767</v>
      </c>
      <c r="F42" s="31">
        <f t="shared" si="13"/>
        <v>900000</v>
      </c>
      <c r="G42" s="31">
        <f t="shared" si="13"/>
        <v>2897500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24583477</v>
      </c>
      <c r="O42" s="43">
        <f t="shared" si="12"/>
        <v>362.44916403738978</v>
      </c>
      <c r="P42" s="9"/>
    </row>
    <row r="43" spans="1:16">
      <c r="A43" s="12"/>
      <c r="B43" s="44">
        <v>581</v>
      </c>
      <c r="C43" s="20" t="s">
        <v>130</v>
      </c>
      <c r="D43" s="46">
        <v>17210210</v>
      </c>
      <c r="E43" s="46">
        <v>3575767</v>
      </c>
      <c r="F43" s="46">
        <v>900000</v>
      </c>
      <c r="G43" s="46">
        <v>2897500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24583477</v>
      </c>
      <c r="O43" s="47">
        <f t="shared" si="12"/>
        <v>362.44916403738978</v>
      </c>
      <c r="P43" s="9"/>
    </row>
    <row r="44" spans="1:16" ht="15.75">
      <c r="A44" s="28" t="s">
        <v>53</v>
      </c>
      <c r="B44" s="29"/>
      <c r="C44" s="30"/>
      <c r="D44" s="31">
        <f t="shared" ref="D44:M44" si="14">SUM(D45:D63)</f>
        <v>0</v>
      </c>
      <c r="E44" s="31">
        <f t="shared" si="14"/>
        <v>2060018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2060018</v>
      </c>
      <c r="O44" s="43">
        <f t="shared" si="12"/>
        <v>30.372099194998967</v>
      </c>
      <c r="P44" s="9"/>
    </row>
    <row r="45" spans="1:16">
      <c r="A45" s="12"/>
      <c r="B45" s="44">
        <v>601</v>
      </c>
      <c r="C45" s="20" t="s">
        <v>131</v>
      </c>
      <c r="D45" s="46">
        <v>0</v>
      </c>
      <c r="E45" s="46">
        <v>38159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38159</v>
      </c>
      <c r="O45" s="47">
        <f t="shared" si="12"/>
        <v>0.56260136230943891</v>
      </c>
      <c r="P45" s="9"/>
    </row>
    <row r="46" spans="1:16">
      <c r="A46" s="12"/>
      <c r="B46" s="44">
        <v>602</v>
      </c>
      <c r="C46" s="20" t="s">
        <v>132</v>
      </c>
      <c r="D46" s="46">
        <v>0</v>
      </c>
      <c r="E46" s="46">
        <v>85591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85591</v>
      </c>
      <c r="O46" s="47">
        <f t="shared" si="12"/>
        <v>1.2619202075900098</v>
      </c>
      <c r="P46" s="9"/>
    </row>
    <row r="47" spans="1:16">
      <c r="A47" s="12"/>
      <c r="B47" s="44">
        <v>603</v>
      </c>
      <c r="C47" s="20" t="s">
        <v>133</v>
      </c>
      <c r="D47" s="46">
        <v>0</v>
      </c>
      <c r="E47" s="46">
        <v>21211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21211</v>
      </c>
      <c r="O47" s="47">
        <f t="shared" si="12"/>
        <v>0.31272668298292688</v>
      </c>
      <c r="P47" s="9"/>
    </row>
    <row r="48" spans="1:16">
      <c r="A48" s="12"/>
      <c r="B48" s="44">
        <v>604</v>
      </c>
      <c r="C48" s="20" t="s">
        <v>134</v>
      </c>
      <c r="D48" s="46">
        <v>0</v>
      </c>
      <c r="E48" s="46">
        <v>590288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590288</v>
      </c>
      <c r="O48" s="47">
        <f t="shared" si="12"/>
        <v>8.7029752602246919</v>
      </c>
      <c r="P48" s="9"/>
    </row>
    <row r="49" spans="1:119">
      <c r="A49" s="12"/>
      <c r="B49" s="44">
        <v>605</v>
      </c>
      <c r="C49" s="20" t="s">
        <v>135</v>
      </c>
      <c r="D49" s="46">
        <v>0</v>
      </c>
      <c r="E49" s="46">
        <v>73339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73339</v>
      </c>
      <c r="O49" s="47">
        <f t="shared" si="12"/>
        <v>1.08128151446348</v>
      </c>
      <c r="P49" s="9"/>
    </row>
    <row r="50" spans="1:119">
      <c r="A50" s="12"/>
      <c r="B50" s="44">
        <v>608</v>
      </c>
      <c r="C50" s="20" t="s">
        <v>136</v>
      </c>
      <c r="D50" s="46">
        <v>0</v>
      </c>
      <c r="E50" s="46">
        <v>36108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36108</v>
      </c>
      <c r="O50" s="47">
        <f t="shared" si="12"/>
        <v>0.53236222097720642</v>
      </c>
      <c r="P50" s="9"/>
    </row>
    <row r="51" spans="1:119">
      <c r="A51" s="12"/>
      <c r="B51" s="44">
        <v>614</v>
      </c>
      <c r="C51" s="20" t="s">
        <v>137</v>
      </c>
      <c r="D51" s="46">
        <v>0</v>
      </c>
      <c r="E51" s="46">
        <v>229143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229143</v>
      </c>
      <c r="O51" s="47">
        <f t="shared" si="12"/>
        <v>3.3783947158906615</v>
      </c>
      <c r="P51" s="9"/>
    </row>
    <row r="52" spans="1:119">
      <c r="A52" s="12"/>
      <c r="B52" s="44">
        <v>634</v>
      </c>
      <c r="C52" s="20" t="s">
        <v>138</v>
      </c>
      <c r="D52" s="46">
        <v>0</v>
      </c>
      <c r="E52" s="46">
        <v>107628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107628</v>
      </c>
      <c r="O52" s="47">
        <f t="shared" si="12"/>
        <v>1.5868251113142453</v>
      </c>
      <c r="P52" s="9"/>
    </row>
    <row r="53" spans="1:119">
      <c r="A53" s="12"/>
      <c r="B53" s="44">
        <v>654</v>
      </c>
      <c r="C53" s="20" t="s">
        <v>139</v>
      </c>
      <c r="D53" s="46">
        <v>0</v>
      </c>
      <c r="E53" s="46">
        <v>80762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80762</v>
      </c>
      <c r="O53" s="47">
        <f t="shared" si="12"/>
        <v>1.1907233214401558</v>
      </c>
      <c r="P53" s="9"/>
    </row>
    <row r="54" spans="1:119">
      <c r="A54" s="12"/>
      <c r="B54" s="44">
        <v>674</v>
      </c>
      <c r="C54" s="20" t="s">
        <v>140</v>
      </c>
      <c r="D54" s="46">
        <v>0</v>
      </c>
      <c r="E54" s="46">
        <v>67892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67892</v>
      </c>
      <c r="O54" s="47">
        <f t="shared" si="12"/>
        <v>1.000973078170613</v>
      </c>
      <c r="P54" s="9"/>
    </row>
    <row r="55" spans="1:119">
      <c r="A55" s="12"/>
      <c r="B55" s="44">
        <v>684</v>
      </c>
      <c r="C55" s="20" t="s">
        <v>65</v>
      </c>
      <c r="D55" s="46">
        <v>0</v>
      </c>
      <c r="E55" s="46">
        <v>23894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23894</v>
      </c>
      <c r="O55" s="47">
        <f t="shared" si="12"/>
        <v>0.35228378497921153</v>
      </c>
      <c r="P55" s="9"/>
    </row>
    <row r="56" spans="1:119">
      <c r="A56" s="12"/>
      <c r="B56" s="44">
        <v>685</v>
      </c>
      <c r="C56" s="20" t="s">
        <v>83</v>
      </c>
      <c r="D56" s="46">
        <v>0</v>
      </c>
      <c r="E56" s="46">
        <v>42756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42756</v>
      </c>
      <c r="O56" s="47">
        <f t="shared" si="12"/>
        <v>0.63037773125350161</v>
      </c>
      <c r="P56" s="9"/>
    </row>
    <row r="57" spans="1:119">
      <c r="A57" s="12"/>
      <c r="B57" s="44">
        <v>694</v>
      </c>
      <c r="C57" s="20" t="s">
        <v>141</v>
      </c>
      <c r="D57" s="46">
        <v>0</v>
      </c>
      <c r="E57" s="46">
        <v>36608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36608</v>
      </c>
      <c r="O57" s="47">
        <f t="shared" si="12"/>
        <v>0.53973402530003245</v>
      </c>
      <c r="P57" s="9"/>
    </row>
    <row r="58" spans="1:119">
      <c r="A58" s="12"/>
      <c r="B58" s="44">
        <v>713</v>
      </c>
      <c r="C58" s="20" t="s">
        <v>142</v>
      </c>
      <c r="D58" s="46">
        <v>0</v>
      </c>
      <c r="E58" s="46">
        <v>109788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109788</v>
      </c>
      <c r="O58" s="47">
        <f t="shared" si="12"/>
        <v>1.6186713059888538</v>
      </c>
      <c r="P58" s="9"/>
    </row>
    <row r="59" spans="1:119">
      <c r="A59" s="12"/>
      <c r="B59" s="44">
        <v>714</v>
      </c>
      <c r="C59" s="20" t="s">
        <v>108</v>
      </c>
      <c r="D59" s="46">
        <v>0</v>
      </c>
      <c r="E59" s="46">
        <v>2472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2472</v>
      </c>
      <c r="O59" s="47">
        <f t="shared" si="12"/>
        <v>3.6446200572052015E-2</v>
      </c>
      <c r="P59" s="9"/>
    </row>
    <row r="60" spans="1:119">
      <c r="A60" s="12"/>
      <c r="B60" s="44">
        <v>715</v>
      </c>
      <c r="C60" s="20" t="s">
        <v>109</v>
      </c>
      <c r="D60" s="46">
        <v>0</v>
      </c>
      <c r="E60" s="46">
        <v>20951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20951</v>
      </c>
      <c r="O60" s="47">
        <f t="shared" si="12"/>
        <v>0.30889334473505736</v>
      </c>
      <c r="P60" s="9"/>
    </row>
    <row r="61" spans="1:119">
      <c r="A61" s="12"/>
      <c r="B61" s="44">
        <v>724</v>
      </c>
      <c r="C61" s="20" t="s">
        <v>143</v>
      </c>
      <c r="D61" s="46">
        <v>0</v>
      </c>
      <c r="E61" s="46">
        <v>206601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206601</v>
      </c>
      <c r="O61" s="47">
        <f t="shared" si="12"/>
        <v>3.0460442898003715</v>
      </c>
      <c r="P61" s="9"/>
    </row>
    <row r="62" spans="1:119">
      <c r="A62" s="12"/>
      <c r="B62" s="44">
        <v>744</v>
      </c>
      <c r="C62" s="20" t="s">
        <v>144</v>
      </c>
      <c r="D62" s="46">
        <v>0</v>
      </c>
      <c r="E62" s="46">
        <v>98043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98043</v>
      </c>
      <c r="O62" s="47">
        <f t="shared" si="12"/>
        <v>1.4455076224456698</v>
      </c>
      <c r="P62" s="9"/>
    </row>
    <row r="63" spans="1:119" ht="15.75" thickBot="1">
      <c r="A63" s="12"/>
      <c r="B63" s="44">
        <v>764</v>
      </c>
      <c r="C63" s="20" t="s">
        <v>145</v>
      </c>
      <c r="D63" s="46">
        <v>0</v>
      </c>
      <c r="E63" s="46">
        <v>188784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188784</v>
      </c>
      <c r="O63" s="47">
        <f t="shared" si="12"/>
        <v>2.783357414560788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SUM(D5,D12,D20,D25,D27,D31,D36,D42,D44)</f>
        <v>31902064</v>
      </c>
      <c r="E64" s="15">
        <f t="shared" si="17"/>
        <v>45778853</v>
      </c>
      <c r="F64" s="15">
        <f t="shared" si="17"/>
        <v>1626574</v>
      </c>
      <c r="G64" s="15">
        <f t="shared" si="17"/>
        <v>13722226</v>
      </c>
      <c r="H64" s="15">
        <f t="shared" si="17"/>
        <v>0</v>
      </c>
      <c r="I64" s="15">
        <f t="shared" si="17"/>
        <v>4578524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97608241</v>
      </c>
      <c r="O64" s="37">
        <f t="shared" si="12"/>
        <v>1439.0977058944948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146</v>
      </c>
      <c r="M66" s="118"/>
      <c r="N66" s="118"/>
      <c r="O66" s="41">
        <v>67826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4810367</v>
      </c>
      <c r="E5" s="26">
        <f t="shared" si="0"/>
        <v>4426401</v>
      </c>
      <c r="F5" s="26">
        <f t="shared" si="0"/>
        <v>0</v>
      </c>
      <c r="G5" s="26">
        <f t="shared" si="0"/>
        <v>687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9237455</v>
      </c>
      <c r="O5" s="32">
        <f t="shared" ref="O5:O36" si="2">(N5/O$68)</f>
        <v>136.8734904947473</v>
      </c>
      <c r="P5" s="6"/>
    </row>
    <row r="6" spans="1:133">
      <c r="A6" s="12"/>
      <c r="B6" s="44">
        <v>511</v>
      </c>
      <c r="C6" s="20" t="s">
        <v>20</v>
      </c>
      <c r="D6" s="46">
        <v>1512140</v>
      </c>
      <c r="E6" s="46">
        <v>240476</v>
      </c>
      <c r="F6" s="46">
        <v>0</v>
      </c>
      <c r="G6" s="46">
        <v>687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1753303</v>
      </c>
      <c r="O6" s="47">
        <f t="shared" si="2"/>
        <v>25.979092889211575</v>
      </c>
      <c r="P6" s="9"/>
    </row>
    <row r="7" spans="1:133">
      <c r="A7" s="12"/>
      <c r="B7" s="44">
        <v>512</v>
      </c>
      <c r="C7" s="20" t="s">
        <v>75</v>
      </c>
      <c r="D7" s="46">
        <v>1226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1226</v>
      </c>
      <c r="O7" s="47">
        <f t="shared" si="2"/>
        <v>1.8165923335654699E-2</v>
      </c>
      <c r="P7" s="9"/>
    </row>
    <row r="8" spans="1:133">
      <c r="A8" s="12"/>
      <c r="B8" s="44">
        <v>513</v>
      </c>
      <c r="C8" s="20" t="s">
        <v>21</v>
      </c>
      <c r="D8" s="46">
        <v>1078998</v>
      </c>
      <c r="E8" s="46">
        <v>3143664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4222662</v>
      </c>
      <c r="O8" s="47">
        <f t="shared" si="2"/>
        <v>62.568151846967652</v>
      </c>
      <c r="P8" s="9"/>
    </row>
    <row r="9" spans="1:133">
      <c r="A9" s="12"/>
      <c r="B9" s="44">
        <v>514</v>
      </c>
      <c r="C9" s="20" t="s">
        <v>22</v>
      </c>
      <c r="D9" s="46">
        <v>107858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107858</v>
      </c>
      <c r="O9" s="47">
        <f t="shared" si="2"/>
        <v>1.5981567366533806</v>
      </c>
      <c r="P9" s="9"/>
    </row>
    <row r="10" spans="1:133">
      <c r="A10" s="12"/>
      <c r="B10" s="44">
        <v>516</v>
      </c>
      <c r="C10" s="20" t="s">
        <v>76</v>
      </c>
      <c r="D10" s="46">
        <v>53452</v>
      </c>
      <c r="E10" s="46">
        <v>112914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166366</v>
      </c>
      <c r="O10" s="47">
        <f t="shared" si="2"/>
        <v>2.4650831987434989</v>
      </c>
      <c r="P10" s="9"/>
    </row>
    <row r="11" spans="1:133">
      <c r="A11" s="12"/>
      <c r="B11" s="44">
        <v>519</v>
      </c>
      <c r="C11" s="20" t="s">
        <v>23</v>
      </c>
      <c r="D11" s="46">
        <v>2056693</v>
      </c>
      <c r="E11" s="46">
        <v>929347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2986040</v>
      </c>
      <c r="O11" s="47">
        <f t="shared" si="2"/>
        <v>44.244839899835526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SUM(D13:D19)</f>
        <v>3086283</v>
      </c>
      <c r="E12" s="31">
        <f t="shared" si="3"/>
        <v>16515115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19601398</v>
      </c>
      <c r="O12" s="43">
        <f t="shared" si="2"/>
        <v>290.43841218568951</v>
      </c>
      <c r="P12" s="10"/>
    </row>
    <row r="13" spans="1:133">
      <c r="A13" s="12"/>
      <c r="B13" s="44">
        <v>521</v>
      </c>
      <c r="C13" s="20" t="s">
        <v>25</v>
      </c>
      <c r="D13" s="46">
        <v>165047</v>
      </c>
      <c r="E13" s="46">
        <v>8232177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8397224</v>
      </c>
      <c r="O13" s="47">
        <f t="shared" si="2"/>
        <v>124.42359495621508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3321101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3321101</v>
      </c>
      <c r="O14" s="47">
        <f t="shared" si="2"/>
        <v>49.209515624768478</v>
      </c>
      <c r="P14" s="9"/>
    </row>
    <row r="15" spans="1:133">
      <c r="A15" s="12"/>
      <c r="B15" s="44">
        <v>523</v>
      </c>
      <c r="C15" s="20" t="s">
        <v>105</v>
      </c>
      <c r="D15" s="46">
        <v>474703</v>
      </c>
      <c r="E15" s="46">
        <v>4349831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4824534</v>
      </c>
      <c r="O15" s="47">
        <f t="shared" si="2"/>
        <v>71.48622738520352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479457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479457</v>
      </c>
      <c r="O16" s="47">
        <f t="shared" si="2"/>
        <v>7.1042243921231609</v>
      </c>
      <c r="P16" s="9"/>
    </row>
    <row r="17" spans="1:16">
      <c r="A17" s="12"/>
      <c r="B17" s="44">
        <v>525</v>
      </c>
      <c r="C17" s="20" t="s">
        <v>29</v>
      </c>
      <c r="D17" s="46">
        <v>2074838</v>
      </c>
      <c r="E17" s="46">
        <v>132549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2207387</v>
      </c>
      <c r="O17" s="47">
        <f t="shared" si="2"/>
        <v>32.707359717879953</v>
      </c>
      <c r="P17" s="9"/>
    </row>
    <row r="18" spans="1:16">
      <c r="A18" s="12"/>
      <c r="B18" s="44">
        <v>527</v>
      </c>
      <c r="C18" s="20" t="s">
        <v>77</v>
      </c>
      <c r="D18" s="46">
        <v>224164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224164</v>
      </c>
      <c r="O18" s="47">
        <f t="shared" si="2"/>
        <v>3.3214894279067702</v>
      </c>
      <c r="P18" s="9"/>
    </row>
    <row r="19" spans="1:16">
      <c r="A19" s="12"/>
      <c r="B19" s="44">
        <v>529</v>
      </c>
      <c r="C19" s="20" t="s">
        <v>31</v>
      </c>
      <c r="D19" s="46">
        <v>147531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147531</v>
      </c>
      <c r="O19" s="47">
        <f t="shared" si="2"/>
        <v>2.1860006815925557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986452</v>
      </c>
      <c r="E20" s="31">
        <f t="shared" si="5"/>
        <v>3244633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2565089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6796174</v>
      </c>
      <c r="O20" s="43">
        <f t="shared" si="2"/>
        <v>100.70046970617435</v>
      </c>
      <c r="P20" s="10"/>
    </row>
    <row r="21" spans="1:16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37267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37267</v>
      </c>
      <c r="O21" s="47">
        <f t="shared" si="2"/>
        <v>0.55219369082368974</v>
      </c>
      <c r="P21" s="9"/>
    </row>
    <row r="22" spans="1:16">
      <c r="A22" s="12"/>
      <c r="B22" s="44">
        <v>534</v>
      </c>
      <c r="C22" s="20" t="s">
        <v>33</v>
      </c>
      <c r="D22" s="46">
        <v>0</v>
      </c>
      <c r="E22" s="46">
        <v>3238203</v>
      </c>
      <c r="F22" s="46">
        <v>0</v>
      </c>
      <c r="G22" s="46">
        <v>0</v>
      </c>
      <c r="H22" s="46">
        <v>0</v>
      </c>
      <c r="I22" s="46">
        <v>2182705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5420908</v>
      </c>
      <c r="O22" s="47">
        <f t="shared" si="2"/>
        <v>80.322837795788942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345115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345115</v>
      </c>
      <c r="O23" s="47">
        <f t="shared" si="2"/>
        <v>5.1136481500688999</v>
      </c>
      <c r="P23" s="9"/>
    </row>
    <row r="24" spans="1:16">
      <c r="A24" s="12"/>
      <c r="B24" s="44">
        <v>536</v>
      </c>
      <c r="C24" s="20" t="s">
        <v>88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</v>
      </c>
      <c r="O24" s="47">
        <f t="shared" si="2"/>
        <v>2.9634458948865743E-5</v>
      </c>
      <c r="P24" s="9"/>
    </row>
    <row r="25" spans="1:16">
      <c r="A25" s="12"/>
      <c r="B25" s="44">
        <v>537</v>
      </c>
      <c r="C25" s="20" t="s">
        <v>34</v>
      </c>
      <c r="D25" s="46">
        <v>734655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734655</v>
      </c>
      <c r="O25" s="47">
        <f t="shared" si="2"/>
        <v>10.88555171953948</v>
      </c>
      <c r="P25" s="9"/>
    </row>
    <row r="26" spans="1:16">
      <c r="A26" s="12"/>
      <c r="B26" s="44">
        <v>539</v>
      </c>
      <c r="C26" s="20" t="s">
        <v>35</v>
      </c>
      <c r="D26" s="46">
        <v>251797</v>
      </c>
      <c r="E26" s="46">
        <v>6430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258227</v>
      </c>
      <c r="O26" s="47">
        <f t="shared" si="2"/>
        <v>3.8262087154943769</v>
      </c>
      <c r="P26" s="9"/>
    </row>
    <row r="27" spans="1:16" ht="15.75">
      <c r="A27" s="28" t="s">
        <v>36</v>
      </c>
      <c r="B27" s="29"/>
      <c r="C27" s="30"/>
      <c r="D27" s="31">
        <f t="shared" ref="D27:M27" si="7">SUM(D28:D28)</f>
        <v>0</v>
      </c>
      <c r="E27" s="31">
        <f t="shared" si="7"/>
        <v>8762278</v>
      </c>
      <c r="F27" s="31">
        <f t="shared" si="7"/>
        <v>0</v>
      </c>
      <c r="G27" s="31">
        <f t="shared" si="7"/>
        <v>10278519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19040797</v>
      </c>
      <c r="O27" s="43">
        <f t="shared" si="2"/>
        <v>282.13185852509298</v>
      </c>
      <c r="P27" s="10"/>
    </row>
    <row r="28" spans="1:16">
      <c r="A28" s="12"/>
      <c r="B28" s="44">
        <v>541</v>
      </c>
      <c r="C28" s="20" t="s">
        <v>37</v>
      </c>
      <c r="D28" s="46">
        <v>0</v>
      </c>
      <c r="E28" s="46">
        <v>8762278</v>
      </c>
      <c r="F28" s="46">
        <v>0</v>
      </c>
      <c r="G28" s="46">
        <v>10278519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19040797</v>
      </c>
      <c r="O28" s="47">
        <f t="shared" si="2"/>
        <v>282.13185852509298</v>
      </c>
      <c r="P28" s="9"/>
    </row>
    <row r="29" spans="1:16" ht="15.75">
      <c r="A29" s="28" t="s">
        <v>39</v>
      </c>
      <c r="B29" s="29"/>
      <c r="C29" s="30"/>
      <c r="D29" s="31">
        <f t="shared" ref="D29:M29" si="9">SUM(D30:D32)</f>
        <v>176019</v>
      </c>
      <c r="E29" s="31">
        <f t="shared" si="9"/>
        <v>2277465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2453484</v>
      </c>
      <c r="O29" s="43">
        <f t="shared" si="2"/>
        <v>36.353835439849455</v>
      </c>
      <c r="P29" s="10"/>
    </row>
    <row r="30" spans="1:16">
      <c r="A30" s="13"/>
      <c r="B30" s="45">
        <v>552</v>
      </c>
      <c r="C30" s="21" t="s">
        <v>40</v>
      </c>
      <c r="D30" s="46">
        <v>158999</v>
      </c>
      <c r="E30" s="46">
        <v>1333992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1492991</v>
      </c>
      <c r="O30" s="47">
        <f t="shared" si="2"/>
        <v>22.121990250263007</v>
      </c>
      <c r="P30" s="9"/>
    </row>
    <row r="31" spans="1:16">
      <c r="A31" s="13"/>
      <c r="B31" s="45">
        <v>553</v>
      </c>
      <c r="C31" s="21" t="s">
        <v>41</v>
      </c>
      <c r="D31" s="46">
        <v>17020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17020</v>
      </c>
      <c r="O31" s="47">
        <f t="shared" si="2"/>
        <v>0.25218924565484746</v>
      </c>
      <c r="P31" s="9"/>
    </row>
    <row r="32" spans="1:16">
      <c r="A32" s="13"/>
      <c r="B32" s="45">
        <v>554</v>
      </c>
      <c r="C32" s="21" t="s">
        <v>42</v>
      </c>
      <c r="D32" s="46">
        <v>0</v>
      </c>
      <c r="E32" s="46">
        <v>943473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943473</v>
      </c>
      <c r="O32" s="47">
        <f t="shared" si="2"/>
        <v>13.979655943931604</v>
      </c>
      <c r="P32" s="9"/>
    </row>
    <row r="33" spans="1:16" ht="15.75">
      <c r="A33" s="28" t="s">
        <v>43</v>
      </c>
      <c r="B33" s="29"/>
      <c r="C33" s="30"/>
      <c r="D33" s="31">
        <f t="shared" ref="D33:M33" si="10">SUM(D34:D37)</f>
        <v>2524000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2524000</v>
      </c>
      <c r="O33" s="43">
        <f t="shared" si="2"/>
        <v>37.398687193468568</v>
      </c>
      <c r="P33" s="10"/>
    </row>
    <row r="34" spans="1:16">
      <c r="A34" s="12"/>
      <c r="B34" s="44">
        <v>562</v>
      </c>
      <c r="C34" s="20" t="s">
        <v>44</v>
      </c>
      <c r="D34" s="46">
        <v>2072483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1">SUM(D34:M34)</f>
        <v>2072483</v>
      </c>
      <c r="O34" s="47">
        <f t="shared" si="2"/>
        <v>30.70845619286106</v>
      </c>
      <c r="P34" s="9"/>
    </row>
    <row r="35" spans="1:16">
      <c r="A35" s="12"/>
      <c r="B35" s="44">
        <v>563</v>
      </c>
      <c r="C35" s="20" t="s">
        <v>45</v>
      </c>
      <c r="D35" s="46">
        <v>204750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204750</v>
      </c>
      <c r="O35" s="47">
        <f t="shared" si="2"/>
        <v>3.0338277348901301</v>
      </c>
      <c r="P35" s="9"/>
    </row>
    <row r="36" spans="1:16">
      <c r="A36" s="12"/>
      <c r="B36" s="44">
        <v>564</v>
      </c>
      <c r="C36" s="20" t="s">
        <v>80</v>
      </c>
      <c r="D36" s="46">
        <v>166767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166767</v>
      </c>
      <c r="O36" s="47">
        <f t="shared" si="2"/>
        <v>2.4710249077627466</v>
      </c>
      <c r="P36" s="9"/>
    </row>
    <row r="37" spans="1:16">
      <c r="A37" s="12"/>
      <c r="B37" s="44">
        <v>569</v>
      </c>
      <c r="C37" s="20" t="s">
        <v>46</v>
      </c>
      <c r="D37" s="46">
        <v>80000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80000</v>
      </c>
      <c r="O37" s="47">
        <f t="shared" ref="O37:O66" si="12">(N37/O$68)</f>
        <v>1.1853783579546295</v>
      </c>
      <c r="P37" s="9"/>
    </row>
    <row r="38" spans="1:16" ht="15.75">
      <c r="A38" s="28" t="s">
        <v>47</v>
      </c>
      <c r="B38" s="29"/>
      <c r="C38" s="30"/>
      <c r="D38" s="31">
        <f t="shared" ref="D38:M38" si="13">SUM(D39:D43)</f>
        <v>3043731</v>
      </c>
      <c r="E38" s="31">
        <f t="shared" si="13"/>
        <v>749390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3793121</v>
      </c>
      <c r="O38" s="43">
        <f t="shared" si="12"/>
        <v>56.203544281290284</v>
      </c>
      <c r="P38" s="9"/>
    </row>
    <row r="39" spans="1:16">
      <c r="A39" s="12"/>
      <c r="B39" s="44">
        <v>571</v>
      </c>
      <c r="C39" s="20" t="s">
        <v>48</v>
      </c>
      <c r="D39" s="46">
        <v>486345</v>
      </c>
      <c r="E39" s="46">
        <v>705593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1191938</v>
      </c>
      <c r="O39" s="47">
        <f t="shared" si="12"/>
        <v>17.661218865296568</v>
      </c>
      <c r="P39" s="9"/>
    </row>
    <row r="40" spans="1:16">
      <c r="A40" s="12"/>
      <c r="B40" s="44">
        <v>572</v>
      </c>
      <c r="C40" s="20" t="s">
        <v>49</v>
      </c>
      <c r="D40" s="46">
        <v>1550223</v>
      </c>
      <c r="E40" s="46">
        <v>43797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1594020</v>
      </c>
      <c r="O40" s="47">
        <f t="shared" si="12"/>
        <v>23.618960126835486</v>
      </c>
      <c r="P40" s="9"/>
    </row>
    <row r="41" spans="1:16">
      <c r="A41" s="12"/>
      <c r="B41" s="44">
        <v>573</v>
      </c>
      <c r="C41" s="20" t="s">
        <v>81</v>
      </c>
      <c r="D41" s="46">
        <v>156168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156168</v>
      </c>
      <c r="O41" s="47">
        <f t="shared" si="12"/>
        <v>2.3139770925632326</v>
      </c>
      <c r="P41" s="9"/>
    </row>
    <row r="42" spans="1:16">
      <c r="A42" s="12"/>
      <c r="B42" s="44">
        <v>574</v>
      </c>
      <c r="C42" s="20" t="s">
        <v>50</v>
      </c>
      <c r="D42" s="46">
        <v>7500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7500</v>
      </c>
      <c r="O42" s="47">
        <f t="shared" si="12"/>
        <v>0.11112922105824653</v>
      </c>
      <c r="P42" s="9"/>
    </row>
    <row r="43" spans="1:16">
      <c r="A43" s="12"/>
      <c r="B43" s="44">
        <v>575</v>
      </c>
      <c r="C43" s="20" t="s">
        <v>51</v>
      </c>
      <c r="D43" s="46">
        <v>843495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843495</v>
      </c>
      <c r="O43" s="47">
        <f t="shared" si="12"/>
        <v>12.498258975536753</v>
      </c>
      <c r="P43" s="9"/>
    </row>
    <row r="44" spans="1:16" ht="15.75">
      <c r="A44" s="28" t="s">
        <v>70</v>
      </c>
      <c r="B44" s="29"/>
      <c r="C44" s="30"/>
      <c r="D44" s="31">
        <f t="shared" ref="D44:M44" si="14">SUM(D45:D45)</f>
        <v>14057150</v>
      </c>
      <c r="E44" s="31">
        <f t="shared" si="14"/>
        <v>4038363</v>
      </c>
      <c r="F44" s="31">
        <f t="shared" si="14"/>
        <v>1900000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19995513</v>
      </c>
      <c r="O44" s="43">
        <f t="shared" si="12"/>
        <v>296.27810458000562</v>
      </c>
      <c r="P44" s="9"/>
    </row>
    <row r="45" spans="1:16">
      <c r="A45" s="12"/>
      <c r="B45" s="44">
        <v>581</v>
      </c>
      <c r="C45" s="20" t="s">
        <v>52</v>
      </c>
      <c r="D45" s="46">
        <v>14057150</v>
      </c>
      <c r="E45" s="46">
        <v>4038363</v>
      </c>
      <c r="F45" s="46">
        <v>1900000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19995513</v>
      </c>
      <c r="O45" s="47">
        <f t="shared" si="12"/>
        <v>296.27810458000562</v>
      </c>
      <c r="P45" s="9"/>
    </row>
    <row r="46" spans="1:16" ht="15.75">
      <c r="A46" s="28" t="s">
        <v>53</v>
      </c>
      <c r="B46" s="29"/>
      <c r="C46" s="30"/>
      <c r="D46" s="31">
        <f t="shared" ref="D46:M46" si="15">SUM(D47:D65)</f>
        <v>0</v>
      </c>
      <c r="E46" s="31">
        <f t="shared" si="15"/>
        <v>1822422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1822422</v>
      </c>
      <c r="O46" s="43">
        <f t="shared" si="12"/>
        <v>27.003244973254901</v>
      </c>
      <c r="P46" s="9"/>
    </row>
    <row r="47" spans="1:16">
      <c r="A47" s="12"/>
      <c r="B47" s="44">
        <v>601</v>
      </c>
      <c r="C47" s="20" t="s">
        <v>54</v>
      </c>
      <c r="D47" s="46">
        <v>0</v>
      </c>
      <c r="E47" s="46">
        <v>35620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35620</v>
      </c>
      <c r="O47" s="47">
        <f t="shared" si="12"/>
        <v>0.52778971387929885</v>
      </c>
      <c r="P47" s="9"/>
    </row>
    <row r="48" spans="1:16">
      <c r="A48" s="12"/>
      <c r="B48" s="44">
        <v>602</v>
      </c>
      <c r="C48" s="20" t="s">
        <v>55</v>
      </c>
      <c r="D48" s="46">
        <v>0</v>
      </c>
      <c r="E48" s="46">
        <v>70817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70817</v>
      </c>
      <c r="O48" s="47">
        <f t="shared" si="12"/>
        <v>1.0493117396909126</v>
      </c>
      <c r="P48" s="9"/>
    </row>
    <row r="49" spans="1:16">
      <c r="A49" s="12"/>
      <c r="B49" s="44">
        <v>603</v>
      </c>
      <c r="C49" s="20" t="s">
        <v>82</v>
      </c>
      <c r="D49" s="46">
        <v>0</v>
      </c>
      <c r="E49" s="46">
        <v>21211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21211</v>
      </c>
      <c r="O49" s="47">
        <f t="shared" si="12"/>
        <v>0.3142882543821956</v>
      </c>
      <c r="P49" s="9"/>
    </row>
    <row r="50" spans="1:16">
      <c r="A50" s="12"/>
      <c r="B50" s="44">
        <v>604</v>
      </c>
      <c r="C50" s="20" t="s">
        <v>56</v>
      </c>
      <c r="D50" s="46">
        <v>0</v>
      </c>
      <c r="E50" s="46">
        <v>379831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379831</v>
      </c>
      <c r="O50" s="47">
        <f t="shared" si="12"/>
        <v>5.6280430885033113</v>
      </c>
      <c r="P50" s="9"/>
    </row>
    <row r="51" spans="1:16">
      <c r="A51" s="12"/>
      <c r="B51" s="44">
        <v>605</v>
      </c>
      <c r="C51" s="20" t="s">
        <v>57</v>
      </c>
      <c r="D51" s="46">
        <v>0</v>
      </c>
      <c r="E51" s="46">
        <v>73357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73357</v>
      </c>
      <c r="O51" s="47">
        <f t="shared" si="12"/>
        <v>1.0869475025559721</v>
      </c>
      <c r="P51" s="9"/>
    </row>
    <row r="52" spans="1:16">
      <c r="A52" s="12"/>
      <c r="B52" s="44">
        <v>608</v>
      </c>
      <c r="C52" s="20" t="s">
        <v>58</v>
      </c>
      <c r="D52" s="46">
        <v>0</v>
      </c>
      <c r="E52" s="46">
        <v>59407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59407</v>
      </c>
      <c r="O52" s="47">
        <f t="shared" si="12"/>
        <v>0.88024715138763354</v>
      </c>
      <c r="P52" s="9"/>
    </row>
    <row r="53" spans="1:16">
      <c r="A53" s="12"/>
      <c r="B53" s="44">
        <v>614</v>
      </c>
      <c r="C53" s="20" t="s">
        <v>60</v>
      </c>
      <c r="D53" s="46">
        <v>0</v>
      </c>
      <c r="E53" s="46">
        <v>207578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7">SUM(D53:M53)</f>
        <v>207578</v>
      </c>
      <c r="O53" s="47">
        <f t="shared" si="12"/>
        <v>3.0757308598438264</v>
      </c>
      <c r="P53" s="9"/>
    </row>
    <row r="54" spans="1:16">
      <c r="A54" s="12"/>
      <c r="B54" s="44">
        <v>634</v>
      </c>
      <c r="C54" s="20" t="s">
        <v>62</v>
      </c>
      <c r="D54" s="46">
        <v>0</v>
      </c>
      <c r="E54" s="46">
        <v>103300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103300</v>
      </c>
      <c r="O54" s="47">
        <f t="shared" si="12"/>
        <v>1.5306198047089155</v>
      </c>
      <c r="P54" s="9"/>
    </row>
    <row r="55" spans="1:16">
      <c r="A55" s="12"/>
      <c r="B55" s="44">
        <v>654</v>
      </c>
      <c r="C55" s="20" t="s">
        <v>106</v>
      </c>
      <c r="D55" s="46">
        <v>0</v>
      </c>
      <c r="E55" s="46">
        <v>83098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83098</v>
      </c>
      <c r="O55" s="47">
        <f t="shared" si="12"/>
        <v>1.2312821348664227</v>
      </c>
      <c r="P55" s="9"/>
    </row>
    <row r="56" spans="1:16">
      <c r="A56" s="12"/>
      <c r="B56" s="44">
        <v>674</v>
      </c>
      <c r="C56" s="20" t="s">
        <v>64</v>
      </c>
      <c r="D56" s="46">
        <v>0</v>
      </c>
      <c r="E56" s="46">
        <v>54105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54105</v>
      </c>
      <c r="O56" s="47">
        <f t="shared" si="12"/>
        <v>0.8016862007141905</v>
      </c>
      <c r="P56" s="9"/>
    </row>
    <row r="57" spans="1:16">
      <c r="A57" s="12"/>
      <c r="B57" s="44">
        <v>684</v>
      </c>
      <c r="C57" s="20" t="s">
        <v>65</v>
      </c>
      <c r="D57" s="46">
        <v>0</v>
      </c>
      <c r="E57" s="46">
        <v>23181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23181</v>
      </c>
      <c r="O57" s="47">
        <f t="shared" si="12"/>
        <v>0.34347819644682837</v>
      </c>
      <c r="P57" s="9"/>
    </row>
    <row r="58" spans="1:16">
      <c r="A58" s="12"/>
      <c r="B58" s="44">
        <v>685</v>
      </c>
      <c r="C58" s="20" t="s">
        <v>83</v>
      </c>
      <c r="D58" s="46">
        <v>0</v>
      </c>
      <c r="E58" s="46">
        <v>41440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41440</v>
      </c>
      <c r="O58" s="47">
        <f t="shared" si="12"/>
        <v>0.61402598942049813</v>
      </c>
      <c r="P58" s="9"/>
    </row>
    <row r="59" spans="1:16">
      <c r="A59" s="12"/>
      <c r="B59" s="44">
        <v>694</v>
      </c>
      <c r="C59" s="20" t="s">
        <v>66</v>
      </c>
      <c r="D59" s="46">
        <v>0</v>
      </c>
      <c r="E59" s="46">
        <v>36515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36515</v>
      </c>
      <c r="O59" s="47">
        <f t="shared" si="12"/>
        <v>0.54105113425891627</v>
      </c>
      <c r="P59" s="9"/>
    </row>
    <row r="60" spans="1:16">
      <c r="A60" s="12"/>
      <c r="B60" s="44">
        <v>713</v>
      </c>
      <c r="C60" s="20" t="s">
        <v>107</v>
      </c>
      <c r="D60" s="46">
        <v>0</v>
      </c>
      <c r="E60" s="46">
        <v>101240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101240</v>
      </c>
      <c r="O60" s="47">
        <f t="shared" si="12"/>
        <v>1.5000963119915838</v>
      </c>
      <c r="P60" s="9"/>
    </row>
    <row r="61" spans="1:16">
      <c r="A61" s="12"/>
      <c r="B61" s="44">
        <v>714</v>
      </c>
      <c r="C61" s="20" t="s">
        <v>108</v>
      </c>
      <c r="D61" s="46">
        <v>0</v>
      </c>
      <c r="E61" s="46">
        <v>2565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2565</v>
      </c>
      <c r="O61" s="47">
        <f t="shared" si="12"/>
        <v>3.8006193601920313E-2</v>
      </c>
      <c r="P61" s="9"/>
    </row>
    <row r="62" spans="1:16">
      <c r="A62" s="12"/>
      <c r="B62" s="44">
        <v>715</v>
      </c>
      <c r="C62" s="20" t="s">
        <v>109</v>
      </c>
      <c r="D62" s="46">
        <v>0</v>
      </c>
      <c r="E62" s="46">
        <v>49185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49185</v>
      </c>
      <c r="O62" s="47">
        <f t="shared" si="12"/>
        <v>0.72878543169998078</v>
      </c>
      <c r="P62" s="9"/>
    </row>
    <row r="63" spans="1:16">
      <c r="A63" s="12"/>
      <c r="B63" s="44">
        <v>724</v>
      </c>
      <c r="C63" s="20" t="s">
        <v>69</v>
      </c>
      <c r="D63" s="46">
        <v>0</v>
      </c>
      <c r="E63" s="46">
        <v>190474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190474</v>
      </c>
      <c r="O63" s="47">
        <f t="shared" si="12"/>
        <v>2.8222969669131266</v>
      </c>
      <c r="P63" s="9"/>
    </row>
    <row r="64" spans="1:16">
      <c r="A64" s="12"/>
      <c r="B64" s="44">
        <v>744</v>
      </c>
      <c r="C64" s="20" t="s">
        <v>71</v>
      </c>
      <c r="D64" s="46">
        <v>0</v>
      </c>
      <c r="E64" s="46">
        <v>85454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85454</v>
      </c>
      <c r="O64" s="47">
        <f t="shared" si="12"/>
        <v>1.2661915275081865</v>
      </c>
      <c r="P64" s="9"/>
    </row>
    <row r="65" spans="1:119" ht="15.75" thickBot="1">
      <c r="A65" s="12"/>
      <c r="B65" s="44">
        <v>764</v>
      </c>
      <c r="C65" s="20" t="s">
        <v>72</v>
      </c>
      <c r="D65" s="46">
        <v>0</v>
      </c>
      <c r="E65" s="46">
        <v>204044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204044</v>
      </c>
      <c r="O65" s="47">
        <f t="shared" si="12"/>
        <v>3.0233667708811804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SUM(D5,D12,D20,D27,D29,D33,D38,D44,D46)</f>
        <v>28684002</v>
      </c>
      <c r="E66" s="15">
        <f t="shared" si="18"/>
        <v>41836067</v>
      </c>
      <c r="F66" s="15">
        <f t="shared" si="18"/>
        <v>1900000</v>
      </c>
      <c r="G66" s="15">
        <f t="shared" si="18"/>
        <v>10279206</v>
      </c>
      <c r="H66" s="15">
        <f t="shared" si="18"/>
        <v>0</v>
      </c>
      <c r="I66" s="15">
        <f t="shared" si="18"/>
        <v>2565089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85264364</v>
      </c>
      <c r="O66" s="37">
        <f t="shared" si="12"/>
        <v>1263.381647379573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111</v>
      </c>
      <c r="M68" s="118"/>
      <c r="N68" s="118"/>
      <c r="O68" s="41">
        <v>67489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4609967</v>
      </c>
      <c r="E5" s="26">
        <f t="shared" si="0"/>
        <v>4630814</v>
      </c>
      <c r="F5" s="26">
        <f t="shared" si="0"/>
        <v>0</v>
      </c>
      <c r="G5" s="26">
        <f t="shared" si="0"/>
        <v>994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9241775</v>
      </c>
      <c r="O5" s="32">
        <f t="shared" ref="O5:O36" si="2">(N5/O$70)</f>
        <v>136.45225826455433</v>
      </c>
      <c r="P5" s="6"/>
    </row>
    <row r="6" spans="1:133">
      <c r="A6" s="12"/>
      <c r="B6" s="44">
        <v>511</v>
      </c>
      <c r="C6" s="20" t="s">
        <v>20</v>
      </c>
      <c r="D6" s="46">
        <v>1891422</v>
      </c>
      <c r="E6" s="46">
        <v>305716</v>
      </c>
      <c r="F6" s="46">
        <v>0</v>
      </c>
      <c r="G6" s="46">
        <v>386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2197524</v>
      </c>
      <c r="O6" s="47">
        <f t="shared" si="2"/>
        <v>32.445835609561634</v>
      </c>
      <c r="P6" s="9"/>
    </row>
    <row r="7" spans="1:133">
      <c r="A7" s="12"/>
      <c r="B7" s="44">
        <v>512</v>
      </c>
      <c r="C7" s="20" t="s">
        <v>75</v>
      </c>
      <c r="D7" s="46">
        <v>865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865</v>
      </c>
      <c r="O7" s="47">
        <f t="shared" si="2"/>
        <v>1.2771486364777275E-2</v>
      </c>
      <c r="P7" s="9"/>
    </row>
    <row r="8" spans="1:133">
      <c r="A8" s="12"/>
      <c r="B8" s="44">
        <v>513</v>
      </c>
      <c r="C8" s="20" t="s">
        <v>21</v>
      </c>
      <c r="D8" s="46">
        <v>573816</v>
      </c>
      <c r="E8" s="46">
        <v>3216346</v>
      </c>
      <c r="F8" s="46">
        <v>0</v>
      </c>
      <c r="G8" s="46">
        <v>608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3790770</v>
      </c>
      <c r="O8" s="47">
        <f t="shared" si="2"/>
        <v>55.969673256655199</v>
      </c>
      <c r="P8" s="9"/>
    </row>
    <row r="9" spans="1:133">
      <c r="A9" s="12"/>
      <c r="B9" s="44">
        <v>514</v>
      </c>
      <c r="C9" s="20" t="s">
        <v>22</v>
      </c>
      <c r="D9" s="46">
        <v>125686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125686</v>
      </c>
      <c r="O9" s="47">
        <f t="shared" si="2"/>
        <v>1.8557191158883197</v>
      </c>
      <c r="P9" s="9"/>
    </row>
    <row r="10" spans="1:133">
      <c r="A10" s="12"/>
      <c r="B10" s="44">
        <v>516</v>
      </c>
      <c r="C10" s="20" t="s">
        <v>76</v>
      </c>
      <c r="D10" s="46">
        <v>12025</v>
      </c>
      <c r="E10" s="46">
        <v>107312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119337</v>
      </c>
      <c r="O10" s="47">
        <f t="shared" si="2"/>
        <v>1.7619778824432666</v>
      </c>
      <c r="P10" s="9"/>
    </row>
    <row r="11" spans="1:133">
      <c r="A11" s="12"/>
      <c r="B11" s="44">
        <v>519</v>
      </c>
      <c r="C11" s="20" t="s">
        <v>23</v>
      </c>
      <c r="D11" s="46">
        <v>2006153</v>
      </c>
      <c r="E11" s="46">
        <v>1001440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3007593</v>
      </c>
      <c r="O11" s="47">
        <f t="shared" si="2"/>
        <v>44.406280913641126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SUM(D13:D20)</f>
        <v>2706941</v>
      </c>
      <c r="E12" s="31">
        <f t="shared" si="3"/>
        <v>16976207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46385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19729533</v>
      </c>
      <c r="O12" s="43">
        <f t="shared" si="2"/>
        <v>291.3011117837263</v>
      </c>
      <c r="P12" s="10"/>
    </row>
    <row r="13" spans="1:133">
      <c r="A13" s="12"/>
      <c r="B13" s="44">
        <v>521</v>
      </c>
      <c r="C13" s="20" t="s">
        <v>25</v>
      </c>
      <c r="D13" s="46">
        <v>115304</v>
      </c>
      <c r="E13" s="46">
        <v>8596204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8711508</v>
      </c>
      <c r="O13" s="47">
        <f t="shared" si="2"/>
        <v>128.62301229901519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3169802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3169802</v>
      </c>
      <c r="O14" s="47">
        <f t="shared" si="2"/>
        <v>46.80125204860547</v>
      </c>
      <c r="P14" s="9"/>
    </row>
    <row r="15" spans="1:133">
      <c r="A15" s="12"/>
      <c r="B15" s="44">
        <v>523</v>
      </c>
      <c r="C15" s="20" t="s">
        <v>27</v>
      </c>
      <c r="D15" s="46">
        <v>469843</v>
      </c>
      <c r="E15" s="46">
        <v>4526406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4996249</v>
      </c>
      <c r="O15" s="47">
        <f t="shared" si="2"/>
        <v>73.768238125470631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484022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484022</v>
      </c>
      <c r="O16" s="47">
        <f t="shared" si="2"/>
        <v>7.1464512985574862</v>
      </c>
      <c r="P16" s="9"/>
    </row>
    <row r="17" spans="1:16">
      <c r="A17" s="12"/>
      <c r="B17" s="44">
        <v>525</v>
      </c>
      <c r="C17" s="20" t="s">
        <v>29</v>
      </c>
      <c r="D17" s="46">
        <v>1912797</v>
      </c>
      <c r="E17" s="46">
        <v>94430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2007227</v>
      </c>
      <c r="O17" s="47">
        <f t="shared" si="2"/>
        <v>29.636152903482998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105343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105343</v>
      </c>
      <c r="O18" s="47">
        <f t="shared" si="2"/>
        <v>1.5553603330921761</v>
      </c>
      <c r="P18" s="9"/>
    </row>
    <row r="19" spans="1:16">
      <c r="A19" s="12"/>
      <c r="B19" s="44">
        <v>527</v>
      </c>
      <c r="C19" s="20" t="s">
        <v>77</v>
      </c>
      <c r="D19" s="46">
        <v>208997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208997</v>
      </c>
      <c r="O19" s="47">
        <f t="shared" si="2"/>
        <v>3.0857830471437642</v>
      </c>
      <c r="P19" s="9"/>
    </row>
    <row r="20" spans="1:16">
      <c r="A20" s="12"/>
      <c r="B20" s="44">
        <v>529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46385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46385</v>
      </c>
      <c r="O20" s="47">
        <f t="shared" si="2"/>
        <v>0.68486172835860559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SUM(D22:D27)</f>
        <v>5870405</v>
      </c>
      <c r="E21" s="31">
        <f t="shared" si="5"/>
        <v>3221656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2603627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11695688</v>
      </c>
      <c r="O21" s="43">
        <f t="shared" si="2"/>
        <v>172.68360672680831</v>
      </c>
      <c r="P21" s="10"/>
    </row>
    <row r="22" spans="1:16">
      <c r="A22" s="12"/>
      <c r="B22" s="44">
        <v>533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34008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34008</v>
      </c>
      <c r="O22" s="47">
        <f t="shared" si="2"/>
        <v>0.50211873791138217</v>
      </c>
      <c r="P22" s="9"/>
    </row>
    <row r="23" spans="1:16">
      <c r="A23" s="12"/>
      <c r="B23" s="44">
        <v>534</v>
      </c>
      <c r="C23" s="20" t="s">
        <v>33</v>
      </c>
      <c r="D23" s="46">
        <v>0</v>
      </c>
      <c r="E23" s="46">
        <v>3216064</v>
      </c>
      <c r="F23" s="46">
        <v>0</v>
      </c>
      <c r="G23" s="46">
        <v>0</v>
      </c>
      <c r="H23" s="46">
        <v>0</v>
      </c>
      <c r="I23" s="46">
        <v>2232412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5448476</v>
      </c>
      <c r="O23" s="47">
        <f t="shared" si="2"/>
        <v>80.445245020596786</v>
      </c>
      <c r="P23" s="9"/>
    </row>
    <row r="24" spans="1:16">
      <c r="A24" s="12"/>
      <c r="B24" s="44">
        <v>535</v>
      </c>
      <c r="C24" s="20" t="s">
        <v>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337205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337205</v>
      </c>
      <c r="O24" s="47">
        <f t="shared" si="2"/>
        <v>4.9787387972655734</v>
      </c>
      <c r="P24" s="9"/>
    </row>
    <row r="25" spans="1:16">
      <c r="A25" s="12"/>
      <c r="B25" s="44">
        <v>536</v>
      </c>
      <c r="C25" s="20" t="s">
        <v>88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</v>
      </c>
      <c r="O25" s="47">
        <f t="shared" si="2"/>
        <v>2.9529448242259592E-5</v>
      </c>
      <c r="P25" s="9"/>
    </row>
    <row r="26" spans="1:16">
      <c r="A26" s="12"/>
      <c r="B26" s="44">
        <v>537</v>
      </c>
      <c r="C26" s="20" t="s">
        <v>34</v>
      </c>
      <c r="D26" s="46">
        <v>968270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968270</v>
      </c>
      <c r="O26" s="47">
        <f t="shared" si="2"/>
        <v>14.296239424766348</v>
      </c>
      <c r="P26" s="9"/>
    </row>
    <row r="27" spans="1:16">
      <c r="A27" s="12"/>
      <c r="B27" s="44">
        <v>539</v>
      </c>
      <c r="C27" s="20" t="s">
        <v>35</v>
      </c>
      <c r="D27" s="46">
        <v>4902135</v>
      </c>
      <c r="E27" s="46">
        <v>5592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4907727</v>
      </c>
      <c r="O27" s="47">
        <f t="shared" si="2"/>
        <v>72.461235216819972</v>
      </c>
      <c r="P27" s="9"/>
    </row>
    <row r="28" spans="1:16" ht="15.75">
      <c r="A28" s="28" t="s">
        <v>36</v>
      </c>
      <c r="B28" s="29"/>
      <c r="C28" s="30"/>
      <c r="D28" s="31">
        <f t="shared" ref="D28:M28" si="7">SUM(D29:D29)</f>
        <v>35294</v>
      </c>
      <c r="E28" s="31">
        <f t="shared" si="7"/>
        <v>7802017</v>
      </c>
      <c r="F28" s="31">
        <f t="shared" si="7"/>
        <v>0</v>
      </c>
      <c r="G28" s="31">
        <f t="shared" si="7"/>
        <v>3767471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11604782</v>
      </c>
      <c r="O28" s="43">
        <f t="shared" si="2"/>
        <v>171.34140471585289</v>
      </c>
      <c r="P28" s="10"/>
    </row>
    <row r="29" spans="1:16">
      <c r="A29" s="12"/>
      <c r="B29" s="44">
        <v>541</v>
      </c>
      <c r="C29" s="20" t="s">
        <v>37</v>
      </c>
      <c r="D29" s="46">
        <v>35294</v>
      </c>
      <c r="E29" s="46">
        <v>7802017</v>
      </c>
      <c r="F29" s="46">
        <v>0</v>
      </c>
      <c r="G29" s="46">
        <v>3767471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11604782</v>
      </c>
      <c r="O29" s="47">
        <f t="shared" si="2"/>
        <v>171.34140471585289</v>
      </c>
      <c r="P29" s="9"/>
    </row>
    <row r="30" spans="1:16" ht="15.75">
      <c r="A30" s="28" t="s">
        <v>39</v>
      </c>
      <c r="B30" s="29"/>
      <c r="C30" s="30"/>
      <c r="D30" s="31">
        <f t="shared" ref="D30:M30" si="9">SUM(D31:D34)</f>
        <v>166497</v>
      </c>
      <c r="E30" s="31">
        <f t="shared" si="9"/>
        <v>2455778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2622275</v>
      </c>
      <c r="O30" s="43">
        <f t="shared" si="2"/>
        <v>38.717166944735638</v>
      </c>
      <c r="P30" s="10"/>
    </row>
    <row r="31" spans="1:16">
      <c r="A31" s="13"/>
      <c r="B31" s="45">
        <v>552</v>
      </c>
      <c r="C31" s="21" t="s">
        <v>40</v>
      </c>
      <c r="D31" s="46">
        <v>164495</v>
      </c>
      <c r="E31" s="46">
        <v>1816938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1981433</v>
      </c>
      <c r="O31" s="47">
        <f t="shared" si="2"/>
        <v>29.255311609502577</v>
      </c>
      <c r="P31" s="9"/>
    </row>
    <row r="32" spans="1:16">
      <c r="A32" s="13"/>
      <c r="B32" s="45">
        <v>553</v>
      </c>
      <c r="C32" s="21" t="s">
        <v>41</v>
      </c>
      <c r="D32" s="46">
        <v>2002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2002</v>
      </c>
      <c r="O32" s="47">
        <f t="shared" si="2"/>
        <v>2.9558977690501854E-2</v>
      </c>
      <c r="P32" s="9"/>
    </row>
    <row r="33" spans="1:16">
      <c r="A33" s="13"/>
      <c r="B33" s="45">
        <v>554</v>
      </c>
      <c r="C33" s="21" t="s">
        <v>42</v>
      </c>
      <c r="D33" s="46">
        <v>0</v>
      </c>
      <c r="E33" s="46">
        <v>601018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601018</v>
      </c>
      <c r="O33" s="47">
        <f t="shared" si="2"/>
        <v>8.8738649618331884</v>
      </c>
      <c r="P33" s="9"/>
    </row>
    <row r="34" spans="1:16">
      <c r="A34" s="13"/>
      <c r="B34" s="45">
        <v>559</v>
      </c>
      <c r="C34" s="21" t="s">
        <v>79</v>
      </c>
      <c r="D34" s="46">
        <v>0</v>
      </c>
      <c r="E34" s="46">
        <v>37822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37822</v>
      </c>
      <c r="O34" s="47">
        <f t="shared" si="2"/>
        <v>0.55843139570937117</v>
      </c>
      <c r="P34" s="9"/>
    </row>
    <row r="35" spans="1:16" ht="15.75">
      <c r="A35" s="28" t="s">
        <v>43</v>
      </c>
      <c r="B35" s="29"/>
      <c r="C35" s="30"/>
      <c r="D35" s="31">
        <f t="shared" ref="D35:M35" si="10">SUM(D36:D39)</f>
        <v>2089015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2089015</v>
      </c>
      <c r="O35" s="43">
        <f t="shared" si="2"/>
        <v>30.843730159901963</v>
      </c>
      <c r="P35" s="10"/>
    </row>
    <row r="36" spans="1:16">
      <c r="A36" s="12"/>
      <c r="B36" s="44">
        <v>562</v>
      </c>
      <c r="C36" s="20" t="s">
        <v>44</v>
      </c>
      <c r="D36" s="46">
        <v>1640107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1640107</v>
      </c>
      <c r="O36" s="47">
        <f t="shared" si="2"/>
        <v>24.215727384133828</v>
      </c>
      <c r="P36" s="9"/>
    </row>
    <row r="37" spans="1:16">
      <c r="A37" s="12"/>
      <c r="B37" s="44">
        <v>563</v>
      </c>
      <c r="C37" s="20" t="s">
        <v>45</v>
      </c>
      <c r="D37" s="46">
        <v>195000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195000</v>
      </c>
      <c r="O37" s="47">
        <f t="shared" ref="O37:O68" si="12">(N37/O$70)</f>
        <v>2.8791212036203104</v>
      </c>
      <c r="P37" s="9"/>
    </row>
    <row r="38" spans="1:16">
      <c r="A38" s="12"/>
      <c r="B38" s="44">
        <v>564</v>
      </c>
      <c r="C38" s="20" t="s">
        <v>80</v>
      </c>
      <c r="D38" s="46">
        <v>205619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205619</v>
      </c>
      <c r="O38" s="47">
        <f t="shared" si="12"/>
        <v>3.0359078090625875</v>
      </c>
      <c r="P38" s="9"/>
    </row>
    <row r="39" spans="1:16">
      <c r="A39" s="12"/>
      <c r="B39" s="44">
        <v>569</v>
      </c>
      <c r="C39" s="20" t="s">
        <v>46</v>
      </c>
      <c r="D39" s="46">
        <v>48289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48289</v>
      </c>
      <c r="O39" s="47">
        <f t="shared" si="12"/>
        <v>0.71297376308523674</v>
      </c>
      <c r="P39" s="9"/>
    </row>
    <row r="40" spans="1:16" ht="15.75">
      <c r="A40" s="28" t="s">
        <v>47</v>
      </c>
      <c r="B40" s="29"/>
      <c r="C40" s="30"/>
      <c r="D40" s="31">
        <f t="shared" ref="D40:M40" si="13">SUM(D41:D45)</f>
        <v>1838147</v>
      </c>
      <c r="E40" s="31">
        <f t="shared" si="13"/>
        <v>744404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2582551</v>
      </c>
      <c r="O40" s="43">
        <f t="shared" si="12"/>
        <v>38.130653043747877</v>
      </c>
      <c r="P40" s="9"/>
    </row>
    <row r="41" spans="1:16">
      <c r="A41" s="12"/>
      <c r="B41" s="44">
        <v>571</v>
      </c>
      <c r="C41" s="20" t="s">
        <v>48</v>
      </c>
      <c r="D41" s="46">
        <v>578360</v>
      </c>
      <c r="E41" s="46">
        <v>677387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1255747</v>
      </c>
      <c r="O41" s="47">
        <f t="shared" si="12"/>
        <v>18.54075802093638</v>
      </c>
      <c r="P41" s="9"/>
    </row>
    <row r="42" spans="1:16">
      <c r="A42" s="12"/>
      <c r="B42" s="44">
        <v>572</v>
      </c>
      <c r="C42" s="20" t="s">
        <v>49</v>
      </c>
      <c r="D42" s="46">
        <v>842297</v>
      </c>
      <c r="E42" s="46">
        <v>52017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894314</v>
      </c>
      <c r="O42" s="47">
        <f t="shared" si="12"/>
        <v>13.204299487664073</v>
      </c>
      <c r="P42" s="9"/>
    </row>
    <row r="43" spans="1:16">
      <c r="A43" s="12"/>
      <c r="B43" s="44">
        <v>573</v>
      </c>
      <c r="C43" s="20" t="s">
        <v>81</v>
      </c>
      <c r="D43" s="46">
        <v>127814</v>
      </c>
      <c r="E43" s="46">
        <v>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132814</v>
      </c>
      <c r="O43" s="47">
        <f t="shared" si="12"/>
        <v>1.9609620694237329</v>
      </c>
      <c r="P43" s="9"/>
    </row>
    <row r="44" spans="1:16">
      <c r="A44" s="12"/>
      <c r="B44" s="44">
        <v>574</v>
      </c>
      <c r="C44" s="20" t="s">
        <v>50</v>
      </c>
      <c r="D44" s="46">
        <v>17500</v>
      </c>
      <c r="E44" s="46">
        <v>10000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27500</v>
      </c>
      <c r="O44" s="47">
        <f t="shared" si="12"/>
        <v>0.40602991333106941</v>
      </c>
      <c r="P44" s="9"/>
    </row>
    <row r="45" spans="1:16">
      <c r="A45" s="12"/>
      <c r="B45" s="44">
        <v>575</v>
      </c>
      <c r="C45" s="20" t="s">
        <v>51</v>
      </c>
      <c r="D45" s="46">
        <v>272176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272176</v>
      </c>
      <c r="O45" s="47">
        <f t="shared" si="12"/>
        <v>4.0186035523926238</v>
      </c>
      <c r="P45" s="9"/>
    </row>
    <row r="46" spans="1:16" ht="15.75">
      <c r="A46" s="28" t="s">
        <v>70</v>
      </c>
      <c r="B46" s="29"/>
      <c r="C46" s="30"/>
      <c r="D46" s="31">
        <f t="shared" ref="D46:M46" si="14">SUM(D47:D47)</f>
        <v>14600392</v>
      </c>
      <c r="E46" s="31">
        <f t="shared" si="14"/>
        <v>901473</v>
      </c>
      <c r="F46" s="31">
        <f t="shared" si="14"/>
        <v>49386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15551251</v>
      </c>
      <c r="O46" s="43">
        <f t="shared" si="12"/>
        <v>229.60993075344388</v>
      </c>
      <c r="P46" s="9"/>
    </row>
    <row r="47" spans="1:16">
      <c r="A47" s="12"/>
      <c r="B47" s="44">
        <v>581</v>
      </c>
      <c r="C47" s="20" t="s">
        <v>52</v>
      </c>
      <c r="D47" s="46">
        <v>14600392</v>
      </c>
      <c r="E47" s="46">
        <v>901473</v>
      </c>
      <c r="F47" s="46">
        <v>49386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15551251</v>
      </c>
      <c r="O47" s="47">
        <f t="shared" si="12"/>
        <v>229.60993075344388</v>
      </c>
      <c r="P47" s="9"/>
    </row>
    <row r="48" spans="1:16" ht="15.75">
      <c r="A48" s="28" t="s">
        <v>53</v>
      </c>
      <c r="B48" s="29"/>
      <c r="C48" s="30"/>
      <c r="D48" s="31">
        <f t="shared" ref="D48:M48" si="15">SUM(D49:D67)</f>
        <v>0</v>
      </c>
      <c r="E48" s="31">
        <f t="shared" si="15"/>
        <v>1612008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1612008</v>
      </c>
      <c r="O48" s="43">
        <f t="shared" si="12"/>
        <v>23.800853401054201</v>
      </c>
      <c r="P48" s="9"/>
    </row>
    <row r="49" spans="1:16">
      <c r="A49" s="12"/>
      <c r="B49" s="44">
        <v>601</v>
      </c>
      <c r="C49" s="20" t="s">
        <v>54</v>
      </c>
      <c r="D49" s="46">
        <v>0</v>
      </c>
      <c r="E49" s="46">
        <v>36963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36963</v>
      </c>
      <c r="O49" s="47">
        <f t="shared" si="12"/>
        <v>0.54574849768932066</v>
      </c>
      <c r="P49" s="9"/>
    </row>
    <row r="50" spans="1:16">
      <c r="A50" s="12"/>
      <c r="B50" s="44">
        <v>602</v>
      </c>
      <c r="C50" s="20" t="s">
        <v>55</v>
      </c>
      <c r="D50" s="46">
        <v>0</v>
      </c>
      <c r="E50" s="46">
        <v>68791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68791</v>
      </c>
      <c r="O50" s="47">
        <f t="shared" si="12"/>
        <v>1.01568013701664</v>
      </c>
      <c r="P50" s="9"/>
    </row>
    <row r="51" spans="1:16">
      <c r="A51" s="12"/>
      <c r="B51" s="44">
        <v>603</v>
      </c>
      <c r="C51" s="20" t="s">
        <v>82</v>
      </c>
      <c r="D51" s="46">
        <v>0</v>
      </c>
      <c r="E51" s="46">
        <v>21211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21211</v>
      </c>
      <c r="O51" s="47">
        <f t="shared" si="12"/>
        <v>0.31317456333328414</v>
      </c>
      <c r="P51" s="9"/>
    </row>
    <row r="52" spans="1:16">
      <c r="A52" s="12"/>
      <c r="B52" s="44">
        <v>604</v>
      </c>
      <c r="C52" s="20" t="s">
        <v>56</v>
      </c>
      <c r="D52" s="46">
        <v>0</v>
      </c>
      <c r="E52" s="46">
        <v>284584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284584</v>
      </c>
      <c r="O52" s="47">
        <f t="shared" si="12"/>
        <v>4.2018042492876022</v>
      </c>
      <c r="P52" s="9"/>
    </row>
    <row r="53" spans="1:16">
      <c r="A53" s="12"/>
      <c r="B53" s="44">
        <v>605</v>
      </c>
      <c r="C53" s="20" t="s">
        <v>57</v>
      </c>
      <c r="D53" s="46">
        <v>0</v>
      </c>
      <c r="E53" s="46">
        <v>49307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49307</v>
      </c>
      <c r="O53" s="47">
        <f t="shared" si="12"/>
        <v>0.72800425224054688</v>
      </c>
      <c r="P53" s="9"/>
    </row>
    <row r="54" spans="1:16">
      <c r="A54" s="12"/>
      <c r="B54" s="44">
        <v>608</v>
      </c>
      <c r="C54" s="20" t="s">
        <v>58</v>
      </c>
      <c r="D54" s="46">
        <v>0</v>
      </c>
      <c r="E54" s="46">
        <v>90105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90105</v>
      </c>
      <c r="O54" s="47">
        <f t="shared" si="12"/>
        <v>1.3303754669344003</v>
      </c>
      <c r="P54" s="9"/>
    </row>
    <row r="55" spans="1:16">
      <c r="A55" s="12"/>
      <c r="B55" s="44">
        <v>614</v>
      </c>
      <c r="C55" s="20" t="s">
        <v>60</v>
      </c>
      <c r="D55" s="46">
        <v>0</v>
      </c>
      <c r="E55" s="46">
        <v>178825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3" si="17">SUM(D55:M55)</f>
        <v>178825</v>
      </c>
      <c r="O55" s="47">
        <f t="shared" si="12"/>
        <v>2.6403017909610358</v>
      </c>
      <c r="P55" s="9"/>
    </row>
    <row r="56" spans="1:16">
      <c r="A56" s="12"/>
      <c r="B56" s="44">
        <v>634</v>
      </c>
      <c r="C56" s="20" t="s">
        <v>62</v>
      </c>
      <c r="D56" s="46">
        <v>0</v>
      </c>
      <c r="E56" s="46">
        <v>101376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101376</v>
      </c>
      <c r="O56" s="47">
        <f t="shared" si="12"/>
        <v>1.4967886725036543</v>
      </c>
      <c r="P56" s="9"/>
    </row>
    <row r="57" spans="1:16">
      <c r="A57" s="12"/>
      <c r="B57" s="44">
        <v>654</v>
      </c>
      <c r="C57" s="20" t="s">
        <v>63</v>
      </c>
      <c r="D57" s="46">
        <v>0</v>
      </c>
      <c r="E57" s="46">
        <v>104777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104777</v>
      </c>
      <c r="O57" s="47">
        <f t="shared" si="12"/>
        <v>1.5470034992396167</v>
      </c>
      <c r="P57" s="9"/>
    </row>
    <row r="58" spans="1:16">
      <c r="A58" s="12"/>
      <c r="B58" s="44">
        <v>674</v>
      </c>
      <c r="C58" s="20" t="s">
        <v>64</v>
      </c>
      <c r="D58" s="46">
        <v>0</v>
      </c>
      <c r="E58" s="46">
        <v>81505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81505</v>
      </c>
      <c r="O58" s="47">
        <f t="shared" si="12"/>
        <v>1.203398839492684</v>
      </c>
      <c r="P58" s="9"/>
    </row>
    <row r="59" spans="1:16">
      <c r="A59" s="12"/>
      <c r="B59" s="44">
        <v>684</v>
      </c>
      <c r="C59" s="20" t="s">
        <v>65</v>
      </c>
      <c r="D59" s="46">
        <v>0</v>
      </c>
      <c r="E59" s="46">
        <v>349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349</v>
      </c>
      <c r="O59" s="47">
        <f t="shared" si="12"/>
        <v>5.152888718274299E-3</v>
      </c>
      <c r="P59" s="9"/>
    </row>
    <row r="60" spans="1:16">
      <c r="A60" s="12"/>
      <c r="B60" s="44">
        <v>685</v>
      </c>
      <c r="C60" s="20" t="s">
        <v>83</v>
      </c>
      <c r="D60" s="46">
        <v>0</v>
      </c>
      <c r="E60" s="46">
        <v>41261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41261</v>
      </c>
      <c r="O60" s="47">
        <f t="shared" si="12"/>
        <v>0.60920728196193652</v>
      </c>
      <c r="P60" s="9"/>
    </row>
    <row r="61" spans="1:16">
      <c r="A61" s="12"/>
      <c r="B61" s="44">
        <v>694</v>
      </c>
      <c r="C61" s="20" t="s">
        <v>66</v>
      </c>
      <c r="D61" s="46">
        <v>0</v>
      </c>
      <c r="E61" s="46">
        <v>36076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36076</v>
      </c>
      <c r="O61" s="47">
        <f t="shared" si="12"/>
        <v>0.53265218739387854</v>
      </c>
      <c r="P61" s="9"/>
    </row>
    <row r="62" spans="1:16">
      <c r="A62" s="12"/>
      <c r="B62" s="44">
        <v>713</v>
      </c>
      <c r="C62" s="20" t="s">
        <v>67</v>
      </c>
      <c r="D62" s="46">
        <v>0</v>
      </c>
      <c r="E62" s="46">
        <v>17671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17671</v>
      </c>
      <c r="O62" s="47">
        <f t="shared" si="12"/>
        <v>0.26090743994448462</v>
      </c>
      <c r="P62" s="9"/>
    </row>
    <row r="63" spans="1:16">
      <c r="A63" s="12"/>
      <c r="B63" s="44">
        <v>714</v>
      </c>
      <c r="C63" s="20" t="s">
        <v>68</v>
      </c>
      <c r="D63" s="46">
        <v>0</v>
      </c>
      <c r="E63" s="46">
        <v>2443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2443</v>
      </c>
      <c r="O63" s="47">
        <f t="shared" si="12"/>
        <v>3.6070221027920096E-2</v>
      </c>
      <c r="P63" s="9"/>
    </row>
    <row r="64" spans="1:16">
      <c r="A64" s="12"/>
      <c r="B64" s="44">
        <v>715</v>
      </c>
      <c r="C64" s="20" t="s">
        <v>84</v>
      </c>
      <c r="D64" s="46">
        <v>0</v>
      </c>
      <c r="E64" s="46">
        <v>19501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19501</v>
      </c>
      <c r="O64" s="47">
        <f t="shared" si="12"/>
        <v>0.28792688508615216</v>
      </c>
      <c r="P64" s="9"/>
    </row>
    <row r="65" spans="1:119">
      <c r="A65" s="12"/>
      <c r="B65" s="44">
        <v>724</v>
      </c>
      <c r="C65" s="20" t="s">
        <v>69</v>
      </c>
      <c r="D65" s="46">
        <v>0</v>
      </c>
      <c r="E65" s="46">
        <v>194074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194074</v>
      </c>
      <c r="O65" s="47">
        <f t="shared" si="12"/>
        <v>2.8654490690841441</v>
      </c>
      <c r="P65" s="9"/>
    </row>
    <row r="66" spans="1:119">
      <c r="A66" s="12"/>
      <c r="B66" s="44">
        <v>744</v>
      </c>
      <c r="C66" s="20" t="s">
        <v>71</v>
      </c>
      <c r="D66" s="46">
        <v>0</v>
      </c>
      <c r="E66" s="46">
        <v>88110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88110</v>
      </c>
      <c r="O66" s="47">
        <f t="shared" si="12"/>
        <v>1.3009198423127464</v>
      </c>
      <c r="P66" s="9"/>
    </row>
    <row r="67" spans="1:119" ht="15.75" thickBot="1">
      <c r="A67" s="12"/>
      <c r="B67" s="44">
        <v>764</v>
      </c>
      <c r="C67" s="20" t="s">
        <v>72</v>
      </c>
      <c r="D67" s="46">
        <v>0</v>
      </c>
      <c r="E67" s="46">
        <v>195079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195079</v>
      </c>
      <c r="O67" s="47">
        <f t="shared" si="12"/>
        <v>2.8802876168258797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SUM(D5,D12,D21,D28,D30,D35,D40,D46,D48)</f>
        <v>31916658</v>
      </c>
      <c r="E68" s="15">
        <f t="shared" si="18"/>
        <v>38344357</v>
      </c>
      <c r="F68" s="15">
        <f t="shared" si="18"/>
        <v>49386</v>
      </c>
      <c r="G68" s="15">
        <f t="shared" si="18"/>
        <v>3768465</v>
      </c>
      <c r="H68" s="15">
        <f t="shared" si="18"/>
        <v>0</v>
      </c>
      <c r="I68" s="15">
        <f t="shared" si="18"/>
        <v>2650012</v>
      </c>
      <c r="J68" s="15">
        <f t="shared" si="18"/>
        <v>0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76728878</v>
      </c>
      <c r="O68" s="37">
        <f t="shared" si="12"/>
        <v>1132.8807157938254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103</v>
      </c>
      <c r="M70" s="118"/>
      <c r="N70" s="118"/>
      <c r="O70" s="41">
        <v>67729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86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4524548</v>
      </c>
      <c r="E5" s="26">
        <f t="shared" si="0"/>
        <v>4690538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9215086</v>
      </c>
      <c r="O5" s="32">
        <f t="shared" ref="O5:O36" si="2">(N5/O$66)</f>
        <v>136.46318564151167</v>
      </c>
      <c r="P5" s="6"/>
    </row>
    <row r="6" spans="1:133">
      <c r="A6" s="12"/>
      <c r="B6" s="44">
        <v>511</v>
      </c>
      <c r="C6" s="20" t="s">
        <v>20</v>
      </c>
      <c r="D6" s="46">
        <v>1165642</v>
      </c>
      <c r="E6" s="46">
        <v>318108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1483750</v>
      </c>
      <c r="O6" s="47">
        <f t="shared" si="2"/>
        <v>21.972367018125816</v>
      </c>
      <c r="P6" s="9"/>
    </row>
    <row r="7" spans="1:133">
      <c r="A7" s="12"/>
      <c r="B7" s="44">
        <v>512</v>
      </c>
      <c r="C7" s="20" t="s">
        <v>75</v>
      </c>
      <c r="D7" s="46">
        <v>1046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1046</v>
      </c>
      <c r="O7" s="47">
        <f t="shared" si="2"/>
        <v>1.5489870868380523E-2</v>
      </c>
      <c r="P7" s="9"/>
    </row>
    <row r="8" spans="1:133">
      <c r="A8" s="12"/>
      <c r="B8" s="44">
        <v>513</v>
      </c>
      <c r="C8" s="20" t="s">
        <v>21</v>
      </c>
      <c r="D8" s="46">
        <v>955720</v>
      </c>
      <c r="E8" s="46">
        <v>3312565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4268285</v>
      </c>
      <c r="O8" s="47">
        <f t="shared" si="2"/>
        <v>63.207632389527305</v>
      </c>
      <c r="P8" s="9"/>
    </row>
    <row r="9" spans="1:133">
      <c r="A9" s="12"/>
      <c r="B9" s="44">
        <v>514</v>
      </c>
      <c r="C9" s="20" t="s">
        <v>22</v>
      </c>
      <c r="D9" s="46">
        <v>119033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119033</v>
      </c>
      <c r="O9" s="47">
        <f t="shared" si="2"/>
        <v>1.7627206492121787</v>
      </c>
      <c r="P9" s="9"/>
    </row>
    <row r="10" spans="1:133">
      <c r="A10" s="12"/>
      <c r="B10" s="44">
        <v>516</v>
      </c>
      <c r="C10" s="20" t="s">
        <v>76</v>
      </c>
      <c r="D10" s="46">
        <v>0</v>
      </c>
      <c r="E10" s="46">
        <v>105131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105131</v>
      </c>
      <c r="O10" s="47">
        <f t="shared" si="2"/>
        <v>1.5568504916479091</v>
      </c>
      <c r="P10" s="9"/>
    </row>
    <row r="11" spans="1:133">
      <c r="A11" s="12"/>
      <c r="B11" s="44">
        <v>519</v>
      </c>
      <c r="C11" s="20" t="s">
        <v>23</v>
      </c>
      <c r="D11" s="46">
        <v>2283107</v>
      </c>
      <c r="E11" s="46">
        <v>954734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3237841</v>
      </c>
      <c r="O11" s="47">
        <f t="shared" si="2"/>
        <v>47.948125222130081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SUM(D13:D19)</f>
        <v>3000777</v>
      </c>
      <c r="E12" s="31">
        <f t="shared" si="3"/>
        <v>18166876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21167653</v>
      </c>
      <c r="O12" s="43">
        <f t="shared" si="2"/>
        <v>313.46482940409902</v>
      </c>
      <c r="P12" s="10"/>
    </row>
    <row r="13" spans="1:133">
      <c r="A13" s="12"/>
      <c r="B13" s="44">
        <v>521</v>
      </c>
      <c r="C13" s="20" t="s">
        <v>25</v>
      </c>
      <c r="D13" s="46">
        <v>148644</v>
      </c>
      <c r="E13" s="46">
        <v>8257898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8406542</v>
      </c>
      <c r="O13" s="47">
        <f t="shared" si="2"/>
        <v>124.48972278166094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3119733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3119733</v>
      </c>
      <c r="O14" s="47">
        <f t="shared" si="2"/>
        <v>46.199102594479328</v>
      </c>
      <c r="P14" s="9"/>
    </row>
    <row r="15" spans="1:133">
      <c r="A15" s="12"/>
      <c r="B15" s="44">
        <v>523</v>
      </c>
      <c r="C15" s="20" t="s">
        <v>27</v>
      </c>
      <c r="D15" s="46">
        <v>466128</v>
      </c>
      <c r="E15" s="46">
        <v>4143440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4609568</v>
      </c>
      <c r="O15" s="47">
        <f t="shared" si="2"/>
        <v>68.26158038147139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505685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505685</v>
      </c>
      <c r="O16" s="47">
        <f t="shared" si="2"/>
        <v>7.4885232792323189</v>
      </c>
      <c r="P16" s="9"/>
    </row>
    <row r="17" spans="1:16">
      <c r="A17" s="12"/>
      <c r="B17" s="44">
        <v>525</v>
      </c>
      <c r="C17" s="20" t="s">
        <v>29</v>
      </c>
      <c r="D17" s="46">
        <v>2202987</v>
      </c>
      <c r="E17" s="46">
        <v>212495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2415482</v>
      </c>
      <c r="O17" s="47">
        <f t="shared" si="2"/>
        <v>35.770080559175454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1927625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1927625</v>
      </c>
      <c r="O18" s="47">
        <f t="shared" si="2"/>
        <v>28.545566283615685</v>
      </c>
      <c r="P18" s="9"/>
    </row>
    <row r="19" spans="1:16">
      <c r="A19" s="12"/>
      <c r="B19" s="44">
        <v>527</v>
      </c>
      <c r="C19" s="20" t="s">
        <v>77</v>
      </c>
      <c r="D19" s="46">
        <v>183018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183018</v>
      </c>
      <c r="O19" s="47">
        <f t="shared" si="2"/>
        <v>2.7102535244639259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725976</v>
      </c>
      <c r="E20" s="31">
        <f t="shared" si="5"/>
        <v>3673476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2403121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6802573</v>
      </c>
      <c r="O20" s="43">
        <f t="shared" si="2"/>
        <v>100.7370720293804</v>
      </c>
      <c r="P20" s="10"/>
    </row>
    <row r="21" spans="1:16">
      <c r="A21" s="12"/>
      <c r="B21" s="44">
        <v>534</v>
      </c>
      <c r="C21" s="20" t="s">
        <v>33</v>
      </c>
      <c r="D21" s="46">
        <v>0</v>
      </c>
      <c r="E21" s="46">
        <v>3673476</v>
      </c>
      <c r="F21" s="46">
        <v>0</v>
      </c>
      <c r="G21" s="46">
        <v>0</v>
      </c>
      <c r="H21" s="46">
        <v>0</v>
      </c>
      <c r="I21" s="46">
        <v>2596365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6269841</v>
      </c>
      <c r="O21" s="47">
        <f t="shared" si="2"/>
        <v>92.848018599691983</v>
      </c>
      <c r="P21" s="9"/>
    </row>
    <row r="22" spans="1:16">
      <c r="A22" s="12"/>
      <c r="B22" s="44">
        <v>535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-277812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-277812</v>
      </c>
      <c r="O22" s="47">
        <f t="shared" si="2"/>
        <v>-4.1140267740789005</v>
      </c>
      <c r="P22" s="9"/>
    </row>
    <row r="23" spans="1:16">
      <c r="A23" s="12"/>
      <c r="B23" s="44">
        <v>536</v>
      </c>
      <c r="C23" s="20" t="s">
        <v>88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84568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84568</v>
      </c>
      <c r="O23" s="47">
        <f t="shared" si="2"/>
        <v>1.2523397701694112</v>
      </c>
      <c r="P23" s="9"/>
    </row>
    <row r="24" spans="1:16">
      <c r="A24" s="12"/>
      <c r="B24" s="44">
        <v>537</v>
      </c>
      <c r="C24" s="20" t="s">
        <v>34</v>
      </c>
      <c r="D24" s="46">
        <v>725976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725976</v>
      </c>
      <c r="O24" s="47">
        <f t="shared" si="2"/>
        <v>10.750740433597915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0</v>
      </c>
      <c r="E25" s="31">
        <f t="shared" si="6"/>
        <v>6171157</v>
      </c>
      <c r="F25" s="31">
        <f t="shared" si="6"/>
        <v>0</v>
      </c>
      <c r="G25" s="31">
        <f t="shared" si="6"/>
        <v>4629989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10801146</v>
      </c>
      <c r="O25" s="43">
        <f t="shared" si="2"/>
        <v>159.95062788769104</v>
      </c>
      <c r="P25" s="10"/>
    </row>
    <row r="26" spans="1:16">
      <c r="A26" s="12"/>
      <c r="B26" s="44">
        <v>541</v>
      </c>
      <c r="C26" s="20" t="s">
        <v>37</v>
      </c>
      <c r="D26" s="46">
        <v>0</v>
      </c>
      <c r="E26" s="46">
        <v>6171157</v>
      </c>
      <c r="F26" s="46">
        <v>0</v>
      </c>
      <c r="G26" s="46">
        <v>4629989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10801146</v>
      </c>
      <c r="O26" s="47">
        <f t="shared" si="2"/>
        <v>159.95062788769104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SUM(D28:D31)</f>
        <v>168844</v>
      </c>
      <c r="E27" s="31">
        <f t="shared" si="8"/>
        <v>982438</v>
      </c>
      <c r="F27" s="31">
        <f t="shared" si="8"/>
        <v>4226763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5378045</v>
      </c>
      <c r="O27" s="43">
        <f t="shared" si="2"/>
        <v>79.641704181968962</v>
      </c>
      <c r="P27" s="10"/>
    </row>
    <row r="28" spans="1:16">
      <c r="A28" s="13"/>
      <c r="B28" s="45">
        <v>552</v>
      </c>
      <c r="C28" s="21" t="s">
        <v>40</v>
      </c>
      <c r="D28" s="46">
        <v>125672</v>
      </c>
      <c r="E28" s="46">
        <v>659549</v>
      </c>
      <c r="F28" s="46">
        <v>2535638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3320859</v>
      </c>
      <c r="O28" s="47">
        <f t="shared" si="2"/>
        <v>49.17751155076413</v>
      </c>
      <c r="P28" s="9"/>
    </row>
    <row r="29" spans="1:16">
      <c r="A29" s="13"/>
      <c r="B29" s="45">
        <v>553</v>
      </c>
      <c r="C29" s="21" t="s">
        <v>41</v>
      </c>
      <c r="D29" s="46">
        <v>43172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43172</v>
      </c>
      <c r="O29" s="47">
        <f t="shared" si="2"/>
        <v>0.63931998578367488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322889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322889</v>
      </c>
      <c r="O30" s="47">
        <f t="shared" si="2"/>
        <v>4.7815572799431347</v>
      </c>
      <c r="P30" s="9"/>
    </row>
    <row r="31" spans="1:16">
      <c r="A31" s="13"/>
      <c r="B31" s="45">
        <v>559</v>
      </c>
      <c r="C31" s="21" t="s">
        <v>79</v>
      </c>
      <c r="D31" s="46">
        <v>0</v>
      </c>
      <c r="E31" s="46">
        <v>0</v>
      </c>
      <c r="F31" s="46">
        <v>1691125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1691125</v>
      </c>
      <c r="O31" s="47">
        <f t="shared" si="2"/>
        <v>25.043315365478023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SUM(D33:D35)</f>
        <v>1490900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1490900</v>
      </c>
      <c r="O32" s="43">
        <f t="shared" si="2"/>
        <v>22.078249022627652</v>
      </c>
      <c r="P32" s="10"/>
    </row>
    <row r="33" spans="1:16">
      <c r="A33" s="12"/>
      <c r="B33" s="44">
        <v>562</v>
      </c>
      <c r="C33" s="20" t="s">
        <v>44</v>
      </c>
      <c r="D33" s="46">
        <v>1155800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1155800</v>
      </c>
      <c r="O33" s="47">
        <f t="shared" si="2"/>
        <v>17.115863049401728</v>
      </c>
      <c r="P33" s="9"/>
    </row>
    <row r="34" spans="1:16">
      <c r="A34" s="12"/>
      <c r="B34" s="44">
        <v>563</v>
      </c>
      <c r="C34" s="20" t="s">
        <v>45</v>
      </c>
      <c r="D34" s="46">
        <v>195000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195000</v>
      </c>
      <c r="O34" s="47">
        <f t="shared" si="2"/>
        <v>2.887691031868262</v>
      </c>
      <c r="P34" s="9"/>
    </row>
    <row r="35" spans="1:16">
      <c r="A35" s="12"/>
      <c r="B35" s="44">
        <v>564</v>
      </c>
      <c r="C35" s="20" t="s">
        <v>80</v>
      </c>
      <c r="D35" s="46">
        <v>140100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140100</v>
      </c>
      <c r="O35" s="47">
        <f t="shared" si="2"/>
        <v>2.074694941357659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SUM(D37:D41)</f>
        <v>1662495</v>
      </c>
      <c r="E36" s="31">
        <f t="shared" si="11"/>
        <v>789554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2452049</v>
      </c>
      <c r="O36" s="43">
        <f t="shared" si="2"/>
        <v>36.311589266674567</v>
      </c>
      <c r="P36" s="9"/>
    </row>
    <row r="37" spans="1:16">
      <c r="A37" s="12"/>
      <c r="B37" s="44">
        <v>571</v>
      </c>
      <c r="C37" s="20" t="s">
        <v>48</v>
      </c>
      <c r="D37" s="46">
        <v>494321</v>
      </c>
      <c r="E37" s="46">
        <v>732843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1227164</v>
      </c>
      <c r="O37" s="47">
        <f t="shared" ref="O37:O64" si="12">(N37/O$66)</f>
        <v>18.172669115033763</v>
      </c>
      <c r="P37" s="9"/>
    </row>
    <row r="38" spans="1:16">
      <c r="A38" s="12"/>
      <c r="B38" s="44">
        <v>572</v>
      </c>
      <c r="C38" s="20" t="s">
        <v>49</v>
      </c>
      <c r="D38" s="46">
        <v>951636</v>
      </c>
      <c r="E38" s="46">
        <v>56711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1008347</v>
      </c>
      <c r="O38" s="47">
        <f t="shared" si="12"/>
        <v>14.9322799431347</v>
      </c>
      <c r="P38" s="9"/>
    </row>
    <row r="39" spans="1:16">
      <c r="A39" s="12"/>
      <c r="B39" s="44">
        <v>573</v>
      </c>
      <c r="C39" s="20" t="s">
        <v>81</v>
      </c>
      <c r="D39" s="46">
        <v>140290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140290</v>
      </c>
      <c r="O39" s="47">
        <f t="shared" si="12"/>
        <v>2.077508589029736</v>
      </c>
      <c r="P39" s="9"/>
    </row>
    <row r="40" spans="1:16">
      <c r="A40" s="12"/>
      <c r="B40" s="44">
        <v>574</v>
      </c>
      <c r="C40" s="20" t="s">
        <v>50</v>
      </c>
      <c r="D40" s="46">
        <v>7500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7500</v>
      </c>
      <c r="O40" s="47">
        <f t="shared" si="12"/>
        <v>0.11106503968724085</v>
      </c>
      <c r="P40" s="9"/>
    </row>
    <row r="41" spans="1:16">
      <c r="A41" s="12"/>
      <c r="B41" s="44">
        <v>575</v>
      </c>
      <c r="C41" s="20" t="s">
        <v>51</v>
      </c>
      <c r="D41" s="46">
        <v>68748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68748</v>
      </c>
      <c r="O41" s="47">
        <f t="shared" si="12"/>
        <v>1.0180665797891244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SUM(D43:D43)</f>
        <v>15626041</v>
      </c>
      <c r="E42" s="31">
        <f t="shared" si="13"/>
        <v>3630000</v>
      </c>
      <c r="F42" s="31">
        <f t="shared" si="13"/>
        <v>115000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19371041</v>
      </c>
      <c r="O42" s="43">
        <f t="shared" si="12"/>
        <v>286.85939165975594</v>
      </c>
      <c r="P42" s="9"/>
    </row>
    <row r="43" spans="1:16">
      <c r="A43" s="12"/>
      <c r="B43" s="44">
        <v>581</v>
      </c>
      <c r="C43" s="20" t="s">
        <v>52</v>
      </c>
      <c r="D43" s="46">
        <v>15626041</v>
      </c>
      <c r="E43" s="46">
        <v>3630000</v>
      </c>
      <c r="F43" s="46">
        <v>115000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19371041</v>
      </c>
      <c r="O43" s="47">
        <f t="shared" si="12"/>
        <v>286.85939165975594</v>
      </c>
      <c r="P43" s="9"/>
    </row>
    <row r="44" spans="1:16" ht="15.75">
      <c r="A44" s="28" t="s">
        <v>53</v>
      </c>
      <c r="B44" s="29"/>
      <c r="C44" s="30"/>
      <c r="D44" s="31">
        <f t="shared" ref="D44:M44" si="14">SUM(D45:D63)</f>
        <v>0</v>
      </c>
      <c r="E44" s="31">
        <f t="shared" si="14"/>
        <v>1718788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1718788</v>
      </c>
      <c r="O44" s="43">
        <f t="shared" si="12"/>
        <v>25.452967657860444</v>
      </c>
      <c r="P44" s="9"/>
    </row>
    <row r="45" spans="1:16">
      <c r="A45" s="12"/>
      <c r="B45" s="44">
        <v>601</v>
      </c>
      <c r="C45" s="20" t="s">
        <v>54</v>
      </c>
      <c r="D45" s="46">
        <v>0</v>
      </c>
      <c r="E45" s="46">
        <v>35921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35921</v>
      </c>
      <c r="O45" s="47">
        <f t="shared" si="12"/>
        <v>0.53194230541405052</v>
      </c>
      <c r="P45" s="9"/>
    </row>
    <row r="46" spans="1:16">
      <c r="A46" s="12"/>
      <c r="B46" s="44">
        <v>602</v>
      </c>
      <c r="C46" s="20" t="s">
        <v>55</v>
      </c>
      <c r="D46" s="46">
        <v>0</v>
      </c>
      <c r="E46" s="46">
        <v>68227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68227</v>
      </c>
      <c r="O46" s="47">
        <f t="shared" si="12"/>
        <v>1.0103512616988508</v>
      </c>
      <c r="P46" s="9"/>
    </row>
    <row r="47" spans="1:16">
      <c r="A47" s="12"/>
      <c r="B47" s="44">
        <v>603</v>
      </c>
      <c r="C47" s="20" t="s">
        <v>82</v>
      </c>
      <c r="D47" s="46">
        <v>0</v>
      </c>
      <c r="E47" s="46">
        <v>21650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21650</v>
      </c>
      <c r="O47" s="47">
        <f t="shared" si="12"/>
        <v>0.32060774789716856</v>
      </c>
      <c r="P47" s="9"/>
    </row>
    <row r="48" spans="1:16">
      <c r="A48" s="12"/>
      <c r="B48" s="44">
        <v>604</v>
      </c>
      <c r="C48" s="20" t="s">
        <v>56</v>
      </c>
      <c r="D48" s="46">
        <v>0</v>
      </c>
      <c r="E48" s="46">
        <v>277877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277877</v>
      </c>
      <c r="O48" s="47">
        <f t="shared" si="12"/>
        <v>4.1149893377561897</v>
      </c>
      <c r="P48" s="9"/>
    </row>
    <row r="49" spans="1:119">
      <c r="A49" s="12"/>
      <c r="B49" s="44">
        <v>605</v>
      </c>
      <c r="C49" s="20" t="s">
        <v>57</v>
      </c>
      <c r="D49" s="46">
        <v>0</v>
      </c>
      <c r="E49" s="46">
        <v>35906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35906</v>
      </c>
      <c r="O49" s="47">
        <f t="shared" si="12"/>
        <v>0.53172017533467597</v>
      </c>
      <c r="P49" s="9"/>
    </row>
    <row r="50" spans="1:119">
      <c r="A50" s="12"/>
      <c r="B50" s="44">
        <v>608</v>
      </c>
      <c r="C50" s="20" t="s">
        <v>58</v>
      </c>
      <c r="D50" s="46">
        <v>0</v>
      </c>
      <c r="E50" s="46">
        <v>136220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136220</v>
      </c>
      <c r="O50" s="47">
        <f t="shared" si="12"/>
        <v>2.0172372941594596</v>
      </c>
      <c r="P50" s="9"/>
    </row>
    <row r="51" spans="1:119">
      <c r="A51" s="12"/>
      <c r="B51" s="44">
        <v>614</v>
      </c>
      <c r="C51" s="20" t="s">
        <v>60</v>
      </c>
      <c r="D51" s="46">
        <v>0</v>
      </c>
      <c r="E51" s="46">
        <v>185273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185273</v>
      </c>
      <c r="O51" s="47">
        <f t="shared" si="12"/>
        <v>2.74364707972989</v>
      </c>
      <c r="P51" s="9"/>
    </row>
    <row r="52" spans="1:119">
      <c r="A52" s="12"/>
      <c r="B52" s="44">
        <v>634</v>
      </c>
      <c r="C52" s="20" t="s">
        <v>62</v>
      </c>
      <c r="D52" s="46">
        <v>0</v>
      </c>
      <c r="E52" s="46">
        <v>98320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98320</v>
      </c>
      <c r="O52" s="47">
        <f t="shared" si="12"/>
        <v>1.455988626939936</v>
      </c>
      <c r="P52" s="9"/>
    </row>
    <row r="53" spans="1:119">
      <c r="A53" s="12"/>
      <c r="B53" s="44">
        <v>654</v>
      </c>
      <c r="C53" s="20" t="s">
        <v>63</v>
      </c>
      <c r="D53" s="46">
        <v>0</v>
      </c>
      <c r="E53" s="46">
        <v>115561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115561</v>
      </c>
      <c r="O53" s="47">
        <f t="shared" si="12"/>
        <v>1.7113049401729652</v>
      </c>
      <c r="P53" s="9"/>
    </row>
    <row r="54" spans="1:119">
      <c r="A54" s="12"/>
      <c r="B54" s="44">
        <v>674</v>
      </c>
      <c r="C54" s="20" t="s">
        <v>64</v>
      </c>
      <c r="D54" s="46">
        <v>0</v>
      </c>
      <c r="E54" s="46">
        <v>83689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83689</v>
      </c>
      <c r="O54" s="47">
        <f t="shared" si="12"/>
        <v>1.2393229475180665</v>
      </c>
      <c r="P54" s="9"/>
    </row>
    <row r="55" spans="1:119">
      <c r="A55" s="12"/>
      <c r="B55" s="44">
        <v>684</v>
      </c>
      <c r="C55" s="20" t="s">
        <v>65</v>
      </c>
      <c r="D55" s="46">
        <v>0</v>
      </c>
      <c r="E55" s="46">
        <v>204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204</v>
      </c>
      <c r="O55" s="47">
        <f t="shared" si="12"/>
        <v>3.0209690794929509E-3</v>
      </c>
      <c r="P55" s="9"/>
    </row>
    <row r="56" spans="1:119">
      <c r="A56" s="12"/>
      <c r="B56" s="44">
        <v>685</v>
      </c>
      <c r="C56" s="20" t="s">
        <v>83</v>
      </c>
      <c r="D56" s="46">
        <v>0</v>
      </c>
      <c r="E56" s="46">
        <v>40332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40332</v>
      </c>
      <c r="O56" s="47">
        <f t="shared" si="12"/>
        <v>0.59726335742210634</v>
      </c>
      <c r="P56" s="9"/>
    </row>
    <row r="57" spans="1:119">
      <c r="A57" s="12"/>
      <c r="B57" s="44">
        <v>694</v>
      </c>
      <c r="C57" s="20" t="s">
        <v>66</v>
      </c>
      <c r="D57" s="46">
        <v>0</v>
      </c>
      <c r="E57" s="46">
        <v>41367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41367</v>
      </c>
      <c r="O57" s="47">
        <f t="shared" si="12"/>
        <v>0.6125903328989456</v>
      </c>
      <c r="P57" s="9"/>
    </row>
    <row r="58" spans="1:119">
      <c r="A58" s="12"/>
      <c r="B58" s="44">
        <v>713</v>
      </c>
      <c r="C58" s="20" t="s">
        <v>67</v>
      </c>
      <c r="D58" s="46">
        <v>0</v>
      </c>
      <c r="E58" s="46">
        <v>71214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71214</v>
      </c>
      <c r="O58" s="47">
        <f t="shared" si="12"/>
        <v>1.0545847648382893</v>
      </c>
      <c r="P58" s="9"/>
    </row>
    <row r="59" spans="1:119">
      <c r="A59" s="12"/>
      <c r="B59" s="44">
        <v>714</v>
      </c>
      <c r="C59" s="20" t="s">
        <v>68</v>
      </c>
      <c r="D59" s="46">
        <v>0</v>
      </c>
      <c r="E59" s="46">
        <v>4077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4077</v>
      </c>
      <c r="O59" s="47">
        <f t="shared" si="12"/>
        <v>6.0374955573984125E-2</v>
      </c>
      <c r="P59" s="9"/>
    </row>
    <row r="60" spans="1:119">
      <c r="A60" s="12"/>
      <c r="B60" s="44">
        <v>715</v>
      </c>
      <c r="C60" s="20" t="s">
        <v>84</v>
      </c>
      <c r="D60" s="46">
        <v>0</v>
      </c>
      <c r="E60" s="46">
        <v>21574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21574</v>
      </c>
      <c r="O60" s="47">
        <f t="shared" si="12"/>
        <v>0.3194822888283379</v>
      </c>
      <c r="P60" s="9"/>
    </row>
    <row r="61" spans="1:119">
      <c r="A61" s="12"/>
      <c r="B61" s="44">
        <v>724</v>
      </c>
      <c r="C61" s="20" t="s">
        <v>69</v>
      </c>
      <c r="D61" s="46">
        <v>0</v>
      </c>
      <c r="E61" s="46">
        <v>215327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215327</v>
      </c>
      <c r="O61" s="47">
        <f t="shared" si="12"/>
        <v>3.1887069067646014</v>
      </c>
      <c r="P61" s="9"/>
    </row>
    <row r="62" spans="1:119">
      <c r="A62" s="12"/>
      <c r="B62" s="44">
        <v>744</v>
      </c>
      <c r="C62" s="20" t="s">
        <v>71</v>
      </c>
      <c r="D62" s="46">
        <v>0</v>
      </c>
      <c r="E62" s="46">
        <v>95383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95383</v>
      </c>
      <c r="O62" s="47">
        <f t="shared" si="12"/>
        <v>1.4124955573984126</v>
      </c>
      <c r="P62" s="9"/>
    </row>
    <row r="63" spans="1:119" ht="15.75" thickBot="1">
      <c r="A63" s="12"/>
      <c r="B63" s="44">
        <v>764</v>
      </c>
      <c r="C63" s="20" t="s">
        <v>72</v>
      </c>
      <c r="D63" s="46">
        <v>0</v>
      </c>
      <c r="E63" s="46">
        <v>170666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170666</v>
      </c>
      <c r="O63" s="47">
        <f t="shared" si="12"/>
        <v>2.5273368084350194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SUM(D5,D12,D20,D25,D27,D32,D36,D42,D44)</f>
        <v>27199581</v>
      </c>
      <c r="E64" s="15">
        <f t="shared" si="17"/>
        <v>39822827</v>
      </c>
      <c r="F64" s="15">
        <f t="shared" si="17"/>
        <v>4341763</v>
      </c>
      <c r="G64" s="15">
        <f t="shared" si="17"/>
        <v>4629989</v>
      </c>
      <c r="H64" s="15">
        <f t="shared" si="17"/>
        <v>0</v>
      </c>
      <c r="I64" s="15">
        <f t="shared" si="17"/>
        <v>2403121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78397281</v>
      </c>
      <c r="O64" s="37">
        <f t="shared" si="12"/>
        <v>1160.9596167515697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89</v>
      </c>
      <c r="M66" s="118"/>
      <c r="N66" s="118"/>
      <c r="O66" s="41">
        <v>67528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4002849</v>
      </c>
      <c r="E5" s="26">
        <f t="shared" si="0"/>
        <v>4640732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8643581</v>
      </c>
      <c r="O5" s="32">
        <f t="shared" ref="O5:O36" si="2">(N5/O$65)</f>
        <v>127.99426929854437</v>
      </c>
      <c r="P5" s="6"/>
    </row>
    <row r="6" spans="1:133">
      <c r="A6" s="12"/>
      <c r="B6" s="44">
        <v>511</v>
      </c>
      <c r="C6" s="20" t="s">
        <v>20</v>
      </c>
      <c r="D6" s="46">
        <v>1034766</v>
      </c>
      <c r="E6" s="46">
        <v>259154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1293920</v>
      </c>
      <c r="O6" s="47">
        <f t="shared" si="2"/>
        <v>19.160385600687093</v>
      </c>
      <c r="P6" s="9"/>
    </row>
    <row r="7" spans="1:133">
      <c r="A7" s="12"/>
      <c r="B7" s="44">
        <v>512</v>
      </c>
      <c r="C7" s="20" t="s">
        <v>75</v>
      </c>
      <c r="D7" s="46">
        <v>1408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1408</v>
      </c>
      <c r="O7" s="47">
        <f t="shared" si="2"/>
        <v>2.0849683848899025E-2</v>
      </c>
      <c r="P7" s="9"/>
    </row>
    <row r="8" spans="1:133">
      <c r="A8" s="12"/>
      <c r="B8" s="44">
        <v>513</v>
      </c>
      <c r="C8" s="20" t="s">
        <v>21</v>
      </c>
      <c r="D8" s="46">
        <v>597341</v>
      </c>
      <c r="E8" s="46">
        <v>3172099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3769440</v>
      </c>
      <c r="O8" s="47">
        <f t="shared" si="2"/>
        <v>55.817920658660469</v>
      </c>
      <c r="P8" s="9"/>
    </row>
    <row r="9" spans="1:133">
      <c r="A9" s="12"/>
      <c r="B9" s="44">
        <v>514</v>
      </c>
      <c r="C9" s="20" t="s">
        <v>22</v>
      </c>
      <c r="D9" s="46">
        <v>114951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114951</v>
      </c>
      <c r="O9" s="47">
        <f t="shared" si="2"/>
        <v>1.702196028490619</v>
      </c>
      <c r="P9" s="9"/>
    </row>
    <row r="10" spans="1:133">
      <c r="A10" s="12"/>
      <c r="B10" s="44">
        <v>516</v>
      </c>
      <c r="C10" s="20" t="s">
        <v>76</v>
      </c>
      <c r="D10" s="46">
        <v>40025</v>
      </c>
      <c r="E10" s="46">
        <v>219420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259445</v>
      </c>
      <c r="O10" s="47">
        <f t="shared" si="2"/>
        <v>3.8418652174556871</v>
      </c>
      <c r="P10" s="9"/>
    </row>
    <row r="11" spans="1:133">
      <c r="A11" s="12"/>
      <c r="B11" s="44">
        <v>519</v>
      </c>
      <c r="C11" s="20" t="s">
        <v>23</v>
      </c>
      <c r="D11" s="46">
        <v>2214358</v>
      </c>
      <c r="E11" s="46">
        <v>990059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3204417</v>
      </c>
      <c r="O11" s="47">
        <f t="shared" si="2"/>
        <v>47.451052109401608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SUM(D13:D19)</f>
        <v>3937183</v>
      </c>
      <c r="E12" s="31">
        <f t="shared" si="3"/>
        <v>19634266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23571449</v>
      </c>
      <c r="O12" s="43">
        <f t="shared" si="2"/>
        <v>349.0463490841243</v>
      </c>
      <c r="P12" s="10"/>
    </row>
    <row r="13" spans="1:133">
      <c r="A13" s="12"/>
      <c r="B13" s="44">
        <v>521</v>
      </c>
      <c r="C13" s="20" t="s">
        <v>25</v>
      </c>
      <c r="D13" s="46">
        <v>170000</v>
      </c>
      <c r="E13" s="46">
        <v>8684839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8854839</v>
      </c>
      <c r="O13" s="47">
        <f t="shared" si="2"/>
        <v>131.12258074069686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3387385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3387385</v>
      </c>
      <c r="O14" s="47">
        <f t="shared" si="2"/>
        <v>50.16044483274348</v>
      </c>
      <c r="P14" s="9"/>
    </row>
    <row r="15" spans="1:133">
      <c r="A15" s="12"/>
      <c r="B15" s="44">
        <v>523</v>
      </c>
      <c r="C15" s="20" t="s">
        <v>27</v>
      </c>
      <c r="D15" s="46">
        <v>458299</v>
      </c>
      <c r="E15" s="46">
        <v>4302141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4760440</v>
      </c>
      <c r="O15" s="47">
        <f t="shared" si="2"/>
        <v>70.492662629014816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564204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564204</v>
      </c>
      <c r="O16" s="47">
        <f t="shared" si="2"/>
        <v>8.3547407857132274</v>
      </c>
      <c r="P16" s="9"/>
    </row>
    <row r="17" spans="1:16">
      <c r="A17" s="12"/>
      <c r="B17" s="44">
        <v>525</v>
      </c>
      <c r="C17" s="20" t="s">
        <v>29</v>
      </c>
      <c r="D17" s="46">
        <v>3064343</v>
      </c>
      <c r="E17" s="46">
        <v>280156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3344499</v>
      </c>
      <c r="O17" s="47">
        <f t="shared" si="2"/>
        <v>49.525388340169698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2415541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2415541</v>
      </c>
      <c r="O18" s="47">
        <f t="shared" si="2"/>
        <v>35.769365180435649</v>
      </c>
      <c r="P18" s="9"/>
    </row>
    <row r="19" spans="1:16">
      <c r="A19" s="12"/>
      <c r="B19" s="44">
        <v>527</v>
      </c>
      <c r="C19" s="20" t="s">
        <v>77</v>
      </c>
      <c r="D19" s="46">
        <v>244541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244541</v>
      </c>
      <c r="O19" s="47">
        <f t="shared" si="2"/>
        <v>3.6211665753505797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SUM(D21:D24)</f>
        <v>863378</v>
      </c>
      <c r="E20" s="31">
        <f t="shared" si="5"/>
        <v>3725721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1978203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6567302</v>
      </c>
      <c r="O20" s="43">
        <f t="shared" si="2"/>
        <v>97.248700596762973</v>
      </c>
      <c r="P20" s="10"/>
    </row>
    <row r="21" spans="1:16">
      <c r="A21" s="12"/>
      <c r="B21" s="44">
        <v>534</v>
      </c>
      <c r="C21" s="20" t="s">
        <v>33</v>
      </c>
      <c r="D21" s="46">
        <v>0</v>
      </c>
      <c r="E21" s="46">
        <v>3713960</v>
      </c>
      <c r="F21" s="46">
        <v>0</v>
      </c>
      <c r="G21" s="46">
        <v>0</v>
      </c>
      <c r="H21" s="46">
        <v>0</v>
      </c>
      <c r="I21" s="46">
        <v>1787978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5501938</v>
      </c>
      <c r="O21" s="47">
        <f t="shared" si="2"/>
        <v>81.47277546608224</v>
      </c>
      <c r="P21" s="9"/>
    </row>
    <row r="22" spans="1:16">
      <c r="A22" s="12"/>
      <c r="B22" s="44">
        <v>535</v>
      </c>
      <c r="C22" s="20" t="s">
        <v>78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190225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190225</v>
      </c>
      <c r="O22" s="47">
        <f t="shared" si="2"/>
        <v>2.8168544816454664</v>
      </c>
      <c r="P22" s="9"/>
    </row>
    <row r="23" spans="1:16">
      <c r="A23" s="12"/>
      <c r="B23" s="44">
        <v>537</v>
      </c>
      <c r="C23" s="20" t="s">
        <v>34</v>
      </c>
      <c r="D23" s="46">
        <v>863378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863378</v>
      </c>
      <c r="O23" s="47">
        <f t="shared" si="2"/>
        <v>12.784913595237743</v>
      </c>
      <c r="P23" s="9"/>
    </row>
    <row r="24" spans="1:16">
      <c r="A24" s="12"/>
      <c r="B24" s="44">
        <v>539</v>
      </c>
      <c r="C24" s="20" t="s">
        <v>35</v>
      </c>
      <c r="D24" s="46">
        <v>0</v>
      </c>
      <c r="E24" s="46">
        <v>11761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11761</v>
      </c>
      <c r="O24" s="47">
        <f t="shared" si="2"/>
        <v>0.17415705379751523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0</v>
      </c>
      <c r="E25" s="31">
        <f t="shared" si="6"/>
        <v>7027820</v>
      </c>
      <c r="F25" s="31">
        <f t="shared" si="6"/>
        <v>0</v>
      </c>
      <c r="G25" s="31">
        <f t="shared" si="6"/>
        <v>4575412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2" si="7">SUM(D25:M25)</f>
        <v>11603232</v>
      </c>
      <c r="O25" s="43">
        <f t="shared" si="2"/>
        <v>171.82082302942354</v>
      </c>
      <c r="P25" s="10"/>
    </row>
    <row r="26" spans="1:16">
      <c r="A26" s="12"/>
      <c r="B26" s="44">
        <v>541</v>
      </c>
      <c r="C26" s="20" t="s">
        <v>37</v>
      </c>
      <c r="D26" s="46">
        <v>0</v>
      </c>
      <c r="E26" s="46">
        <v>7027820</v>
      </c>
      <c r="F26" s="46">
        <v>0</v>
      </c>
      <c r="G26" s="46">
        <v>4575412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11603232</v>
      </c>
      <c r="O26" s="47">
        <f t="shared" si="2"/>
        <v>171.82082302942354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SUM(D28:D31)</f>
        <v>321786</v>
      </c>
      <c r="E27" s="31">
        <f t="shared" si="8"/>
        <v>965949</v>
      </c>
      <c r="F27" s="31">
        <f t="shared" si="8"/>
        <v>661540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1949275</v>
      </c>
      <c r="O27" s="43">
        <f t="shared" si="2"/>
        <v>28.864891679376878</v>
      </c>
      <c r="P27" s="10"/>
    </row>
    <row r="28" spans="1:16">
      <c r="A28" s="13"/>
      <c r="B28" s="45">
        <v>552</v>
      </c>
      <c r="C28" s="21" t="s">
        <v>40</v>
      </c>
      <c r="D28" s="46">
        <v>237306</v>
      </c>
      <c r="E28" s="46">
        <v>756441</v>
      </c>
      <c r="F28" s="46">
        <v>661199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1654946</v>
      </c>
      <c r="O28" s="47">
        <f t="shared" si="2"/>
        <v>24.506463698153439</v>
      </c>
      <c r="P28" s="9"/>
    </row>
    <row r="29" spans="1:16">
      <c r="A29" s="13"/>
      <c r="B29" s="45">
        <v>553</v>
      </c>
      <c r="C29" s="21" t="s">
        <v>41</v>
      </c>
      <c r="D29" s="46">
        <v>84480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84480</v>
      </c>
      <c r="O29" s="47">
        <f t="shared" si="2"/>
        <v>1.2509810309339415</v>
      </c>
      <c r="P29" s="9"/>
    </row>
    <row r="30" spans="1:16">
      <c r="A30" s="13"/>
      <c r="B30" s="45">
        <v>554</v>
      </c>
      <c r="C30" s="21" t="s">
        <v>42</v>
      </c>
      <c r="D30" s="46">
        <v>0</v>
      </c>
      <c r="E30" s="46">
        <v>209508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209508</v>
      </c>
      <c r="O30" s="47">
        <f t="shared" si="2"/>
        <v>3.1023974174823414</v>
      </c>
      <c r="P30" s="9"/>
    </row>
    <row r="31" spans="1:16">
      <c r="A31" s="13"/>
      <c r="B31" s="45">
        <v>559</v>
      </c>
      <c r="C31" s="21" t="s">
        <v>79</v>
      </c>
      <c r="D31" s="46">
        <v>0</v>
      </c>
      <c r="E31" s="46">
        <v>0</v>
      </c>
      <c r="F31" s="46">
        <v>341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341</v>
      </c>
      <c r="O31" s="47">
        <f t="shared" si="2"/>
        <v>5.0495328071552322E-3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SUM(D33:D35)</f>
        <v>1836925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1836925</v>
      </c>
      <c r="O32" s="43">
        <f t="shared" si="2"/>
        <v>27.201211295553154</v>
      </c>
      <c r="P32" s="10"/>
    </row>
    <row r="33" spans="1:16">
      <c r="A33" s="12"/>
      <c r="B33" s="44">
        <v>562</v>
      </c>
      <c r="C33" s="20" t="s">
        <v>44</v>
      </c>
      <c r="D33" s="46">
        <v>1476800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10">SUM(D33:M33)</f>
        <v>1476800</v>
      </c>
      <c r="O33" s="47">
        <f t="shared" si="2"/>
        <v>21.868475218788408</v>
      </c>
      <c r="P33" s="9"/>
    </row>
    <row r="34" spans="1:16">
      <c r="A34" s="12"/>
      <c r="B34" s="44">
        <v>563</v>
      </c>
      <c r="C34" s="20" t="s">
        <v>45</v>
      </c>
      <c r="D34" s="46">
        <v>195000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195000</v>
      </c>
      <c r="O34" s="47">
        <f t="shared" si="2"/>
        <v>2.8875627489597369</v>
      </c>
      <c r="P34" s="9"/>
    </row>
    <row r="35" spans="1:16">
      <c r="A35" s="12"/>
      <c r="B35" s="44">
        <v>564</v>
      </c>
      <c r="C35" s="20" t="s">
        <v>80</v>
      </c>
      <c r="D35" s="46">
        <v>165125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165125</v>
      </c>
      <c r="O35" s="47">
        <f t="shared" si="2"/>
        <v>2.4451733278050081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SUM(D37:D41)</f>
        <v>2071734</v>
      </c>
      <c r="E36" s="31">
        <f t="shared" si="11"/>
        <v>531662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2603396</v>
      </c>
      <c r="O36" s="43">
        <f t="shared" si="2"/>
        <v>38.551124668670681</v>
      </c>
      <c r="P36" s="9"/>
    </row>
    <row r="37" spans="1:16">
      <c r="A37" s="12"/>
      <c r="B37" s="44">
        <v>571</v>
      </c>
      <c r="C37" s="20" t="s">
        <v>48</v>
      </c>
      <c r="D37" s="46">
        <v>755211</v>
      </c>
      <c r="E37" s="46">
        <v>483584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1238795</v>
      </c>
      <c r="O37" s="47">
        <f t="shared" ref="O37:O63" si="12">(N37/O$65)</f>
        <v>18.344093823577321</v>
      </c>
      <c r="P37" s="9"/>
    </row>
    <row r="38" spans="1:16">
      <c r="A38" s="12"/>
      <c r="B38" s="44">
        <v>572</v>
      </c>
      <c r="C38" s="20" t="s">
        <v>49</v>
      </c>
      <c r="D38" s="46">
        <v>975641</v>
      </c>
      <c r="E38" s="46">
        <v>48078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1023719</v>
      </c>
      <c r="O38" s="47">
        <f t="shared" si="12"/>
        <v>15.159245383601606</v>
      </c>
      <c r="P38" s="9"/>
    </row>
    <row r="39" spans="1:16">
      <c r="A39" s="12"/>
      <c r="B39" s="44">
        <v>573</v>
      </c>
      <c r="C39" s="20" t="s">
        <v>81</v>
      </c>
      <c r="D39" s="46">
        <v>177842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177842</v>
      </c>
      <c r="O39" s="47">
        <f t="shared" si="12"/>
        <v>2.6334868430794747</v>
      </c>
      <c r="P39" s="9"/>
    </row>
    <row r="40" spans="1:16">
      <c r="A40" s="12"/>
      <c r="B40" s="44">
        <v>574</v>
      </c>
      <c r="C40" s="20" t="s">
        <v>50</v>
      </c>
      <c r="D40" s="46">
        <v>7500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7500</v>
      </c>
      <c r="O40" s="47">
        <f t="shared" si="12"/>
        <v>0.11106010572922065</v>
      </c>
      <c r="P40" s="9"/>
    </row>
    <row r="41" spans="1:16">
      <c r="A41" s="12"/>
      <c r="B41" s="44">
        <v>575</v>
      </c>
      <c r="C41" s="20" t="s">
        <v>51</v>
      </c>
      <c r="D41" s="46">
        <v>155540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155540</v>
      </c>
      <c r="O41" s="47">
        <f t="shared" si="12"/>
        <v>2.3032385126830639</v>
      </c>
      <c r="P41" s="9"/>
    </row>
    <row r="42" spans="1:16" ht="15.75">
      <c r="A42" s="28" t="s">
        <v>70</v>
      </c>
      <c r="B42" s="29"/>
      <c r="C42" s="30"/>
      <c r="D42" s="31">
        <f t="shared" ref="D42:M42" si="13">SUM(D43:D43)</f>
        <v>14018859</v>
      </c>
      <c r="E42" s="31">
        <f t="shared" si="13"/>
        <v>3785926</v>
      </c>
      <c r="F42" s="31">
        <f t="shared" si="13"/>
        <v>2091017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19895802</v>
      </c>
      <c r="O42" s="43">
        <f t="shared" si="12"/>
        <v>294.6173164916853</v>
      </c>
      <c r="P42" s="9"/>
    </row>
    <row r="43" spans="1:16">
      <c r="A43" s="12"/>
      <c r="B43" s="44">
        <v>581</v>
      </c>
      <c r="C43" s="20" t="s">
        <v>52</v>
      </c>
      <c r="D43" s="46">
        <v>14018859</v>
      </c>
      <c r="E43" s="46">
        <v>3785926</v>
      </c>
      <c r="F43" s="46">
        <v>2091017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19895802</v>
      </c>
      <c r="O43" s="47">
        <f t="shared" si="12"/>
        <v>294.6173164916853</v>
      </c>
      <c r="P43" s="9"/>
    </row>
    <row r="44" spans="1:16" ht="15.75">
      <c r="A44" s="28" t="s">
        <v>53</v>
      </c>
      <c r="B44" s="29"/>
      <c r="C44" s="30"/>
      <c r="D44" s="31">
        <f t="shared" ref="D44:M44" si="14">SUM(D45:D62)</f>
        <v>0</v>
      </c>
      <c r="E44" s="31">
        <f t="shared" si="14"/>
        <v>1729106</v>
      </c>
      <c r="F44" s="31">
        <f t="shared" si="14"/>
        <v>0</v>
      </c>
      <c r="G44" s="31">
        <f t="shared" si="14"/>
        <v>0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1729106</v>
      </c>
      <c r="O44" s="43">
        <f t="shared" si="12"/>
        <v>25.604626023603974</v>
      </c>
      <c r="P44" s="9"/>
    </row>
    <row r="45" spans="1:16">
      <c r="A45" s="12"/>
      <c r="B45" s="44">
        <v>601</v>
      </c>
      <c r="C45" s="20" t="s">
        <v>54</v>
      </c>
      <c r="D45" s="46">
        <v>0</v>
      </c>
      <c r="E45" s="46">
        <v>61680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15">SUM(D45:M45)</f>
        <v>61680</v>
      </c>
      <c r="O45" s="47">
        <f t="shared" si="12"/>
        <v>0.91335830951711061</v>
      </c>
      <c r="P45" s="9"/>
    </row>
    <row r="46" spans="1:16">
      <c r="A46" s="12"/>
      <c r="B46" s="44">
        <v>602</v>
      </c>
      <c r="C46" s="20" t="s">
        <v>55</v>
      </c>
      <c r="D46" s="46">
        <v>0</v>
      </c>
      <c r="E46" s="46">
        <v>52550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52550</v>
      </c>
      <c r="O46" s="47">
        <f t="shared" si="12"/>
        <v>0.77816114080940602</v>
      </c>
      <c r="P46" s="9"/>
    </row>
    <row r="47" spans="1:16">
      <c r="A47" s="12"/>
      <c r="B47" s="44">
        <v>603</v>
      </c>
      <c r="C47" s="20" t="s">
        <v>82</v>
      </c>
      <c r="D47" s="46">
        <v>0</v>
      </c>
      <c r="E47" s="46">
        <v>21650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21650</v>
      </c>
      <c r="O47" s="47">
        <f t="shared" si="12"/>
        <v>0.32059350520501695</v>
      </c>
      <c r="P47" s="9"/>
    </row>
    <row r="48" spans="1:16">
      <c r="A48" s="12"/>
      <c r="B48" s="44">
        <v>604</v>
      </c>
      <c r="C48" s="20" t="s">
        <v>56</v>
      </c>
      <c r="D48" s="46">
        <v>0</v>
      </c>
      <c r="E48" s="46">
        <v>489991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489991</v>
      </c>
      <c r="O48" s="47">
        <f t="shared" si="12"/>
        <v>7.2557936355155412</v>
      </c>
      <c r="P48" s="9"/>
    </row>
    <row r="49" spans="1:119">
      <c r="A49" s="12"/>
      <c r="B49" s="44">
        <v>605</v>
      </c>
      <c r="C49" s="20" t="s">
        <v>57</v>
      </c>
      <c r="D49" s="46">
        <v>0</v>
      </c>
      <c r="E49" s="46">
        <v>69197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69197</v>
      </c>
      <c r="O49" s="47">
        <f t="shared" si="12"/>
        <v>1.0246701514859842</v>
      </c>
      <c r="P49" s="9"/>
    </row>
    <row r="50" spans="1:119">
      <c r="A50" s="12"/>
      <c r="B50" s="44">
        <v>608</v>
      </c>
      <c r="C50" s="20" t="s">
        <v>58</v>
      </c>
      <c r="D50" s="46">
        <v>0</v>
      </c>
      <c r="E50" s="46">
        <v>45151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45151</v>
      </c>
      <c r="O50" s="47">
        <f t="shared" si="12"/>
        <v>0.66859664450400558</v>
      </c>
      <c r="P50" s="9"/>
    </row>
    <row r="51" spans="1:119">
      <c r="A51" s="12"/>
      <c r="B51" s="44">
        <v>614</v>
      </c>
      <c r="C51" s="20" t="s">
        <v>60</v>
      </c>
      <c r="D51" s="46">
        <v>0</v>
      </c>
      <c r="E51" s="46">
        <v>219528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219528</v>
      </c>
      <c r="O51" s="47">
        <f t="shared" si="12"/>
        <v>3.2507737187365802</v>
      </c>
      <c r="P51" s="9"/>
    </row>
    <row r="52" spans="1:119">
      <c r="A52" s="12"/>
      <c r="B52" s="44">
        <v>634</v>
      </c>
      <c r="C52" s="20" t="s">
        <v>62</v>
      </c>
      <c r="D52" s="46">
        <v>0</v>
      </c>
      <c r="E52" s="46">
        <v>69976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69976</v>
      </c>
      <c r="O52" s="47">
        <f t="shared" si="12"/>
        <v>1.036205594467726</v>
      </c>
      <c r="P52" s="9"/>
    </row>
    <row r="53" spans="1:119">
      <c r="A53" s="12"/>
      <c r="B53" s="44">
        <v>654</v>
      </c>
      <c r="C53" s="20" t="s">
        <v>63</v>
      </c>
      <c r="D53" s="46">
        <v>0</v>
      </c>
      <c r="E53" s="46">
        <v>76617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76617</v>
      </c>
      <c r="O53" s="47">
        <f t="shared" si="12"/>
        <v>1.1345456160874265</v>
      </c>
      <c r="P53" s="9"/>
    </row>
    <row r="54" spans="1:119">
      <c r="A54" s="12"/>
      <c r="B54" s="44">
        <v>674</v>
      </c>
      <c r="C54" s="20" t="s">
        <v>64</v>
      </c>
      <c r="D54" s="46">
        <v>0</v>
      </c>
      <c r="E54" s="46">
        <v>89750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89750</v>
      </c>
      <c r="O54" s="47">
        <f t="shared" si="12"/>
        <v>1.3290192652263404</v>
      </c>
      <c r="P54" s="9"/>
    </row>
    <row r="55" spans="1:119">
      <c r="A55" s="12"/>
      <c r="B55" s="44">
        <v>685</v>
      </c>
      <c r="C55" s="20" t="s">
        <v>83</v>
      </c>
      <c r="D55" s="46">
        <v>0</v>
      </c>
      <c r="E55" s="46">
        <v>40502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40502</v>
      </c>
      <c r="O55" s="47">
        <f t="shared" si="12"/>
        <v>0.59975418696598604</v>
      </c>
      <c r="P55" s="9"/>
    </row>
    <row r="56" spans="1:119">
      <c r="A56" s="12"/>
      <c r="B56" s="44">
        <v>694</v>
      </c>
      <c r="C56" s="20" t="s">
        <v>66</v>
      </c>
      <c r="D56" s="46">
        <v>0</v>
      </c>
      <c r="E56" s="46">
        <v>39131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39131</v>
      </c>
      <c r="O56" s="47">
        <f t="shared" si="12"/>
        <v>0.57945239963868445</v>
      </c>
      <c r="P56" s="9"/>
    </row>
    <row r="57" spans="1:119">
      <c r="A57" s="12"/>
      <c r="B57" s="44">
        <v>713</v>
      </c>
      <c r="C57" s="20" t="s">
        <v>67</v>
      </c>
      <c r="D57" s="46">
        <v>0</v>
      </c>
      <c r="E57" s="46">
        <v>64250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64250</v>
      </c>
      <c r="O57" s="47">
        <f t="shared" si="12"/>
        <v>0.95141490574699028</v>
      </c>
      <c r="P57" s="9"/>
    </row>
    <row r="58" spans="1:119">
      <c r="A58" s="12"/>
      <c r="B58" s="44">
        <v>714</v>
      </c>
      <c r="C58" s="20" t="s">
        <v>68</v>
      </c>
      <c r="D58" s="46">
        <v>0</v>
      </c>
      <c r="E58" s="46">
        <v>3980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3980</v>
      </c>
      <c r="O58" s="47">
        <f t="shared" si="12"/>
        <v>5.8935896106973092E-2</v>
      </c>
      <c r="P58" s="9"/>
    </row>
    <row r="59" spans="1:119">
      <c r="A59" s="12"/>
      <c r="B59" s="44">
        <v>715</v>
      </c>
      <c r="C59" s="20" t="s">
        <v>84</v>
      </c>
      <c r="D59" s="46">
        <v>0</v>
      </c>
      <c r="E59" s="46">
        <v>15460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15460</v>
      </c>
      <c r="O59" s="47">
        <f t="shared" si="12"/>
        <v>0.22893189794316685</v>
      </c>
      <c r="P59" s="9"/>
    </row>
    <row r="60" spans="1:119">
      <c r="A60" s="12"/>
      <c r="B60" s="44">
        <v>724</v>
      </c>
      <c r="C60" s="20" t="s">
        <v>69</v>
      </c>
      <c r="D60" s="46">
        <v>0</v>
      </c>
      <c r="E60" s="46">
        <v>202589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202589</v>
      </c>
      <c r="O60" s="47">
        <f t="shared" si="12"/>
        <v>2.999940767943611</v>
      </c>
      <c r="P60" s="9"/>
    </row>
    <row r="61" spans="1:119">
      <c r="A61" s="12"/>
      <c r="B61" s="44">
        <v>744</v>
      </c>
      <c r="C61" s="20" t="s">
        <v>71</v>
      </c>
      <c r="D61" s="46">
        <v>0</v>
      </c>
      <c r="E61" s="46">
        <v>64017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64017</v>
      </c>
      <c r="O61" s="47">
        <f t="shared" si="12"/>
        <v>0.94796463846233581</v>
      </c>
      <c r="P61" s="9"/>
    </row>
    <row r="62" spans="1:119" ht="15.75" thickBot="1">
      <c r="A62" s="12"/>
      <c r="B62" s="44">
        <v>764</v>
      </c>
      <c r="C62" s="20" t="s">
        <v>72</v>
      </c>
      <c r="D62" s="46">
        <v>0</v>
      </c>
      <c r="E62" s="46">
        <v>103087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103087</v>
      </c>
      <c r="O62" s="47">
        <f t="shared" si="12"/>
        <v>1.5265137492410892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SUM(D5,D12,D20,D25,D27,D32,D36,D42,D44)</f>
        <v>27052714</v>
      </c>
      <c r="E63" s="15">
        <f t="shared" si="17"/>
        <v>42041182</v>
      </c>
      <c r="F63" s="15">
        <f t="shared" si="17"/>
        <v>2752557</v>
      </c>
      <c r="G63" s="15">
        <f t="shared" si="17"/>
        <v>4575412</v>
      </c>
      <c r="H63" s="15">
        <f t="shared" si="17"/>
        <v>0</v>
      </c>
      <c r="I63" s="15">
        <f t="shared" si="17"/>
        <v>1978203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78400068</v>
      </c>
      <c r="O63" s="37">
        <f t="shared" si="12"/>
        <v>1160.9493121677451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118" t="s">
        <v>85</v>
      </c>
      <c r="M65" s="118"/>
      <c r="N65" s="118"/>
      <c r="O65" s="41">
        <v>67531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thickBot="1">
      <c r="A67" s="120" t="s">
        <v>86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SUM(D6:D9)</f>
        <v>4169199</v>
      </c>
      <c r="E5" s="26">
        <f t="shared" si="0"/>
        <v>4844726</v>
      </c>
      <c r="F5" s="26">
        <f t="shared" si="0"/>
        <v>0</v>
      </c>
      <c r="G5" s="26">
        <f t="shared" si="0"/>
        <v>53333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1" si="1">SUM(D5:M5)</f>
        <v>9067258</v>
      </c>
      <c r="O5" s="32">
        <f t="shared" ref="O5:O36" si="2">(N5/O$61)</f>
        <v>136.53658389676099</v>
      </c>
      <c r="P5" s="6"/>
    </row>
    <row r="6" spans="1:133">
      <c r="A6" s="12"/>
      <c r="B6" s="44">
        <v>511</v>
      </c>
      <c r="C6" s="20" t="s">
        <v>20</v>
      </c>
      <c r="D6" s="46">
        <v>1507527</v>
      </c>
      <c r="E6" s="46">
        <v>742368</v>
      </c>
      <c r="F6" s="46">
        <v>0</v>
      </c>
      <c r="G6" s="46">
        <v>53333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2303228</v>
      </c>
      <c r="O6" s="47">
        <f t="shared" si="2"/>
        <v>34.682467737806626</v>
      </c>
      <c r="P6" s="9"/>
    </row>
    <row r="7" spans="1:133">
      <c r="A7" s="12"/>
      <c r="B7" s="44">
        <v>513</v>
      </c>
      <c r="C7" s="20" t="s">
        <v>21</v>
      </c>
      <c r="D7" s="46">
        <v>610160</v>
      </c>
      <c r="E7" s="46">
        <v>3114347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3724507</v>
      </c>
      <c r="O7" s="47">
        <f t="shared" si="2"/>
        <v>56.08437109427939</v>
      </c>
      <c r="P7" s="9"/>
    </row>
    <row r="8" spans="1:133">
      <c r="A8" s="12"/>
      <c r="B8" s="44">
        <v>514</v>
      </c>
      <c r="C8" s="20" t="s">
        <v>22</v>
      </c>
      <c r="D8" s="46">
        <v>95114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95114</v>
      </c>
      <c r="O8" s="47">
        <f t="shared" si="2"/>
        <v>1.4322456293574666</v>
      </c>
      <c r="P8" s="9"/>
    </row>
    <row r="9" spans="1:133">
      <c r="A9" s="12"/>
      <c r="B9" s="44">
        <v>519</v>
      </c>
      <c r="C9" s="20" t="s">
        <v>23</v>
      </c>
      <c r="D9" s="46">
        <v>1956398</v>
      </c>
      <c r="E9" s="46">
        <v>988011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2944409</v>
      </c>
      <c r="O9" s="47">
        <f t="shared" si="2"/>
        <v>44.337499435317504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SUM(D11:D17)</f>
        <v>2849040</v>
      </c>
      <c r="E10" s="31">
        <f t="shared" si="3"/>
        <v>22264969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25114009</v>
      </c>
      <c r="O10" s="43">
        <f t="shared" si="2"/>
        <v>378.17176888674726</v>
      </c>
      <c r="P10" s="10"/>
    </row>
    <row r="11" spans="1:133">
      <c r="A11" s="12"/>
      <c r="B11" s="44">
        <v>521</v>
      </c>
      <c r="C11" s="20" t="s">
        <v>25</v>
      </c>
      <c r="D11" s="46">
        <v>178559</v>
      </c>
      <c r="E11" s="46">
        <v>8834080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9012639</v>
      </c>
      <c r="O11" s="47">
        <f t="shared" si="2"/>
        <v>135.71412007408634</v>
      </c>
      <c r="P11" s="9"/>
    </row>
    <row r="12" spans="1:133">
      <c r="A12" s="12"/>
      <c r="B12" s="44">
        <v>522</v>
      </c>
      <c r="C12" s="20" t="s">
        <v>26</v>
      </c>
      <c r="D12" s="46">
        <v>0</v>
      </c>
      <c r="E12" s="46">
        <v>5529666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5529666</v>
      </c>
      <c r="O12" s="47">
        <f t="shared" si="2"/>
        <v>83.266816244786099</v>
      </c>
      <c r="P12" s="9"/>
    </row>
    <row r="13" spans="1:133">
      <c r="A13" s="12"/>
      <c r="B13" s="44">
        <v>523</v>
      </c>
      <c r="C13" s="20" t="s">
        <v>27</v>
      </c>
      <c r="D13" s="46">
        <v>490771</v>
      </c>
      <c r="E13" s="46">
        <v>4080179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4570950</v>
      </c>
      <c r="O13" s="47">
        <f t="shared" si="2"/>
        <v>68.830279028444934</v>
      </c>
      <c r="P13" s="9"/>
    </row>
    <row r="14" spans="1:133">
      <c r="A14" s="12"/>
      <c r="B14" s="44">
        <v>524</v>
      </c>
      <c r="C14" s="20" t="s">
        <v>28</v>
      </c>
      <c r="D14" s="46">
        <v>0</v>
      </c>
      <c r="E14" s="46">
        <v>740356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740356</v>
      </c>
      <c r="O14" s="47">
        <f t="shared" si="2"/>
        <v>11.148428676835971</v>
      </c>
      <c r="P14" s="9"/>
    </row>
    <row r="15" spans="1:133">
      <c r="A15" s="12"/>
      <c r="B15" s="44">
        <v>525</v>
      </c>
      <c r="C15" s="20" t="s">
        <v>29</v>
      </c>
      <c r="D15" s="46">
        <v>2144710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2144710</v>
      </c>
      <c r="O15" s="47">
        <f t="shared" si="2"/>
        <v>32.295471999277204</v>
      </c>
      <c r="P15" s="9"/>
    </row>
    <row r="16" spans="1:133">
      <c r="A16" s="12"/>
      <c r="B16" s="44">
        <v>526</v>
      </c>
      <c r="C16" s="20" t="s">
        <v>30</v>
      </c>
      <c r="D16" s="46">
        <v>0</v>
      </c>
      <c r="E16" s="46">
        <v>3080688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3080688</v>
      </c>
      <c r="O16" s="47">
        <f t="shared" si="2"/>
        <v>46.389615865319463</v>
      </c>
      <c r="P16" s="9"/>
    </row>
    <row r="17" spans="1:16">
      <c r="A17" s="12"/>
      <c r="B17" s="44">
        <v>529</v>
      </c>
      <c r="C17" s="20" t="s">
        <v>31</v>
      </c>
      <c r="D17" s="46">
        <v>35000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35000</v>
      </c>
      <c r="O17" s="47">
        <f t="shared" si="2"/>
        <v>0.52703699799725945</v>
      </c>
      <c r="P17" s="9"/>
    </row>
    <row r="18" spans="1:16" ht="15.75">
      <c r="A18" s="28" t="s">
        <v>32</v>
      </c>
      <c r="B18" s="29"/>
      <c r="C18" s="30"/>
      <c r="D18" s="31">
        <f t="shared" ref="D18:M18" si="5">SUM(D19:D21)</f>
        <v>1167213</v>
      </c>
      <c r="E18" s="31">
        <f t="shared" si="5"/>
        <v>3737585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2593453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>SUM(D18:M18)</f>
        <v>7498251</v>
      </c>
      <c r="O18" s="43">
        <f t="shared" si="2"/>
        <v>112.91016277914139</v>
      </c>
      <c r="P18" s="10"/>
    </row>
    <row r="19" spans="1:16">
      <c r="A19" s="12"/>
      <c r="B19" s="44">
        <v>534</v>
      </c>
      <c r="C19" s="20" t="s">
        <v>33</v>
      </c>
      <c r="D19" s="46">
        <v>0</v>
      </c>
      <c r="E19" s="46">
        <v>3737585</v>
      </c>
      <c r="F19" s="46">
        <v>0</v>
      </c>
      <c r="G19" s="46">
        <v>0</v>
      </c>
      <c r="H19" s="46">
        <v>0</v>
      </c>
      <c r="I19" s="46">
        <v>2593453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6331038</v>
      </c>
      <c r="O19" s="47">
        <f t="shared" si="2"/>
        <v>95.334036049330663</v>
      </c>
      <c r="P19" s="9"/>
    </row>
    <row r="20" spans="1:16">
      <c r="A20" s="12"/>
      <c r="B20" s="44">
        <v>537</v>
      </c>
      <c r="C20" s="20" t="s">
        <v>34</v>
      </c>
      <c r="D20" s="46">
        <v>583884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583884</v>
      </c>
      <c r="O20" s="47">
        <f t="shared" si="2"/>
        <v>8.7922420153894798</v>
      </c>
      <c r="P20" s="9"/>
    </row>
    <row r="21" spans="1:16">
      <c r="A21" s="12"/>
      <c r="B21" s="44">
        <v>539</v>
      </c>
      <c r="C21" s="20" t="s">
        <v>35</v>
      </c>
      <c r="D21" s="46">
        <v>583329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583329</v>
      </c>
      <c r="O21" s="47">
        <f t="shared" si="2"/>
        <v>8.7838847144212373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110821</v>
      </c>
      <c r="E22" s="31">
        <f t="shared" si="6"/>
        <v>5948265</v>
      </c>
      <c r="F22" s="31">
        <f t="shared" si="6"/>
        <v>396413</v>
      </c>
      <c r="G22" s="31">
        <f t="shared" si="6"/>
        <v>4791623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9" si="7">SUM(D22:M22)</f>
        <v>11247122</v>
      </c>
      <c r="O22" s="43">
        <f t="shared" si="2"/>
        <v>169.36141185682663</v>
      </c>
      <c r="P22" s="10"/>
    </row>
    <row r="23" spans="1:16">
      <c r="A23" s="12"/>
      <c r="B23" s="44">
        <v>541</v>
      </c>
      <c r="C23" s="20" t="s">
        <v>37</v>
      </c>
      <c r="D23" s="46">
        <v>110821</v>
      </c>
      <c r="E23" s="46">
        <v>5923773</v>
      </c>
      <c r="F23" s="46">
        <v>396413</v>
      </c>
      <c r="G23" s="46">
        <v>4791623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11222630</v>
      </c>
      <c r="O23" s="47">
        <f t="shared" si="2"/>
        <v>168.99260642382811</v>
      </c>
      <c r="P23" s="9"/>
    </row>
    <row r="24" spans="1:16">
      <c r="A24" s="12"/>
      <c r="B24" s="44">
        <v>549</v>
      </c>
      <c r="C24" s="20" t="s">
        <v>38</v>
      </c>
      <c r="D24" s="46">
        <v>0</v>
      </c>
      <c r="E24" s="46">
        <v>24492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24492</v>
      </c>
      <c r="O24" s="47">
        <f t="shared" si="2"/>
        <v>0.36880543299853935</v>
      </c>
      <c r="P24" s="9"/>
    </row>
    <row r="25" spans="1:16" ht="15.75">
      <c r="A25" s="28" t="s">
        <v>39</v>
      </c>
      <c r="B25" s="29"/>
      <c r="C25" s="30"/>
      <c r="D25" s="31">
        <f t="shared" ref="D25:M25" si="8">SUM(D26:D28)</f>
        <v>294284</v>
      </c>
      <c r="E25" s="31">
        <f t="shared" si="8"/>
        <v>1372629</v>
      </c>
      <c r="F25" s="31">
        <f t="shared" si="8"/>
        <v>1698307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3365220</v>
      </c>
      <c r="O25" s="43">
        <f t="shared" si="2"/>
        <v>50.674155611438209</v>
      </c>
      <c r="P25" s="10"/>
    </row>
    <row r="26" spans="1:16">
      <c r="A26" s="13"/>
      <c r="B26" s="45">
        <v>552</v>
      </c>
      <c r="C26" s="21" t="s">
        <v>40</v>
      </c>
      <c r="D26" s="46">
        <v>284569</v>
      </c>
      <c r="E26" s="46">
        <v>655232</v>
      </c>
      <c r="F26" s="46">
        <v>1698307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2638108</v>
      </c>
      <c r="O26" s="47">
        <f t="shared" si="2"/>
        <v>39.725157734644398</v>
      </c>
      <c r="P26" s="9"/>
    </row>
    <row r="27" spans="1:16">
      <c r="A27" s="13"/>
      <c r="B27" s="45">
        <v>553</v>
      </c>
      <c r="C27" s="21" t="s">
        <v>41</v>
      </c>
      <c r="D27" s="46">
        <v>9715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9715</v>
      </c>
      <c r="O27" s="47">
        <f t="shared" si="2"/>
        <v>0.14629041244409643</v>
      </c>
      <c r="P27" s="9"/>
    </row>
    <row r="28" spans="1:16">
      <c r="A28" s="13"/>
      <c r="B28" s="45">
        <v>554</v>
      </c>
      <c r="C28" s="21" t="s">
        <v>42</v>
      </c>
      <c r="D28" s="46">
        <v>0</v>
      </c>
      <c r="E28" s="46">
        <v>717397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717397</v>
      </c>
      <c r="O28" s="47">
        <f t="shared" si="2"/>
        <v>10.802707464349712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2479283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2479283</v>
      </c>
      <c r="O29" s="43">
        <f t="shared" si="2"/>
        <v>37.333539128732554</v>
      </c>
      <c r="P29" s="10"/>
    </row>
    <row r="30" spans="1:16">
      <c r="A30" s="12"/>
      <c r="B30" s="44">
        <v>562</v>
      </c>
      <c r="C30" s="20" t="s">
        <v>44</v>
      </c>
      <c r="D30" s="46">
        <v>1793008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10">SUM(D30:M30)</f>
        <v>1793008</v>
      </c>
      <c r="O30" s="47">
        <f t="shared" si="2"/>
        <v>26.999472963002003</v>
      </c>
      <c r="P30" s="9"/>
    </row>
    <row r="31" spans="1:16">
      <c r="A31" s="12"/>
      <c r="B31" s="44">
        <v>563</v>
      </c>
      <c r="C31" s="20" t="s">
        <v>45</v>
      </c>
      <c r="D31" s="46">
        <v>195000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195000</v>
      </c>
      <c r="O31" s="47">
        <f t="shared" si="2"/>
        <v>2.9363489888418739</v>
      </c>
      <c r="P31" s="9"/>
    </row>
    <row r="32" spans="1:16">
      <c r="A32" s="12"/>
      <c r="B32" s="44">
        <v>569</v>
      </c>
      <c r="C32" s="20" t="s">
        <v>46</v>
      </c>
      <c r="D32" s="46">
        <v>491275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491275</v>
      </c>
      <c r="O32" s="47">
        <f t="shared" si="2"/>
        <v>7.3977171768886745</v>
      </c>
      <c r="P32" s="9"/>
    </row>
    <row r="33" spans="1:16" ht="15.75">
      <c r="A33" s="28" t="s">
        <v>47</v>
      </c>
      <c r="B33" s="29"/>
      <c r="C33" s="30"/>
      <c r="D33" s="31">
        <f t="shared" ref="D33:M33" si="11">SUM(D34:D37)</f>
        <v>2698035</v>
      </c>
      <c r="E33" s="31">
        <f t="shared" si="11"/>
        <v>746577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>SUM(D33:M33)</f>
        <v>3444612</v>
      </c>
      <c r="O33" s="43">
        <f t="shared" si="2"/>
        <v>51.869656221295308</v>
      </c>
      <c r="P33" s="9"/>
    </row>
    <row r="34" spans="1:16">
      <c r="A34" s="12"/>
      <c r="B34" s="44">
        <v>571</v>
      </c>
      <c r="C34" s="20" t="s">
        <v>48</v>
      </c>
      <c r="D34" s="46">
        <v>807799</v>
      </c>
      <c r="E34" s="46">
        <v>693342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1501141</v>
      </c>
      <c r="O34" s="47">
        <f t="shared" si="2"/>
        <v>22.60448132030297</v>
      </c>
      <c r="P34" s="9"/>
    </row>
    <row r="35" spans="1:16">
      <c r="A35" s="12"/>
      <c r="B35" s="44">
        <v>572</v>
      </c>
      <c r="C35" s="20" t="s">
        <v>49</v>
      </c>
      <c r="D35" s="46">
        <v>883209</v>
      </c>
      <c r="E35" s="46">
        <v>53235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936444</v>
      </c>
      <c r="O35" s="47">
        <f t="shared" si="2"/>
        <v>14.101160987215588</v>
      </c>
      <c r="P35" s="9"/>
    </row>
    <row r="36" spans="1:16">
      <c r="A36" s="12"/>
      <c r="B36" s="44">
        <v>574</v>
      </c>
      <c r="C36" s="20" t="s">
        <v>50</v>
      </c>
      <c r="D36" s="46">
        <v>13750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13750</v>
      </c>
      <c r="O36" s="47">
        <f t="shared" si="2"/>
        <v>0.20705024921320905</v>
      </c>
      <c r="P36" s="9"/>
    </row>
    <row r="37" spans="1:16">
      <c r="A37" s="12"/>
      <c r="B37" s="44">
        <v>575</v>
      </c>
      <c r="C37" s="20" t="s">
        <v>51</v>
      </c>
      <c r="D37" s="46">
        <v>993277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993277</v>
      </c>
      <c r="O37" s="47">
        <f t="shared" ref="O37:O59" si="12">(N37/O$61)</f>
        <v>14.956963664563538</v>
      </c>
      <c r="P37" s="9"/>
    </row>
    <row r="38" spans="1:16" ht="15.75">
      <c r="A38" s="28" t="s">
        <v>70</v>
      </c>
      <c r="B38" s="29"/>
      <c r="C38" s="30"/>
      <c r="D38" s="31">
        <f t="shared" ref="D38:M38" si="13">SUM(D39:D39)</f>
        <v>14075914</v>
      </c>
      <c r="E38" s="31">
        <f t="shared" si="13"/>
        <v>2141920</v>
      </c>
      <c r="F38" s="31">
        <f t="shared" si="13"/>
        <v>452731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ref="N38:N45" si="14">SUM(D38:M38)</f>
        <v>16670565</v>
      </c>
      <c r="O38" s="43">
        <f t="shared" si="12"/>
        <v>251.02870092909095</v>
      </c>
      <c r="P38" s="9"/>
    </row>
    <row r="39" spans="1:16">
      <c r="A39" s="12"/>
      <c r="B39" s="44">
        <v>581</v>
      </c>
      <c r="C39" s="20" t="s">
        <v>52</v>
      </c>
      <c r="D39" s="46">
        <v>14075914</v>
      </c>
      <c r="E39" s="46">
        <v>2141920</v>
      </c>
      <c r="F39" s="46">
        <v>452731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4"/>
        <v>16670565</v>
      </c>
      <c r="O39" s="47">
        <f t="shared" si="12"/>
        <v>251.02870092909095</v>
      </c>
      <c r="P39" s="9"/>
    </row>
    <row r="40" spans="1:16" ht="15.75">
      <c r="A40" s="28" t="s">
        <v>53</v>
      </c>
      <c r="B40" s="29"/>
      <c r="C40" s="30"/>
      <c r="D40" s="31">
        <f t="shared" ref="D40:M40" si="15">SUM(D41:D58)</f>
        <v>55108</v>
      </c>
      <c r="E40" s="31">
        <f t="shared" si="15"/>
        <v>2468104</v>
      </c>
      <c r="F40" s="31">
        <f t="shared" si="15"/>
        <v>0</v>
      </c>
      <c r="G40" s="31">
        <f t="shared" si="15"/>
        <v>0</v>
      </c>
      <c r="H40" s="31">
        <f t="shared" si="15"/>
        <v>0</v>
      </c>
      <c r="I40" s="31">
        <f t="shared" si="15"/>
        <v>0</v>
      </c>
      <c r="J40" s="31">
        <f t="shared" si="15"/>
        <v>0</v>
      </c>
      <c r="K40" s="31">
        <f t="shared" si="15"/>
        <v>0</v>
      </c>
      <c r="L40" s="31">
        <f t="shared" si="15"/>
        <v>0</v>
      </c>
      <c r="M40" s="31">
        <f t="shared" si="15"/>
        <v>0</v>
      </c>
      <c r="N40" s="31">
        <f t="shared" si="14"/>
        <v>2523212</v>
      </c>
      <c r="O40" s="43">
        <f t="shared" si="12"/>
        <v>37.995030794018881</v>
      </c>
      <c r="P40" s="9"/>
    </row>
    <row r="41" spans="1:16">
      <c r="A41" s="12"/>
      <c r="B41" s="44">
        <v>601</v>
      </c>
      <c r="C41" s="20" t="s">
        <v>54</v>
      </c>
      <c r="D41" s="46">
        <v>55108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4"/>
        <v>55108</v>
      </c>
      <c r="O41" s="47">
        <f t="shared" si="12"/>
        <v>0.82982728244665638</v>
      </c>
      <c r="P41" s="9"/>
    </row>
    <row r="42" spans="1:16">
      <c r="A42" s="12"/>
      <c r="B42" s="44">
        <v>602</v>
      </c>
      <c r="C42" s="20" t="s">
        <v>55</v>
      </c>
      <c r="D42" s="46">
        <v>0</v>
      </c>
      <c r="E42" s="46">
        <v>121693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4"/>
        <v>121693</v>
      </c>
      <c r="O42" s="47">
        <f t="shared" si="12"/>
        <v>1.8324775256365855</v>
      </c>
      <c r="P42" s="9"/>
    </row>
    <row r="43" spans="1:16">
      <c r="A43" s="12"/>
      <c r="B43" s="44">
        <v>604</v>
      </c>
      <c r="C43" s="20" t="s">
        <v>56</v>
      </c>
      <c r="D43" s="46">
        <v>0</v>
      </c>
      <c r="E43" s="46">
        <v>777847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777847</v>
      </c>
      <c r="O43" s="47">
        <f t="shared" si="12"/>
        <v>11.712975650890693</v>
      </c>
      <c r="P43" s="9"/>
    </row>
    <row r="44" spans="1:16">
      <c r="A44" s="12"/>
      <c r="B44" s="44">
        <v>605</v>
      </c>
      <c r="C44" s="20" t="s">
        <v>57</v>
      </c>
      <c r="D44" s="46">
        <v>0</v>
      </c>
      <c r="E44" s="46">
        <v>272954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272954</v>
      </c>
      <c r="O44" s="47">
        <f t="shared" si="12"/>
        <v>4.1101959071812555</v>
      </c>
      <c r="P44" s="9"/>
    </row>
    <row r="45" spans="1:16">
      <c r="A45" s="12"/>
      <c r="B45" s="44">
        <v>608</v>
      </c>
      <c r="C45" s="20" t="s">
        <v>58</v>
      </c>
      <c r="D45" s="46">
        <v>0</v>
      </c>
      <c r="E45" s="46">
        <v>47635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47635</v>
      </c>
      <c r="O45" s="47">
        <f t="shared" si="12"/>
        <v>0.7172973542742701</v>
      </c>
      <c r="P45" s="9"/>
    </row>
    <row r="46" spans="1:16">
      <c r="A46" s="12"/>
      <c r="B46" s="44">
        <v>611</v>
      </c>
      <c r="C46" s="20" t="s">
        <v>59</v>
      </c>
      <c r="D46" s="46">
        <v>0</v>
      </c>
      <c r="E46" s="46">
        <v>230465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6">SUM(D46:M46)</f>
        <v>230465</v>
      </c>
      <c r="O46" s="47">
        <f t="shared" si="12"/>
        <v>3.4703880498125255</v>
      </c>
      <c r="P46" s="9"/>
    </row>
    <row r="47" spans="1:16">
      <c r="A47" s="12"/>
      <c r="B47" s="44">
        <v>614</v>
      </c>
      <c r="C47" s="20" t="s">
        <v>60</v>
      </c>
      <c r="D47" s="46">
        <v>0</v>
      </c>
      <c r="E47" s="46">
        <v>232718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232718</v>
      </c>
      <c r="O47" s="47">
        <f t="shared" si="12"/>
        <v>3.5043141742836061</v>
      </c>
      <c r="P47" s="9"/>
    </row>
    <row r="48" spans="1:16">
      <c r="A48" s="12"/>
      <c r="B48" s="44">
        <v>631</v>
      </c>
      <c r="C48" s="20" t="s">
        <v>61</v>
      </c>
      <c r="D48" s="46">
        <v>0</v>
      </c>
      <c r="E48" s="46">
        <v>36009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36009</v>
      </c>
      <c r="O48" s="47">
        <f t="shared" si="12"/>
        <v>0.54223072173952325</v>
      </c>
      <c r="P48" s="9"/>
    </row>
    <row r="49" spans="1:119">
      <c r="A49" s="12"/>
      <c r="B49" s="44">
        <v>634</v>
      </c>
      <c r="C49" s="20" t="s">
        <v>62</v>
      </c>
      <c r="D49" s="46">
        <v>0</v>
      </c>
      <c r="E49" s="46">
        <v>49696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49696</v>
      </c>
      <c r="O49" s="47">
        <f t="shared" si="12"/>
        <v>0.74833230435633724</v>
      </c>
      <c r="P49" s="9"/>
    </row>
    <row r="50" spans="1:119">
      <c r="A50" s="12"/>
      <c r="B50" s="44">
        <v>654</v>
      </c>
      <c r="C50" s="20" t="s">
        <v>63</v>
      </c>
      <c r="D50" s="46">
        <v>0</v>
      </c>
      <c r="E50" s="46">
        <v>100928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100928</v>
      </c>
      <c r="O50" s="47">
        <f t="shared" si="12"/>
        <v>1.5197940038247828</v>
      </c>
      <c r="P50" s="9"/>
    </row>
    <row r="51" spans="1:119">
      <c r="A51" s="12"/>
      <c r="B51" s="44">
        <v>674</v>
      </c>
      <c r="C51" s="20" t="s">
        <v>64</v>
      </c>
      <c r="D51" s="46">
        <v>0</v>
      </c>
      <c r="E51" s="46">
        <v>63112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63112</v>
      </c>
      <c r="O51" s="47">
        <f t="shared" si="12"/>
        <v>0.95035311478865814</v>
      </c>
      <c r="P51" s="9"/>
    </row>
    <row r="52" spans="1:119">
      <c r="A52" s="12"/>
      <c r="B52" s="44">
        <v>684</v>
      </c>
      <c r="C52" s="20" t="s">
        <v>65</v>
      </c>
      <c r="D52" s="46">
        <v>0</v>
      </c>
      <c r="E52" s="46">
        <v>38227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38227</v>
      </c>
      <c r="O52" s="47">
        <f t="shared" si="12"/>
        <v>0.57562980921260676</v>
      </c>
      <c r="P52" s="9"/>
    </row>
    <row r="53" spans="1:119">
      <c r="A53" s="12"/>
      <c r="B53" s="44">
        <v>694</v>
      </c>
      <c r="C53" s="20" t="s">
        <v>66</v>
      </c>
      <c r="D53" s="46">
        <v>0</v>
      </c>
      <c r="E53" s="46">
        <v>39051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39051</v>
      </c>
      <c r="O53" s="47">
        <f t="shared" si="12"/>
        <v>0.58803776596545654</v>
      </c>
      <c r="P53" s="9"/>
    </row>
    <row r="54" spans="1:119">
      <c r="A54" s="12"/>
      <c r="B54" s="44">
        <v>713</v>
      </c>
      <c r="C54" s="20" t="s">
        <v>67</v>
      </c>
      <c r="D54" s="46">
        <v>0</v>
      </c>
      <c r="E54" s="46">
        <v>65554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7">SUM(D54:M54)</f>
        <v>65554</v>
      </c>
      <c r="O54" s="47">
        <f t="shared" si="12"/>
        <v>0.98712523904892413</v>
      </c>
      <c r="P54" s="9"/>
    </row>
    <row r="55" spans="1:119">
      <c r="A55" s="12"/>
      <c r="B55" s="44">
        <v>714</v>
      </c>
      <c r="C55" s="20" t="s">
        <v>68</v>
      </c>
      <c r="D55" s="46">
        <v>0</v>
      </c>
      <c r="E55" s="46">
        <v>200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200</v>
      </c>
      <c r="O55" s="47">
        <f t="shared" si="12"/>
        <v>3.011639988555768E-3</v>
      </c>
      <c r="P55" s="9"/>
    </row>
    <row r="56" spans="1:119">
      <c r="A56" s="12"/>
      <c r="B56" s="44">
        <v>724</v>
      </c>
      <c r="C56" s="20" t="s">
        <v>69</v>
      </c>
      <c r="D56" s="46">
        <v>0</v>
      </c>
      <c r="E56" s="46">
        <v>205128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205128</v>
      </c>
      <c r="O56" s="47">
        <f t="shared" si="12"/>
        <v>3.088858437862338</v>
      </c>
      <c r="P56" s="9"/>
    </row>
    <row r="57" spans="1:119">
      <c r="A57" s="12"/>
      <c r="B57" s="44">
        <v>744</v>
      </c>
      <c r="C57" s="20" t="s">
        <v>71</v>
      </c>
      <c r="D57" s="46">
        <v>0</v>
      </c>
      <c r="E57" s="46">
        <v>46218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46218</v>
      </c>
      <c r="O57" s="47">
        <f t="shared" si="12"/>
        <v>0.69595988495535244</v>
      </c>
      <c r="P57" s="9"/>
    </row>
    <row r="58" spans="1:119" ht="15.75" thickBot="1">
      <c r="A58" s="12"/>
      <c r="B58" s="44">
        <v>764</v>
      </c>
      <c r="C58" s="20" t="s">
        <v>72</v>
      </c>
      <c r="D58" s="46">
        <v>0</v>
      </c>
      <c r="E58" s="46">
        <v>140669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140669</v>
      </c>
      <c r="O58" s="47">
        <f t="shared" si="12"/>
        <v>2.1182219277507568</v>
      </c>
      <c r="P58" s="9"/>
    </row>
    <row r="59" spans="1:119" ht="16.5" thickBot="1">
      <c r="A59" s="14" t="s">
        <v>10</v>
      </c>
      <c r="B59" s="23"/>
      <c r="C59" s="22"/>
      <c r="D59" s="15">
        <f t="shared" ref="D59:M59" si="18">SUM(D5,D10,D18,D22,D25,D29,D33,D38,D40)</f>
        <v>27898897</v>
      </c>
      <c r="E59" s="15">
        <f t="shared" si="18"/>
        <v>43524775</v>
      </c>
      <c r="F59" s="15">
        <f t="shared" si="18"/>
        <v>2547451</v>
      </c>
      <c r="G59" s="15">
        <f t="shared" si="18"/>
        <v>4844956</v>
      </c>
      <c r="H59" s="15">
        <f t="shared" si="18"/>
        <v>0</v>
      </c>
      <c r="I59" s="15">
        <f t="shared" si="18"/>
        <v>2593453</v>
      </c>
      <c r="J59" s="15">
        <f t="shared" si="18"/>
        <v>0</v>
      </c>
      <c r="K59" s="15">
        <f t="shared" si="18"/>
        <v>0</v>
      </c>
      <c r="L59" s="15">
        <f t="shared" si="18"/>
        <v>0</v>
      </c>
      <c r="M59" s="15">
        <f t="shared" si="18"/>
        <v>0</v>
      </c>
      <c r="N59" s="15">
        <f t="shared" si="17"/>
        <v>81409532</v>
      </c>
      <c r="O59" s="37">
        <f t="shared" si="12"/>
        <v>1225.8810101040522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18</v>
      </c>
      <c r="M61" s="118"/>
      <c r="N61" s="118"/>
      <c r="O61" s="41">
        <v>66409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thickBot="1">
      <c r="A63" s="120" t="s">
        <v>86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4005859</v>
      </c>
      <c r="E5" s="26">
        <f t="shared" si="0"/>
        <v>3561800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7567659</v>
      </c>
      <c r="O5" s="32">
        <f t="shared" ref="O5:O45" si="2">(N5/O$47)</f>
        <v>114.45167193478622</v>
      </c>
      <c r="P5" s="6"/>
    </row>
    <row r="6" spans="1:133">
      <c r="A6" s="12"/>
      <c r="B6" s="44">
        <v>511</v>
      </c>
      <c r="C6" s="20" t="s">
        <v>20</v>
      </c>
      <c r="D6" s="46">
        <v>1434038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1434038</v>
      </c>
      <c r="O6" s="47">
        <f t="shared" si="2"/>
        <v>21.688086992029763</v>
      </c>
      <c r="P6" s="9"/>
    </row>
    <row r="7" spans="1:133">
      <c r="A7" s="12"/>
      <c r="B7" s="44">
        <v>512</v>
      </c>
      <c r="C7" s="20" t="s">
        <v>75</v>
      </c>
      <c r="D7" s="46">
        <v>539070</v>
      </c>
      <c r="E7" s="46">
        <v>1534673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2073743</v>
      </c>
      <c r="O7" s="47">
        <f t="shared" si="2"/>
        <v>31.362849926649627</v>
      </c>
      <c r="P7" s="9"/>
    </row>
    <row r="8" spans="1:133">
      <c r="A8" s="12"/>
      <c r="B8" s="44">
        <v>513</v>
      </c>
      <c r="C8" s="20" t="s">
        <v>21</v>
      </c>
      <c r="D8" s="46">
        <v>2382</v>
      </c>
      <c r="E8" s="46">
        <v>2027127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2029509</v>
      </c>
      <c r="O8" s="47">
        <f t="shared" si="2"/>
        <v>30.693864279124636</v>
      </c>
      <c r="P8" s="9"/>
    </row>
    <row r="9" spans="1:133">
      <c r="A9" s="12"/>
      <c r="B9" s="44">
        <v>514</v>
      </c>
      <c r="C9" s="20" t="s">
        <v>22</v>
      </c>
      <c r="D9" s="46">
        <v>119094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119094</v>
      </c>
      <c r="O9" s="47">
        <f t="shared" si="2"/>
        <v>1.8011524326613331</v>
      </c>
      <c r="P9" s="9"/>
    </row>
    <row r="10" spans="1:133">
      <c r="A10" s="12"/>
      <c r="B10" s="44">
        <v>519</v>
      </c>
      <c r="C10" s="20" t="s">
        <v>23</v>
      </c>
      <c r="D10" s="46">
        <v>1911275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1911275</v>
      </c>
      <c r="O10" s="47">
        <f t="shared" si="2"/>
        <v>28.905718304320867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SUM(D12:D17)</f>
        <v>1218131</v>
      </c>
      <c r="E11" s="31">
        <f t="shared" si="3"/>
        <v>21097743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22315874</v>
      </c>
      <c r="O11" s="43">
        <f t="shared" si="2"/>
        <v>337.50055201826956</v>
      </c>
      <c r="P11" s="10"/>
    </row>
    <row r="12" spans="1:133">
      <c r="A12" s="12"/>
      <c r="B12" s="44">
        <v>521</v>
      </c>
      <c r="C12" s="20" t="s">
        <v>25</v>
      </c>
      <c r="D12" s="46">
        <v>255000</v>
      </c>
      <c r="E12" s="46">
        <v>9072145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9327145</v>
      </c>
      <c r="O12" s="47">
        <f t="shared" si="2"/>
        <v>141.06176555103522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3146632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3146632</v>
      </c>
      <c r="O13" s="47">
        <f t="shared" si="2"/>
        <v>47.588995931700971</v>
      </c>
      <c r="P13" s="9"/>
    </row>
    <row r="14" spans="1:133">
      <c r="A14" s="12"/>
      <c r="B14" s="44">
        <v>523</v>
      </c>
      <c r="C14" s="20" t="s">
        <v>27</v>
      </c>
      <c r="D14" s="46">
        <v>475187</v>
      </c>
      <c r="E14" s="46">
        <v>4170029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4645216</v>
      </c>
      <c r="O14" s="47">
        <f t="shared" si="2"/>
        <v>70.253262957305552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1678206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1678206</v>
      </c>
      <c r="O15" s="47">
        <f t="shared" si="2"/>
        <v>25.380832110827122</v>
      </c>
      <c r="P15" s="9"/>
    </row>
    <row r="16" spans="1:133">
      <c r="A16" s="12"/>
      <c r="B16" s="44">
        <v>525</v>
      </c>
      <c r="C16" s="20" t="s">
        <v>29</v>
      </c>
      <c r="D16" s="46">
        <v>487944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487944</v>
      </c>
      <c r="O16" s="47">
        <f t="shared" si="2"/>
        <v>7.3795617126177762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3030731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3030731</v>
      </c>
      <c r="O17" s="47">
        <f t="shared" si="2"/>
        <v>45.8361337547829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SUM(D19:D22)</f>
        <v>782981</v>
      </c>
      <c r="E18" s="31">
        <f t="shared" si="4"/>
        <v>3754154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3152008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7689143</v>
      </c>
      <c r="O18" s="43">
        <f t="shared" si="2"/>
        <v>116.28897022126102</v>
      </c>
      <c r="P18" s="10"/>
    </row>
    <row r="19" spans="1:16">
      <c r="A19" s="12"/>
      <c r="B19" s="44">
        <v>533</v>
      </c>
      <c r="C19" s="20" t="s">
        <v>91</v>
      </c>
      <c r="D19" s="46">
        <v>0</v>
      </c>
      <c r="E19" s="46">
        <v>3754154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3754154</v>
      </c>
      <c r="O19" s="47">
        <f t="shared" si="2"/>
        <v>56.777029990472016</v>
      </c>
      <c r="P19" s="9"/>
    </row>
    <row r="20" spans="1:16">
      <c r="A20" s="12"/>
      <c r="B20" s="44">
        <v>534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3152008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3152008</v>
      </c>
      <c r="O20" s="47">
        <f t="shared" si="2"/>
        <v>47.670301417098955</v>
      </c>
      <c r="P20" s="9"/>
    </row>
    <row r="21" spans="1:16">
      <c r="A21" s="12"/>
      <c r="B21" s="44">
        <v>537</v>
      </c>
      <c r="C21" s="20" t="s">
        <v>34</v>
      </c>
      <c r="D21" s="46">
        <v>611535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611535</v>
      </c>
      <c r="O21" s="47">
        <f t="shared" si="2"/>
        <v>9.248725820843605</v>
      </c>
      <c r="P21" s="9"/>
    </row>
    <row r="22" spans="1:16">
      <c r="A22" s="12"/>
      <c r="B22" s="44">
        <v>538</v>
      </c>
      <c r="C22" s="20" t="s">
        <v>92</v>
      </c>
      <c r="D22" s="46">
        <v>171446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171446</v>
      </c>
      <c r="O22" s="47">
        <f t="shared" si="2"/>
        <v>2.5929129928464483</v>
      </c>
      <c r="P22" s="9"/>
    </row>
    <row r="23" spans="1:16" ht="15.75">
      <c r="A23" s="28" t="s">
        <v>36</v>
      </c>
      <c r="B23" s="29"/>
      <c r="C23" s="30"/>
      <c r="D23" s="31">
        <f t="shared" ref="D23:M23" si="5">SUM(D24:D24)</f>
        <v>81708</v>
      </c>
      <c r="E23" s="31">
        <f t="shared" si="5"/>
        <v>8936815</v>
      </c>
      <c r="F23" s="31">
        <f t="shared" si="5"/>
        <v>832186</v>
      </c>
      <c r="G23" s="31">
        <f t="shared" si="5"/>
        <v>4669482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0" si="6">SUM(D23:M23)</f>
        <v>14520191</v>
      </c>
      <c r="O23" s="43">
        <f t="shared" si="2"/>
        <v>219.6002934014912</v>
      </c>
      <c r="P23" s="10"/>
    </row>
    <row r="24" spans="1:16">
      <c r="A24" s="12"/>
      <c r="B24" s="44">
        <v>541</v>
      </c>
      <c r="C24" s="20" t="s">
        <v>37</v>
      </c>
      <c r="D24" s="46">
        <v>81708</v>
      </c>
      <c r="E24" s="46">
        <v>8936815</v>
      </c>
      <c r="F24" s="46">
        <v>832186</v>
      </c>
      <c r="G24" s="46">
        <v>4669482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14520191</v>
      </c>
      <c r="O24" s="47">
        <f t="shared" si="2"/>
        <v>219.6002934014912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SUM(D26:D29)</f>
        <v>484743</v>
      </c>
      <c r="E25" s="31">
        <f t="shared" si="7"/>
        <v>1415321</v>
      </c>
      <c r="F25" s="31">
        <f t="shared" si="7"/>
        <v>2260540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6"/>
        <v>4160604</v>
      </c>
      <c r="O25" s="43">
        <f t="shared" si="2"/>
        <v>62.924093706991727</v>
      </c>
      <c r="P25" s="10"/>
    </row>
    <row r="26" spans="1:16">
      <c r="A26" s="13"/>
      <c r="B26" s="45">
        <v>551</v>
      </c>
      <c r="C26" s="21" t="s">
        <v>93</v>
      </c>
      <c r="D26" s="46">
        <v>382258</v>
      </c>
      <c r="E26" s="46">
        <v>344154</v>
      </c>
      <c r="F26" s="46">
        <v>98555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824967</v>
      </c>
      <c r="O26" s="47">
        <f t="shared" si="2"/>
        <v>12.4766261853269</v>
      </c>
      <c r="P26" s="9"/>
    </row>
    <row r="27" spans="1:16">
      <c r="A27" s="13"/>
      <c r="B27" s="45">
        <v>552</v>
      </c>
      <c r="C27" s="21" t="s">
        <v>40</v>
      </c>
      <c r="D27" s="46">
        <v>0</v>
      </c>
      <c r="E27" s="46">
        <v>244417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244417</v>
      </c>
      <c r="O27" s="47">
        <f t="shared" si="2"/>
        <v>3.6965109420607676</v>
      </c>
      <c r="P27" s="9"/>
    </row>
    <row r="28" spans="1:16">
      <c r="A28" s="13"/>
      <c r="B28" s="45">
        <v>553</v>
      </c>
      <c r="C28" s="21" t="s">
        <v>41</v>
      </c>
      <c r="D28" s="46">
        <v>102485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102485</v>
      </c>
      <c r="O28" s="47">
        <f t="shared" si="2"/>
        <v>1.5499614343400736</v>
      </c>
      <c r="P28" s="9"/>
    </row>
    <row r="29" spans="1:16">
      <c r="A29" s="13"/>
      <c r="B29" s="45">
        <v>559</v>
      </c>
      <c r="C29" s="21" t="s">
        <v>79</v>
      </c>
      <c r="D29" s="46">
        <v>0</v>
      </c>
      <c r="E29" s="46">
        <v>826750</v>
      </c>
      <c r="F29" s="46">
        <v>2161985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2988735</v>
      </c>
      <c r="O29" s="47">
        <f t="shared" si="2"/>
        <v>45.200995145263988</v>
      </c>
      <c r="P29" s="9"/>
    </row>
    <row r="30" spans="1:16" ht="15.75">
      <c r="A30" s="28" t="s">
        <v>43</v>
      </c>
      <c r="B30" s="29"/>
      <c r="C30" s="30"/>
      <c r="D30" s="31">
        <f t="shared" ref="D30:M30" si="8">SUM(D31:D32)</f>
        <v>1753020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1753020</v>
      </c>
      <c r="O30" s="43">
        <f t="shared" si="2"/>
        <v>26.512303201705965</v>
      </c>
      <c r="P30" s="10"/>
    </row>
    <row r="31" spans="1:16">
      <c r="A31" s="12"/>
      <c r="B31" s="44">
        <v>562</v>
      </c>
      <c r="C31" s="20" t="s">
        <v>44</v>
      </c>
      <c r="D31" s="46">
        <v>1606513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6" si="9">SUM(D31:M31)</f>
        <v>1606513</v>
      </c>
      <c r="O31" s="47">
        <f t="shared" si="2"/>
        <v>24.296562362940669</v>
      </c>
      <c r="P31" s="9"/>
    </row>
    <row r="32" spans="1:16">
      <c r="A32" s="12"/>
      <c r="B32" s="44">
        <v>564</v>
      </c>
      <c r="C32" s="20" t="s">
        <v>80</v>
      </c>
      <c r="D32" s="46">
        <v>146507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146507</v>
      </c>
      <c r="O32" s="47">
        <f t="shared" si="2"/>
        <v>2.2157408387652939</v>
      </c>
      <c r="P32" s="9"/>
    </row>
    <row r="33" spans="1:119" ht="15.75">
      <c r="A33" s="28" t="s">
        <v>47</v>
      </c>
      <c r="B33" s="29"/>
      <c r="C33" s="30"/>
      <c r="D33" s="31">
        <f t="shared" ref="D33:M33" si="10">SUM(D34:D36)</f>
        <v>2789471</v>
      </c>
      <c r="E33" s="31">
        <f t="shared" si="10"/>
        <v>664081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>SUM(D33:M33)</f>
        <v>3453552</v>
      </c>
      <c r="O33" s="43">
        <f t="shared" si="2"/>
        <v>52.230789008030733</v>
      </c>
      <c r="P33" s="9"/>
    </row>
    <row r="34" spans="1:119">
      <c r="A34" s="12"/>
      <c r="B34" s="44">
        <v>571</v>
      </c>
      <c r="C34" s="20" t="s">
        <v>48</v>
      </c>
      <c r="D34" s="46">
        <v>788660</v>
      </c>
      <c r="E34" s="46">
        <v>645305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1433965</v>
      </c>
      <c r="O34" s="47">
        <f t="shared" si="2"/>
        <v>21.686982955490691</v>
      </c>
      <c r="P34" s="9"/>
    </row>
    <row r="35" spans="1:119">
      <c r="A35" s="12"/>
      <c r="B35" s="44">
        <v>572</v>
      </c>
      <c r="C35" s="20" t="s">
        <v>49</v>
      </c>
      <c r="D35" s="46">
        <v>1045465</v>
      </c>
      <c r="E35" s="46">
        <v>18776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1064241</v>
      </c>
      <c r="O35" s="47">
        <f t="shared" si="2"/>
        <v>16.095355484641793</v>
      </c>
      <c r="P35" s="9"/>
    </row>
    <row r="36" spans="1:119">
      <c r="A36" s="12"/>
      <c r="B36" s="44">
        <v>579</v>
      </c>
      <c r="C36" s="20" t="s">
        <v>94</v>
      </c>
      <c r="D36" s="46">
        <v>955346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955346</v>
      </c>
      <c r="O36" s="47">
        <f t="shared" si="2"/>
        <v>14.448450567898247</v>
      </c>
      <c r="P36" s="9"/>
    </row>
    <row r="37" spans="1:119" ht="15.75">
      <c r="A37" s="28" t="s">
        <v>70</v>
      </c>
      <c r="B37" s="29"/>
      <c r="C37" s="30"/>
      <c r="D37" s="31">
        <f t="shared" ref="D37:M37" si="11">SUM(D38:D38)</f>
        <v>14567798</v>
      </c>
      <c r="E37" s="31">
        <f t="shared" si="11"/>
        <v>181423</v>
      </c>
      <c r="F37" s="31">
        <f t="shared" si="11"/>
        <v>0</v>
      </c>
      <c r="G37" s="31">
        <f t="shared" si="11"/>
        <v>0</v>
      </c>
      <c r="H37" s="31">
        <f t="shared" si="11"/>
        <v>0</v>
      </c>
      <c r="I37" s="31">
        <f t="shared" si="11"/>
        <v>0</v>
      </c>
      <c r="J37" s="31">
        <f t="shared" si="11"/>
        <v>0</v>
      </c>
      <c r="K37" s="31">
        <f t="shared" si="11"/>
        <v>0</v>
      </c>
      <c r="L37" s="31">
        <f t="shared" si="11"/>
        <v>0</v>
      </c>
      <c r="M37" s="31">
        <f t="shared" si="11"/>
        <v>0</v>
      </c>
      <c r="N37" s="31">
        <f t="shared" ref="N37:N45" si="12">SUM(D37:M37)</f>
        <v>14749221</v>
      </c>
      <c r="O37" s="43">
        <f t="shared" si="2"/>
        <v>223.06409461441902</v>
      </c>
      <c r="P37" s="9"/>
    </row>
    <row r="38" spans="1:119">
      <c r="A38" s="12"/>
      <c r="B38" s="44">
        <v>581</v>
      </c>
      <c r="C38" s="20" t="s">
        <v>52</v>
      </c>
      <c r="D38" s="46">
        <v>14567798</v>
      </c>
      <c r="E38" s="46">
        <v>181423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2"/>
        <v>14749221</v>
      </c>
      <c r="O38" s="47">
        <f t="shared" si="2"/>
        <v>223.06409461441902</v>
      </c>
      <c r="P38" s="9"/>
    </row>
    <row r="39" spans="1:119" ht="15.75">
      <c r="A39" s="28" t="s">
        <v>53</v>
      </c>
      <c r="B39" s="29"/>
      <c r="C39" s="30"/>
      <c r="D39" s="31">
        <f t="shared" ref="D39:M39" si="13">SUM(D40:D44)</f>
        <v>29625</v>
      </c>
      <c r="E39" s="31">
        <f t="shared" si="13"/>
        <v>817811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2"/>
        <v>847436</v>
      </c>
      <c r="O39" s="43">
        <f t="shared" si="2"/>
        <v>12.816442582538075</v>
      </c>
      <c r="P39" s="9"/>
    </row>
    <row r="40" spans="1:119">
      <c r="A40" s="12"/>
      <c r="B40" s="44">
        <v>601</v>
      </c>
      <c r="C40" s="20" t="s">
        <v>54</v>
      </c>
      <c r="D40" s="46">
        <v>0</v>
      </c>
      <c r="E40" s="46">
        <v>287135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287135</v>
      </c>
      <c r="O40" s="47">
        <f t="shared" si="2"/>
        <v>4.3425689266647511</v>
      </c>
      <c r="P40" s="9"/>
    </row>
    <row r="41" spans="1:119">
      <c r="A41" s="12"/>
      <c r="B41" s="44">
        <v>604</v>
      </c>
      <c r="C41" s="20" t="s">
        <v>56</v>
      </c>
      <c r="D41" s="46">
        <v>0</v>
      </c>
      <c r="E41" s="46">
        <v>332696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332696</v>
      </c>
      <c r="O41" s="47">
        <f t="shared" si="2"/>
        <v>5.0316238411397283</v>
      </c>
      <c r="P41" s="9"/>
    </row>
    <row r="42" spans="1:119">
      <c r="A42" s="12"/>
      <c r="B42" s="44">
        <v>712</v>
      </c>
      <c r="C42" s="20" t="s">
        <v>95</v>
      </c>
      <c r="D42" s="46">
        <v>29625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29625</v>
      </c>
      <c r="O42" s="47">
        <f t="shared" si="2"/>
        <v>0.44804222561667245</v>
      </c>
      <c r="P42" s="9"/>
    </row>
    <row r="43" spans="1:119">
      <c r="A43" s="12"/>
      <c r="B43" s="44">
        <v>713</v>
      </c>
      <c r="C43" s="20" t="s">
        <v>67</v>
      </c>
      <c r="D43" s="46">
        <v>0</v>
      </c>
      <c r="E43" s="46">
        <v>197805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197805</v>
      </c>
      <c r="O43" s="47">
        <f t="shared" si="2"/>
        <v>2.9915609261807896</v>
      </c>
      <c r="P43" s="9"/>
    </row>
    <row r="44" spans="1:119" ht="15.75" thickBot="1">
      <c r="A44" s="12"/>
      <c r="B44" s="44">
        <v>714</v>
      </c>
      <c r="C44" s="20" t="s">
        <v>68</v>
      </c>
      <c r="D44" s="46">
        <v>0</v>
      </c>
      <c r="E44" s="46">
        <v>175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175</v>
      </c>
      <c r="O44" s="47">
        <f t="shared" si="2"/>
        <v>2.6466629361322426E-3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4">SUM(D5,D11,D18,D23,D25,D30,D33,D37,D39)</f>
        <v>25713336</v>
      </c>
      <c r="E45" s="15">
        <f t="shared" si="14"/>
        <v>40429148</v>
      </c>
      <c r="F45" s="15">
        <f t="shared" si="14"/>
        <v>3092726</v>
      </c>
      <c r="G45" s="15">
        <f t="shared" si="14"/>
        <v>4669482</v>
      </c>
      <c r="H45" s="15">
        <f t="shared" si="14"/>
        <v>0</v>
      </c>
      <c r="I45" s="15">
        <f t="shared" si="14"/>
        <v>3152008</v>
      </c>
      <c r="J45" s="15">
        <f t="shared" si="14"/>
        <v>0</v>
      </c>
      <c r="K45" s="15">
        <f t="shared" si="14"/>
        <v>0</v>
      </c>
      <c r="L45" s="15">
        <f t="shared" si="14"/>
        <v>0</v>
      </c>
      <c r="M45" s="15">
        <f t="shared" si="14"/>
        <v>0</v>
      </c>
      <c r="N45" s="15">
        <f t="shared" si="12"/>
        <v>77056700</v>
      </c>
      <c r="O45" s="37">
        <f t="shared" si="2"/>
        <v>1165.3892106894934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18" t="s">
        <v>96</v>
      </c>
      <c r="M47" s="118"/>
      <c r="N47" s="118"/>
      <c r="O47" s="41">
        <v>66121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86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4034126</v>
      </c>
      <c r="E5" s="26">
        <f t="shared" si="0"/>
        <v>4461966</v>
      </c>
      <c r="F5" s="26">
        <f t="shared" si="0"/>
        <v>0</v>
      </c>
      <c r="G5" s="26">
        <f t="shared" si="0"/>
        <v>20000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8516092</v>
      </c>
      <c r="O5" s="32">
        <f t="shared" ref="O5:O36" si="2">(N5/O$62)</f>
        <v>130.26925489116303</v>
      </c>
      <c r="P5" s="6"/>
    </row>
    <row r="6" spans="1:133">
      <c r="A6" s="12"/>
      <c r="B6" s="44">
        <v>511</v>
      </c>
      <c r="C6" s="20" t="s">
        <v>20</v>
      </c>
      <c r="D6" s="46">
        <v>1198154</v>
      </c>
      <c r="E6" s="46">
        <v>437752</v>
      </c>
      <c r="F6" s="46">
        <v>0</v>
      </c>
      <c r="G6" s="46">
        <v>20000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1655906</v>
      </c>
      <c r="O6" s="47">
        <f t="shared" si="2"/>
        <v>25.330120997965523</v>
      </c>
      <c r="P6" s="9"/>
    </row>
    <row r="7" spans="1:133">
      <c r="A7" s="12"/>
      <c r="B7" s="44">
        <v>512</v>
      </c>
      <c r="C7" s="20" t="s">
        <v>75</v>
      </c>
      <c r="D7" s="46">
        <v>1600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1600</v>
      </c>
      <c r="O7" s="47">
        <f t="shared" si="2"/>
        <v>2.447493613571352E-2</v>
      </c>
      <c r="P7" s="9"/>
    </row>
    <row r="8" spans="1:133">
      <c r="A8" s="12"/>
      <c r="B8" s="44">
        <v>513</v>
      </c>
      <c r="C8" s="20" t="s">
        <v>21</v>
      </c>
      <c r="D8" s="46">
        <v>1329175</v>
      </c>
      <c r="E8" s="46">
        <v>4024214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5353389</v>
      </c>
      <c r="O8" s="47">
        <f t="shared" si="2"/>
        <v>81.889908677894539</v>
      </c>
      <c r="P8" s="9"/>
    </row>
    <row r="9" spans="1:133">
      <c r="A9" s="12"/>
      <c r="B9" s="44">
        <v>514</v>
      </c>
      <c r="C9" s="20" t="s">
        <v>22</v>
      </c>
      <c r="D9" s="46">
        <v>132703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132703</v>
      </c>
      <c r="O9" s="47">
        <f t="shared" si="2"/>
        <v>2.0299359062609947</v>
      </c>
      <c r="P9" s="9"/>
    </row>
    <row r="10" spans="1:133">
      <c r="A10" s="12"/>
      <c r="B10" s="44">
        <v>519</v>
      </c>
      <c r="C10" s="20" t="s">
        <v>23</v>
      </c>
      <c r="D10" s="46">
        <v>1372494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1372494</v>
      </c>
      <c r="O10" s="47">
        <f t="shared" si="2"/>
        <v>20.994814372906244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SUM(D12:D18)</f>
        <v>1864447</v>
      </c>
      <c r="E11" s="31">
        <f t="shared" si="3"/>
        <v>19897636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21762083</v>
      </c>
      <c r="O11" s="43">
        <f t="shared" si="2"/>
        <v>332.89099475318557</v>
      </c>
      <c r="P11" s="10"/>
    </row>
    <row r="12" spans="1:133">
      <c r="A12" s="12"/>
      <c r="B12" s="44">
        <v>521</v>
      </c>
      <c r="C12" s="20" t="s">
        <v>25</v>
      </c>
      <c r="D12" s="46">
        <v>810525</v>
      </c>
      <c r="E12" s="46">
        <v>9232643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10043168</v>
      </c>
      <c r="O12" s="47">
        <f t="shared" si="2"/>
        <v>153.62868462515107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2776185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2776185</v>
      </c>
      <c r="O13" s="47">
        <f t="shared" si="2"/>
        <v>42.466844109953648</v>
      </c>
      <c r="P13" s="9"/>
    </row>
    <row r="14" spans="1:133">
      <c r="A14" s="12"/>
      <c r="B14" s="44">
        <v>523</v>
      </c>
      <c r="C14" s="20" t="s">
        <v>27</v>
      </c>
      <c r="D14" s="46">
        <v>423664</v>
      </c>
      <c r="E14" s="46">
        <v>4419212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4842876</v>
      </c>
      <c r="O14" s="47">
        <f t="shared" si="2"/>
        <v>74.080675508237348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781536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781536</v>
      </c>
      <c r="O15" s="47">
        <f t="shared" si="2"/>
        <v>11.955027304850626</v>
      </c>
      <c r="P15" s="9"/>
    </row>
    <row r="16" spans="1:133">
      <c r="A16" s="12"/>
      <c r="B16" s="44">
        <v>525</v>
      </c>
      <c r="C16" s="20" t="s">
        <v>29</v>
      </c>
      <c r="D16" s="46">
        <v>561257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561257</v>
      </c>
      <c r="O16" s="47">
        <f t="shared" si="2"/>
        <v>8.5854557692013529</v>
      </c>
      <c r="P16" s="9"/>
    </row>
    <row r="17" spans="1:16">
      <c r="A17" s="12"/>
      <c r="B17" s="44">
        <v>526</v>
      </c>
      <c r="C17" s="20" t="s">
        <v>30</v>
      </c>
      <c r="D17" s="46">
        <v>69001</v>
      </c>
      <c r="E17" s="46">
        <v>2676545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2745546</v>
      </c>
      <c r="O17" s="47">
        <f t="shared" si="2"/>
        <v>41.99816437978982</v>
      </c>
      <c r="P17" s="9"/>
    </row>
    <row r="18" spans="1:16">
      <c r="A18" s="12"/>
      <c r="B18" s="44">
        <v>527</v>
      </c>
      <c r="C18" s="20" t="s">
        <v>77</v>
      </c>
      <c r="D18" s="46">
        <v>0</v>
      </c>
      <c r="E18" s="46">
        <v>11515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11515</v>
      </c>
      <c r="O18" s="47">
        <f t="shared" si="2"/>
        <v>0.17614305600171323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628324</v>
      </c>
      <c r="E19" s="31">
        <f t="shared" si="5"/>
        <v>3818394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2812605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7259323</v>
      </c>
      <c r="O19" s="43">
        <f t="shared" si="2"/>
        <v>111.04466675844768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3818394</v>
      </c>
      <c r="F20" s="46">
        <v>0</v>
      </c>
      <c r="G20" s="46">
        <v>0</v>
      </c>
      <c r="H20" s="46">
        <v>0</v>
      </c>
      <c r="I20" s="46">
        <v>2812605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6630999</v>
      </c>
      <c r="O20" s="47">
        <f t="shared" si="2"/>
        <v>101.43329815061264</v>
      </c>
      <c r="P20" s="9"/>
    </row>
    <row r="21" spans="1:16">
      <c r="A21" s="12"/>
      <c r="B21" s="44">
        <v>537</v>
      </c>
      <c r="C21" s="20" t="s">
        <v>34</v>
      </c>
      <c r="D21" s="46">
        <v>628324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628324</v>
      </c>
      <c r="O21" s="47">
        <f t="shared" si="2"/>
        <v>9.6113686078350398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8296756</v>
      </c>
      <c r="F22" s="31">
        <f t="shared" si="6"/>
        <v>832089</v>
      </c>
      <c r="G22" s="31">
        <f t="shared" si="6"/>
        <v>5518721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14647566</v>
      </c>
      <c r="O22" s="43">
        <f t="shared" si="2"/>
        <v>224.06140149603047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8296756</v>
      </c>
      <c r="F23" s="46">
        <v>832089</v>
      </c>
      <c r="G23" s="46">
        <v>5518721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14647566</v>
      </c>
      <c r="O23" s="47">
        <f t="shared" si="2"/>
        <v>224.06140149603047</v>
      </c>
      <c r="P23" s="9"/>
    </row>
    <row r="24" spans="1:16" ht="15.75">
      <c r="A24" s="28" t="s">
        <v>39</v>
      </c>
      <c r="B24" s="29"/>
      <c r="C24" s="30"/>
      <c r="D24" s="31">
        <f>SUM(D25:D29)</f>
        <v>607173</v>
      </c>
      <c r="E24" s="31">
        <f t="shared" ref="E24:M24" si="8">SUM(E25:E29)</f>
        <v>1329794</v>
      </c>
      <c r="F24" s="31">
        <f t="shared" si="8"/>
        <v>5290572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7227539</v>
      </c>
      <c r="O24" s="43">
        <f t="shared" si="2"/>
        <v>110.55847215211173</v>
      </c>
      <c r="P24" s="10"/>
    </row>
    <row r="25" spans="1:16">
      <c r="A25" s="13"/>
      <c r="B25" s="45">
        <v>551</v>
      </c>
      <c r="C25" s="21" t="s">
        <v>93</v>
      </c>
      <c r="D25" s="46">
        <v>0</v>
      </c>
      <c r="E25" s="46">
        <v>0</v>
      </c>
      <c r="F25" s="46">
        <v>4221382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4221382</v>
      </c>
      <c r="O25" s="47">
        <f t="shared" si="2"/>
        <v>64.573784284031632</v>
      </c>
      <c r="P25" s="9"/>
    </row>
    <row r="26" spans="1:16">
      <c r="A26" s="13"/>
      <c r="B26" s="45">
        <v>552</v>
      </c>
      <c r="C26" s="21" t="s">
        <v>40</v>
      </c>
      <c r="D26" s="46">
        <v>106913</v>
      </c>
      <c r="E26" s="46">
        <v>243571</v>
      </c>
      <c r="F26" s="46">
        <v>970635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1321119</v>
      </c>
      <c r="O26" s="47">
        <f t="shared" si="2"/>
        <v>20.208939470423569</v>
      </c>
      <c r="P26" s="9"/>
    </row>
    <row r="27" spans="1:16">
      <c r="A27" s="13"/>
      <c r="B27" s="45">
        <v>553</v>
      </c>
      <c r="C27" s="21" t="s">
        <v>41</v>
      </c>
      <c r="D27" s="46">
        <v>351381</v>
      </c>
      <c r="E27" s="46">
        <v>150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351531</v>
      </c>
      <c r="O27" s="47">
        <f t="shared" si="2"/>
        <v>5.3773117342021939</v>
      </c>
      <c r="P27" s="9"/>
    </row>
    <row r="28" spans="1:16">
      <c r="A28" s="13"/>
      <c r="B28" s="45">
        <v>554</v>
      </c>
      <c r="C28" s="21" t="s">
        <v>42</v>
      </c>
      <c r="D28" s="46">
        <v>0</v>
      </c>
      <c r="E28" s="46">
        <v>724194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724194</v>
      </c>
      <c r="O28" s="47">
        <f t="shared" si="2"/>
        <v>11.077876187416823</v>
      </c>
      <c r="P28" s="9"/>
    </row>
    <row r="29" spans="1:16">
      <c r="A29" s="13"/>
      <c r="B29" s="45">
        <v>559</v>
      </c>
      <c r="C29" s="21" t="s">
        <v>79</v>
      </c>
      <c r="D29" s="46">
        <v>148879</v>
      </c>
      <c r="E29" s="46">
        <v>361879</v>
      </c>
      <c r="F29" s="46">
        <v>98555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609313</v>
      </c>
      <c r="O29" s="47">
        <f t="shared" si="2"/>
        <v>9.3205604760375085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SUM(D31:D35)</f>
        <v>2563624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2563624</v>
      </c>
      <c r="O30" s="43">
        <f t="shared" si="2"/>
        <v>39.215333547489024</v>
      </c>
      <c r="P30" s="10"/>
    </row>
    <row r="31" spans="1:16">
      <c r="A31" s="12"/>
      <c r="B31" s="44">
        <v>562</v>
      </c>
      <c r="C31" s="20" t="s">
        <v>44</v>
      </c>
      <c r="D31" s="46">
        <v>1886347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10">SUM(D31:M31)</f>
        <v>1886347</v>
      </c>
      <c r="O31" s="47">
        <f t="shared" si="2"/>
        <v>28.855138971746747</v>
      </c>
      <c r="P31" s="9"/>
    </row>
    <row r="32" spans="1:16">
      <c r="A32" s="12"/>
      <c r="B32" s="44">
        <v>563</v>
      </c>
      <c r="C32" s="20" t="s">
        <v>45</v>
      </c>
      <c r="D32" s="46">
        <v>195000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195000</v>
      </c>
      <c r="O32" s="47">
        <f t="shared" si="2"/>
        <v>2.9828828415400852</v>
      </c>
      <c r="P32" s="9"/>
    </row>
    <row r="33" spans="1:16">
      <c r="A33" s="12"/>
      <c r="B33" s="44">
        <v>564</v>
      </c>
      <c r="C33" s="20" t="s">
        <v>80</v>
      </c>
      <c r="D33" s="46">
        <v>368777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368777</v>
      </c>
      <c r="O33" s="47">
        <f t="shared" si="2"/>
        <v>5.6411209520750161</v>
      </c>
      <c r="P33" s="9"/>
    </row>
    <row r="34" spans="1:16">
      <c r="A34" s="12"/>
      <c r="B34" s="44">
        <v>565</v>
      </c>
      <c r="C34" s="20" t="s">
        <v>98</v>
      </c>
      <c r="D34" s="46">
        <v>95500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95500</v>
      </c>
      <c r="O34" s="47">
        <f t="shared" si="2"/>
        <v>1.4608477506004007</v>
      </c>
      <c r="P34" s="9"/>
    </row>
    <row r="35" spans="1:16">
      <c r="A35" s="12"/>
      <c r="B35" s="44">
        <v>569</v>
      </c>
      <c r="C35" s="20" t="s">
        <v>46</v>
      </c>
      <c r="D35" s="46">
        <v>18000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18000</v>
      </c>
      <c r="O35" s="47">
        <f t="shared" si="2"/>
        <v>0.27534303152677708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SUM(D37:D40)</f>
        <v>3047745</v>
      </c>
      <c r="E36" s="31">
        <f t="shared" si="11"/>
        <v>973933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4021678</v>
      </c>
      <c r="O36" s="43">
        <f t="shared" si="2"/>
        <v>61.518945130252554</v>
      </c>
      <c r="P36" s="9"/>
    </row>
    <row r="37" spans="1:16">
      <c r="A37" s="12"/>
      <c r="B37" s="44">
        <v>571</v>
      </c>
      <c r="C37" s="20" t="s">
        <v>48</v>
      </c>
      <c r="D37" s="46">
        <v>770845</v>
      </c>
      <c r="E37" s="46">
        <v>743794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1514639</v>
      </c>
      <c r="O37" s="47">
        <f t="shared" ref="O37:O60" si="12">(N37/O$62)</f>
        <v>23.169182996038121</v>
      </c>
      <c r="P37" s="9"/>
    </row>
    <row r="38" spans="1:16">
      <c r="A38" s="12"/>
      <c r="B38" s="44">
        <v>572</v>
      </c>
      <c r="C38" s="20" t="s">
        <v>49</v>
      </c>
      <c r="D38" s="46">
        <v>2116767</v>
      </c>
      <c r="E38" s="46">
        <v>230139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2346906</v>
      </c>
      <c r="O38" s="47">
        <f t="shared" si="12"/>
        <v>35.900234041576795</v>
      </c>
      <c r="P38" s="9"/>
    </row>
    <row r="39" spans="1:16">
      <c r="A39" s="12"/>
      <c r="B39" s="44">
        <v>574</v>
      </c>
      <c r="C39" s="20" t="s">
        <v>50</v>
      </c>
      <c r="D39" s="46">
        <v>11306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11306</v>
      </c>
      <c r="O39" s="47">
        <f t="shared" si="12"/>
        <v>0.17294601746898566</v>
      </c>
      <c r="P39" s="9"/>
    </row>
    <row r="40" spans="1:16">
      <c r="A40" s="12"/>
      <c r="B40" s="44">
        <v>579</v>
      </c>
      <c r="C40" s="20" t="s">
        <v>94</v>
      </c>
      <c r="D40" s="46">
        <v>148827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148827</v>
      </c>
      <c r="O40" s="47">
        <f t="shared" si="12"/>
        <v>2.2765820751686476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14373287</v>
      </c>
      <c r="E41" s="31">
        <f t="shared" si="13"/>
        <v>142343</v>
      </c>
      <c r="F41" s="31">
        <f t="shared" si="13"/>
        <v>408000</v>
      </c>
      <c r="G41" s="31">
        <f t="shared" si="13"/>
        <v>169356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15092986</v>
      </c>
      <c r="O41" s="43">
        <f t="shared" si="12"/>
        <v>230.87491777951141</v>
      </c>
      <c r="P41" s="9"/>
    </row>
    <row r="42" spans="1:16">
      <c r="A42" s="12"/>
      <c r="B42" s="44">
        <v>581</v>
      </c>
      <c r="C42" s="20" t="s">
        <v>52</v>
      </c>
      <c r="D42" s="46">
        <v>14373287</v>
      </c>
      <c r="E42" s="46">
        <v>142343</v>
      </c>
      <c r="F42" s="46">
        <v>408000</v>
      </c>
      <c r="G42" s="46">
        <v>169356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15092986</v>
      </c>
      <c r="O42" s="47">
        <f t="shared" si="12"/>
        <v>230.87491777951141</v>
      </c>
      <c r="P42" s="9"/>
    </row>
    <row r="43" spans="1:16" ht="15.75">
      <c r="A43" s="28" t="s">
        <v>53</v>
      </c>
      <c r="B43" s="29"/>
      <c r="C43" s="30"/>
      <c r="D43" s="31">
        <f t="shared" ref="D43:M43" si="14">SUM(D44:D59)</f>
        <v>53136</v>
      </c>
      <c r="E43" s="31">
        <f t="shared" si="14"/>
        <v>2766381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2819517</v>
      </c>
      <c r="O43" s="43">
        <f t="shared" si="12"/>
        <v>43.129686567849113</v>
      </c>
      <c r="P43" s="9"/>
    </row>
    <row r="44" spans="1:16">
      <c r="A44" s="12"/>
      <c r="B44" s="44">
        <v>601</v>
      </c>
      <c r="C44" s="20" t="s">
        <v>54</v>
      </c>
      <c r="D44" s="46">
        <v>0</v>
      </c>
      <c r="E44" s="46">
        <v>343539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343539</v>
      </c>
      <c r="O44" s="47">
        <f t="shared" si="12"/>
        <v>5.2550594282043042</v>
      </c>
      <c r="P44" s="9"/>
    </row>
    <row r="45" spans="1:16">
      <c r="A45" s="12"/>
      <c r="B45" s="44">
        <v>604</v>
      </c>
      <c r="C45" s="20" t="s">
        <v>56</v>
      </c>
      <c r="D45" s="46">
        <v>0</v>
      </c>
      <c r="E45" s="46">
        <v>912653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912653</v>
      </c>
      <c r="O45" s="47">
        <f t="shared" si="12"/>
        <v>13.960702430667094</v>
      </c>
      <c r="P45" s="9"/>
    </row>
    <row r="46" spans="1:16">
      <c r="A46" s="12"/>
      <c r="B46" s="44">
        <v>605</v>
      </c>
      <c r="C46" s="20" t="s">
        <v>57</v>
      </c>
      <c r="D46" s="46">
        <v>0</v>
      </c>
      <c r="E46" s="46">
        <v>41042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41042</v>
      </c>
      <c r="O46" s="47">
        <f t="shared" si="12"/>
        <v>0.62781270555122148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25000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25000</v>
      </c>
      <c r="O47" s="47">
        <f t="shared" si="12"/>
        <v>0.38242087712052375</v>
      </c>
      <c r="P47" s="9"/>
    </row>
    <row r="48" spans="1:16">
      <c r="A48" s="12"/>
      <c r="B48" s="44">
        <v>614</v>
      </c>
      <c r="C48" s="20" t="s">
        <v>60</v>
      </c>
      <c r="D48" s="46">
        <v>0</v>
      </c>
      <c r="E48" s="46">
        <v>222387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222387</v>
      </c>
      <c r="O48" s="47">
        <f t="shared" si="12"/>
        <v>3.4018172640080766</v>
      </c>
      <c r="P48" s="9"/>
    </row>
    <row r="49" spans="1:119">
      <c r="A49" s="12"/>
      <c r="B49" s="44">
        <v>629</v>
      </c>
      <c r="C49" s="20" t="s">
        <v>99</v>
      </c>
      <c r="D49" s="46">
        <v>53136</v>
      </c>
      <c r="E49" s="46">
        <v>24791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77927</v>
      </c>
      <c r="O49" s="47">
        <f t="shared" si="12"/>
        <v>1.1920364676548423</v>
      </c>
      <c r="P49" s="9"/>
    </row>
    <row r="50" spans="1:119">
      <c r="A50" s="12"/>
      <c r="B50" s="44">
        <v>634</v>
      </c>
      <c r="C50" s="20" t="s">
        <v>62</v>
      </c>
      <c r="D50" s="46">
        <v>0</v>
      </c>
      <c r="E50" s="46">
        <v>85533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85533</v>
      </c>
      <c r="O50" s="47">
        <f t="shared" si="12"/>
        <v>1.3083841953099904</v>
      </c>
      <c r="P50" s="9"/>
    </row>
    <row r="51" spans="1:119">
      <c r="A51" s="12"/>
      <c r="B51" s="44">
        <v>649</v>
      </c>
      <c r="C51" s="20" t="s">
        <v>100</v>
      </c>
      <c r="D51" s="46">
        <v>0</v>
      </c>
      <c r="E51" s="46">
        <v>118526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118526</v>
      </c>
      <c r="O51" s="47">
        <f t="shared" si="12"/>
        <v>1.813072675263488</v>
      </c>
      <c r="P51" s="9"/>
    </row>
    <row r="52" spans="1:119">
      <c r="A52" s="12"/>
      <c r="B52" s="44">
        <v>654</v>
      </c>
      <c r="C52" s="20" t="s">
        <v>63</v>
      </c>
      <c r="D52" s="46">
        <v>0</v>
      </c>
      <c r="E52" s="46">
        <v>183426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183426</v>
      </c>
      <c r="O52" s="47">
        <f t="shared" si="12"/>
        <v>2.8058372722683678</v>
      </c>
      <c r="P52" s="9"/>
    </row>
    <row r="53" spans="1:119">
      <c r="A53" s="12"/>
      <c r="B53" s="44">
        <v>674</v>
      </c>
      <c r="C53" s="20" t="s">
        <v>64</v>
      </c>
      <c r="D53" s="46">
        <v>0</v>
      </c>
      <c r="E53" s="46">
        <v>73929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6">SUM(D53:M53)</f>
        <v>73929</v>
      </c>
      <c r="O53" s="47">
        <f t="shared" si="12"/>
        <v>1.130879720985728</v>
      </c>
      <c r="P53" s="9"/>
    </row>
    <row r="54" spans="1:119">
      <c r="A54" s="12"/>
      <c r="B54" s="44">
        <v>694</v>
      </c>
      <c r="C54" s="20" t="s">
        <v>66</v>
      </c>
      <c r="D54" s="46">
        <v>0</v>
      </c>
      <c r="E54" s="46">
        <v>50320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50320</v>
      </c>
      <c r="O54" s="47">
        <f t="shared" si="12"/>
        <v>0.76973674146819027</v>
      </c>
      <c r="P54" s="9"/>
    </row>
    <row r="55" spans="1:119">
      <c r="A55" s="12"/>
      <c r="B55" s="44">
        <v>712</v>
      </c>
      <c r="C55" s="20" t="s">
        <v>95</v>
      </c>
      <c r="D55" s="46">
        <v>0</v>
      </c>
      <c r="E55" s="46">
        <v>172583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172583</v>
      </c>
      <c r="O55" s="47">
        <f t="shared" si="12"/>
        <v>2.6399736894436541</v>
      </c>
      <c r="P55" s="9"/>
    </row>
    <row r="56" spans="1:119">
      <c r="A56" s="12"/>
      <c r="B56" s="44">
        <v>713</v>
      </c>
      <c r="C56" s="20" t="s">
        <v>67</v>
      </c>
      <c r="D56" s="46">
        <v>0</v>
      </c>
      <c r="E56" s="46">
        <v>70783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70783</v>
      </c>
      <c r="O56" s="47">
        <f t="shared" si="12"/>
        <v>1.0827558778088813</v>
      </c>
      <c r="P56" s="9"/>
    </row>
    <row r="57" spans="1:119">
      <c r="A57" s="12"/>
      <c r="B57" s="44">
        <v>724</v>
      </c>
      <c r="C57" s="20" t="s">
        <v>69</v>
      </c>
      <c r="D57" s="46">
        <v>0</v>
      </c>
      <c r="E57" s="46">
        <v>180172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180172</v>
      </c>
      <c r="O57" s="47">
        <f t="shared" si="12"/>
        <v>2.7560613709023603</v>
      </c>
      <c r="P57" s="9"/>
    </row>
    <row r="58" spans="1:119">
      <c r="A58" s="12"/>
      <c r="B58" s="44">
        <v>744</v>
      </c>
      <c r="C58" s="20" t="s">
        <v>71</v>
      </c>
      <c r="D58" s="46">
        <v>0</v>
      </c>
      <c r="E58" s="46">
        <v>77001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77001</v>
      </c>
      <c r="O58" s="47">
        <f t="shared" si="12"/>
        <v>1.177871598366298</v>
      </c>
      <c r="P58" s="9"/>
    </row>
    <row r="59" spans="1:119" ht="15.75" thickBot="1">
      <c r="A59" s="12"/>
      <c r="B59" s="44">
        <v>764</v>
      </c>
      <c r="C59" s="20" t="s">
        <v>72</v>
      </c>
      <c r="D59" s="46">
        <v>0</v>
      </c>
      <c r="E59" s="46">
        <v>184696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184696</v>
      </c>
      <c r="O59" s="47">
        <f t="shared" si="12"/>
        <v>2.8252642528260901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SUM(D5,D11,D19,D22,D24,D30,D36,D41,D43)</f>
        <v>27171862</v>
      </c>
      <c r="E60" s="15">
        <f t="shared" si="17"/>
        <v>41687203</v>
      </c>
      <c r="F60" s="15">
        <f t="shared" si="17"/>
        <v>6530661</v>
      </c>
      <c r="G60" s="15">
        <f t="shared" si="17"/>
        <v>5708077</v>
      </c>
      <c r="H60" s="15">
        <f t="shared" si="17"/>
        <v>0</v>
      </c>
      <c r="I60" s="15">
        <f t="shared" si="17"/>
        <v>2812605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 t="shared" si="16"/>
        <v>83910408</v>
      </c>
      <c r="O60" s="37">
        <f t="shared" si="12"/>
        <v>1283.5636730760405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101</v>
      </c>
      <c r="M62" s="118"/>
      <c r="N62" s="118"/>
      <c r="O62" s="41">
        <v>65373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4476545</v>
      </c>
      <c r="E5" s="26">
        <f t="shared" si="0"/>
        <v>4368333</v>
      </c>
      <c r="F5" s="26">
        <f t="shared" si="0"/>
        <v>2238</v>
      </c>
      <c r="G5" s="26">
        <f t="shared" si="0"/>
        <v>28000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8875116</v>
      </c>
      <c r="O5" s="32">
        <f t="shared" ref="O5:O36" si="2">(N5/O$63)</f>
        <v>139.68201706065662</v>
      </c>
      <c r="P5" s="6"/>
    </row>
    <row r="6" spans="1:133">
      <c r="A6" s="12"/>
      <c r="B6" s="44">
        <v>511</v>
      </c>
      <c r="C6" s="20" t="s">
        <v>20</v>
      </c>
      <c r="D6" s="46">
        <v>2095126</v>
      </c>
      <c r="E6" s="46">
        <v>392382</v>
      </c>
      <c r="F6" s="46">
        <v>0</v>
      </c>
      <c r="G6" s="46">
        <v>28000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2515508</v>
      </c>
      <c r="O6" s="47">
        <f t="shared" si="2"/>
        <v>39.590607195693913</v>
      </c>
      <c r="P6" s="9"/>
    </row>
    <row r="7" spans="1:133">
      <c r="A7" s="12"/>
      <c r="B7" s="44">
        <v>512</v>
      </c>
      <c r="C7" s="20" t="s">
        <v>75</v>
      </c>
      <c r="D7" s="46">
        <v>1465</v>
      </c>
      <c r="E7" s="46">
        <v>0</v>
      </c>
      <c r="F7" s="46">
        <v>2238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3703</v>
      </c>
      <c r="O7" s="47">
        <f t="shared" si="2"/>
        <v>5.828008435896629E-2</v>
      </c>
      <c r="P7" s="9"/>
    </row>
    <row r="8" spans="1:133">
      <c r="A8" s="12"/>
      <c r="B8" s="44">
        <v>513</v>
      </c>
      <c r="C8" s="20" t="s">
        <v>21</v>
      </c>
      <c r="D8" s="46">
        <v>1152076</v>
      </c>
      <c r="E8" s="46">
        <v>3974441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5126517</v>
      </c>
      <c r="O8" s="47">
        <f t="shared" si="2"/>
        <v>80.684267682331836</v>
      </c>
      <c r="P8" s="9"/>
    </row>
    <row r="9" spans="1:133">
      <c r="A9" s="12"/>
      <c r="B9" s="44">
        <v>514</v>
      </c>
      <c r="C9" s="20" t="s">
        <v>22</v>
      </c>
      <c r="D9" s="46">
        <v>97875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97875</v>
      </c>
      <c r="O9" s="47">
        <f t="shared" si="2"/>
        <v>1.5404167584752431</v>
      </c>
      <c r="P9" s="9"/>
    </row>
    <row r="10" spans="1:133">
      <c r="A10" s="12"/>
      <c r="B10" s="44">
        <v>519</v>
      </c>
      <c r="C10" s="20" t="s">
        <v>23</v>
      </c>
      <c r="D10" s="46">
        <v>1130003</v>
      </c>
      <c r="E10" s="46">
        <v>1510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1131513</v>
      </c>
      <c r="O10" s="47">
        <f t="shared" si="2"/>
        <v>17.808445339796656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SUM(D12:D18)</f>
        <v>2182409</v>
      </c>
      <c r="E11" s="31">
        <f t="shared" si="3"/>
        <v>20657661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22840070</v>
      </c>
      <c r="O11" s="43">
        <f t="shared" si="2"/>
        <v>359.4710252132582</v>
      </c>
      <c r="P11" s="10"/>
    </row>
    <row r="12" spans="1:133">
      <c r="A12" s="12"/>
      <c r="B12" s="44">
        <v>521</v>
      </c>
      <c r="C12" s="20" t="s">
        <v>25</v>
      </c>
      <c r="D12" s="46">
        <v>308142</v>
      </c>
      <c r="E12" s="46">
        <v>8825092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9133234</v>
      </c>
      <c r="O12" s="47">
        <f t="shared" si="2"/>
        <v>143.74443640026442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4816430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4816430</v>
      </c>
      <c r="O13" s="47">
        <f t="shared" si="2"/>
        <v>75.803928357833101</v>
      </c>
      <c r="P13" s="9"/>
    </row>
    <row r="14" spans="1:133">
      <c r="A14" s="12"/>
      <c r="B14" s="44">
        <v>523</v>
      </c>
      <c r="C14" s="20" t="s">
        <v>27</v>
      </c>
      <c r="D14" s="46">
        <v>626387</v>
      </c>
      <c r="E14" s="46">
        <v>4193213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4819600</v>
      </c>
      <c r="O14" s="47">
        <f t="shared" si="2"/>
        <v>75.853819761402619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617990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617990</v>
      </c>
      <c r="O15" s="47">
        <f t="shared" si="2"/>
        <v>9.7263055179577584</v>
      </c>
      <c r="P15" s="9"/>
    </row>
    <row r="16" spans="1:133">
      <c r="A16" s="12"/>
      <c r="B16" s="44">
        <v>525</v>
      </c>
      <c r="C16" s="20" t="s">
        <v>29</v>
      </c>
      <c r="D16" s="46">
        <v>700934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700934</v>
      </c>
      <c r="O16" s="47">
        <f t="shared" si="2"/>
        <v>11.03172904403664</v>
      </c>
      <c r="P16" s="9"/>
    </row>
    <row r="17" spans="1:16">
      <c r="A17" s="12"/>
      <c r="B17" s="44">
        <v>526</v>
      </c>
      <c r="C17" s="20" t="s">
        <v>30</v>
      </c>
      <c r="D17" s="46">
        <v>546946</v>
      </c>
      <c r="E17" s="46">
        <v>2193567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2740513</v>
      </c>
      <c r="O17" s="47">
        <f t="shared" si="2"/>
        <v>43.131873839277283</v>
      </c>
      <c r="P17" s="9"/>
    </row>
    <row r="18" spans="1:16">
      <c r="A18" s="12"/>
      <c r="B18" s="44">
        <v>527</v>
      </c>
      <c r="C18" s="20" t="s">
        <v>77</v>
      </c>
      <c r="D18" s="46">
        <v>0</v>
      </c>
      <c r="E18" s="46">
        <v>11369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11369</v>
      </c>
      <c r="O18" s="47">
        <f t="shared" si="2"/>
        <v>0.17893229248638609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642841</v>
      </c>
      <c r="E19" s="31">
        <f t="shared" si="5"/>
        <v>2138830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2682309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5463980</v>
      </c>
      <c r="O19" s="43">
        <f t="shared" si="2"/>
        <v>85.995467279423337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2138830</v>
      </c>
      <c r="F20" s="46">
        <v>0</v>
      </c>
      <c r="G20" s="46">
        <v>0</v>
      </c>
      <c r="H20" s="46">
        <v>0</v>
      </c>
      <c r="I20" s="46">
        <v>2682309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4821139</v>
      </c>
      <c r="O20" s="47">
        <f t="shared" si="2"/>
        <v>75.878041486984174</v>
      </c>
      <c r="P20" s="9"/>
    </row>
    <row r="21" spans="1:16">
      <c r="A21" s="12"/>
      <c r="B21" s="44">
        <v>537</v>
      </c>
      <c r="C21" s="20" t="s">
        <v>34</v>
      </c>
      <c r="D21" s="46">
        <v>642841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642841</v>
      </c>
      <c r="O21" s="47">
        <f t="shared" si="2"/>
        <v>10.117425792439171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5819629</v>
      </c>
      <c r="F22" s="31">
        <f t="shared" si="6"/>
        <v>832626</v>
      </c>
      <c r="G22" s="31">
        <f t="shared" si="6"/>
        <v>5100892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11753147</v>
      </c>
      <c r="O22" s="43">
        <f t="shared" si="2"/>
        <v>184.97823349806416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5819629</v>
      </c>
      <c r="F23" s="46">
        <v>832626</v>
      </c>
      <c r="G23" s="46">
        <v>5100892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11753147</v>
      </c>
      <c r="O23" s="47">
        <f t="shared" si="2"/>
        <v>184.97823349806416</v>
      </c>
      <c r="P23" s="9"/>
    </row>
    <row r="24" spans="1:16" ht="15.75">
      <c r="A24" s="28" t="s">
        <v>39</v>
      </c>
      <c r="B24" s="29"/>
      <c r="C24" s="30"/>
      <c r="D24" s="31">
        <f>SUM(D25:D29)</f>
        <v>226412</v>
      </c>
      <c r="E24" s="31">
        <f t="shared" ref="E24:M24" si="8">SUM(E25:E29)</f>
        <v>1135306</v>
      </c>
      <c r="F24" s="31">
        <f t="shared" si="8"/>
        <v>2474924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3836642</v>
      </c>
      <c r="O24" s="43">
        <f t="shared" si="2"/>
        <v>60.383424092668953</v>
      </c>
      <c r="P24" s="10"/>
    </row>
    <row r="25" spans="1:16">
      <c r="A25" s="13"/>
      <c r="B25" s="45">
        <v>551</v>
      </c>
      <c r="C25" s="21" t="s">
        <v>93</v>
      </c>
      <c r="D25" s="46">
        <v>0</v>
      </c>
      <c r="E25" s="46">
        <v>0</v>
      </c>
      <c r="F25" s="46">
        <v>2059383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2059383</v>
      </c>
      <c r="O25" s="47">
        <f t="shared" si="2"/>
        <v>32.411832289338662</v>
      </c>
      <c r="P25" s="9"/>
    </row>
    <row r="26" spans="1:16">
      <c r="A26" s="13"/>
      <c r="B26" s="45">
        <v>552</v>
      </c>
      <c r="C26" s="21" t="s">
        <v>40</v>
      </c>
      <c r="D26" s="46">
        <v>0</v>
      </c>
      <c r="E26" s="46">
        <v>306620</v>
      </c>
      <c r="F26" s="46">
        <v>316987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623607</v>
      </c>
      <c r="O26" s="47">
        <f t="shared" si="2"/>
        <v>9.8147093078157948</v>
      </c>
      <c r="P26" s="9"/>
    </row>
    <row r="27" spans="1:16">
      <c r="A27" s="13"/>
      <c r="B27" s="45">
        <v>553</v>
      </c>
      <c r="C27" s="21" t="s">
        <v>41</v>
      </c>
      <c r="D27" s="46">
        <v>91437</v>
      </c>
      <c r="E27" s="46">
        <v>17094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108531</v>
      </c>
      <c r="O27" s="47">
        <f t="shared" si="2"/>
        <v>1.7081274198117662</v>
      </c>
      <c r="P27" s="9"/>
    </row>
    <row r="28" spans="1:16">
      <c r="A28" s="13"/>
      <c r="B28" s="45">
        <v>554</v>
      </c>
      <c r="C28" s="21" t="s">
        <v>42</v>
      </c>
      <c r="D28" s="46">
        <v>0</v>
      </c>
      <c r="E28" s="46">
        <v>486193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486193</v>
      </c>
      <c r="O28" s="47">
        <f t="shared" si="2"/>
        <v>7.652003525449337</v>
      </c>
      <c r="P28" s="9"/>
    </row>
    <row r="29" spans="1:16">
      <c r="A29" s="13"/>
      <c r="B29" s="45">
        <v>559</v>
      </c>
      <c r="C29" s="21" t="s">
        <v>79</v>
      </c>
      <c r="D29" s="46">
        <v>134975</v>
      </c>
      <c r="E29" s="46">
        <v>325399</v>
      </c>
      <c r="F29" s="46">
        <v>98554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558928</v>
      </c>
      <c r="O29" s="47">
        <f t="shared" si="2"/>
        <v>8.7967515502533917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SUM(D31:D35)</f>
        <v>2309236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2309236</v>
      </c>
      <c r="O30" s="43">
        <f t="shared" si="2"/>
        <v>36.344171991564103</v>
      </c>
      <c r="P30" s="10"/>
    </row>
    <row r="31" spans="1:16">
      <c r="A31" s="12"/>
      <c r="B31" s="44">
        <v>562</v>
      </c>
      <c r="C31" s="20" t="s">
        <v>44</v>
      </c>
      <c r="D31" s="46">
        <v>1975608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10">SUM(D31:M31)</f>
        <v>1975608</v>
      </c>
      <c r="O31" s="47">
        <f t="shared" si="2"/>
        <v>31.093329975762536</v>
      </c>
      <c r="P31" s="9"/>
    </row>
    <row r="32" spans="1:16">
      <c r="A32" s="12"/>
      <c r="B32" s="44">
        <v>563</v>
      </c>
      <c r="C32" s="20" t="s">
        <v>45</v>
      </c>
      <c r="D32" s="46">
        <v>137954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137954</v>
      </c>
      <c r="O32" s="47">
        <f t="shared" si="2"/>
        <v>2.1712046334477004</v>
      </c>
      <c r="P32" s="9"/>
    </row>
    <row r="33" spans="1:16">
      <c r="A33" s="12"/>
      <c r="B33" s="44">
        <v>564</v>
      </c>
      <c r="C33" s="20" t="s">
        <v>80</v>
      </c>
      <c r="D33" s="46">
        <v>127674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127674</v>
      </c>
      <c r="O33" s="47">
        <f t="shared" si="2"/>
        <v>2.0094116906418207</v>
      </c>
      <c r="P33" s="9"/>
    </row>
    <row r="34" spans="1:16">
      <c r="A34" s="12"/>
      <c r="B34" s="44">
        <v>565</v>
      </c>
      <c r="C34" s="20" t="s">
        <v>98</v>
      </c>
      <c r="D34" s="46">
        <v>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50000</v>
      </c>
      <c r="O34" s="47">
        <f t="shared" si="2"/>
        <v>0.78693065567062226</v>
      </c>
      <c r="P34" s="9"/>
    </row>
    <row r="35" spans="1:16">
      <c r="A35" s="12"/>
      <c r="B35" s="44">
        <v>569</v>
      </c>
      <c r="C35" s="20" t="s">
        <v>46</v>
      </c>
      <c r="D35" s="46">
        <v>18000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18000</v>
      </c>
      <c r="O35" s="47">
        <f t="shared" si="2"/>
        <v>0.28329503604142403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SUM(D37:D40)</f>
        <v>1444035</v>
      </c>
      <c r="E36" s="31">
        <f t="shared" si="11"/>
        <v>610188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2054223</v>
      </c>
      <c r="O36" s="43">
        <f t="shared" si="2"/>
        <v>32.330621045673453</v>
      </c>
      <c r="P36" s="9"/>
    </row>
    <row r="37" spans="1:16">
      <c r="A37" s="12"/>
      <c r="B37" s="44">
        <v>571</v>
      </c>
      <c r="C37" s="20" t="s">
        <v>48</v>
      </c>
      <c r="D37" s="46">
        <v>714855</v>
      </c>
      <c r="E37" s="46">
        <v>527295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1242150</v>
      </c>
      <c r="O37" s="47">
        <f t="shared" ref="O37:O61" si="12">(N37/O$63)</f>
        <v>19.549718278825271</v>
      </c>
      <c r="P37" s="9"/>
    </row>
    <row r="38" spans="1:16">
      <c r="A38" s="12"/>
      <c r="B38" s="44">
        <v>572</v>
      </c>
      <c r="C38" s="20" t="s">
        <v>49</v>
      </c>
      <c r="D38" s="46">
        <v>530684</v>
      </c>
      <c r="E38" s="46">
        <v>82893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613577</v>
      </c>
      <c r="O38" s="47">
        <f t="shared" si="12"/>
        <v>9.6568510182882683</v>
      </c>
      <c r="P38" s="9"/>
    </row>
    <row r="39" spans="1:16">
      <c r="A39" s="12"/>
      <c r="B39" s="44">
        <v>574</v>
      </c>
      <c r="C39" s="20" t="s">
        <v>50</v>
      </c>
      <c r="D39" s="46">
        <v>12500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12500</v>
      </c>
      <c r="O39" s="47">
        <f t="shared" si="12"/>
        <v>0.19673266391765556</v>
      </c>
      <c r="P39" s="9"/>
    </row>
    <row r="40" spans="1:16">
      <c r="A40" s="12"/>
      <c r="B40" s="44">
        <v>579</v>
      </c>
      <c r="C40" s="20" t="s">
        <v>94</v>
      </c>
      <c r="D40" s="46">
        <v>185996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185996</v>
      </c>
      <c r="O40" s="47">
        <f t="shared" si="12"/>
        <v>2.9273190846422614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SUM(D42:D42)</f>
        <v>13227759</v>
      </c>
      <c r="E41" s="31">
        <f t="shared" si="13"/>
        <v>1000000</v>
      </c>
      <c r="F41" s="31">
        <f t="shared" si="13"/>
        <v>828437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15056196</v>
      </c>
      <c r="O41" s="43">
        <f t="shared" si="12"/>
        <v>236.96364380370801</v>
      </c>
      <c r="P41" s="9"/>
    </row>
    <row r="42" spans="1:16">
      <c r="A42" s="12"/>
      <c r="B42" s="44">
        <v>581</v>
      </c>
      <c r="C42" s="20" t="s">
        <v>52</v>
      </c>
      <c r="D42" s="46">
        <v>13227759</v>
      </c>
      <c r="E42" s="46">
        <v>1000000</v>
      </c>
      <c r="F42" s="46">
        <v>828437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15056196</v>
      </c>
      <c r="O42" s="47">
        <f t="shared" si="12"/>
        <v>236.96364380370801</v>
      </c>
      <c r="P42" s="9"/>
    </row>
    <row r="43" spans="1:16" ht="15.75">
      <c r="A43" s="28" t="s">
        <v>53</v>
      </c>
      <c r="B43" s="29"/>
      <c r="C43" s="30"/>
      <c r="D43" s="31">
        <f t="shared" ref="D43:M43" si="14">SUM(D44:D60)</f>
        <v>35445</v>
      </c>
      <c r="E43" s="31">
        <f t="shared" si="14"/>
        <v>2430691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2466136</v>
      </c>
      <c r="O43" s="43">
        <f t="shared" si="12"/>
        <v>38.813560389058516</v>
      </c>
      <c r="P43" s="9"/>
    </row>
    <row r="44" spans="1:16">
      <c r="A44" s="12"/>
      <c r="B44" s="44">
        <v>601</v>
      </c>
      <c r="C44" s="20" t="s">
        <v>54</v>
      </c>
      <c r="D44" s="46">
        <v>0</v>
      </c>
      <c r="E44" s="46">
        <v>296842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2" si="15">SUM(D44:M44)</f>
        <v>296842</v>
      </c>
      <c r="O44" s="47">
        <f t="shared" si="12"/>
        <v>4.6718813938115771</v>
      </c>
      <c r="P44" s="9"/>
    </row>
    <row r="45" spans="1:16">
      <c r="A45" s="12"/>
      <c r="B45" s="44">
        <v>604</v>
      </c>
      <c r="C45" s="20" t="s">
        <v>56</v>
      </c>
      <c r="D45" s="46">
        <v>0</v>
      </c>
      <c r="E45" s="46">
        <v>842887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842887</v>
      </c>
      <c r="O45" s="47">
        <f t="shared" si="12"/>
        <v>13.265872391324876</v>
      </c>
      <c r="P45" s="9"/>
    </row>
    <row r="46" spans="1:16">
      <c r="A46" s="12"/>
      <c r="B46" s="44">
        <v>605</v>
      </c>
      <c r="C46" s="20" t="s">
        <v>57</v>
      </c>
      <c r="D46" s="46">
        <v>0</v>
      </c>
      <c r="E46" s="46">
        <v>46456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46456</v>
      </c>
      <c r="O46" s="47">
        <f t="shared" si="12"/>
        <v>0.7311530107966886</v>
      </c>
      <c r="P46" s="9"/>
    </row>
    <row r="47" spans="1:16">
      <c r="A47" s="12"/>
      <c r="B47" s="44">
        <v>608</v>
      </c>
      <c r="C47" s="20" t="s">
        <v>58</v>
      </c>
      <c r="D47" s="46">
        <v>0</v>
      </c>
      <c r="E47" s="46">
        <v>21745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21745</v>
      </c>
      <c r="O47" s="47">
        <f t="shared" si="12"/>
        <v>0.34223614215115367</v>
      </c>
      <c r="P47" s="9"/>
    </row>
    <row r="48" spans="1:16">
      <c r="A48" s="12"/>
      <c r="B48" s="44">
        <v>614</v>
      </c>
      <c r="C48" s="20" t="s">
        <v>60</v>
      </c>
      <c r="D48" s="46">
        <v>0</v>
      </c>
      <c r="E48" s="46">
        <v>189476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189476</v>
      </c>
      <c r="O48" s="47">
        <f t="shared" si="12"/>
        <v>2.9820894582769366</v>
      </c>
      <c r="P48" s="9"/>
    </row>
    <row r="49" spans="1:119">
      <c r="A49" s="12"/>
      <c r="B49" s="44">
        <v>629</v>
      </c>
      <c r="C49" s="20" t="s">
        <v>99</v>
      </c>
      <c r="D49" s="46">
        <v>35430</v>
      </c>
      <c r="E49" s="46">
        <v>28644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64074</v>
      </c>
      <c r="O49" s="47">
        <f t="shared" si="12"/>
        <v>1.008435896628789</v>
      </c>
      <c r="P49" s="9"/>
    </row>
    <row r="50" spans="1:119">
      <c r="A50" s="12"/>
      <c r="B50" s="44">
        <v>634</v>
      </c>
      <c r="C50" s="20" t="s">
        <v>62</v>
      </c>
      <c r="D50" s="46">
        <v>0</v>
      </c>
      <c r="E50" s="46">
        <v>79515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79515</v>
      </c>
      <c r="O50" s="47">
        <f t="shared" si="12"/>
        <v>1.2514558217129907</v>
      </c>
      <c r="P50" s="9"/>
    </row>
    <row r="51" spans="1:119">
      <c r="A51" s="12"/>
      <c r="B51" s="44">
        <v>649</v>
      </c>
      <c r="C51" s="20" t="s">
        <v>100</v>
      </c>
      <c r="D51" s="46">
        <v>0</v>
      </c>
      <c r="E51" s="46">
        <v>53984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53984</v>
      </c>
      <c r="O51" s="47">
        <f t="shared" si="12"/>
        <v>0.84963329031445745</v>
      </c>
      <c r="P51" s="9"/>
    </row>
    <row r="52" spans="1:119">
      <c r="A52" s="12"/>
      <c r="B52" s="44">
        <v>654</v>
      </c>
      <c r="C52" s="20" t="s">
        <v>63</v>
      </c>
      <c r="D52" s="46">
        <v>0</v>
      </c>
      <c r="E52" s="46">
        <v>180322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180322</v>
      </c>
      <c r="O52" s="47">
        <f t="shared" si="12"/>
        <v>2.838018193836759</v>
      </c>
      <c r="P52" s="9"/>
    </row>
    <row r="53" spans="1:119">
      <c r="A53" s="12"/>
      <c r="B53" s="44">
        <v>674</v>
      </c>
      <c r="C53" s="20" t="s">
        <v>64</v>
      </c>
      <c r="D53" s="46">
        <v>0</v>
      </c>
      <c r="E53" s="46">
        <v>65220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65220</v>
      </c>
      <c r="O53" s="47">
        <f t="shared" si="12"/>
        <v>1.0264723472567598</v>
      </c>
      <c r="P53" s="9"/>
    </row>
    <row r="54" spans="1:119">
      <c r="A54" s="12"/>
      <c r="B54" s="44">
        <v>694</v>
      </c>
      <c r="C54" s="20" t="s">
        <v>66</v>
      </c>
      <c r="D54" s="46">
        <v>0</v>
      </c>
      <c r="E54" s="46">
        <v>41442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41442</v>
      </c>
      <c r="O54" s="47">
        <f t="shared" si="12"/>
        <v>0.65223960464603858</v>
      </c>
      <c r="P54" s="9"/>
    </row>
    <row r="55" spans="1:119">
      <c r="A55" s="12"/>
      <c r="B55" s="44">
        <v>712</v>
      </c>
      <c r="C55" s="20" t="s">
        <v>95</v>
      </c>
      <c r="D55" s="46">
        <v>0</v>
      </c>
      <c r="E55" s="46">
        <v>113451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6">SUM(D55:M55)</f>
        <v>113451</v>
      </c>
      <c r="O55" s="47">
        <f t="shared" si="12"/>
        <v>1.7855613963297554</v>
      </c>
      <c r="P55" s="9"/>
    </row>
    <row r="56" spans="1:119">
      <c r="A56" s="12"/>
      <c r="B56" s="44">
        <v>713</v>
      </c>
      <c r="C56" s="20" t="s">
        <v>67</v>
      </c>
      <c r="D56" s="46">
        <v>0</v>
      </c>
      <c r="E56" s="46">
        <v>73853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73853</v>
      </c>
      <c r="O56" s="47">
        <f t="shared" si="12"/>
        <v>1.1623437942648494</v>
      </c>
      <c r="P56" s="9"/>
    </row>
    <row r="57" spans="1:119">
      <c r="A57" s="12"/>
      <c r="B57" s="44">
        <v>724</v>
      </c>
      <c r="C57" s="20" t="s">
        <v>69</v>
      </c>
      <c r="D57" s="46">
        <v>0</v>
      </c>
      <c r="E57" s="46">
        <v>168058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168058</v>
      </c>
      <c r="O57" s="47">
        <f t="shared" si="12"/>
        <v>2.6449998426138688</v>
      </c>
      <c r="P57" s="9"/>
    </row>
    <row r="58" spans="1:119">
      <c r="A58" s="12"/>
      <c r="B58" s="44">
        <v>744</v>
      </c>
      <c r="C58" s="20" t="s">
        <v>71</v>
      </c>
      <c r="D58" s="46">
        <v>0</v>
      </c>
      <c r="E58" s="46">
        <v>67683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67683</v>
      </c>
      <c r="O58" s="47">
        <f t="shared" si="12"/>
        <v>1.0652365513550945</v>
      </c>
      <c r="P58" s="9"/>
    </row>
    <row r="59" spans="1:119">
      <c r="A59" s="12"/>
      <c r="B59" s="44">
        <v>752</v>
      </c>
      <c r="C59" s="20" t="s">
        <v>110</v>
      </c>
      <c r="D59" s="46">
        <v>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</v>
      </c>
      <c r="O59" s="47">
        <f t="shared" si="12"/>
        <v>2.3607919670118668E-4</v>
      </c>
      <c r="P59" s="9"/>
    </row>
    <row r="60" spans="1:119" ht="15.75" thickBot="1">
      <c r="A60" s="12"/>
      <c r="B60" s="44">
        <v>764</v>
      </c>
      <c r="C60" s="20" t="s">
        <v>72</v>
      </c>
      <c r="D60" s="46">
        <v>0</v>
      </c>
      <c r="E60" s="46">
        <v>161113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161113</v>
      </c>
      <c r="O60" s="47">
        <f t="shared" si="12"/>
        <v>2.5356951745412193</v>
      </c>
      <c r="P60" s="9"/>
    </row>
    <row r="61" spans="1:119" ht="16.5" thickBot="1">
      <c r="A61" s="14" t="s">
        <v>10</v>
      </c>
      <c r="B61" s="23"/>
      <c r="C61" s="22"/>
      <c r="D61" s="15">
        <f t="shared" ref="D61:M61" si="17">SUM(D5,D11,D19,D22,D24,D30,D36,D41,D43)</f>
        <v>24544682</v>
      </c>
      <c r="E61" s="15">
        <f t="shared" si="17"/>
        <v>38160638</v>
      </c>
      <c r="F61" s="15">
        <f t="shared" si="17"/>
        <v>4138225</v>
      </c>
      <c r="G61" s="15">
        <f t="shared" si="17"/>
        <v>5128892</v>
      </c>
      <c r="H61" s="15">
        <f t="shared" si="17"/>
        <v>0</v>
      </c>
      <c r="I61" s="15">
        <f t="shared" si="17"/>
        <v>2682309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74654746</v>
      </c>
      <c r="O61" s="37">
        <f t="shared" si="12"/>
        <v>1174.9621643740754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113</v>
      </c>
      <c r="M63" s="118"/>
      <c r="N63" s="118"/>
      <c r="O63" s="41">
        <v>63538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86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3150575</v>
      </c>
      <c r="E5" s="26">
        <f t="shared" si="0"/>
        <v>3842866</v>
      </c>
      <c r="F5" s="26">
        <f t="shared" si="0"/>
        <v>2353230</v>
      </c>
      <c r="G5" s="26">
        <f t="shared" si="0"/>
        <v>20000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9366671</v>
      </c>
      <c r="O5" s="32">
        <f t="shared" ref="O5:O36" si="2">(N5/O$65)</f>
        <v>152.38784043210882</v>
      </c>
      <c r="P5" s="6"/>
    </row>
    <row r="6" spans="1:133">
      <c r="A6" s="12"/>
      <c r="B6" s="44">
        <v>511</v>
      </c>
      <c r="C6" s="20" t="s">
        <v>20</v>
      </c>
      <c r="D6" s="46">
        <v>1290422</v>
      </c>
      <c r="E6" s="46">
        <v>235798</v>
      </c>
      <c r="F6" s="46">
        <v>2345583</v>
      </c>
      <c r="G6" s="46">
        <v>20000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3891803</v>
      </c>
      <c r="O6" s="47">
        <f t="shared" si="2"/>
        <v>63.316353756548338</v>
      </c>
      <c r="P6" s="9"/>
    </row>
    <row r="7" spans="1:133">
      <c r="A7" s="12"/>
      <c r="B7" s="44">
        <v>512</v>
      </c>
      <c r="C7" s="20" t="s">
        <v>75</v>
      </c>
      <c r="D7" s="46">
        <v>1275</v>
      </c>
      <c r="E7" s="46">
        <v>0</v>
      </c>
      <c r="F7" s="46">
        <v>7647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8922</v>
      </c>
      <c r="O7" s="47">
        <f t="shared" si="2"/>
        <v>0.14515341814987148</v>
      </c>
      <c r="P7" s="9"/>
    </row>
    <row r="8" spans="1:133">
      <c r="A8" s="12"/>
      <c r="B8" s="44">
        <v>513</v>
      </c>
      <c r="C8" s="20" t="s">
        <v>21</v>
      </c>
      <c r="D8" s="46">
        <v>732722</v>
      </c>
      <c r="E8" s="46">
        <v>3607068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4339790</v>
      </c>
      <c r="O8" s="47">
        <f t="shared" si="2"/>
        <v>70.604724563173136</v>
      </c>
      <c r="P8" s="9"/>
    </row>
    <row r="9" spans="1:133">
      <c r="A9" s="12"/>
      <c r="B9" s="44">
        <v>514</v>
      </c>
      <c r="C9" s="20" t="s">
        <v>22</v>
      </c>
      <c r="D9" s="46">
        <v>81144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81144</v>
      </c>
      <c r="O9" s="47">
        <f t="shared" si="2"/>
        <v>1.3201444701135587</v>
      </c>
      <c r="P9" s="9"/>
    </row>
    <row r="10" spans="1:133">
      <c r="A10" s="12"/>
      <c r="B10" s="44">
        <v>519</v>
      </c>
      <c r="C10" s="20" t="s">
        <v>23</v>
      </c>
      <c r="D10" s="46">
        <v>1045012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1045012</v>
      </c>
      <c r="O10" s="47">
        <f t="shared" si="2"/>
        <v>17.001464224123907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SUM(D12:D18)</f>
        <v>4185943</v>
      </c>
      <c r="E11" s="31">
        <f t="shared" si="3"/>
        <v>17388624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21574567</v>
      </c>
      <c r="O11" s="43">
        <f t="shared" si="2"/>
        <v>351.00001626915696</v>
      </c>
      <c r="P11" s="10"/>
    </row>
    <row r="12" spans="1:133">
      <c r="A12" s="12"/>
      <c r="B12" s="44">
        <v>521</v>
      </c>
      <c r="C12" s="20" t="s">
        <v>25</v>
      </c>
      <c r="D12" s="46">
        <v>269820</v>
      </c>
      <c r="E12" s="46">
        <v>11354333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11624153</v>
      </c>
      <c r="O12" s="47">
        <f t="shared" si="2"/>
        <v>189.11516936192368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3265034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3265034</v>
      </c>
      <c r="O13" s="47">
        <f t="shared" si="2"/>
        <v>53.119350535255265</v>
      </c>
      <c r="P13" s="9"/>
    </row>
    <row r="14" spans="1:133">
      <c r="A14" s="12"/>
      <c r="B14" s="44">
        <v>523</v>
      </c>
      <c r="C14" s="20" t="s">
        <v>27</v>
      </c>
      <c r="D14" s="46">
        <v>433455</v>
      </c>
      <c r="E14" s="46">
        <v>281410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714865</v>
      </c>
      <c r="O14" s="47">
        <f t="shared" si="2"/>
        <v>11.630250870399896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601813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601813</v>
      </c>
      <c r="O15" s="47">
        <f t="shared" si="2"/>
        <v>9.7909901408908997</v>
      </c>
      <c r="P15" s="9"/>
    </row>
    <row r="16" spans="1:133">
      <c r="A16" s="12"/>
      <c r="B16" s="44">
        <v>525</v>
      </c>
      <c r="C16" s="20" t="s">
        <v>29</v>
      </c>
      <c r="D16" s="46">
        <v>3337180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3337180</v>
      </c>
      <c r="O16" s="47">
        <f t="shared" si="2"/>
        <v>54.293105131292094</v>
      </c>
      <c r="P16" s="9"/>
    </row>
    <row r="17" spans="1:16">
      <c r="A17" s="12"/>
      <c r="B17" s="44">
        <v>526</v>
      </c>
      <c r="C17" s="20" t="s">
        <v>30</v>
      </c>
      <c r="D17" s="46">
        <v>145488</v>
      </c>
      <c r="E17" s="46">
        <v>1874804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2020292</v>
      </c>
      <c r="O17" s="47">
        <f t="shared" si="2"/>
        <v>32.868447597045524</v>
      </c>
      <c r="P17" s="9"/>
    </row>
    <row r="18" spans="1:16">
      <c r="A18" s="12"/>
      <c r="B18" s="44">
        <v>527</v>
      </c>
      <c r="C18" s="20" t="s">
        <v>77</v>
      </c>
      <c r="D18" s="46">
        <v>0</v>
      </c>
      <c r="E18" s="46">
        <v>11230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11230</v>
      </c>
      <c r="O18" s="47">
        <f t="shared" si="2"/>
        <v>0.18270263234959164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SUM(D20:D21)</f>
        <v>462340</v>
      </c>
      <c r="E19" s="31">
        <f t="shared" si="5"/>
        <v>2210535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2301841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>SUM(D19:M19)</f>
        <v>4974716</v>
      </c>
      <c r="O19" s="43">
        <f t="shared" si="2"/>
        <v>80.934435297562885</v>
      </c>
      <c r="P19" s="10"/>
    </row>
    <row r="20" spans="1:16">
      <c r="A20" s="12"/>
      <c r="B20" s="44">
        <v>534</v>
      </c>
      <c r="C20" s="20" t="s">
        <v>33</v>
      </c>
      <c r="D20" s="46">
        <v>0</v>
      </c>
      <c r="E20" s="46">
        <v>2210535</v>
      </c>
      <c r="F20" s="46">
        <v>0</v>
      </c>
      <c r="G20" s="46">
        <v>0</v>
      </c>
      <c r="H20" s="46">
        <v>0</v>
      </c>
      <c r="I20" s="46">
        <v>2301841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4512376</v>
      </c>
      <c r="O20" s="47">
        <f t="shared" si="2"/>
        <v>73.412553281488954</v>
      </c>
      <c r="P20" s="9"/>
    </row>
    <row r="21" spans="1:16">
      <c r="A21" s="12"/>
      <c r="B21" s="44">
        <v>537</v>
      </c>
      <c r="C21" s="20" t="s">
        <v>34</v>
      </c>
      <c r="D21" s="46">
        <v>462340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462340</v>
      </c>
      <c r="O21" s="47">
        <f t="shared" si="2"/>
        <v>7.5218820160739268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5909728</v>
      </c>
      <c r="F22" s="31">
        <f t="shared" si="6"/>
        <v>832165</v>
      </c>
      <c r="G22" s="31">
        <f t="shared" si="6"/>
        <v>8261512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15003405</v>
      </c>
      <c r="O22" s="43">
        <f t="shared" si="2"/>
        <v>244.09275046367097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5909728</v>
      </c>
      <c r="F23" s="46">
        <v>832165</v>
      </c>
      <c r="G23" s="46">
        <v>8261512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15003405</v>
      </c>
      <c r="O23" s="47">
        <f t="shared" si="2"/>
        <v>244.09275046367097</v>
      </c>
      <c r="P23" s="9"/>
    </row>
    <row r="24" spans="1:16" ht="15.75">
      <c r="A24" s="28" t="s">
        <v>39</v>
      </c>
      <c r="B24" s="29"/>
      <c r="C24" s="30"/>
      <c r="D24" s="31">
        <f>SUM(D25:D29)</f>
        <v>211691</v>
      </c>
      <c r="E24" s="31">
        <f t="shared" ref="E24:M24" si="8">SUM(E25:E29)</f>
        <v>882194</v>
      </c>
      <c r="F24" s="31">
        <f t="shared" si="8"/>
        <v>3253141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7"/>
        <v>4347026</v>
      </c>
      <c r="O24" s="43">
        <f t="shared" si="2"/>
        <v>70.722448182735164</v>
      </c>
      <c r="P24" s="10"/>
    </row>
    <row r="25" spans="1:16">
      <c r="A25" s="13"/>
      <c r="B25" s="45">
        <v>551</v>
      </c>
      <c r="C25" s="21" t="s">
        <v>93</v>
      </c>
      <c r="D25" s="46">
        <v>0</v>
      </c>
      <c r="E25" s="46">
        <v>0</v>
      </c>
      <c r="F25" s="46">
        <v>2924916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2924916</v>
      </c>
      <c r="O25" s="47">
        <f t="shared" si="2"/>
        <v>47.585917417759411</v>
      </c>
      <c r="P25" s="9"/>
    </row>
    <row r="26" spans="1:16">
      <c r="A26" s="13"/>
      <c r="B26" s="45">
        <v>552</v>
      </c>
      <c r="C26" s="21" t="s">
        <v>40</v>
      </c>
      <c r="D26" s="46">
        <v>0</v>
      </c>
      <c r="E26" s="46">
        <v>154058</v>
      </c>
      <c r="F26" s="46">
        <v>229670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383728</v>
      </c>
      <c r="O26" s="47">
        <f t="shared" si="2"/>
        <v>6.2429310513129206</v>
      </c>
      <c r="P26" s="9"/>
    </row>
    <row r="27" spans="1:16">
      <c r="A27" s="13"/>
      <c r="B27" s="45">
        <v>553</v>
      </c>
      <c r="C27" s="21" t="s">
        <v>41</v>
      </c>
      <c r="D27" s="46">
        <v>84227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84227</v>
      </c>
      <c r="O27" s="47">
        <f t="shared" si="2"/>
        <v>1.3703022809358019</v>
      </c>
      <c r="P27" s="9"/>
    </row>
    <row r="28" spans="1:16">
      <c r="A28" s="13"/>
      <c r="B28" s="45">
        <v>554</v>
      </c>
      <c r="C28" s="21" t="s">
        <v>42</v>
      </c>
      <c r="D28" s="46">
        <v>0</v>
      </c>
      <c r="E28" s="46">
        <v>380302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380302</v>
      </c>
      <c r="O28" s="47">
        <f t="shared" si="2"/>
        <v>6.1871929196629027</v>
      </c>
      <c r="P28" s="9"/>
    </row>
    <row r="29" spans="1:16">
      <c r="A29" s="13"/>
      <c r="B29" s="45">
        <v>559</v>
      </c>
      <c r="C29" s="21" t="s">
        <v>79</v>
      </c>
      <c r="D29" s="46">
        <v>127464</v>
      </c>
      <c r="E29" s="46">
        <v>347834</v>
      </c>
      <c r="F29" s="46">
        <v>98555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573853</v>
      </c>
      <c r="O29" s="47">
        <f t="shared" si="2"/>
        <v>9.3361045130641322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SUM(D31:D35)</f>
        <v>2012179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2012179</v>
      </c>
      <c r="O30" s="43">
        <f t="shared" si="2"/>
        <v>32.736455926853871</v>
      </c>
      <c r="P30" s="10"/>
    </row>
    <row r="31" spans="1:16">
      <c r="A31" s="12"/>
      <c r="B31" s="44">
        <v>562</v>
      </c>
      <c r="C31" s="20" t="s">
        <v>44</v>
      </c>
      <c r="D31" s="46">
        <v>1690177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10">SUM(D31:M31)</f>
        <v>1690177</v>
      </c>
      <c r="O31" s="47">
        <f t="shared" si="2"/>
        <v>27.497754856343345</v>
      </c>
      <c r="P31" s="9"/>
    </row>
    <row r="32" spans="1:16">
      <c r="A32" s="12"/>
      <c r="B32" s="44">
        <v>563</v>
      </c>
      <c r="C32" s="20" t="s">
        <v>45</v>
      </c>
      <c r="D32" s="46">
        <v>137954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137954</v>
      </c>
      <c r="O32" s="47">
        <f t="shared" si="2"/>
        <v>2.244395275436827</v>
      </c>
      <c r="P32" s="9"/>
    </row>
    <row r="33" spans="1:16">
      <c r="A33" s="12"/>
      <c r="B33" s="44">
        <v>564</v>
      </c>
      <c r="C33" s="20" t="s">
        <v>80</v>
      </c>
      <c r="D33" s="46">
        <v>126048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126048</v>
      </c>
      <c r="O33" s="47">
        <f t="shared" si="2"/>
        <v>2.0506946930010086</v>
      </c>
      <c r="P33" s="9"/>
    </row>
    <row r="34" spans="1:16">
      <c r="A34" s="12"/>
      <c r="B34" s="44">
        <v>565</v>
      </c>
      <c r="C34" s="20" t="s">
        <v>98</v>
      </c>
      <c r="D34" s="46">
        <v>40000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40000</v>
      </c>
      <c r="O34" s="47">
        <f t="shared" si="2"/>
        <v>0.65076627729151071</v>
      </c>
      <c r="P34" s="9"/>
    </row>
    <row r="35" spans="1:16">
      <c r="A35" s="12"/>
      <c r="B35" s="44">
        <v>569</v>
      </c>
      <c r="C35" s="20" t="s">
        <v>46</v>
      </c>
      <c r="D35" s="46">
        <v>18000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18000</v>
      </c>
      <c r="O35" s="47">
        <f t="shared" si="2"/>
        <v>0.29284482478117985</v>
      </c>
      <c r="P35" s="9"/>
    </row>
    <row r="36" spans="1:16" ht="15.75">
      <c r="A36" s="28" t="s">
        <v>47</v>
      </c>
      <c r="B36" s="29"/>
      <c r="C36" s="30"/>
      <c r="D36" s="31">
        <f t="shared" ref="D36:M36" si="11">SUM(D37:D40)</f>
        <v>1366724</v>
      </c>
      <c r="E36" s="31">
        <f t="shared" si="11"/>
        <v>598000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1964724</v>
      </c>
      <c r="O36" s="43">
        <f t="shared" si="2"/>
        <v>31.964403084632153</v>
      </c>
      <c r="P36" s="9"/>
    </row>
    <row r="37" spans="1:16">
      <c r="A37" s="12"/>
      <c r="B37" s="44">
        <v>571</v>
      </c>
      <c r="C37" s="20" t="s">
        <v>48</v>
      </c>
      <c r="D37" s="46">
        <v>694678</v>
      </c>
      <c r="E37" s="46">
        <v>516131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1210809</v>
      </c>
      <c r="O37" s="47">
        <f t="shared" ref="O37:O63" si="12">(N37/O$65)</f>
        <v>19.698841636026422</v>
      </c>
      <c r="P37" s="9"/>
    </row>
    <row r="38" spans="1:16">
      <c r="A38" s="12"/>
      <c r="B38" s="44">
        <v>572</v>
      </c>
      <c r="C38" s="20" t="s">
        <v>49</v>
      </c>
      <c r="D38" s="46">
        <v>470591</v>
      </c>
      <c r="E38" s="46">
        <v>81869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552460</v>
      </c>
      <c r="O38" s="47">
        <f t="shared" si="12"/>
        <v>8.9880584388117004</v>
      </c>
      <c r="P38" s="9"/>
    </row>
    <row r="39" spans="1:16">
      <c r="A39" s="12"/>
      <c r="B39" s="44">
        <v>574</v>
      </c>
      <c r="C39" s="20" t="s">
        <v>50</v>
      </c>
      <c r="D39" s="46">
        <v>12645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12645</v>
      </c>
      <c r="O39" s="47">
        <f t="shared" si="12"/>
        <v>0.20572348940877883</v>
      </c>
      <c r="P39" s="9"/>
    </row>
    <row r="40" spans="1:16">
      <c r="A40" s="12"/>
      <c r="B40" s="44">
        <v>579</v>
      </c>
      <c r="C40" s="20" t="s">
        <v>94</v>
      </c>
      <c r="D40" s="46">
        <v>188810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188810</v>
      </c>
      <c r="O40" s="47">
        <f t="shared" si="12"/>
        <v>3.0717795203852538</v>
      </c>
      <c r="P40" s="9"/>
    </row>
    <row r="41" spans="1:16" ht="15.75">
      <c r="A41" s="28" t="s">
        <v>70</v>
      </c>
      <c r="B41" s="29"/>
      <c r="C41" s="30"/>
      <c r="D41" s="31">
        <f t="shared" ref="D41:M41" si="13">SUM(D42:D43)</f>
        <v>12542681</v>
      </c>
      <c r="E41" s="31">
        <f t="shared" si="13"/>
        <v>1465389</v>
      </c>
      <c r="F41" s="31">
        <f t="shared" si="13"/>
        <v>1074483</v>
      </c>
      <c r="G41" s="31">
        <f t="shared" si="13"/>
        <v>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15082553</v>
      </c>
      <c r="O41" s="43">
        <f t="shared" si="12"/>
        <v>245.38042169654767</v>
      </c>
      <c r="P41" s="9"/>
    </row>
    <row r="42" spans="1:16">
      <c r="A42" s="12"/>
      <c r="B42" s="44">
        <v>581</v>
      </c>
      <c r="C42" s="20" t="s">
        <v>52</v>
      </c>
      <c r="D42" s="46">
        <v>12439988</v>
      </c>
      <c r="E42" s="46">
        <v>1465389</v>
      </c>
      <c r="F42" s="46">
        <v>1074483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14979860</v>
      </c>
      <c r="O42" s="47">
        <f t="shared" si="12"/>
        <v>243.70969316370025</v>
      </c>
      <c r="P42" s="9"/>
    </row>
    <row r="43" spans="1:16">
      <c r="A43" s="12"/>
      <c r="B43" s="44">
        <v>592</v>
      </c>
      <c r="C43" s="20" t="s">
        <v>115</v>
      </c>
      <c r="D43" s="46">
        <v>102693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14">SUM(D43:M43)</f>
        <v>102693</v>
      </c>
      <c r="O43" s="47">
        <f t="shared" si="12"/>
        <v>1.6707285328474279</v>
      </c>
      <c r="P43" s="9"/>
    </row>
    <row r="44" spans="1:16" ht="15.75">
      <c r="A44" s="28" t="s">
        <v>53</v>
      </c>
      <c r="B44" s="29"/>
      <c r="C44" s="30"/>
      <c r="D44" s="31">
        <f t="shared" ref="D44:M44" si="15">SUM(D45:D62)</f>
        <v>21507</v>
      </c>
      <c r="E44" s="31">
        <f t="shared" si="15"/>
        <v>2501142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>SUM(D44:M44)</f>
        <v>2522649</v>
      </c>
      <c r="O44" s="43">
        <f t="shared" si="12"/>
        <v>41.041372466078805</v>
      </c>
      <c r="P44" s="9"/>
    </row>
    <row r="45" spans="1:16">
      <c r="A45" s="12"/>
      <c r="B45" s="44">
        <v>601</v>
      </c>
      <c r="C45" s="20" t="s">
        <v>54</v>
      </c>
      <c r="D45" s="46">
        <v>0</v>
      </c>
      <c r="E45" s="46">
        <v>288902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288902</v>
      </c>
      <c r="O45" s="47">
        <f t="shared" si="12"/>
        <v>4.7001919760518014</v>
      </c>
      <c r="P45" s="9"/>
    </row>
    <row r="46" spans="1:16">
      <c r="A46" s="12"/>
      <c r="B46" s="44">
        <v>604</v>
      </c>
      <c r="C46" s="20" t="s">
        <v>56</v>
      </c>
      <c r="D46" s="46">
        <v>0</v>
      </c>
      <c r="E46" s="46">
        <v>1030827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1030827</v>
      </c>
      <c r="O46" s="47">
        <f t="shared" si="12"/>
        <v>16.770686233039402</v>
      </c>
      <c r="P46" s="9"/>
    </row>
    <row r="47" spans="1:16">
      <c r="A47" s="12"/>
      <c r="B47" s="44">
        <v>605</v>
      </c>
      <c r="C47" s="20" t="s">
        <v>57</v>
      </c>
      <c r="D47" s="46">
        <v>0</v>
      </c>
      <c r="E47" s="46">
        <v>93035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93035</v>
      </c>
      <c r="O47" s="47">
        <f t="shared" si="12"/>
        <v>1.5136010151953925</v>
      </c>
      <c r="P47" s="9"/>
    </row>
    <row r="48" spans="1:16">
      <c r="A48" s="12"/>
      <c r="B48" s="44">
        <v>608</v>
      </c>
      <c r="C48" s="20" t="s">
        <v>58</v>
      </c>
      <c r="D48" s="46">
        <v>0</v>
      </c>
      <c r="E48" s="46">
        <v>26454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26454</v>
      </c>
      <c r="O48" s="47">
        <f t="shared" si="12"/>
        <v>0.43038427748674063</v>
      </c>
      <c r="P48" s="9"/>
    </row>
    <row r="49" spans="1:119">
      <c r="A49" s="12"/>
      <c r="B49" s="44">
        <v>611</v>
      </c>
      <c r="C49" s="20" t="s">
        <v>59</v>
      </c>
      <c r="D49" s="46">
        <v>0</v>
      </c>
      <c r="E49" s="46">
        <v>8421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8421</v>
      </c>
      <c r="O49" s="47">
        <f t="shared" si="12"/>
        <v>0.13700257052679529</v>
      </c>
      <c r="P49" s="9"/>
    </row>
    <row r="50" spans="1:119">
      <c r="A50" s="12"/>
      <c r="B50" s="44">
        <v>614</v>
      </c>
      <c r="C50" s="20" t="s">
        <v>60</v>
      </c>
      <c r="D50" s="46">
        <v>0</v>
      </c>
      <c r="E50" s="46">
        <v>141752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141752</v>
      </c>
      <c r="O50" s="47">
        <f t="shared" si="12"/>
        <v>2.3061855334656558</v>
      </c>
      <c r="P50" s="9"/>
    </row>
    <row r="51" spans="1:119">
      <c r="A51" s="12"/>
      <c r="B51" s="44">
        <v>629</v>
      </c>
      <c r="C51" s="20" t="s">
        <v>99</v>
      </c>
      <c r="D51" s="46">
        <v>21401</v>
      </c>
      <c r="E51" s="46">
        <v>26199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47600</v>
      </c>
      <c r="O51" s="47">
        <f t="shared" si="12"/>
        <v>0.77441186997689782</v>
      </c>
      <c r="P51" s="9"/>
    </row>
    <row r="52" spans="1:119">
      <c r="A52" s="12"/>
      <c r="B52" s="44">
        <v>634</v>
      </c>
      <c r="C52" s="20" t="s">
        <v>62</v>
      </c>
      <c r="D52" s="46">
        <v>0</v>
      </c>
      <c r="E52" s="46">
        <v>51473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51473</v>
      </c>
      <c r="O52" s="47">
        <f t="shared" si="12"/>
        <v>0.83742231477564832</v>
      </c>
      <c r="P52" s="9"/>
    </row>
    <row r="53" spans="1:119">
      <c r="A53" s="12"/>
      <c r="B53" s="44">
        <v>649</v>
      </c>
      <c r="C53" s="20" t="s">
        <v>100</v>
      </c>
      <c r="D53" s="46">
        <v>0</v>
      </c>
      <c r="E53" s="46">
        <v>46480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46480</v>
      </c>
      <c r="O53" s="47">
        <f t="shared" si="12"/>
        <v>0.75619041421273547</v>
      </c>
      <c r="P53" s="9"/>
    </row>
    <row r="54" spans="1:119">
      <c r="A54" s="12"/>
      <c r="B54" s="44">
        <v>654</v>
      </c>
      <c r="C54" s="20" t="s">
        <v>63</v>
      </c>
      <c r="D54" s="46">
        <v>0</v>
      </c>
      <c r="E54" s="46">
        <v>172566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172566</v>
      </c>
      <c r="O54" s="47">
        <f t="shared" si="12"/>
        <v>2.807503335177171</v>
      </c>
      <c r="P54" s="9"/>
    </row>
    <row r="55" spans="1:119">
      <c r="A55" s="12"/>
      <c r="B55" s="44">
        <v>674</v>
      </c>
      <c r="C55" s="20" t="s">
        <v>64</v>
      </c>
      <c r="D55" s="46">
        <v>0</v>
      </c>
      <c r="E55" s="46">
        <v>52449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52449</v>
      </c>
      <c r="O55" s="47">
        <f t="shared" si="12"/>
        <v>0.85330101194156116</v>
      </c>
      <c r="P55" s="9"/>
    </row>
    <row r="56" spans="1:119">
      <c r="A56" s="12"/>
      <c r="B56" s="44">
        <v>694</v>
      </c>
      <c r="C56" s="20" t="s">
        <v>66</v>
      </c>
      <c r="D56" s="46">
        <v>0</v>
      </c>
      <c r="E56" s="46">
        <v>34681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34681</v>
      </c>
      <c r="O56" s="47">
        <f t="shared" si="12"/>
        <v>0.56423063156867215</v>
      </c>
      <c r="P56" s="9"/>
    </row>
    <row r="57" spans="1:119">
      <c r="A57" s="12"/>
      <c r="B57" s="44">
        <v>712</v>
      </c>
      <c r="C57" s="20" t="s">
        <v>95</v>
      </c>
      <c r="D57" s="46">
        <v>0</v>
      </c>
      <c r="E57" s="46">
        <v>152130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6">SUM(D57:M57)</f>
        <v>152130</v>
      </c>
      <c r="O57" s="47">
        <f t="shared" si="12"/>
        <v>2.4750268441089385</v>
      </c>
      <c r="P57" s="9"/>
    </row>
    <row r="58" spans="1:119">
      <c r="A58" s="12"/>
      <c r="B58" s="44">
        <v>713</v>
      </c>
      <c r="C58" s="20" t="s">
        <v>67</v>
      </c>
      <c r="D58" s="46">
        <v>0</v>
      </c>
      <c r="E58" s="46">
        <v>56817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56817</v>
      </c>
      <c r="O58" s="47">
        <f t="shared" si="12"/>
        <v>0.92436468942179417</v>
      </c>
      <c r="P58" s="9"/>
    </row>
    <row r="59" spans="1:119">
      <c r="A59" s="12"/>
      <c r="B59" s="44">
        <v>724</v>
      </c>
      <c r="C59" s="20" t="s">
        <v>69</v>
      </c>
      <c r="D59" s="46">
        <v>0</v>
      </c>
      <c r="E59" s="46">
        <v>141855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141855</v>
      </c>
      <c r="O59" s="47">
        <f t="shared" si="12"/>
        <v>2.3078612566296814</v>
      </c>
      <c r="P59" s="9"/>
    </row>
    <row r="60" spans="1:119">
      <c r="A60" s="12"/>
      <c r="B60" s="44">
        <v>744</v>
      </c>
      <c r="C60" s="20" t="s">
        <v>71</v>
      </c>
      <c r="D60" s="46">
        <v>0</v>
      </c>
      <c r="E60" s="46">
        <v>36566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36566</v>
      </c>
      <c r="O60" s="47">
        <f t="shared" si="12"/>
        <v>0.59489799238603458</v>
      </c>
      <c r="P60" s="9"/>
    </row>
    <row r="61" spans="1:119">
      <c r="A61" s="12"/>
      <c r="B61" s="44">
        <v>752</v>
      </c>
      <c r="C61" s="20" t="s">
        <v>110</v>
      </c>
      <c r="D61" s="46">
        <v>106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106</v>
      </c>
      <c r="O61" s="47">
        <f t="shared" si="12"/>
        <v>1.7245306348225035E-3</v>
      </c>
      <c r="P61" s="9"/>
    </row>
    <row r="62" spans="1:119" ht="15.75" thickBot="1">
      <c r="A62" s="12"/>
      <c r="B62" s="44">
        <v>764</v>
      </c>
      <c r="C62" s="20" t="s">
        <v>72</v>
      </c>
      <c r="D62" s="46">
        <v>0</v>
      </c>
      <c r="E62" s="46">
        <v>140535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140535</v>
      </c>
      <c r="O62" s="47">
        <f t="shared" si="12"/>
        <v>2.2863859694790616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SUM(D5,D11,D19,D22,D24,D30,D36,D41,D44)</f>
        <v>23953640</v>
      </c>
      <c r="E63" s="15">
        <f t="shared" si="17"/>
        <v>34798478</v>
      </c>
      <c r="F63" s="15">
        <f t="shared" si="17"/>
        <v>7513019</v>
      </c>
      <c r="G63" s="15">
        <f t="shared" si="17"/>
        <v>8281512</v>
      </c>
      <c r="H63" s="15">
        <f t="shared" si="17"/>
        <v>0</v>
      </c>
      <c r="I63" s="15">
        <f t="shared" si="17"/>
        <v>2301841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76848490</v>
      </c>
      <c r="O63" s="37">
        <f t="shared" si="12"/>
        <v>1250.2601438193474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118" t="s">
        <v>116</v>
      </c>
      <c r="M65" s="118"/>
      <c r="N65" s="118"/>
      <c r="O65" s="41">
        <v>61466</v>
      </c>
    </row>
    <row r="66" spans="1:15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7"/>
    </row>
    <row r="67" spans="1:15" ht="15.75" customHeight="1" thickBot="1">
      <c r="A67" s="120" t="s">
        <v>86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100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SUM(D6:D11)</f>
        <v>6540443</v>
      </c>
      <c r="E5" s="26">
        <f t="shared" si="0"/>
        <v>6015707</v>
      </c>
      <c r="F5" s="26">
        <f t="shared" si="0"/>
        <v>0</v>
      </c>
      <c r="G5" s="26">
        <f t="shared" si="0"/>
        <v>1750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76788866</v>
      </c>
      <c r="N5" s="26">
        <f t="shared" si="0"/>
        <v>0</v>
      </c>
      <c r="O5" s="27">
        <f>SUM(D5:N5)</f>
        <v>89346766</v>
      </c>
      <c r="P5" s="32">
        <f t="shared" ref="P5:P36" si="1">(O5/P$67)</f>
        <v>1249.1683467319119</v>
      </c>
      <c r="Q5" s="6"/>
    </row>
    <row r="6" spans="1:134">
      <c r="A6" s="12"/>
      <c r="B6" s="44">
        <v>511</v>
      </c>
      <c r="C6" s="20" t="s">
        <v>20</v>
      </c>
      <c r="D6" s="46">
        <v>2188398</v>
      </c>
      <c r="E6" s="46">
        <v>26185</v>
      </c>
      <c r="F6" s="46">
        <v>0</v>
      </c>
      <c r="G6" s="46">
        <v>1750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2216333</v>
      </c>
      <c r="P6" s="47">
        <f t="shared" si="1"/>
        <v>30.986829779797272</v>
      </c>
      <c r="Q6" s="9"/>
    </row>
    <row r="7" spans="1:134">
      <c r="A7" s="12"/>
      <c r="B7" s="44">
        <v>512</v>
      </c>
      <c r="C7" s="20" t="s">
        <v>75</v>
      </c>
      <c r="D7" s="46">
        <v>1297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1297</v>
      </c>
      <c r="P7" s="47">
        <f t="shared" si="1"/>
        <v>1.8133519748339742E-2</v>
      </c>
      <c r="Q7" s="9"/>
    </row>
    <row r="8" spans="1:134">
      <c r="A8" s="12"/>
      <c r="B8" s="44">
        <v>513</v>
      </c>
      <c r="C8" s="20" t="s">
        <v>21</v>
      </c>
      <c r="D8" s="46">
        <v>1177448</v>
      </c>
      <c r="E8" s="46">
        <v>4180614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69115364</v>
      </c>
      <c r="N8" s="46">
        <v>0</v>
      </c>
      <c r="O8" s="46">
        <f t="shared" si="2"/>
        <v>74473426</v>
      </c>
      <c r="P8" s="47">
        <f t="shared" si="1"/>
        <v>1041.222313876267</v>
      </c>
      <c r="Q8" s="9"/>
    </row>
    <row r="9" spans="1:134">
      <c r="A9" s="12"/>
      <c r="B9" s="44">
        <v>514</v>
      </c>
      <c r="C9" s="20" t="s">
        <v>22</v>
      </c>
      <c r="D9" s="46">
        <v>260094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260094</v>
      </c>
      <c r="P9" s="47">
        <f t="shared" si="1"/>
        <v>3.6364068507514853</v>
      </c>
      <c r="Q9" s="9"/>
    </row>
    <row r="10" spans="1:134">
      <c r="A10" s="12"/>
      <c r="B10" s="44">
        <v>516</v>
      </c>
      <c r="C10" s="20" t="s">
        <v>76</v>
      </c>
      <c r="D10" s="46">
        <v>546935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546935</v>
      </c>
      <c r="P10" s="47">
        <f t="shared" si="1"/>
        <v>7.6467668647326112</v>
      </c>
      <c r="Q10" s="9"/>
    </row>
    <row r="11" spans="1:134">
      <c r="A11" s="12"/>
      <c r="B11" s="44">
        <v>519</v>
      </c>
      <c r="C11" s="20" t="s">
        <v>23</v>
      </c>
      <c r="D11" s="46">
        <v>2366271</v>
      </c>
      <c r="E11" s="46">
        <v>1808908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7673502</v>
      </c>
      <c r="N11" s="46">
        <v>0</v>
      </c>
      <c r="O11" s="46">
        <f t="shared" si="2"/>
        <v>11848681</v>
      </c>
      <c r="P11" s="47">
        <f t="shared" si="1"/>
        <v>165.65789584061517</v>
      </c>
      <c r="Q11" s="9"/>
    </row>
    <row r="12" spans="1:134" ht="15.75">
      <c r="A12" s="28" t="s">
        <v>24</v>
      </c>
      <c r="B12" s="29"/>
      <c r="C12" s="30"/>
      <c r="D12" s="31">
        <f t="shared" ref="D12:N12" si="3">SUM(D13:D19)</f>
        <v>4611902</v>
      </c>
      <c r="E12" s="31">
        <f t="shared" si="3"/>
        <v>25555169</v>
      </c>
      <c r="F12" s="31">
        <f t="shared" si="3"/>
        <v>635833</v>
      </c>
      <c r="G12" s="31">
        <f t="shared" si="3"/>
        <v>5317947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993485</v>
      </c>
      <c r="N12" s="31">
        <f t="shared" si="3"/>
        <v>0</v>
      </c>
      <c r="O12" s="42">
        <f>SUM(D12:N12)</f>
        <v>37114336</v>
      </c>
      <c r="P12" s="43">
        <f t="shared" si="1"/>
        <v>518.90018874519399</v>
      </c>
      <c r="Q12" s="10"/>
    </row>
    <row r="13" spans="1:134">
      <c r="A13" s="12"/>
      <c r="B13" s="44">
        <v>521</v>
      </c>
      <c r="C13" s="20" t="s">
        <v>25</v>
      </c>
      <c r="D13" s="46">
        <v>0</v>
      </c>
      <c r="E13" s="46">
        <v>12500595</v>
      </c>
      <c r="F13" s="46">
        <v>0</v>
      </c>
      <c r="G13" s="46">
        <v>46063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993485</v>
      </c>
      <c r="N13" s="46">
        <v>0</v>
      </c>
      <c r="O13" s="46">
        <f>SUM(D13:N13)</f>
        <v>13540143</v>
      </c>
      <c r="P13" s="47">
        <f t="shared" si="1"/>
        <v>189.30643830828382</v>
      </c>
      <c r="Q13" s="9"/>
    </row>
    <row r="14" spans="1:134">
      <c r="A14" s="12"/>
      <c r="B14" s="44">
        <v>522</v>
      </c>
      <c r="C14" s="20" t="s">
        <v>26</v>
      </c>
      <c r="D14" s="46">
        <v>0</v>
      </c>
      <c r="E14" s="46">
        <v>7134135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7134135</v>
      </c>
      <c r="P14" s="47">
        <f t="shared" si="1"/>
        <v>99.743236630548765</v>
      </c>
      <c r="Q14" s="9"/>
    </row>
    <row r="15" spans="1:134">
      <c r="A15" s="12"/>
      <c r="B15" s="44">
        <v>523</v>
      </c>
      <c r="C15" s="20" t="s">
        <v>27</v>
      </c>
      <c r="D15" s="46">
        <v>572272</v>
      </c>
      <c r="E15" s="46">
        <v>5237126</v>
      </c>
      <c r="F15" s="46">
        <v>635833</v>
      </c>
      <c r="G15" s="46">
        <v>5131884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11577115</v>
      </c>
      <c r="P15" s="47">
        <f t="shared" si="1"/>
        <v>161.86109751835022</v>
      </c>
      <c r="Q15" s="9"/>
    </row>
    <row r="16" spans="1:134">
      <c r="A16" s="12"/>
      <c r="B16" s="44">
        <v>524</v>
      </c>
      <c r="C16" s="20" t="s">
        <v>28</v>
      </c>
      <c r="D16" s="46">
        <v>0</v>
      </c>
      <c r="E16" s="46">
        <v>676173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676173</v>
      </c>
      <c r="P16" s="47">
        <f t="shared" si="1"/>
        <v>9.4536595595945467</v>
      </c>
      <c r="Q16" s="9"/>
    </row>
    <row r="17" spans="1:17">
      <c r="A17" s="12"/>
      <c r="B17" s="44">
        <v>525</v>
      </c>
      <c r="C17" s="20" t="s">
        <v>29</v>
      </c>
      <c r="D17" s="46">
        <v>3497318</v>
      </c>
      <c r="E17" s="46">
        <v>7140</v>
      </c>
      <c r="F17" s="46">
        <v>0</v>
      </c>
      <c r="G17" s="46">
        <v>140000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3644458</v>
      </c>
      <c r="P17" s="47">
        <f t="shared" si="1"/>
        <v>50.953624606780849</v>
      </c>
      <c r="Q17" s="9"/>
    </row>
    <row r="18" spans="1:17">
      <c r="A18" s="12"/>
      <c r="B18" s="44">
        <v>527</v>
      </c>
      <c r="C18" s="20" t="s">
        <v>77</v>
      </c>
      <c r="D18" s="46">
        <v>346200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346200</v>
      </c>
      <c r="P18" s="47">
        <f t="shared" si="1"/>
        <v>4.8402656413841312</v>
      </c>
      <c r="Q18" s="9"/>
    </row>
    <row r="19" spans="1:17">
      <c r="A19" s="12"/>
      <c r="B19" s="44">
        <v>529</v>
      </c>
      <c r="C19" s="20" t="s">
        <v>31</v>
      </c>
      <c r="D19" s="46">
        <v>196112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196112</v>
      </c>
      <c r="P19" s="47">
        <f t="shared" si="1"/>
        <v>2.7418664802516601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1678029</v>
      </c>
      <c r="E20" s="31">
        <f t="shared" si="5"/>
        <v>4105838</v>
      </c>
      <c r="F20" s="31">
        <f t="shared" si="5"/>
        <v>0</v>
      </c>
      <c r="G20" s="31">
        <f t="shared" si="5"/>
        <v>939833</v>
      </c>
      <c r="H20" s="31">
        <f t="shared" si="5"/>
        <v>0</v>
      </c>
      <c r="I20" s="31">
        <f t="shared" si="5"/>
        <v>4613764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>SUM(D20:N20)</f>
        <v>11337464</v>
      </c>
      <c r="P20" s="43">
        <f t="shared" si="1"/>
        <v>158.51050681579866</v>
      </c>
      <c r="Q20" s="10"/>
    </row>
    <row r="21" spans="1:17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687163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2" si="6">SUM(D21:N21)</f>
        <v>687163</v>
      </c>
      <c r="P21" s="47">
        <f t="shared" si="1"/>
        <v>9.6073121286263543</v>
      </c>
      <c r="Q21" s="9"/>
    </row>
    <row r="22" spans="1:17">
      <c r="A22" s="12"/>
      <c r="B22" s="44">
        <v>534</v>
      </c>
      <c r="C22" s="20" t="s">
        <v>33</v>
      </c>
      <c r="D22" s="46">
        <v>0</v>
      </c>
      <c r="E22" s="46">
        <v>4105838</v>
      </c>
      <c r="F22" s="46">
        <v>0</v>
      </c>
      <c r="G22" s="46">
        <v>0</v>
      </c>
      <c r="H22" s="46">
        <v>0</v>
      </c>
      <c r="I22" s="46">
        <v>3828472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7934310</v>
      </c>
      <c r="P22" s="47">
        <f t="shared" si="1"/>
        <v>110.93058371198882</v>
      </c>
      <c r="Q22" s="9"/>
    </row>
    <row r="23" spans="1:17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98129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98129</v>
      </c>
      <c r="P23" s="47">
        <f t="shared" si="1"/>
        <v>1.371953862285914</v>
      </c>
      <c r="Q23" s="9"/>
    </row>
    <row r="24" spans="1:17">
      <c r="A24" s="12"/>
      <c r="B24" s="44">
        <v>537</v>
      </c>
      <c r="C24" s="20" t="s">
        <v>34</v>
      </c>
      <c r="D24" s="46">
        <v>1678029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1678029</v>
      </c>
      <c r="P24" s="47">
        <f t="shared" si="1"/>
        <v>23.46073400908773</v>
      </c>
      <c r="Q24" s="9"/>
    </row>
    <row r="25" spans="1:17">
      <c r="A25" s="12"/>
      <c r="B25" s="44">
        <v>538</v>
      </c>
      <c r="C25" s="20" t="s">
        <v>92</v>
      </c>
      <c r="D25" s="46">
        <v>0</v>
      </c>
      <c r="E25" s="46">
        <v>0</v>
      </c>
      <c r="F25" s="46">
        <v>0</v>
      </c>
      <c r="G25" s="46">
        <v>939833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939833</v>
      </c>
      <c r="P25" s="47">
        <f t="shared" si="1"/>
        <v>13.139923103809856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SUM(D27:D27)</f>
        <v>0</v>
      </c>
      <c r="E26" s="31">
        <f t="shared" si="7"/>
        <v>7971203</v>
      </c>
      <c r="F26" s="31">
        <f t="shared" si="7"/>
        <v>647015</v>
      </c>
      <c r="G26" s="31">
        <f t="shared" si="7"/>
        <v>4604699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13222917</v>
      </c>
      <c r="P26" s="43">
        <f t="shared" si="1"/>
        <v>184.87126179657463</v>
      </c>
      <c r="Q26" s="10"/>
    </row>
    <row r="27" spans="1:17">
      <c r="A27" s="12"/>
      <c r="B27" s="44">
        <v>541</v>
      </c>
      <c r="C27" s="20" t="s">
        <v>37</v>
      </c>
      <c r="D27" s="46">
        <v>0</v>
      </c>
      <c r="E27" s="46">
        <v>7971203</v>
      </c>
      <c r="F27" s="46">
        <v>647015</v>
      </c>
      <c r="G27" s="46">
        <v>4604699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13222917</v>
      </c>
      <c r="P27" s="47">
        <f t="shared" si="1"/>
        <v>184.87126179657463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SUM(D29:D31)</f>
        <v>195027</v>
      </c>
      <c r="E28" s="31">
        <f t="shared" si="8"/>
        <v>2447913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2642940</v>
      </c>
      <c r="P28" s="43">
        <f t="shared" si="1"/>
        <v>36.951275777700104</v>
      </c>
      <c r="Q28" s="10"/>
    </row>
    <row r="29" spans="1:17">
      <c r="A29" s="13"/>
      <c r="B29" s="45">
        <v>552</v>
      </c>
      <c r="C29" s="21" t="s">
        <v>40</v>
      </c>
      <c r="D29" s="46">
        <v>158050</v>
      </c>
      <c r="E29" s="46">
        <v>2020406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2178456</v>
      </c>
      <c r="P29" s="47">
        <f t="shared" si="1"/>
        <v>30.457266689968542</v>
      </c>
      <c r="Q29" s="9"/>
    </row>
    <row r="30" spans="1:17">
      <c r="A30" s="13"/>
      <c r="B30" s="45">
        <v>553</v>
      </c>
      <c r="C30" s="21" t="s">
        <v>41</v>
      </c>
      <c r="D30" s="46">
        <v>36977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36977</v>
      </c>
      <c r="P30" s="47">
        <f t="shared" si="1"/>
        <v>0.51698007689619019</v>
      </c>
      <c r="Q30" s="9"/>
    </row>
    <row r="31" spans="1:17">
      <c r="A31" s="13"/>
      <c r="B31" s="45">
        <v>554</v>
      </c>
      <c r="C31" s="21" t="s">
        <v>42</v>
      </c>
      <c r="D31" s="46">
        <v>0</v>
      </c>
      <c r="E31" s="46">
        <v>427507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427507</v>
      </c>
      <c r="P31" s="47">
        <f t="shared" si="1"/>
        <v>5.9770290108353725</v>
      </c>
      <c r="Q31" s="9"/>
    </row>
    <row r="32" spans="1:17" ht="15.75">
      <c r="A32" s="28" t="s">
        <v>43</v>
      </c>
      <c r="B32" s="29"/>
      <c r="C32" s="30"/>
      <c r="D32" s="31">
        <f t="shared" ref="D32:N32" si="9">SUM(D33:D36)</f>
        <v>5102904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6"/>
        <v>5102904</v>
      </c>
      <c r="P32" s="43">
        <f t="shared" si="1"/>
        <v>71.344341139461733</v>
      </c>
      <c r="Q32" s="10"/>
    </row>
    <row r="33" spans="1:17">
      <c r="A33" s="12"/>
      <c r="B33" s="44">
        <v>562</v>
      </c>
      <c r="C33" s="20" t="s">
        <v>44</v>
      </c>
      <c r="D33" s="46">
        <v>2050017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2050017</v>
      </c>
      <c r="P33" s="47">
        <f t="shared" si="1"/>
        <v>28.661544914365606</v>
      </c>
      <c r="Q33" s="9"/>
    </row>
    <row r="34" spans="1:17">
      <c r="A34" s="12"/>
      <c r="B34" s="44">
        <v>563</v>
      </c>
      <c r="C34" s="20" t="s">
        <v>45</v>
      </c>
      <c r="D34" s="46">
        <v>250736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250736</v>
      </c>
      <c r="P34" s="47">
        <f t="shared" si="1"/>
        <v>3.5055714785040197</v>
      </c>
      <c r="Q34" s="9"/>
    </row>
    <row r="35" spans="1:17">
      <c r="A35" s="12"/>
      <c r="B35" s="44">
        <v>564</v>
      </c>
      <c r="C35" s="20" t="s">
        <v>80</v>
      </c>
      <c r="D35" s="46">
        <v>2742151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2742151</v>
      </c>
      <c r="P35" s="47">
        <f t="shared" si="1"/>
        <v>38.338357217756027</v>
      </c>
      <c r="Q35" s="9"/>
    </row>
    <row r="36" spans="1:17">
      <c r="A36" s="12"/>
      <c r="B36" s="44">
        <v>569</v>
      </c>
      <c r="C36" s="20" t="s">
        <v>46</v>
      </c>
      <c r="D36" s="46">
        <v>60000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60000</v>
      </c>
      <c r="P36" s="47">
        <f t="shared" si="1"/>
        <v>0.8388675288360713</v>
      </c>
      <c r="Q36" s="9"/>
    </row>
    <row r="37" spans="1:17" ht="15.75">
      <c r="A37" s="28" t="s">
        <v>47</v>
      </c>
      <c r="B37" s="29"/>
      <c r="C37" s="30"/>
      <c r="D37" s="31">
        <f t="shared" ref="D37:N37" si="10">SUM(D38:D42)</f>
        <v>894399</v>
      </c>
      <c r="E37" s="31">
        <f t="shared" si="10"/>
        <v>1601137</v>
      </c>
      <c r="F37" s="31">
        <f t="shared" si="10"/>
        <v>0</v>
      </c>
      <c r="G37" s="31">
        <f t="shared" si="10"/>
        <v>52821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>SUM(D37:N37)</f>
        <v>2548357</v>
      </c>
      <c r="P37" s="43">
        <f t="shared" ref="P37:P65" si="11">(O37/P$67)</f>
        <v>35.628898986368405</v>
      </c>
      <c r="Q37" s="9"/>
    </row>
    <row r="38" spans="1:17">
      <c r="A38" s="12"/>
      <c r="B38" s="44">
        <v>571</v>
      </c>
      <c r="C38" s="20" t="s">
        <v>48</v>
      </c>
      <c r="D38" s="46">
        <v>0</v>
      </c>
      <c r="E38" s="46">
        <v>1583662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1583662</v>
      </c>
      <c r="P38" s="47">
        <f t="shared" si="11"/>
        <v>22.141377140859838</v>
      </c>
      <c r="Q38" s="9"/>
    </row>
    <row r="39" spans="1:17">
      <c r="A39" s="12"/>
      <c r="B39" s="44">
        <v>572</v>
      </c>
      <c r="C39" s="20" t="s">
        <v>49</v>
      </c>
      <c r="D39" s="46">
        <v>525366</v>
      </c>
      <c r="E39" s="46">
        <v>0</v>
      </c>
      <c r="F39" s="46">
        <v>0</v>
      </c>
      <c r="G39" s="46">
        <v>32165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557531</v>
      </c>
      <c r="P39" s="47">
        <f t="shared" si="11"/>
        <v>7.7949108703250616</v>
      </c>
      <c r="Q39" s="9"/>
    </row>
    <row r="40" spans="1:17">
      <c r="A40" s="12"/>
      <c r="B40" s="44">
        <v>573</v>
      </c>
      <c r="C40" s="20" t="s">
        <v>81</v>
      </c>
      <c r="D40" s="46">
        <v>364811</v>
      </c>
      <c r="E40" s="46">
        <v>7500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372311</v>
      </c>
      <c r="P40" s="47">
        <f t="shared" si="11"/>
        <v>5.2053268088081088</v>
      </c>
      <c r="Q40" s="9"/>
    </row>
    <row r="41" spans="1:17">
      <c r="A41" s="12"/>
      <c r="B41" s="44">
        <v>574</v>
      </c>
      <c r="C41" s="20" t="s">
        <v>50</v>
      </c>
      <c r="D41" s="46">
        <v>0</v>
      </c>
      <c r="E41" s="46">
        <v>9975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9975</v>
      </c>
      <c r="P41" s="47">
        <f t="shared" si="11"/>
        <v>0.13946172666899687</v>
      </c>
      <c r="Q41" s="9"/>
    </row>
    <row r="42" spans="1:17">
      <c r="A42" s="12"/>
      <c r="B42" s="44">
        <v>575</v>
      </c>
      <c r="C42" s="20" t="s">
        <v>51</v>
      </c>
      <c r="D42" s="46">
        <v>4222</v>
      </c>
      <c r="E42" s="46">
        <v>0</v>
      </c>
      <c r="F42" s="46">
        <v>0</v>
      </c>
      <c r="G42" s="46">
        <v>20656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24878</v>
      </c>
      <c r="P42" s="47">
        <f t="shared" si="11"/>
        <v>0.34782243970639637</v>
      </c>
      <c r="Q42" s="9"/>
    </row>
    <row r="43" spans="1:17" ht="15.75">
      <c r="A43" s="28" t="s">
        <v>70</v>
      </c>
      <c r="B43" s="29"/>
      <c r="C43" s="30"/>
      <c r="D43" s="31">
        <f t="shared" ref="D43:N43" si="12">SUM(D44:D44)</f>
        <v>29647922</v>
      </c>
      <c r="E43" s="31">
        <f t="shared" si="12"/>
        <v>13366611</v>
      </c>
      <c r="F43" s="31">
        <f t="shared" si="12"/>
        <v>0</v>
      </c>
      <c r="G43" s="31">
        <f t="shared" si="12"/>
        <v>3000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43017533</v>
      </c>
      <c r="P43" s="43">
        <f t="shared" si="11"/>
        <v>601.43352673890251</v>
      </c>
      <c r="Q43" s="9"/>
    </row>
    <row r="44" spans="1:17">
      <c r="A44" s="12"/>
      <c r="B44" s="44">
        <v>581</v>
      </c>
      <c r="C44" s="20" t="s">
        <v>168</v>
      </c>
      <c r="D44" s="46">
        <v>29647922</v>
      </c>
      <c r="E44" s="46">
        <v>13366611</v>
      </c>
      <c r="F44" s="46">
        <v>0</v>
      </c>
      <c r="G44" s="46">
        <v>3000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43017533</v>
      </c>
      <c r="P44" s="47">
        <f t="shared" si="11"/>
        <v>601.43352673890251</v>
      </c>
      <c r="Q44" s="9"/>
    </row>
    <row r="45" spans="1:17" ht="15.75">
      <c r="A45" s="28" t="s">
        <v>53</v>
      </c>
      <c r="B45" s="29"/>
      <c r="C45" s="30"/>
      <c r="D45" s="31">
        <f t="shared" ref="D45:N45" si="13">SUM(D46:D64)</f>
        <v>0</v>
      </c>
      <c r="E45" s="31">
        <f t="shared" si="13"/>
        <v>2570172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10767203</v>
      </c>
      <c r="N45" s="31">
        <f t="shared" si="13"/>
        <v>0</v>
      </c>
      <c r="O45" s="31">
        <f>SUM(D45:N45)</f>
        <v>13337375</v>
      </c>
      <c r="P45" s="43">
        <f t="shared" si="11"/>
        <v>186.47151345683326</v>
      </c>
      <c r="Q45" s="9"/>
    </row>
    <row r="46" spans="1:17">
      <c r="A46" s="12"/>
      <c r="B46" s="44">
        <v>601</v>
      </c>
      <c r="C46" s="20" t="s">
        <v>54</v>
      </c>
      <c r="D46" s="46">
        <v>0</v>
      </c>
      <c r="E46" s="46">
        <v>198282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10767203</v>
      </c>
      <c r="N46" s="46">
        <v>0</v>
      </c>
      <c r="O46" s="46">
        <f t="shared" ref="O46:O51" si="14">SUM(D46:N46)</f>
        <v>10965485</v>
      </c>
      <c r="P46" s="47">
        <f t="shared" si="11"/>
        <v>153.30982174065014</v>
      </c>
      <c r="Q46" s="9"/>
    </row>
    <row r="47" spans="1:17">
      <c r="A47" s="12"/>
      <c r="B47" s="44">
        <v>602</v>
      </c>
      <c r="C47" s="20" t="s">
        <v>55</v>
      </c>
      <c r="D47" s="46">
        <v>0</v>
      </c>
      <c r="E47" s="46">
        <v>146800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146800</v>
      </c>
      <c r="P47" s="47">
        <f t="shared" si="11"/>
        <v>2.0524292205522543</v>
      </c>
      <c r="Q47" s="9"/>
    </row>
    <row r="48" spans="1:17">
      <c r="A48" s="12"/>
      <c r="B48" s="44">
        <v>603</v>
      </c>
      <c r="C48" s="20" t="s">
        <v>82</v>
      </c>
      <c r="D48" s="46">
        <v>0</v>
      </c>
      <c r="E48" s="46">
        <v>37900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37900</v>
      </c>
      <c r="P48" s="47">
        <f t="shared" si="11"/>
        <v>0.52988465571478505</v>
      </c>
      <c r="Q48" s="9"/>
    </row>
    <row r="49" spans="1:17">
      <c r="A49" s="12"/>
      <c r="B49" s="44">
        <v>604</v>
      </c>
      <c r="C49" s="20" t="s">
        <v>56</v>
      </c>
      <c r="D49" s="46">
        <v>0</v>
      </c>
      <c r="E49" s="46">
        <v>605087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605087</v>
      </c>
      <c r="P49" s="47">
        <f t="shared" si="11"/>
        <v>8.4597972736805307</v>
      </c>
      <c r="Q49" s="9"/>
    </row>
    <row r="50" spans="1:17">
      <c r="A50" s="12"/>
      <c r="B50" s="44">
        <v>605</v>
      </c>
      <c r="C50" s="20" t="s">
        <v>57</v>
      </c>
      <c r="D50" s="46">
        <v>0</v>
      </c>
      <c r="E50" s="46">
        <v>28864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28864</v>
      </c>
      <c r="P50" s="47">
        <f t="shared" si="11"/>
        <v>0.40355120587207272</v>
      </c>
      <c r="Q50" s="9"/>
    </row>
    <row r="51" spans="1:17">
      <c r="A51" s="12"/>
      <c r="B51" s="44">
        <v>608</v>
      </c>
      <c r="C51" s="20" t="s">
        <v>58</v>
      </c>
      <c r="D51" s="46">
        <v>0</v>
      </c>
      <c r="E51" s="46">
        <v>57592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57592</v>
      </c>
      <c r="P51" s="47">
        <f t="shared" si="11"/>
        <v>0.8052009786787836</v>
      </c>
      <c r="Q51" s="9"/>
    </row>
    <row r="52" spans="1:17">
      <c r="A52" s="12"/>
      <c r="B52" s="44">
        <v>614</v>
      </c>
      <c r="C52" s="20" t="s">
        <v>60</v>
      </c>
      <c r="D52" s="46">
        <v>0</v>
      </c>
      <c r="E52" s="46">
        <v>248576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60" si="15">SUM(D52:N52)</f>
        <v>248576</v>
      </c>
      <c r="P52" s="47">
        <f t="shared" si="11"/>
        <v>3.4753722474659212</v>
      </c>
      <c r="Q52" s="9"/>
    </row>
    <row r="53" spans="1:17">
      <c r="A53" s="12"/>
      <c r="B53" s="44">
        <v>634</v>
      </c>
      <c r="C53" s="20" t="s">
        <v>62</v>
      </c>
      <c r="D53" s="46">
        <v>0</v>
      </c>
      <c r="E53" s="46">
        <v>125907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125907</v>
      </c>
      <c r="P53" s="47">
        <f t="shared" si="11"/>
        <v>1.7603215658860538</v>
      </c>
      <c r="Q53" s="9"/>
    </row>
    <row r="54" spans="1:17">
      <c r="A54" s="12"/>
      <c r="B54" s="44">
        <v>654</v>
      </c>
      <c r="C54" s="20" t="s">
        <v>106</v>
      </c>
      <c r="D54" s="46">
        <v>0</v>
      </c>
      <c r="E54" s="46">
        <v>136880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136880</v>
      </c>
      <c r="P54" s="47">
        <f t="shared" si="11"/>
        <v>1.9137364557846908</v>
      </c>
      <c r="Q54" s="9"/>
    </row>
    <row r="55" spans="1:17">
      <c r="A55" s="12"/>
      <c r="B55" s="44">
        <v>674</v>
      </c>
      <c r="C55" s="20" t="s">
        <v>64</v>
      </c>
      <c r="D55" s="46">
        <v>0</v>
      </c>
      <c r="E55" s="46">
        <v>52768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52768</v>
      </c>
      <c r="P55" s="47">
        <f t="shared" si="11"/>
        <v>0.73775602936036355</v>
      </c>
      <c r="Q55" s="9"/>
    </row>
    <row r="56" spans="1:17">
      <c r="A56" s="12"/>
      <c r="B56" s="44">
        <v>684</v>
      </c>
      <c r="C56" s="20" t="s">
        <v>65</v>
      </c>
      <c r="D56" s="46">
        <v>0</v>
      </c>
      <c r="E56" s="46">
        <v>229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229</v>
      </c>
      <c r="P56" s="47">
        <f t="shared" si="11"/>
        <v>3.2016777350576723E-3</v>
      </c>
      <c r="Q56" s="9"/>
    </row>
    <row r="57" spans="1:17">
      <c r="A57" s="12"/>
      <c r="B57" s="44">
        <v>685</v>
      </c>
      <c r="C57" s="20" t="s">
        <v>83</v>
      </c>
      <c r="D57" s="46">
        <v>0</v>
      </c>
      <c r="E57" s="46">
        <v>52314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52314</v>
      </c>
      <c r="P57" s="47">
        <f t="shared" si="11"/>
        <v>0.73140859839217054</v>
      </c>
      <c r="Q57" s="9"/>
    </row>
    <row r="58" spans="1:17">
      <c r="A58" s="12"/>
      <c r="B58" s="44">
        <v>694</v>
      </c>
      <c r="C58" s="20" t="s">
        <v>66</v>
      </c>
      <c r="D58" s="46">
        <v>0</v>
      </c>
      <c r="E58" s="46">
        <v>90032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90032</v>
      </c>
      <c r="P58" s="47">
        <f t="shared" si="11"/>
        <v>1.2587486892694861</v>
      </c>
      <c r="Q58" s="9"/>
    </row>
    <row r="59" spans="1:17">
      <c r="A59" s="12"/>
      <c r="B59" s="44">
        <v>713</v>
      </c>
      <c r="C59" s="20" t="s">
        <v>67</v>
      </c>
      <c r="D59" s="46">
        <v>0</v>
      </c>
      <c r="E59" s="46">
        <v>87877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87877</v>
      </c>
      <c r="P59" s="47">
        <f t="shared" si="11"/>
        <v>1.2286193638587906</v>
      </c>
      <c r="Q59" s="9"/>
    </row>
    <row r="60" spans="1:17">
      <c r="A60" s="12"/>
      <c r="B60" s="44">
        <v>714</v>
      </c>
      <c r="C60" s="20" t="s">
        <v>68</v>
      </c>
      <c r="D60" s="46">
        <v>0</v>
      </c>
      <c r="E60" s="46">
        <v>902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902</v>
      </c>
      <c r="P60" s="47">
        <f t="shared" si="11"/>
        <v>1.2610975183502272E-2</v>
      </c>
      <c r="Q60" s="9"/>
    </row>
    <row r="61" spans="1:17">
      <c r="A61" s="12"/>
      <c r="B61" s="44">
        <v>715</v>
      </c>
      <c r="C61" s="20" t="s">
        <v>84</v>
      </c>
      <c r="D61" s="46">
        <v>0</v>
      </c>
      <c r="E61" s="46">
        <v>13452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3" si="16">SUM(D61:N61)</f>
        <v>13452</v>
      </c>
      <c r="P61" s="47">
        <f t="shared" si="11"/>
        <v>0.18807409996504718</v>
      </c>
      <c r="Q61" s="9"/>
    </row>
    <row r="62" spans="1:17">
      <c r="A62" s="12"/>
      <c r="B62" s="44">
        <v>724</v>
      </c>
      <c r="C62" s="20" t="s">
        <v>69</v>
      </c>
      <c r="D62" s="46">
        <v>0</v>
      </c>
      <c r="E62" s="46">
        <v>362545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362545</v>
      </c>
      <c r="P62" s="47">
        <f t="shared" si="11"/>
        <v>5.0687871373645574</v>
      </c>
      <c r="Q62" s="9"/>
    </row>
    <row r="63" spans="1:17">
      <c r="A63" s="12"/>
      <c r="B63" s="44">
        <v>744</v>
      </c>
      <c r="C63" s="20" t="s">
        <v>71</v>
      </c>
      <c r="D63" s="46">
        <v>0</v>
      </c>
      <c r="E63" s="46">
        <v>106921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106921</v>
      </c>
      <c r="P63" s="47">
        <f t="shared" si="11"/>
        <v>1.4948759175113597</v>
      </c>
      <c r="Q63" s="9"/>
    </row>
    <row r="64" spans="1:17" ht="15.75" thickBot="1">
      <c r="A64" s="12"/>
      <c r="B64" s="44">
        <v>764</v>
      </c>
      <c r="C64" s="20" t="s">
        <v>72</v>
      </c>
      <c r="D64" s="46">
        <v>0</v>
      </c>
      <c r="E64" s="46">
        <v>217244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217244</v>
      </c>
      <c r="P64" s="47">
        <f t="shared" si="11"/>
        <v>3.0373156239077246</v>
      </c>
      <c r="Q64" s="9"/>
    </row>
    <row r="65" spans="1:120" ht="16.5" thickBot="1">
      <c r="A65" s="14" t="s">
        <v>10</v>
      </c>
      <c r="B65" s="23"/>
      <c r="C65" s="22"/>
      <c r="D65" s="15">
        <f t="shared" ref="D65:N65" si="17">SUM(D5,D12,D20,D26,D28,D32,D37,D43,D45)</f>
        <v>48670626</v>
      </c>
      <c r="E65" s="15">
        <f t="shared" si="17"/>
        <v>63633750</v>
      </c>
      <c r="F65" s="15">
        <f t="shared" si="17"/>
        <v>1282848</v>
      </c>
      <c r="G65" s="15">
        <f t="shared" si="17"/>
        <v>10920050</v>
      </c>
      <c r="H65" s="15">
        <f t="shared" si="17"/>
        <v>0</v>
      </c>
      <c r="I65" s="15">
        <f t="shared" si="17"/>
        <v>4613764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88549554</v>
      </c>
      <c r="N65" s="15">
        <f t="shared" si="17"/>
        <v>0</v>
      </c>
      <c r="O65" s="15">
        <f>SUM(D65:N65)</f>
        <v>217670592</v>
      </c>
      <c r="P65" s="37">
        <f t="shared" si="11"/>
        <v>3043.2798601887453</v>
      </c>
      <c r="Q65" s="6"/>
      <c r="R65" s="2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</row>
    <row r="66" spans="1:120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9"/>
    </row>
    <row r="67" spans="1:120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0"/>
      <c r="M67" s="118" t="s">
        <v>170</v>
      </c>
      <c r="N67" s="118"/>
      <c r="O67" s="118"/>
      <c r="P67" s="41">
        <v>71525</v>
      </c>
    </row>
    <row r="68" spans="1:120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7"/>
    </row>
    <row r="69" spans="1:120" ht="15.75" customHeight="1" thickBot="1">
      <c r="A69" s="120" t="s">
        <v>86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</row>
  </sheetData>
  <mergeCells count="10">
    <mergeCell ref="M67:O67"/>
    <mergeCell ref="A68:P68"/>
    <mergeCell ref="A69:P6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SUM(D6:D10)</f>
        <v>5337058</v>
      </c>
      <c r="E5" s="26">
        <f t="shared" si="0"/>
        <v>5500466</v>
      </c>
      <c r="F5" s="26">
        <f t="shared" si="0"/>
        <v>0</v>
      </c>
      <c r="G5" s="26">
        <f t="shared" si="0"/>
        <v>1326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2" si="1">SUM(D5:N5)</f>
        <v>10838850</v>
      </c>
      <c r="P5" s="32">
        <f t="shared" ref="P5:P36" si="2">(O5/P$66)</f>
        <v>155.2643641937286</v>
      </c>
      <c r="Q5" s="6"/>
    </row>
    <row r="6" spans="1:134">
      <c r="A6" s="12"/>
      <c r="B6" s="44">
        <v>511</v>
      </c>
      <c r="C6" s="20" t="s">
        <v>20</v>
      </c>
      <c r="D6" s="46">
        <v>2061954</v>
      </c>
      <c r="E6" s="46">
        <v>36185</v>
      </c>
      <c r="F6" s="46">
        <v>0</v>
      </c>
      <c r="G6" s="46">
        <v>1326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2099465</v>
      </c>
      <c r="P6" s="47">
        <f t="shared" si="2"/>
        <v>30.074417338738559</v>
      </c>
      <c r="Q6" s="9"/>
    </row>
    <row r="7" spans="1:134">
      <c r="A7" s="12"/>
      <c r="B7" s="44">
        <v>512</v>
      </c>
      <c r="C7" s="20" t="s">
        <v>75</v>
      </c>
      <c r="D7" s="46">
        <v>1413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1413</v>
      </c>
      <c r="P7" s="47">
        <f t="shared" si="2"/>
        <v>2.0240943144866706E-2</v>
      </c>
      <c r="Q7" s="9"/>
    </row>
    <row r="8" spans="1:134">
      <c r="A8" s="12"/>
      <c r="B8" s="44">
        <v>513</v>
      </c>
      <c r="C8" s="20" t="s">
        <v>21</v>
      </c>
      <c r="D8" s="46">
        <v>1048727</v>
      </c>
      <c r="E8" s="46">
        <v>4038544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5087271</v>
      </c>
      <c r="P8" s="47">
        <f t="shared" si="2"/>
        <v>72.87414230256843</v>
      </c>
      <c r="Q8" s="9"/>
    </row>
    <row r="9" spans="1:134">
      <c r="A9" s="12"/>
      <c r="B9" s="44">
        <v>514</v>
      </c>
      <c r="C9" s="20" t="s">
        <v>22</v>
      </c>
      <c r="D9" s="46">
        <v>220897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220897</v>
      </c>
      <c r="P9" s="47">
        <f t="shared" si="2"/>
        <v>3.1643054620464408</v>
      </c>
      <c r="Q9" s="9"/>
    </row>
    <row r="10" spans="1:134">
      <c r="A10" s="12"/>
      <c r="B10" s="44">
        <v>519</v>
      </c>
      <c r="C10" s="20" t="s">
        <v>23</v>
      </c>
      <c r="D10" s="46">
        <v>2004067</v>
      </c>
      <c r="E10" s="46">
        <v>1425737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3429804</v>
      </c>
      <c r="P10" s="47">
        <f t="shared" si="2"/>
        <v>49.131258147230298</v>
      </c>
      <c r="Q10" s="9"/>
    </row>
    <row r="11" spans="1:134" ht="15.75">
      <c r="A11" s="28" t="s">
        <v>24</v>
      </c>
      <c r="B11" s="29"/>
      <c r="C11" s="30"/>
      <c r="D11" s="31">
        <f t="shared" ref="D11:N11" si="3">SUM(D12:D19)</f>
        <v>3838845</v>
      </c>
      <c r="E11" s="31">
        <f t="shared" si="3"/>
        <v>25088401</v>
      </c>
      <c r="F11" s="31">
        <f t="shared" si="3"/>
        <v>635932</v>
      </c>
      <c r="G11" s="31">
        <f t="shared" si="3"/>
        <v>11014436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40577614</v>
      </c>
      <c r="P11" s="43">
        <f t="shared" si="2"/>
        <v>581.26622641779716</v>
      </c>
      <c r="Q11" s="10"/>
    </row>
    <row r="12" spans="1:134">
      <c r="A12" s="12"/>
      <c r="B12" s="44">
        <v>521</v>
      </c>
      <c r="C12" s="20" t="s">
        <v>25</v>
      </c>
      <c r="D12" s="46">
        <v>0</v>
      </c>
      <c r="E12" s="46">
        <v>12211575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12211575</v>
      </c>
      <c r="P12" s="47">
        <f t="shared" si="2"/>
        <v>174.92837599736424</v>
      </c>
      <c r="Q12" s="9"/>
    </row>
    <row r="13" spans="1:134">
      <c r="A13" s="12"/>
      <c r="B13" s="44">
        <v>522</v>
      </c>
      <c r="C13" s="20" t="s">
        <v>26</v>
      </c>
      <c r="D13" s="46">
        <v>0</v>
      </c>
      <c r="E13" s="46">
        <v>6555274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9" si="4">SUM(D13:N13)</f>
        <v>6555274</v>
      </c>
      <c r="P13" s="47">
        <f t="shared" si="2"/>
        <v>93.902992450830126</v>
      </c>
      <c r="Q13" s="9"/>
    </row>
    <row r="14" spans="1:134">
      <c r="A14" s="12"/>
      <c r="B14" s="44">
        <v>523</v>
      </c>
      <c r="C14" s="20" t="s">
        <v>27</v>
      </c>
      <c r="D14" s="46">
        <v>699022</v>
      </c>
      <c r="E14" s="46">
        <v>5285433</v>
      </c>
      <c r="F14" s="46">
        <v>635932</v>
      </c>
      <c r="G14" s="46">
        <v>10893726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17514113</v>
      </c>
      <c r="P14" s="47">
        <f t="shared" si="2"/>
        <v>250.88617513501126</v>
      </c>
      <c r="Q14" s="9"/>
    </row>
    <row r="15" spans="1:134">
      <c r="A15" s="12"/>
      <c r="B15" s="44">
        <v>524</v>
      </c>
      <c r="C15" s="20" t="s">
        <v>28</v>
      </c>
      <c r="D15" s="46">
        <v>0</v>
      </c>
      <c r="E15" s="46">
        <v>645777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645777</v>
      </c>
      <c r="P15" s="47">
        <f t="shared" si="2"/>
        <v>9.250626710023063</v>
      </c>
      <c r="Q15" s="9"/>
    </row>
    <row r="16" spans="1:134">
      <c r="A16" s="12"/>
      <c r="B16" s="44">
        <v>525</v>
      </c>
      <c r="C16" s="20" t="s">
        <v>29</v>
      </c>
      <c r="D16" s="46">
        <v>2673140</v>
      </c>
      <c r="E16" s="46">
        <v>100837</v>
      </c>
      <c r="F16" s="46">
        <v>0</v>
      </c>
      <c r="G16" s="46">
        <v>120710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2894687</v>
      </c>
      <c r="P16" s="47">
        <f t="shared" si="2"/>
        <v>41.465813863541953</v>
      </c>
      <c r="Q16" s="9"/>
    </row>
    <row r="17" spans="1:17">
      <c r="A17" s="12"/>
      <c r="B17" s="44">
        <v>526</v>
      </c>
      <c r="C17" s="20" t="s">
        <v>30</v>
      </c>
      <c r="D17" s="46">
        <v>0</v>
      </c>
      <c r="E17" s="46">
        <v>11814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11814</v>
      </c>
      <c r="P17" s="47">
        <f t="shared" si="2"/>
        <v>0.16923319342778151</v>
      </c>
      <c r="Q17" s="9"/>
    </row>
    <row r="18" spans="1:17">
      <c r="A18" s="12"/>
      <c r="B18" s="44">
        <v>527</v>
      </c>
      <c r="C18" s="20" t="s">
        <v>77</v>
      </c>
      <c r="D18" s="46">
        <v>351300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351300</v>
      </c>
      <c r="P18" s="47">
        <f t="shared" si="2"/>
        <v>5.0323024251887292</v>
      </c>
      <c r="Q18" s="9"/>
    </row>
    <row r="19" spans="1:17">
      <c r="A19" s="12"/>
      <c r="B19" s="44">
        <v>529</v>
      </c>
      <c r="C19" s="20" t="s">
        <v>31</v>
      </c>
      <c r="D19" s="46">
        <v>115383</v>
      </c>
      <c r="E19" s="46">
        <v>277691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393074</v>
      </c>
      <c r="P19" s="47">
        <f t="shared" si="2"/>
        <v>5.6307066424100043</v>
      </c>
      <c r="Q19" s="9"/>
    </row>
    <row r="20" spans="1:17" ht="15.75">
      <c r="A20" s="28" t="s">
        <v>32</v>
      </c>
      <c r="B20" s="29"/>
      <c r="C20" s="30"/>
      <c r="D20" s="31">
        <f t="shared" ref="D20:N20" si="5">SUM(D21:D25)</f>
        <v>1518173</v>
      </c>
      <c r="E20" s="31">
        <f t="shared" si="5"/>
        <v>3857476</v>
      </c>
      <c r="F20" s="31">
        <f t="shared" si="5"/>
        <v>0</v>
      </c>
      <c r="G20" s="31">
        <f t="shared" si="5"/>
        <v>32804</v>
      </c>
      <c r="H20" s="31">
        <f t="shared" si="5"/>
        <v>0</v>
      </c>
      <c r="I20" s="31">
        <f t="shared" si="5"/>
        <v>4484192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42">
        <f t="shared" ref="O20:O25" si="6">SUM(D20:N20)</f>
        <v>9892645</v>
      </c>
      <c r="P20" s="43">
        <f t="shared" si="2"/>
        <v>141.71016631093411</v>
      </c>
      <c r="Q20" s="10"/>
    </row>
    <row r="21" spans="1:17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283241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283241</v>
      </c>
      <c r="P21" s="47">
        <f t="shared" si="2"/>
        <v>4.0573708261112467</v>
      </c>
      <c r="Q21" s="9"/>
    </row>
    <row r="22" spans="1:17">
      <c r="A22" s="12"/>
      <c r="B22" s="44">
        <v>534</v>
      </c>
      <c r="C22" s="20" t="s">
        <v>33</v>
      </c>
      <c r="D22" s="46">
        <v>0</v>
      </c>
      <c r="E22" s="46">
        <v>3857476</v>
      </c>
      <c r="F22" s="46">
        <v>0</v>
      </c>
      <c r="G22" s="46">
        <v>0</v>
      </c>
      <c r="H22" s="46">
        <v>0</v>
      </c>
      <c r="I22" s="46">
        <v>3905377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7762853</v>
      </c>
      <c r="P22" s="47">
        <f t="shared" si="2"/>
        <v>111.2013207466086</v>
      </c>
      <c r="Q22" s="9"/>
    </row>
    <row r="23" spans="1:17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295574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295574</v>
      </c>
      <c r="P23" s="47">
        <f t="shared" si="2"/>
        <v>4.2340385910126201</v>
      </c>
      <c r="Q23" s="9"/>
    </row>
    <row r="24" spans="1:17">
      <c r="A24" s="12"/>
      <c r="B24" s="44">
        <v>537</v>
      </c>
      <c r="C24" s="20" t="s">
        <v>34</v>
      </c>
      <c r="D24" s="46">
        <v>1518173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1518173</v>
      </c>
      <c r="P24" s="47">
        <f t="shared" si="2"/>
        <v>21.747525390708933</v>
      </c>
      <c r="Q24" s="9"/>
    </row>
    <row r="25" spans="1:17">
      <c r="A25" s="12"/>
      <c r="B25" s="44">
        <v>539</v>
      </c>
      <c r="C25" s="20" t="s">
        <v>35</v>
      </c>
      <c r="D25" s="46">
        <v>0</v>
      </c>
      <c r="E25" s="46">
        <v>0</v>
      </c>
      <c r="F25" s="46">
        <v>0</v>
      </c>
      <c r="G25" s="46">
        <v>32804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32804</v>
      </c>
      <c r="P25" s="47">
        <f t="shared" si="2"/>
        <v>0.46991075649271585</v>
      </c>
      <c r="Q25" s="9"/>
    </row>
    <row r="26" spans="1:17" ht="15.75">
      <c r="A26" s="28" t="s">
        <v>36</v>
      </c>
      <c r="B26" s="29"/>
      <c r="C26" s="30"/>
      <c r="D26" s="31">
        <f t="shared" ref="D26:N26" si="7">SUM(D27:D27)</f>
        <v>0</v>
      </c>
      <c r="E26" s="31">
        <f t="shared" si="7"/>
        <v>7537440</v>
      </c>
      <c r="F26" s="31">
        <f t="shared" si="7"/>
        <v>647025</v>
      </c>
      <c r="G26" s="31">
        <f t="shared" si="7"/>
        <v>5020301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ref="O26:O32" si="8">SUM(D26:N26)</f>
        <v>13204766</v>
      </c>
      <c r="P26" s="43">
        <f t="shared" si="2"/>
        <v>189.15563895772752</v>
      </c>
      <c r="Q26" s="10"/>
    </row>
    <row r="27" spans="1:17">
      <c r="A27" s="12"/>
      <c r="B27" s="44">
        <v>541</v>
      </c>
      <c r="C27" s="20" t="s">
        <v>37</v>
      </c>
      <c r="D27" s="46">
        <v>0</v>
      </c>
      <c r="E27" s="46">
        <v>7537440</v>
      </c>
      <c r="F27" s="46">
        <v>647025</v>
      </c>
      <c r="G27" s="46">
        <v>5020301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13204766</v>
      </c>
      <c r="P27" s="47">
        <f t="shared" si="2"/>
        <v>189.15563895772752</v>
      </c>
      <c r="Q27" s="9"/>
    </row>
    <row r="28" spans="1:17" ht="15.75">
      <c r="A28" s="28" t="s">
        <v>39</v>
      </c>
      <c r="B28" s="29"/>
      <c r="C28" s="30"/>
      <c r="D28" s="31">
        <f t="shared" ref="D28:N28" si="9">SUM(D29:D31)</f>
        <v>229421</v>
      </c>
      <c r="E28" s="31">
        <f t="shared" si="9"/>
        <v>3132981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8"/>
        <v>3362402</v>
      </c>
      <c r="P28" s="43">
        <f t="shared" si="2"/>
        <v>48.165737942099156</v>
      </c>
      <c r="Q28" s="10"/>
    </row>
    <row r="29" spans="1:17">
      <c r="A29" s="13"/>
      <c r="B29" s="45">
        <v>552</v>
      </c>
      <c r="C29" s="21" t="s">
        <v>40</v>
      </c>
      <c r="D29" s="46">
        <v>201324</v>
      </c>
      <c r="E29" s="46">
        <v>2996410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3197734</v>
      </c>
      <c r="P29" s="47">
        <f t="shared" si="2"/>
        <v>45.80690168889398</v>
      </c>
      <c r="Q29" s="9"/>
    </row>
    <row r="30" spans="1:17">
      <c r="A30" s="13"/>
      <c r="B30" s="45">
        <v>553</v>
      </c>
      <c r="C30" s="21" t="s">
        <v>41</v>
      </c>
      <c r="D30" s="46">
        <v>28097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28097</v>
      </c>
      <c r="P30" s="47">
        <f t="shared" si="2"/>
        <v>0.40248392041140829</v>
      </c>
      <c r="Q30" s="9"/>
    </row>
    <row r="31" spans="1:17">
      <c r="A31" s="13"/>
      <c r="B31" s="45">
        <v>554</v>
      </c>
      <c r="C31" s="21" t="s">
        <v>42</v>
      </c>
      <c r="D31" s="46">
        <v>0</v>
      </c>
      <c r="E31" s="46">
        <v>136571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136571</v>
      </c>
      <c r="P31" s="47">
        <f t="shared" si="2"/>
        <v>1.9563523327937657</v>
      </c>
      <c r="Q31" s="9"/>
    </row>
    <row r="32" spans="1:17" ht="15.75">
      <c r="A32" s="28" t="s">
        <v>43</v>
      </c>
      <c r="B32" s="29"/>
      <c r="C32" s="30"/>
      <c r="D32" s="31">
        <f t="shared" ref="D32:N32" si="10">SUM(D33:D36)</f>
        <v>2634146</v>
      </c>
      <c r="E32" s="31">
        <f t="shared" si="10"/>
        <v>9594237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10"/>
        <v>0</v>
      </c>
      <c r="O32" s="31">
        <f t="shared" si="8"/>
        <v>12228383</v>
      </c>
      <c r="P32" s="43">
        <f t="shared" si="2"/>
        <v>175.16914724462461</v>
      </c>
      <c r="Q32" s="10"/>
    </row>
    <row r="33" spans="1:17">
      <c r="A33" s="12"/>
      <c r="B33" s="44">
        <v>562</v>
      </c>
      <c r="C33" s="20" t="s">
        <v>44</v>
      </c>
      <c r="D33" s="46">
        <v>2020237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1" si="11">SUM(D33:N33)</f>
        <v>2020237</v>
      </c>
      <c r="P33" s="47">
        <f t="shared" si="2"/>
        <v>28.939492042573306</v>
      </c>
      <c r="Q33" s="9"/>
    </row>
    <row r="34" spans="1:17">
      <c r="A34" s="12"/>
      <c r="B34" s="44">
        <v>563</v>
      </c>
      <c r="C34" s="20" t="s">
        <v>45</v>
      </c>
      <c r="D34" s="46">
        <v>245579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245579</v>
      </c>
      <c r="P34" s="47">
        <f t="shared" si="2"/>
        <v>3.5178701886576231</v>
      </c>
      <c r="Q34" s="9"/>
    </row>
    <row r="35" spans="1:17">
      <c r="A35" s="12"/>
      <c r="B35" s="44">
        <v>564</v>
      </c>
      <c r="C35" s="20" t="s">
        <v>80</v>
      </c>
      <c r="D35" s="46">
        <v>288330</v>
      </c>
      <c r="E35" s="46">
        <v>9594237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9882567</v>
      </c>
      <c r="P35" s="47">
        <f t="shared" si="2"/>
        <v>141.56580097122148</v>
      </c>
      <c r="Q35" s="9"/>
    </row>
    <row r="36" spans="1:17">
      <c r="A36" s="12"/>
      <c r="B36" s="44">
        <v>569</v>
      </c>
      <c r="C36" s="20" t="s">
        <v>46</v>
      </c>
      <c r="D36" s="46">
        <v>80000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80000</v>
      </c>
      <c r="P36" s="47">
        <f t="shared" si="2"/>
        <v>1.1459840421722127</v>
      </c>
      <c r="Q36" s="9"/>
    </row>
    <row r="37" spans="1:17" ht="15.75">
      <c r="A37" s="28" t="s">
        <v>47</v>
      </c>
      <c r="B37" s="29"/>
      <c r="C37" s="30"/>
      <c r="D37" s="31">
        <f t="shared" ref="D37:N37" si="12">SUM(D38:D41)</f>
        <v>626546</v>
      </c>
      <c r="E37" s="31">
        <f t="shared" si="12"/>
        <v>1507160</v>
      </c>
      <c r="F37" s="31">
        <f t="shared" si="12"/>
        <v>0</v>
      </c>
      <c r="G37" s="31">
        <f t="shared" si="12"/>
        <v>235357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>SUM(D37:N37)</f>
        <v>2369063</v>
      </c>
      <c r="P37" s="43">
        <f t="shared" ref="P37:P64" si="13">(O37/P$66)</f>
        <v>33.936354911257858</v>
      </c>
      <c r="Q37" s="9"/>
    </row>
    <row r="38" spans="1:17">
      <c r="A38" s="12"/>
      <c r="B38" s="44">
        <v>571</v>
      </c>
      <c r="C38" s="20" t="s">
        <v>48</v>
      </c>
      <c r="D38" s="46">
        <v>0</v>
      </c>
      <c r="E38" s="46">
        <v>1502160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1502160</v>
      </c>
      <c r="P38" s="47">
        <f t="shared" si="13"/>
        <v>21.518142359867639</v>
      </c>
      <c r="Q38" s="9"/>
    </row>
    <row r="39" spans="1:17">
      <c r="A39" s="12"/>
      <c r="B39" s="44">
        <v>572</v>
      </c>
      <c r="C39" s="20" t="s">
        <v>49</v>
      </c>
      <c r="D39" s="46">
        <v>352969</v>
      </c>
      <c r="E39" s="46">
        <v>0</v>
      </c>
      <c r="F39" s="46">
        <v>0</v>
      </c>
      <c r="G39" s="46">
        <v>217477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570446</v>
      </c>
      <c r="P39" s="47">
        <f t="shared" si="13"/>
        <v>8.1715251615121254</v>
      </c>
      <c r="Q39" s="9"/>
    </row>
    <row r="40" spans="1:17">
      <c r="A40" s="12"/>
      <c r="B40" s="44">
        <v>573</v>
      </c>
      <c r="C40" s="20" t="s">
        <v>81</v>
      </c>
      <c r="D40" s="46">
        <v>265670</v>
      </c>
      <c r="E40" s="46">
        <v>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270670</v>
      </c>
      <c r="P40" s="47">
        <f t="shared" si="13"/>
        <v>3.8772937586844103</v>
      </c>
      <c r="Q40" s="9"/>
    </row>
    <row r="41" spans="1:17">
      <c r="A41" s="12"/>
      <c r="B41" s="44">
        <v>575</v>
      </c>
      <c r="C41" s="20" t="s">
        <v>51</v>
      </c>
      <c r="D41" s="46">
        <v>7907</v>
      </c>
      <c r="E41" s="46">
        <v>0</v>
      </c>
      <c r="F41" s="46">
        <v>0</v>
      </c>
      <c r="G41" s="46">
        <v>17880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25787</v>
      </c>
      <c r="P41" s="47">
        <f t="shared" si="13"/>
        <v>0.36939363119368562</v>
      </c>
      <c r="Q41" s="9"/>
    </row>
    <row r="42" spans="1:17" ht="15.75">
      <c r="A42" s="28" t="s">
        <v>70</v>
      </c>
      <c r="B42" s="29"/>
      <c r="C42" s="30"/>
      <c r="D42" s="31">
        <f t="shared" ref="D42:N42" si="14">SUM(D43:D43)</f>
        <v>36486159</v>
      </c>
      <c r="E42" s="31">
        <f t="shared" si="14"/>
        <v>3684246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4"/>
        <v>0</v>
      </c>
      <c r="O42" s="31">
        <f>SUM(D42:N42)</f>
        <v>40170405</v>
      </c>
      <c r="P42" s="43">
        <f t="shared" si="13"/>
        <v>575.43303871993578</v>
      </c>
      <c r="Q42" s="9"/>
    </row>
    <row r="43" spans="1:17">
      <c r="A43" s="12"/>
      <c r="B43" s="44">
        <v>581</v>
      </c>
      <c r="C43" s="20" t="s">
        <v>168</v>
      </c>
      <c r="D43" s="46">
        <v>36486159</v>
      </c>
      <c r="E43" s="46">
        <v>3684246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40170405</v>
      </c>
      <c r="P43" s="47">
        <f t="shared" si="13"/>
        <v>575.43303871993578</v>
      </c>
      <c r="Q43" s="9"/>
    </row>
    <row r="44" spans="1:17" ht="15.75">
      <c r="A44" s="28" t="s">
        <v>53</v>
      </c>
      <c r="B44" s="29"/>
      <c r="C44" s="30"/>
      <c r="D44" s="31">
        <f t="shared" ref="D44:N44" si="15">SUM(D45:D63)</f>
        <v>0</v>
      </c>
      <c r="E44" s="31">
        <f t="shared" si="15"/>
        <v>2337458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5"/>
        <v>0</v>
      </c>
      <c r="O44" s="31">
        <f>SUM(D44:N44)</f>
        <v>2337458</v>
      </c>
      <c r="P44" s="43">
        <f t="shared" si="13"/>
        <v>33.4836195905972</v>
      </c>
      <c r="Q44" s="9"/>
    </row>
    <row r="45" spans="1:17">
      <c r="A45" s="12"/>
      <c r="B45" s="44">
        <v>601</v>
      </c>
      <c r="C45" s="20" t="s">
        <v>54</v>
      </c>
      <c r="D45" s="46">
        <v>0</v>
      </c>
      <c r="E45" s="46">
        <v>179370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0" si="16">SUM(D45:N45)</f>
        <v>179370</v>
      </c>
      <c r="P45" s="47">
        <f t="shared" si="13"/>
        <v>2.5694394705553725</v>
      </c>
      <c r="Q45" s="9"/>
    </row>
    <row r="46" spans="1:17">
      <c r="A46" s="12"/>
      <c r="B46" s="44">
        <v>602</v>
      </c>
      <c r="C46" s="20" t="s">
        <v>55</v>
      </c>
      <c r="D46" s="46">
        <v>0</v>
      </c>
      <c r="E46" s="46">
        <v>130288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6"/>
        <v>130288</v>
      </c>
      <c r="P46" s="47">
        <f t="shared" si="13"/>
        <v>1.8663496110816657</v>
      </c>
      <c r="Q46" s="9"/>
    </row>
    <row r="47" spans="1:17">
      <c r="A47" s="12"/>
      <c r="B47" s="44">
        <v>603</v>
      </c>
      <c r="C47" s="20" t="s">
        <v>82</v>
      </c>
      <c r="D47" s="46">
        <v>0</v>
      </c>
      <c r="E47" s="46">
        <v>25200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25200</v>
      </c>
      <c r="P47" s="47">
        <f t="shared" si="13"/>
        <v>0.360984973284247</v>
      </c>
      <c r="Q47" s="9"/>
    </row>
    <row r="48" spans="1:17">
      <c r="A48" s="12"/>
      <c r="B48" s="44">
        <v>604</v>
      </c>
      <c r="C48" s="20" t="s">
        <v>56</v>
      </c>
      <c r="D48" s="46">
        <v>0</v>
      </c>
      <c r="E48" s="46">
        <v>509031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509031</v>
      </c>
      <c r="P48" s="47">
        <f t="shared" si="13"/>
        <v>7.2917675371370452</v>
      </c>
      <c r="Q48" s="9"/>
    </row>
    <row r="49" spans="1:120">
      <c r="A49" s="12"/>
      <c r="B49" s="44">
        <v>605</v>
      </c>
      <c r="C49" s="20" t="s">
        <v>57</v>
      </c>
      <c r="D49" s="46">
        <v>0</v>
      </c>
      <c r="E49" s="46">
        <v>33644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6"/>
        <v>33644</v>
      </c>
      <c r="P49" s="47">
        <f t="shared" si="13"/>
        <v>0.48194358893552408</v>
      </c>
      <c r="Q49" s="9"/>
    </row>
    <row r="50" spans="1:120">
      <c r="A50" s="12"/>
      <c r="B50" s="44">
        <v>608</v>
      </c>
      <c r="C50" s="20" t="s">
        <v>58</v>
      </c>
      <c r="D50" s="46">
        <v>0</v>
      </c>
      <c r="E50" s="46">
        <v>50687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6"/>
        <v>50687</v>
      </c>
      <c r="P50" s="47">
        <f t="shared" si="13"/>
        <v>0.72608116431978686</v>
      </c>
      <c r="Q50" s="9"/>
    </row>
    <row r="51" spans="1:120">
      <c r="A51" s="12"/>
      <c r="B51" s="44">
        <v>614</v>
      </c>
      <c r="C51" s="20" t="s">
        <v>60</v>
      </c>
      <c r="D51" s="46">
        <v>0</v>
      </c>
      <c r="E51" s="46">
        <v>222180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7">SUM(D51:N51)</f>
        <v>222180</v>
      </c>
      <c r="P51" s="47">
        <f t="shared" si="13"/>
        <v>3.1826841811227777</v>
      </c>
      <c r="Q51" s="9"/>
    </row>
    <row r="52" spans="1:120">
      <c r="A52" s="12"/>
      <c r="B52" s="44">
        <v>634</v>
      </c>
      <c r="C52" s="20" t="s">
        <v>62</v>
      </c>
      <c r="D52" s="46">
        <v>0</v>
      </c>
      <c r="E52" s="46">
        <v>107872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7"/>
        <v>107872</v>
      </c>
      <c r="P52" s="47">
        <f t="shared" si="13"/>
        <v>1.5452448824650116</v>
      </c>
      <c r="Q52" s="9"/>
    </row>
    <row r="53" spans="1:120">
      <c r="A53" s="12"/>
      <c r="B53" s="44">
        <v>654</v>
      </c>
      <c r="C53" s="20" t="s">
        <v>106</v>
      </c>
      <c r="D53" s="46">
        <v>0</v>
      </c>
      <c r="E53" s="46">
        <v>83184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7"/>
        <v>83184</v>
      </c>
      <c r="P53" s="47">
        <f t="shared" si="13"/>
        <v>1.1915942070506669</v>
      </c>
      <c r="Q53" s="9"/>
    </row>
    <row r="54" spans="1:120">
      <c r="A54" s="12"/>
      <c r="B54" s="44">
        <v>674</v>
      </c>
      <c r="C54" s="20" t="s">
        <v>64</v>
      </c>
      <c r="D54" s="46">
        <v>0</v>
      </c>
      <c r="E54" s="46">
        <v>51665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7"/>
        <v>51665</v>
      </c>
      <c r="P54" s="47">
        <f t="shared" si="13"/>
        <v>0.74009081923534215</v>
      </c>
      <c r="Q54" s="9"/>
    </row>
    <row r="55" spans="1:120">
      <c r="A55" s="12"/>
      <c r="B55" s="44">
        <v>684</v>
      </c>
      <c r="C55" s="20" t="s">
        <v>65</v>
      </c>
      <c r="D55" s="46">
        <v>0</v>
      </c>
      <c r="E55" s="46">
        <v>9180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9180</v>
      </c>
      <c r="P55" s="47">
        <f t="shared" si="13"/>
        <v>0.13150166883926143</v>
      </c>
      <c r="Q55" s="9"/>
    </row>
    <row r="56" spans="1:120">
      <c r="A56" s="12"/>
      <c r="B56" s="44">
        <v>685</v>
      </c>
      <c r="C56" s="20" t="s">
        <v>83</v>
      </c>
      <c r="D56" s="46">
        <v>0</v>
      </c>
      <c r="E56" s="46">
        <v>53022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53022</v>
      </c>
      <c r="P56" s="47">
        <f t="shared" si="13"/>
        <v>0.75952957355068829</v>
      </c>
      <c r="Q56" s="9"/>
    </row>
    <row r="57" spans="1:120">
      <c r="A57" s="12"/>
      <c r="B57" s="44">
        <v>694</v>
      </c>
      <c r="C57" s="20" t="s">
        <v>66</v>
      </c>
      <c r="D57" s="46">
        <v>0</v>
      </c>
      <c r="E57" s="46">
        <v>81104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81104</v>
      </c>
      <c r="P57" s="47">
        <f t="shared" si="13"/>
        <v>1.1617986219541894</v>
      </c>
      <c r="Q57" s="9"/>
    </row>
    <row r="58" spans="1:120">
      <c r="A58" s="12"/>
      <c r="B58" s="44">
        <v>713</v>
      </c>
      <c r="C58" s="20" t="s">
        <v>67</v>
      </c>
      <c r="D58" s="46">
        <v>0</v>
      </c>
      <c r="E58" s="46">
        <v>177099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177099</v>
      </c>
      <c r="P58" s="47">
        <f t="shared" si="13"/>
        <v>2.5369078485582088</v>
      </c>
      <c r="Q58" s="9"/>
    </row>
    <row r="59" spans="1:120">
      <c r="A59" s="12"/>
      <c r="B59" s="44">
        <v>714</v>
      </c>
      <c r="C59" s="20" t="s">
        <v>68</v>
      </c>
      <c r="D59" s="46">
        <v>0</v>
      </c>
      <c r="E59" s="46">
        <v>987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987</v>
      </c>
      <c r="P59" s="47">
        <f t="shared" si="13"/>
        <v>1.4138578120299675E-2</v>
      </c>
      <c r="Q59" s="9"/>
    </row>
    <row r="60" spans="1:120">
      <c r="A60" s="12"/>
      <c r="B60" s="44">
        <v>715</v>
      </c>
      <c r="C60" s="20" t="s">
        <v>84</v>
      </c>
      <c r="D60" s="46">
        <v>0</v>
      </c>
      <c r="E60" s="46">
        <v>11080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11080</v>
      </c>
      <c r="P60" s="47">
        <f t="shared" si="13"/>
        <v>0.15871878984085147</v>
      </c>
      <c r="Q60" s="9"/>
    </row>
    <row r="61" spans="1:120">
      <c r="A61" s="12"/>
      <c r="B61" s="44">
        <v>724</v>
      </c>
      <c r="C61" s="20" t="s">
        <v>69</v>
      </c>
      <c r="D61" s="46">
        <v>0</v>
      </c>
      <c r="E61" s="46">
        <v>312636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312636</v>
      </c>
      <c r="P61" s="47">
        <f t="shared" si="13"/>
        <v>4.4784483376068991</v>
      </c>
      <c r="Q61" s="9"/>
    </row>
    <row r="62" spans="1:120">
      <c r="A62" s="12"/>
      <c r="B62" s="44">
        <v>744</v>
      </c>
      <c r="C62" s="20" t="s">
        <v>71</v>
      </c>
      <c r="D62" s="46">
        <v>0</v>
      </c>
      <c r="E62" s="46">
        <v>110758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110758</v>
      </c>
      <c r="P62" s="47">
        <f t="shared" si="13"/>
        <v>1.5865862567863742</v>
      </c>
      <c r="Q62" s="9"/>
    </row>
    <row r="63" spans="1:120" ht="15.75" thickBot="1">
      <c r="A63" s="12"/>
      <c r="B63" s="44">
        <v>764</v>
      </c>
      <c r="C63" s="20" t="s">
        <v>72</v>
      </c>
      <c r="D63" s="46">
        <v>0</v>
      </c>
      <c r="E63" s="46">
        <v>188471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188471</v>
      </c>
      <c r="P63" s="47">
        <f t="shared" si="13"/>
        <v>2.699809480152989</v>
      </c>
      <c r="Q63" s="9"/>
    </row>
    <row r="64" spans="1:120" ht="16.5" thickBot="1">
      <c r="A64" s="14" t="s">
        <v>10</v>
      </c>
      <c r="B64" s="23"/>
      <c r="C64" s="22"/>
      <c r="D64" s="15">
        <f t="shared" ref="D64:N64" si="18">SUM(D5,D11,D20,D26,D28,D32,D37,D42,D44)</f>
        <v>50670348</v>
      </c>
      <c r="E64" s="15">
        <f t="shared" si="18"/>
        <v>62239865</v>
      </c>
      <c r="F64" s="15">
        <f t="shared" si="18"/>
        <v>1282957</v>
      </c>
      <c r="G64" s="15">
        <f t="shared" si="18"/>
        <v>16304224</v>
      </c>
      <c r="H64" s="15">
        <f t="shared" si="18"/>
        <v>0</v>
      </c>
      <c r="I64" s="15">
        <f t="shared" si="18"/>
        <v>4484192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 t="shared" si="18"/>
        <v>0</v>
      </c>
      <c r="O64" s="15">
        <f>SUM(D64:N64)</f>
        <v>134981586</v>
      </c>
      <c r="P64" s="37">
        <f t="shared" si="13"/>
        <v>1933.584294288702</v>
      </c>
      <c r="Q64" s="6"/>
      <c r="R64" s="2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</row>
    <row r="65" spans="1:16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9"/>
    </row>
    <row r="66" spans="1:16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0"/>
      <c r="M66" s="118" t="s">
        <v>164</v>
      </c>
      <c r="N66" s="118"/>
      <c r="O66" s="118"/>
      <c r="P66" s="41">
        <v>69809</v>
      </c>
    </row>
    <row r="67" spans="1:16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7"/>
    </row>
    <row r="68" spans="1:16" ht="15.75" customHeight="1" thickBot="1">
      <c r="A68" s="120" t="s">
        <v>86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100"/>
    </row>
  </sheetData>
  <mergeCells count="10">
    <mergeCell ref="M66:O66"/>
    <mergeCell ref="A67:P67"/>
    <mergeCell ref="A68:P6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4884883</v>
      </c>
      <c r="E5" s="26">
        <f t="shared" si="0"/>
        <v>5290448</v>
      </c>
      <c r="F5" s="26">
        <f t="shared" si="0"/>
        <v>0</v>
      </c>
      <c r="G5" s="26">
        <f t="shared" si="0"/>
        <v>133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10175464</v>
      </c>
      <c r="O5" s="32">
        <f t="shared" ref="O5:O36" si="2">(N5/O$69)</f>
        <v>144.09368848860757</v>
      </c>
      <c r="P5" s="6"/>
    </row>
    <row r="6" spans="1:133">
      <c r="A6" s="12"/>
      <c r="B6" s="44">
        <v>511</v>
      </c>
      <c r="C6" s="20" t="s">
        <v>20</v>
      </c>
      <c r="D6" s="46">
        <v>1683827</v>
      </c>
      <c r="E6" s="46">
        <v>36185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1720012</v>
      </c>
      <c r="O6" s="47">
        <f t="shared" si="2"/>
        <v>24.356911225342341</v>
      </c>
      <c r="P6" s="9"/>
    </row>
    <row r="7" spans="1:133">
      <c r="A7" s="12"/>
      <c r="B7" s="44">
        <v>512</v>
      </c>
      <c r="C7" s="20" t="s">
        <v>75</v>
      </c>
      <c r="D7" s="46">
        <v>756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756</v>
      </c>
      <c r="O7" s="47">
        <f t="shared" si="2"/>
        <v>1.0705637452738009E-2</v>
      </c>
      <c r="P7" s="9"/>
    </row>
    <row r="8" spans="1:133">
      <c r="A8" s="12"/>
      <c r="B8" s="44">
        <v>513</v>
      </c>
      <c r="C8" s="20" t="s">
        <v>21</v>
      </c>
      <c r="D8" s="46">
        <v>992175</v>
      </c>
      <c r="E8" s="46">
        <v>3877750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4869925</v>
      </c>
      <c r="O8" s="47">
        <f t="shared" si="2"/>
        <v>68.962501947123215</v>
      </c>
      <c r="P8" s="9"/>
    </row>
    <row r="9" spans="1:133">
      <c r="A9" s="12"/>
      <c r="B9" s="44">
        <v>514</v>
      </c>
      <c r="C9" s="20" t="s">
        <v>22</v>
      </c>
      <c r="D9" s="46">
        <v>198208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198208</v>
      </c>
      <c r="O9" s="47">
        <f t="shared" si="2"/>
        <v>2.8068028944871632</v>
      </c>
      <c r="P9" s="9"/>
    </row>
    <row r="10" spans="1:133">
      <c r="A10" s="12"/>
      <c r="B10" s="44">
        <v>519</v>
      </c>
      <c r="C10" s="20" t="s">
        <v>118</v>
      </c>
      <c r="D10" s="46">
        <v>2009917</v>
      </c>
      <c r="E10" s="46">
        <v>1376513</v>
      </c>
      <c r="F10" s="46">
        <v>0</v>
      </c>
      <c r="G10" s="46">
        <v>133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3386563</v>
      </c>
      <c r="O10" s="47">
        <f t="shared" si="2"/>
        <v>47.956766784202102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SUM(D12:D19)</f>
        <v>3413271</v>
      </c>
      <c r="E11" s="31">
        <f t="shared" si="3"/>
        <v>24478173</v>
      </c>
      <c r="F11" s="31">
        <f t="shared" si="3"/>
        <v>635717</v>
      </c>
      <c r="G11" s="31">
        <f t="shared" si="3"/>
        <v>2859564</v>
      </c>
      <c r="H11" s="31">
        <f t="shared" si="3"/>
        <v>0</v>
      </c>
      <c r="I11" s="31">
        <f t="shared" si="3"/>
        <v>140784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31527509</v>
      </c>
      <c r="O11" s="43">
        <f t="shared" si="2"/>
        <v>446.45777928827334</v>
      </c>
      <c r="P11" s="10"/>
    </row>
    <row r="12" spans="1:133">
      <c r="A12" s="12"/>
      <c r="B12" s="44">
        <v>521</v>
      </c>
      <c r="C12" s="20" t="s">
        <v>25</v>
      </c>
      <c r="D12" s="46">
        <v>0</v>
      </c>
      <c r="E12" s="46">
        <v>12122614</v>
      </c>
      <c r="F12" s="46">
        <v>0</v>
      </c>
      <c r="G12" s="46">
        <v>432470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12555084</v>
      </c>
      <c r="O12" s="47">
        <f t="shared" si="2"/>
        <v>177.7912400696716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6755035</v>
      </c>
      <c r="F13" s="46">
        <v>0</v>
      </c>
      <c r="G13" s="46">
        <v>111673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6866708</v>
      </c>
      <c r="O13" s="47">
        <f t="shared" si="2"/>
        <v>97.238738547375277</v>
      </c>
      <c r="P13" s="9"/>
    </row>
    <row r="14" spans="1:133">
      <c r="A14" s="12"/>
      <c r="B14" s="44">
        <v>523</v>
      </c>
      <c r="C14" s="20" t="s">
        <v>119</v>
      </c>
      <c r="D14" s="46">
        <v>483670</v>
      </c>
      <c r="E14" s="46">
        <v>4840379</v>
      </c>
      <c r="F14" s="46">
        <v>635717</v>
      </c>
      <c r="G14" s="46">
        <v>892098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6851864</v>
      </c>
      <c r="O14" s="47">
        <f t="shared" si="2"/>
        <v>97.028534205644533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594150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594150</v>
      </c>
      <c r="O15" s="47">
        <f t="shared" si="2"/>
        <v>8.4136964187093763</v>
      </c>
      <c r="P15" s="9"/>
    </row>
    <row r="16" spans="1:133">
      <c r="A16" s="12"/>
      <c r="B16" s="44">
        <v>525</v>
      </c>
      <c r="C16" s="20" t="s">
        <v>29</v>
      </c>
      <c r="D16" s="46">
        <v>2464019</v>
      </c>
      <c r="E16" s="46">
        <v>107778</v>
      </c>
      <c r="F16" s="46">
        <v>0</v>
      </c>
      <c r="G16" s="46">
        <v>1423323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3995120</v>
      </c>
      <c r="O16" s="47">
        <f t="shared" si="2"/>
        <v>56.574479233045864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6504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6504</v>
      </c>
      <c r="O17" s="47">
        <f t="shared" si="2"/>
        <v>9.2102468244190494E-2</v>
      </c>
      <c r="P17" s="9"/>
    </row>
    <row r="18" spans="1:16">
      <c r="A18" s="12"/>
      <c r="B18" s="44">
        <v>527</v>
      </c>
      <c r="C18" s="20" t="s">
        <v>77</v>
      </c>
      <c r="D18" s="46">
        <v>328340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328340</v>
      </c>
      <c r="O18" s="47">
        <f t="shared" si="2"/>
        <v>4.6495886259682511</v>
      </c>
      <c r="P18" s="9"/>
    </row>
    <row r="19" spans="1:16">
      <c r="A19" s="12"/>
      <c r="B19" s="44">
        <v>529</v>
      </c>
      <c r="C19" s="20" t="s">
        <v>31</v>
      </c>
      <c r="D19" s="46">
        <v>137242</v>
      </c>
      <c r="E19" s="46">
        <v>51713</v>
      </c>
      <c r="F19" s="46">
        <v>0</v>
      </c>
      <c r="G19" s="46">
        <v>0</v>
      </c>
      <c r="H19" s="46">
        <v>0</v>
      </c>
      <c r="I19" s="46">
        <v>140784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329739</v>
      </c>
      <c r="O19" s="47">
        <f t="shared" si="2"/>
        <v>4.6693997196142574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SUM(D21:D26)</f>
        <v>1600616</v>
      </c>
      <c r="E20" s="31">
        <f t="shared" si="5"/>
        <v>3853611</v>
      </c>
      <c r="F20" s="31">
        <f t="shared" si="5"/>
        <v>0</v>
      </c>
      <c r="G20" s="31">
        <f t="shared" si="5"/>
        <v>406808</v>
      </c>
      <c r="H20" s="31">
        <f t="shared" si="5"/>
        <v>0</v>
      </c>
      <c r="I20" s="31">
        <f t="shared" si="5"/>
        <v>4464891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10325926</v>
      </c>
      <c r="O20" s="43">
        <f t="shared" si="2"/>
        <v>146.22436523783225</v>
      </c>
      <c r="P20" s="10"/>
    </row>
    <row r="21" spans="1:16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31121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31121</v>
      </c>
      <c r="O21" s="47">
        <f t="shared" si="2"/>
        <v>0.44070124757494655</v>
      </c>
      <c r="P21" s="9"/>
    </row>
    <row r="22" spans="1:16">
      <c r="A22" s="12"/>
      <c r="B22" s="44">
        <v>534</v>
      </c>
      <c r="C22" s="20" t="s">
        <v>120</v>
      </c>
      <c r="D22" s="46">
        <v>0</v>
      </c>
      <c r="E22" s="46">
        <v>3853611</v>
      </c>
      <c r="F22" s="46">
        <v>0</v>
      </c>
      <c r="G22" s="46">
        <v>0</v>
      </c>
      <c r="H22" s="46">
        <v>0</v>
      </c>
      <c r="I22" s="46">
        <v>3654902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7508513</v>
      </c>
      <c r="O22" s="47">
        <f t="shared" si="2"/>
        <v>106.32727246980188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778868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778868</v>
      </c>
      <c r="O23" s="47">
        <f t="shared" si="2"/>
        <v>11.029468824787232</v>
      </c>
      <c r="P23" s="9"/>
    </row>
    <row r="24" spans="1:16">
      <c r="A24" s="12"/>
      <c r="B24" s="44">
        <v>537</v>
      </c>
      <c r="C24" s="20" t="s">
        <v>121</v>
      </c>
      <c r="D24" s="46">
        <v>1600616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1600616</v>
      </c>
      <c r="O24" s="47">
        <f t="shared" si="2"/>
        <v>22.666156874407012</v>
      </c>
      <c r="P24" s="9"/>
    </row>
    <row r="25" spans="1:16">
      <c r="A25" s="12"/>
      <c r="B25" s="44">
        <v>538</v>
      </c>
      <c r="C25" s="20" t="s">
        <v>154</v>
      </c>
      <c r="D25" s="46">
        <v>0</v>
      </c>
      <c r="E25" s="46">
        <v>0</v>
      </c>
      <c r="F25" s="46">
        <v>0</v>
      </c>
      <c r="G25" s="46">
        <v>360684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360684</v>
      </c>
      <c r="O25" s="47">
        <f t="shared" si="2"/>
        <v>5.1076086494753392</v>
      </c>
      <c r="P25" s="9"/>
    </row>
    <row r="26" spans="1:16">
      <c r="A26" s="12"/>
      <c r="B26" s="44">
        <v>539</v>
      </c>
      <c r="C26" s="20" t="s">
        <v>35</v>
      </c>
      <c r="D26" s="46">
        <v>0</v>
      </c>
      <c r="E26" s="46">
        <v>0</v>
      </c>
      <c r="F26" s="46">
        <v>0</v>
      </c>
      <c r="G26" s="46">
        <v>46124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46124</v>
      </c>
      <c r="O26" s="47">
        <f t="shared" si="2"/>
        <v>0.65315717178583066</v>
      </c>
      <c r="P26" s="9"/>
    </row>
    <row r="27" spans="1:16" ht="15.75">
      <c r="A27" s="28" t="s">
        <v>36</v>
      </c>
      <c r="B27" s="29"/>
      <c r="C27" s="30"/>
      <c r="D27" s="31">
        <f t="shared" ref="D27:M27" si="7">SUM(D28:D28)</f>
        <v>0</v>
      </c>
      <c r="E27" s="31">
        <f t="shared" si="7"/>
        <v>9726150</v>
      </c>
      <c r="F27" s="31">
        <f t="shared" si="7"/>
        <v>646894</v>
      </c>
      <c r="G27" s="31">
        <f t="shared" si="7"/>
        <v>5405258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3" si="8">SUM(D27:M27)</f>
        <v>15778302</v>
      </c>
      <c r="O27" s="43">
        <f t="shared" si="2"/>
        <v>223.43489528017332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9726150</v>
      </c>
      <c r="F28" s="46">
        <v>646894</v>
      </c>
      <c r="G28" s="46">
        <v>5405258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15778302</v>
      </c>
      <c r="O28" s="47">
        <f t="shared" si="2"/>
        <v>223.43489528017332</v>
      </c>
      <c r="P28" s="9"/>
    </row>
    <row r="29" spans="1:16" ht="15.75">
      <c r="A29" s="28" t="s">
        <v>39</v>
      </c>
      <c r="B29" s="29"/>
      <c r="C29" s="30"/>
      <c r="D29" s="31">
        <f t="shared" ref="D29:M29" si="9">SUM(D30:D32)</f>
        <v>200429</v>
      </c>
      <c r="E29" s="31">
        <f t="shared" si="9"/>
        <v>6327898</v>
      </c>
      <c r="F29" s="31">
        <f t="shared" si="9"/>
        <v>0</v>
      </c>
      <c r="G29" s="31">
        <f t="shared" si="9"/>
        <v>63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6528390</v>
      </c>
      <c r="O29" s="43">
        <f t="shared" si="2"/>
        <v>92.447852500106208</v>
      </c>
      <c r="P29" s="10"/>
    </row>
    <row r="30" spans="1:16">
      <c r="A30" s="13"/>
      <c r="B30" s="45">
        <v>552</v>
      </c>
      <c r="C30" s="21" t="s">
        <v>40</v>
      </c>
      <c r="D30" s="46">
        <v>178971</v>
      </c>
      <c r="E30" s="46">
        <v>5964838</v>
      </c>
      <c r="F30" s="46">
        <v>0</v>
      </c>
      <c r="G30" s="46">
        <v>63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6143872</v>
      </c>
      <c r="O30" s="47">
        <f t="shared" si="2"/>
        <v>87.00273305294759</v>
      </c>
      <c r="P30" s="9"/>
    </row>
    <row r="31" spans="1:16">
      <c r="A31" s="13"/>
      <c r="B31" s="45">
        <v>553</v>
      </c>
      <c r="C31" s="21" t="s">
        <v>123</v>
      </c>
      <c r="D31" s="46">
        <v>21458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21458</v>
      </c>
      <c r="O31" s="47">
        <f t="shared" si="2"/>
        <v>0.30386450854610081</v>
      </c>
      <c r="P31" s="9"/>
    </row>
    <row r="32" spans="1:16">
      <c r="A32" s="13"/>
      <c r="B32" s="45">
        <v>554</v>
      </c>
      <c r="C32" s="21" t="s">
        <v>42</v>
      </c>
      <c r="D32" s="46">
        <v>0</v>
      </c>
      <c r="E32" s="46">
        <v>363060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363060</v>
      </c>
      <c r="O32" s="47">
        <f t="shared" si="2"/>
        <v>5.1412549386125157</v>
      </c>
      <c r="P32" s="9"/>
    </row>
    <row r="33" spans="1:16" ht="15.75">
      <c r="A33" s="28" t="s">
        <v>43</v>
      </c>
      <c r="B33" s="29"/>
      <c r="C33" s="30"/>
      <c r="D33" s="31">
        <f t="shared" ref="D33:M33" si="10">SUM(D34:D37)</f>
        <v>2716115</v>
      </c>
      <c r="E33" s="31">
        <f t="shared" si="10"/>
        <v>578334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3294449</v>
      </c>
      <c r="O33" s="43">
        <f t="shared" si="2"/>
        <v>46.652350000708047</v>
      </c>
      <c r="P33" s="10"/>
    </row>
    <row r="34" spans="1:16">
      <c r="A34" s="12"/>
      <c r="B34" s="44">
        <v>562</v>
      </c>
      <c r="C34" s="20" t="s">
        <v>124</v>
      </c>
      <c r="D34" s="46">
        <v>2098758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1">SUM(D34:M34)</f>
        <v>2098758</v>
      </c>
      <c r="O34" s="47">
        <f t="shared" si="2"/>
        <v>29.720293980203067</v>
      </c>
      <c r="P34" s="9"/>
    </row>
    <row r="35" spans="1:16">
      <c r="A35" s="12"/>
      <c r="B35" s="44">
        <v>563</v>
      </c>
      <c r="C35" s="20" t="s">
        <v>125</v>
      </c>
      <c r="D35" s="46">
        <v>240528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240528</v>
      </c>
      <c r="O35" s="47">
        <f t="shared" si="2"/>
        <v>3.4060920175028677</v>
      </c>
      <c r="P35" s="9"/>
    </row>
    <row r="36" spans="1:16">
      <c r="A36" s="12"/>
      <c r="B36" s="44">
        <v>564</v>
      </c>
      <c r="C36" s="20" t="s">
        <v>126</v>
      </c>
      <c r="D36" s="46">
        <v>296829</v>
      </c>
      <c r="E36" s="46">
        <v>578334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875163</v>
      </c>
      <c r="O36" s="47">
        <f t="shared" si="2"/>
        <v>12.393092314881686</v>
      </c>
      <c r="P36" s="9"/>
    </row>
    <row r="37" spans="1:16">
      <c r="A37" s="12"/>
      <c r="B37" s="44">
        <v>569</v>
      </c>
      <c r="C37" s="20" t="s">
        <v>46</v>
      </c>
      <c r="D37" s="46">
        <v>80000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80000</v>
      </c>
      <c r="O37" s="47">
        <f t="shared" ref="O37:O67" si="12">(N37/O$69)</f>
        <v>1.1328716881204242</v>
      </c>
      <c r="P37" s="9"/>
    </row>
    <row r="38" spans="1:16" ht="15.75">
      <c r="A38" s="28" t="s">
        <v>47</v>
      </c>
      <c r="B38" s="29"/>
      <c r="C38" s="30"/>
      <c r="D38" s="31">
        <f t="shared" ref="D38:M38" si="13">SUM(D39:D43)</f>
        <v>633847</v>
      </c>
      <c r="E38" s="31">
        <f t="shared" si="13"/>
        <v>1537464</v>
      </c>
      <c r="F38" s="31">
        <f t="shared" si="13"/>
        <v>0</v>
      </c>
      <c r="G38" s="31">
        <f t="shared" si="13"/>
        <v>1046513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3217824</v>
      </c>
      <c r="O38" s="43">
        <f t="shared" si="12"/>
        <v>45.567271336930204</v>
      </c>
      <c r="P38" s="9"/>
    </row>
    <row r="39" spans="1:16">
      <c r="A39" s="12"/>
      <c r="B39" s="44">
        <v>571</v>
      </c>
      <c r="C39" s="20" t="s">
        <v>48</v>
      </c>
      <c r="D39" s="46">
        <v>0</v>
      </c>
      <c r="E39" s="46">
        <v>1522464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1522464</v>
      </c>
      <c r="O39" s="47">
        <f t="shared" si="12"/>
        <v>21.55945452228217</v>
      </c>
      <c r="P39" s="9"/>
    </row>
    <row r="40" spans="1:16">
      <c r="A40" s="12"/>
      <c r="B40" s="44">
        <v>572</v>
      </c>
      <c r="C40" s="20" t="s">
        <v>127</v>
      </c>
      <c r="D40" s="46">
        <v>312616</v>
      </c>
      <c r="E40" s="46">
        <v>0</v>
      </c>
      <c r="F40" s="46">
        <v>0</v>
      </c>
      <c r="G40" s="46">
        <v>1025672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1338288</v>
      </c>
      <c r="O40" s="47">
        <f t="shared" si="12"/>
        <v>18.951357321891329</v>
      </c>
      <c r="P40" s="9"/>
    </row>
    <row r="41" spans="1:16">
      <c r="A41" s="12"/>
      <c r="B41" s="44">
        <v>573</v>
      </c>
      <c r="C41" s="20" t="s">
        <v>81</v>
      </c>
      <c r="D41" s="46">
        <v>263886</v>
      </c>
      <c r="E41" s="46">
        <v>5000</v>
      </c>
      <c r="F41" s="46">
        <v>0</v>
      </c>
      <c r="G41" s="46">
        <v>9400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278286</v>
      </c>
      <c r="O41" s="47">
        <f t="shared" si="12"/>
        <v>3.9407791325035046</v>
      </c>
      <c r="P41" s="9"/>
    </row>
    <row r="42" spans="1:16">
      <c r="A42" s="12"/>
      <c r="B42" s="44">
        <v>574</v>
      </c>
      <c r="C42" s="20" t="s">
        <v>50</v>
      </c>
      <c r="D42" s="46">
        <v>7500</v>
      </c>
      <c r="E42" s="46">
        <v>10000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17500</v>
      </c>
      <c r="O42" s="47">
        <f t="shared" si="12"/>
        <v>0.24781568177634281</v>
      </c>
      <c r="P42" s="9"/>
    </row>
    <row r="43" spans="1:16">
      <c r="A43" s="12"/>
      <c r="B43" s="44">
        <v>575</v>
      </c>
      <c r="C43" s="20" t="s">
        <v>128</v>
      </c>
      <c r="D43" s="46">
        <v>49845</v>
      </c>
      <c r="E43" s="46">
        <v>0</v>
      </c>
      <c r="F43" s="46">
        <v>0</v>
      </c>
      <c r="G43" s="46">
        <v>11441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61286</v>
      </c>
      <c r="O43" s="47">
        <f t="shared" si="12"/>
        <v>0.867864678476854</v>
      </c>
      <c r="P43" s="9"/>
    </row>
    <row r="44" spans="1:16" ht="15.75">
      <c r="A44" s="28" t="s">
        <v>129</v>
      </c>
      <c r="B44" s="29"/>
      <c r="C44" s="30"/>
      <c r="D44" s="31">
        <f t="shared" ref="D44:M44" si="14">SUM(D45:D46)</f>
        <v>19102352</v>
      </c>
      <c r="E44" s="31">
        <f t="shared" si="14"/>
        <v>10050267</v>
      </c>
      <c r="F44" s="31">
        <f t="shared" si="14"/>
        <v>0</v>
      </c>
      <c r="G44" s="31">
        <f t="shared" si="14"/>
        <v>3000</v>
      </c>
      <c r="H44" s="31">
        <f t="shared" si="14"/>
        <v>0</v>
      </c>
      <c r="I44" s="31">
        <f t="shared" si="14"/>
        <v>3497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29159116</v>
      </c>
      <c r="O44" s="43">
        <f t="shared" si="12"/>
        <v>412.9192120877409</v>
      </c>
      <c r="P44" s="9"/>
    </row>
    <row r="45" spans="1:16">
      <c r="A45" s="12"/>
      <c r="B45" s="44">
        <v>581</v>
      </c>
      <c r="C45" s="20" t="s">
        <v>130</v>
      </c>
      <c r="D45" s="46">
        <v>19102352</v>
      </c>
      <c r="E45" s="46">
        <v>10050267</v>
      </c>
      <c r="F45" s="46">
        <v>0</v>
      </c>
      <c r="G45" s="46">
        <v>3000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29155619</v>
      </c>
      <c r="O45" s="47">
        <f t="shared" si="12"/>
        <v>412.86969143407396</v>
      </c>
      <c r="P45" s="9"/>
    </row>
    <row r="46" spans="1:16">
      <c r="A46" s="12"/>
      <c r="B46" s="44">
        <v>593</v>
      </c>
      <c r="C46" s="20" t="s">
        <v>161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3497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5">SUM(D46:M46)</f>
        <v>3497</v>
      </c>
      <c r="O46" s="47">
        <f t="shared" si="12"/>
        <v>4.9520653666964044E-2</v>
      </c>
      <c r="P46" s="9"/>
    </row>
    <row r="47" spans="1:16" ht="15.75">
      <c r="A47" s="28" t="s">
        <v>53</v>
      </c>
      <c r="B47" s="29"/>
      <c r="C47" s="30"/>
      <c r="D47" s="31">
        <f t="shared" ref="D47:M47" si="16">SUM(D48:D66)</f>
        <v>0</v>
      </c>
      <c r="E47" s="31">
        <f t="shared" si="16"/>
        <v>2476248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>SUM(D47:M47)</f>
        <v>2476248</v>
      </c>
      <c r="O47" s="43">
        <f t="shared" si="12"/>
        <v>35.065890649560302</v>
      </c>
      <c r="P47" s="9"/>
    </row>
    <row r="48" spans="1:16">
      <c r="A48" s="12"/>
      <c r="B48" s="44">
        <v>601</v>
      </c>
      <c r="C48" s="20" t="s">
        <v>131</v>
      </c>
      <c r="D48" s="46">
        <v>0</v>
      </c>
      <c r="E48" s="46">
        <v>243206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243206</v>
      </c>
      <c r="O48" s="47">
        <f t="shared" si="12"/>
        <v>3.4440148972626989</v>
      </c>
      <c r="P48" s="9"/>
    </row>
    <row r="49" spans="1:16">
      <c r="A49" s="12"/>
      <c r="B49" s="44">
        <v>602</v>
      </c>
      <c r="C49" s="20" t="s">
        <v>132</v>
      </c>
      <c r="D49" s="46">
        <v>0</v>
      </c>
      <c r="E49" s="46">
        <v>112055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112055</v>
      </c>
      <c r="O49" s="47">
        <f t="shared" si="12"/>
        <v>1.5867992126541768</v>
      </c>
      <c r="P49" s="9"/>
    </row>
    <row r="50" spans="1:16">
      <c r="A50" s="12"/>
      <c r="B50" s="44">
        <v>603</v>
      </c>
      <c r="C50" s="20" t="s">
        <v>133</v>
      </c>
      <c r="D50" s="46">
        <v>0</v>
      </c>
      <c r="E50" s="46">
        <v>32244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32244</v>
      </c>
      <c r="O50" s="47">
        <f t="shared" si="12"/>
        <v>0.45660393389693699</v>
      </c>
      <c r="P50" s="9"/>
    </row>
    <row r="51" spans="1:16">
      <c r="A51" s="12"/>
      <c r="B51" s="44">
        <v>604</v>
      </c>
      <c r="C51" s="20" t="s">
        <v>134</v>
      </c>
      <c r="D51" s="46">
        <v>0</v>
      </c>
      <c r="E51" s="46">
        <v>503106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503106</v>
      </c>
      <c r="O51" s="47">
        <f t="shared" si="12"/>
        <v>7.124431794043927</v>
      </c>
      <c r="P51" s="9"/>
    </row>
    <row r="52" spans="1:16">
      <c r="A52" s="12"/>
      <c r="B52" s="44">
        <v>605</v>
      </c>
      <c r="C52" s="20" t="s">
        <v>135</v>
      </c>
      <c r="D52" s="46">
        <v>0</v>
      </c>
      <c r="E52" s="46">
        <v>44119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44119</v>
      </c>
      <c r="O52" s="47">
        <f t="shared" si="12"/>
        <v>0.62476457510231242</v>
      </c>
      <c r="P52" s="9"/>
    </row>
    <row r="53" spans="1:16">
      <c r="A53" s="12"/>
      <c r="B53" s="44">
        <v>608</v>
      </c>
      <c r="C53" s="20" t="s">
        <v>136</v>
      </c>
      <c r="D53" s="46">
        <v>0</v>
      </c>
      <c r="E53" s="46">
        <v>49859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49859</v>
      </c>
      <c r="O53" s="47">
        <f t="shared" si="12"/>
        <v>0.70604811872495288</v>
      </c>
      <c r="P53" s="9"/>
    </row>
    <row r="54" spans="1:16">
      <c r="A54" s="12"/>
      <c r="B54" s="44">
        <v>614</v>
      </c>
      <c r="C54" s="20" t="s">
        <v>137</v>
      </c>
      <c r="D54" s="46">
        <v>0</v>
      </c>
      <c r="E54" s="46">
        <v>215755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7">SUM(D54:M54)</f>
        <v>215755</v>
      </c>
      <c r="O54" s="47">
        <f t="shared" si="12"/>
        <v>3.0552841383802769</v>
      </c>
      <c r="P54" s="9"/>
    </row>
    <row r="55" spans="1:16">
      <c r="A55" s="12"/>
      <c r="B55" s="44">
        <v>634</v>
      </c>
      <c r="C55" s="20" t="s">
        <v>138</v>
      </c>
      <c r="D55" s="46">
        <v>0</v>
      </c>
      <c r="E55" s="46">
        <v>102016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102016</v>
      </c>
      <c r="O55" s="47">
        <f t="shared" si="12"/>
        <v>1.444637976691165</v>
      </c>
      <c r="P55" s="9"/>
    </row>
    <row r="56" spans="1:16">
      <c r="A56" s="12"/>
      <c r="B56" s="44">
        <v>654</v>
      </c>
      <c r="C56" s="20" t="s">
        <v>139</v>
      </c>
      <c r="D56" s="46">
        <v>0</v>
      </c>
      <c r="E56" s="46">
        <v>75623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75623</v>
      </c>
      <c r="O56" s="47">
        <f t="shared" si="12"/>
        <v>1.0708894458841356</v>
      </c>
      <c r="P56" s="9"/>
    </row>
    <row r="57" spans="1:16">
      <c r="A57" s="12"/>
      <c r="B57" s="44">
        <v>674</v>
      </c>
      <c r="C57" s="20" t="s">
        <v>140</v>
      </c>
      <c r="D57" s="46">
        <v>0</v>
      </c>
      <c r="E57" s="46">
        <v>73002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73002</v>
      </c>
      <c r="O57" s="47">
        <f t="shared" si="12"/>
        <v>1.0337737372020901</v>
      </c>
      <c r="P57" s="9"/>
    </row>
    <row r="58" spans="1:16">
      <c r="A58" s="12"/>
      <c r="B58" s="44">
        <v>684</v>
      </c>
      <c r="C58" s="20" t="s">
        <v>65</v>
      </c>
      <c r="D58" s="46">
        <v>0</v>
      </c>
      <c r="E58" s="46">
        <v>9251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9251</v>
      </c>
      <c r="O58" s="47">
        <f t="shared" si="12"/>
        <v>0.13100244983502557</v>
      </c>
      <c r="P58" s="9"/>
    </row>
    <row r="59" spans="1:16">
      <c r="A59" s="12"/>
      <c r="B59" s="44">
        <v>685</v>
      </c>
      <c r="C59" s="20" t="s">
        <v>83</v>
      </c>
      <c r="D59" s="46">
        <v>0</v>
      </c>
      <c r="E59" s="46">
        <v>65460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65460</v>
      </c>
      <c r="O59" s="47">
        <f t="shared" si="12"/>
        <v>0.92697225880453715</v>
      </c>
      <c r="P59" s="9"/>
    </row>
    <row r="60" spans="1:16">
      <c r="A60" s="12"/>
      <c r="B60" s="44">
        <v>694</v>
      </c>
      <c r="C60" s="20" t="s">
        <v>141</v>
      </c>
      <c r="D60" s="46">
        <v>0</v>
      </c>
      <c r="E60" s="46">
        <v>73893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73893</v>
      </c>
      <c r="O60" s="47">
        <f t="shared" si="12"/>
        <v>1.0463910956285314</v>
      </c>
      <c r="P60" s="9"/>
    </row>
    <row r="61" spans="1:16">
      <c r="A61" s="12"/>
      <c r="B61" s="44">
        <v>713</v>
      </c>
      <c r="C61" s="20" t="s">
        <v>142</v>
      </c>
      <c r="D61" s="46">
        <v>0</v>
      </c>
      <c r="E61" s="46">
        <v>207309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8">SUM(D61:M61)</f>
        <v>207309</v>
      </c>
      <c r="O61" s="47">
        <f t="shared" si="12"/>
        <v>2.9356812099069631</v>
      </c>
      <c r="P61" s="9"/>
    </row>
    <row r="62" spans="1:16">
      <c r="A62" s="12"/>
      <c r="B62" s="44">
        <v>714</v>
      </c>
      <c r="C62" s="20" t="s">
        <v>108</v>
      </c>
      <c r="D62" s="46">
        <v>0</v>
      </c>
      <c r="E62" s="46">
        <v>941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941</v>
      </c>
      <c r="O62" s="47">
        <f t="shared" si="12"/>
        <v>1.332540323151649E-2</v>
      </c>
      <c r="P62" s="9"/>
    </row>
    <row r="63" spans="1:16">
      <c r="A63" s="12"/>
      <c r="B63" s="44">
        <v>715</v>
      </c>
      <c r="C63" s="20" t="s">
        <v>109</v>
      </c>
      <c r="D63" s="46">
        <v>0</v>
      </c>
      <c r="E63" s="46">
        <v>22089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22089</v>
      </c>
      <c r="O63" s="47">
        <f t="shared" si="12"/>
        <v>0.31280003398615064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360811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360811</v>
      </c>
      <c r="O64" s="47">
        <f t="shared" si="12"/>
        <v>5.1094070832802299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123616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123616</v>
      </c>
      <c r="O65" s="47">
        <f t="shared" si="12"/>
        <v>1.7505133324836795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161893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161893</v>
      </c>
      <c r="O66" s="47">
        <f t="shared" si="12"/>
        <v>2.2925499525609982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SUM(D5,D11,D20,D27,D29,D33,D38,D44,D47)</f>
        <v>32551513</v>
      </c>
      <c r="E67" s="15">
        <f t="shared" si="19"/>
        <v>64318593</v>
      </c>
      <c r="F67" s="15">
        <f t="shared" si="19"/>
        <v>1282611</v>
      </c>
      <c r="G67" s="15">
        <f t="shared" si="19"/>
        <v>9721339</v>
      </c>
      <c r="H67" s="15">
        <f t="shared" si="19"/>
        <v>0</v>
      </c>
      <c r="I67" s="15">
        <f t="shared" si="19"/>
        <v>4609172</v>
      </c>
      <c r="J67" s="15">
        <f t="shared" si="19"/>
        <v>0</v>
      </c>
      <c r="K67" s="15">
        <f t="shared" si="19"/>
        <v>0</v>
      </c>
      <c r="L67" s="15">
        <f t="shared" si="19"/>
        <v>0</v>
      </c>
      <c r="M67" s="15">
        <f t="shared" si="19"/>
        <v>0</v>
      </c>
      <c r="N67" s="15">
        <f>SUM(D67:M67)</f>
        <v>112483228</v>
      </c>
      <c r="O67" s="37">
        <f t="shared" si="12"/>
        <v>1592.8633048699321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162</v>
      </c>
      <c r="M69" s="118"/>
      <c r="N69" s="118"/>
      <c r="O69" s="41">
        <v>70617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86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5035596</v>
      </c>
      <c r="E5" s="26">
        <f t="shared" si="0"/>
        <v>5034026</v>
      </c>
      <c r="F5" s="26">
        <f t="shared" si="0"/>
        <v>0</v>
      </c>
      <c r="G5" s="26">
        <f t="shared" si="0"/>
        <v>580428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10650050</v>
      </c>
      <c r="O5" s="32">
        <f t="shared" ref="O5:O36" si="2">(N5/O$69)</f>
        <v>151.08168302786132</v>
      </c>
      <c r="P5" s="6"/>
    </row>
    <row r="6" spans="1:133">
      <c r="A6" s="12"/>
      <c r="B6" s="44">
        <v>511</v>
      </c>
      <c r="C6" s="20" t="s">
        <v>20</v>
      </c>
      <c r="D6" s="46">
        <v>1930353</v>
      </c>
      <c r="E6" s="46">
        <v>61135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1991488</v>
      </c>
      <c r="O6" s="47">
        <f t="shared" si="2"/>
        <v>28.251262554616126</v>
      </c>
      <c r="P6" s="9"/>
    </row>
    <row r="7" spans="1:133">
      <c r="A7" s="12"/>
      <c r="B7" s="44">
        <v>512</v>
      </c>
      <c r="C7" s="20" t="s">
        <v>75</v>
      </c>
      <c r="D7" s="46">
        <v>1234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1234</v>
      </c>
      <c r="O7" s="47">
        <f t="shared" si="2"/>
        <v>1.7505532542699882E-2</v>
      </c>
      <c r="P7" s="9"/>
    </row>
    <row r="8" spans="1:133">
      <c r="A8" s="12"/>
      <c r="B8" s="44">
        <v>513</v>
      </c>
      <c r="C8" s="20" t="s">
        <v>21</v>
      </c>
      <c r="D8" s="46">
        <v>927051</v>
      </c>
      <c r="E8" s="46">
        <v>3837420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4764471</v>
      </c>
      <c r="O8" s="47">
        <f t="shared" si="2"/>
        <v>67.588818589343475</v>
      </c>
      <c r="P8" s="9"/>
    </row>
    <row r="9" spans="1:133">
      <c r="A9" s="12"/>
      <c r="B9" s="44">
        <v>514</v>
      </c>
      <c r="C9" s="20" t="s">
        <v>22</v>
      </c>
      <c r="D9" s="46">
        <v>203666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203666</v>
      </c>
      <c r="O9" s="47">
        <f t="shared" si="2"/>
        <v>2.8892072859331557</v>
      </c>
      <c r="P9" s="9"/>
    </row>
    <row r="10" spans="1:133">
      <c r="A10" s="12"/>
      <c r="B10" s="44">
        <v>519</v>
      </c>
      <c r="C10" s="20" t="s">
        <v>118</v>
      </c>
      <c r="D10" s="46">
        <v>1973292</v>
      </c>
      <c r="E10" s="46">
        <v>1135471</v>
      </c>
      <c r="F10" s="46">
        <v>0</v>
      </c>
      <c r="G10" s="46">
        <v>580428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3689191</v>
      </c>
      <c r="O10" s="47">
        <f t="shared" si="2"/>
        <v>52.334889065425862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SUM(D12:D19)</f>
        <v>3015977</v>
      </c>
      <c r="E11" s="31">
        <f t="shared" si="3"/>
        <v>23827021</v>
      </c>
      <c r="F11" s="31">
        <f t="shared" si="3"/>
        <v>423965</v>
      </c>
      <c r="G11" s="31">
        <f t="shared" si="3"/>
        <v>4995360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32262323</v>
      </c>
      <c r="O11" s="43">
        <f t="shared" si="2"/>
        <v>457.67353742268625</v>
      </c>
      <c r="P11" s="10"/>
    </row>
    <row r="12" spans="1:133">
      <c r="A12" s="12"/>
      <c r="B12" s="44">
        <v>521</v>
      </c>
      <c r="C12" s="20" t="s">
        <v>25</v>
      </c>
      <c r="D12" s="46">
        <v>0</v>
      </c>
      <c r="E12" s="46">
        <v>11280017</v>
      </c>
      <c r="F12" s="46">
        <v>0</v>
      </c>
      <c r="G12" s="46">
        <v>1314836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12594853</v>
      </c>
      <c r="O12" s="47">
        <f t="shared" si="2"/>
        <v>178.67067184928786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6961465</v>
      </c>
      <c r="F13" s="46">
        <v>0</v>
      </c>
      <c r="G13" s="46">
        <v>77637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7039102</v>
      </c>
      <c r="O13" s="47">
        <f t="shared" si="2"/>
        <v>99.85674970209385</v>
      </c>
      <c r="P13" s="9"/>
    </row>
    <row r="14" spans="1:133">
      <c r="A14" s="12"/>
      <c r="B14" s="44">
        <v>523</v>
      </c>
      <c r="C14" s="20" t="s">
        <v>119</v>
      </c>
      <c r="D14" s="46">
        <v>463148</v>
      </c>
      <c r="E14" s="46">
        <v>4969898</v>
      </c>
      <c r="F14" s="46">
        <v>423965</v>
      </c>
      <c r="G14" s="46">
        <v>1236485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7093496</v>
      </c>
      <c r="O14" s="47">
        <f t="shared" si="2"/>
        <v>100.62838336265108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519813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519813</v>
      </c>
      <c r="O15" s="47">
        <f t="shared" si="2"/>
        <v>7.374070816546558</v>
      </c>
      <c r="P15" s="9"/>
    </row>
    <row r="16" spans="1:133">
      <c r="A16" s="12"/>
      <c r="B16" s="44">
        <v>525</v>
      </c>
      <c r="C16" s="20" t="s">
        <v>29</v>
      </c>
      <c r="D16" s="46">
        <v>2166162</v>
      </c>
      <c r="E16" s="46">
        <v>93529</v>
      </c>
      <c r="F16" s="46">
        <v>0</v>
      </c>
      <c r="G16" s="46">
        <v>2366402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4626093</v>
      </c>
      <c r="O16" s="47">
        <f t="shared" si="2"/>
        <v>65.625787323384216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2299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2299</v>
      </c>
      <c r="O17" s="47">
        <f t="shared" si="2"/>
        <v>3.26136299154514E-2</v>
      </c>
      <c r="P17" s="9"/>
    </row>
    <row r="18" spans="1:16">
      <c r="A18" s="12"/>
      <c r="B18" s="44">
        <v>527</v>
      </c>
      <c r="C18" s="20" t="s">
        <v>77</v>
      </c>
      <c r="D18" s="46">
        <v>263250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263250</v>
      </c>
      <c r="O18" s="47">
        <f t="shared" si="2"/>
        <v>3.7344663224195656</v>
      </c>
      <c r="P18" s="9"/>
    </row>
    <row r="19" spans="1:16">
      <c r="A19" s="12"/>
      <c r="B19" s="44">
        <v>529</v>
      </c>
      <c r="C19" s="20" t="s">
        <v>31</v>
      </c>
      <c r="D19" s="46">
        <v>123417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123417</v>
      </c>
      <c r="O19" s="47">
        <f t="shared" si="2"/>
        <v>1.7507944163876752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1456361</v>
      </c>
      <c r="E20" s="31">
        <f t="shared" si="5"/>
        <v>3727723</v>
      </c>
      <c r="F20" s="31">
        <f t="shared" si="5"/>
        <v>0</v>
      </c>
      <c r="G20" s="31">
        <f t="shared" si="5"/>
        <v>128840</v>
      </c>
      <c r="H20" s="31">
        <f t="shared" si="5"/>
        <v>0</v>
      </c>
      <c r="I20" s="31">
        <f t="shared" si="5"/>
        <v>4331512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9644436</v>
      </c>
      <c r="O20" s="43">
        <f t="shared" si="2"/>
        <v>136.8160358622255</v>
      </c>
      <c r="P20" s="10"/>
    </row>
    <row r="21" spans="1:16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46191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46191</v>
      </c>
      <c r="O21" s="47">
        <f t="shared" si="2"/>
        <v>0.65526584576973279</v>
      </c>
      <c r="P21" s="9"/>
    </row>
    <row r="22" spans="1:16">
      <c r="A22" s="12"/>
      <c r="B22" s="44">
        <v>534</v>
      </c>
      <c r="C22" s="20" t="s">
        <v>120</v>
      </c>
      <c r="D22" s="46">
        <v>0</v>
      </c>
      <c r="E22" s="46">
        <v>3727723</v>
      </c>
      <c r="F22" s="46">
        <v>0</v>
      </c>
      <c r="G22" s="46">
        <v>0</v>
      </c>
      <c r="H22" s="46">
        <v>0</v>
      </c>
      <c r="I22" s="46">
        <v>3800931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7528654</v>
      </c>
      <c r="O22" s="47">
        <f t="shared" si="2"/>
        <v>106.80153776315044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484390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484390</v>
      </c>
      <c r="O23" s="47">
        <f t="shared" si="2"/>
        <v>6.8715598933212281</v>
      </c>
      <c r="P23" s="9"/>
    </row>
    <row r="24" spans="1:16">
      <c r="A24" s="12"/>
      <c r="B24" s="44">
        <v>537</v>
      </c>
      <c r="C24" s="20" t="s">
        <v>121</v>
      </c>
      <c r="D24" s="46">
        <v>1456361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1456361</v>
      </c>
      <c r="O24" s="47">
        <f t="shared" si="2"/>
        <v>20.659947228054246</v>
      </c>
      <c r="P24" s="9"/>
    </row>
    <row r="25" spans="1:16">
      <c r="A25" s="12"/>
      <c r="B25" s="44">
        <v>538</v>
      </c>
      <c r="C25" s="20" t="s">
        <v>154</v>
      </c>
      <c r="D25" s="46">
        <v>0</v>
      </c>
      <c r="E25" s="46">
        <v>0</v>
      </c>
      <c r="F25" s="46">
        <v>0</v>
      </c>
      <c r="G25" s="46">
        <v>128840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128840</v>
      </c>
      <c r="O25" s="47">
        <f t="shared" si="2"/>
        <v>1.8277251319298644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7578031</v>
      </c>
      <c r="F26" s="31">
        <f t="shared" si="7"/>
        <v>647639</v>
      </c>
      <c r="G26" s="31">
        <f t="shared" si="7"/>
        <v>5250757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13476427</v>
      </c>
      <c r="O26" s="43">
        <f t="shared" si="2"/>
        <v>191.17668671622312</v>
      </c>
      <c r="P26" s="10"/>
    </row>
    <row r="27" spans="1:16">
      <c r="A27" s="12"/>
      <c r="B27" s="44">
        <v>541</v>
      </c>
      <c r="C27" s="20" t="s">
        <v>122</v>
      </c>
      <c r="D27" s="46">
        <v>0</v>
      </c>
      <c r="E27" s="46">
        <v>7578031</v>
      </c>
      <c r="F27" s="46">
        <v>647639</v>
      </c>
      <c r="G27" s="46">
        <v>5250757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13476427</v>
      </c>
      <c r="O27" s="47">
        <f t="shared" si="2"/>
        <v>191.17668671622312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SUM(D29:D32)</f>
        <v>189572</v>
      </c>
      <c r="E28" s="31">
        <f t="shared" si="9"/>
        <v>1610546</v>
      </c>
      <c r="F28" s="31">
        <f t="shared" si="9"/>
        <v>0</v>
      </c>
      <c r="G28" s="31">
        <f t="shared" si="9"/>
        <v>56420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1856538</v>
      </c>
      <c r="O28" s="43">
        <f t="shared" si="2"/>
        <v>26.33686092038813</v>
      </c>
      <c r="P28" s="10"/>
    </row>
    <row r="29" spans="1:16">
      <c r="A29" s="13"/>
      <c r="B29" s="45">
        <v>552</v>
      </c>
      <c r="C29" s="21" t="s">
        <v>40</v>
      </c>
      <c r="D29" s="46">
        <v>172464</v>
      </c>
      <c r="E29" s="46">
        <v>1249962</v>
      </c>
      <c r="F29" s="46">
        <v>0</v>
      </c>
      <c r="G29" s="46">
        <v>56420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1478846</v>
      </c>
      <c r="O29" s="47">
        <f t="shared" si="2"/>
        <v>20.97891959371276</v>
      </c>
      <c r="P29" s="9"/>
    </row>
    <row r="30" spans="1:16">
      <c r="A30" s="13"/>
      <c r="B30" s="45">
        <v>553</v>
      </c>
      <c r="C30" s="21" t="s">
        <v>123</v>
      </c>
      <c r="D30" s="46">
        <v>17108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17108</v>
      </c>
      <c r="O30" s="47">
        <f t="shared" si="2"/>
        <v>0.24269420643477274</v>
      </c>
      <c r="P30" s="9"/>
    </row>
    <row r="31" spans="1:16">
      <c r="A31" s="13"/>
      <c r="B31" s="45">
        <v>554</v>
      </c>
      <c r="C31" s="21" t="s">
        <v>42</v>
      </c>
      <c r="D31" s="46">
        <v>0</v>
      </c>
      <c r="E31" s="46">
        <v>331259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331259</v>
      </c>
      <c r="O31" s="47">
        <f t="shared" si="2"/>
        <v>4.6992424672303237</v>
      </c>
      <c r="P31" s="9"/>
    </row>
    <row r="32" spans="1:16">
      <c r="A32" s="13"/>
      <c r="B32" s="45">
        <v>559</v>
      </c>
      <c r="C32" s="21" t="s">
        <v>79</v>
      </c>
      <c r="D32" s="46">
        <v>0</v>
      </c>
      <c r="E32" s="46">
        <v>29325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29325</v>
      </c>
      <c r="O32" s="47">
        <f t="shared" si="2"/>
        <v>0.41600465301027068</v>
      </c>
      <c r="P32" s="9"/>
    </row>
    <row r="33" spans="1:16" ht="15.75">
      <c r="A33" s="28" t="s">
        <v>43</v>
      </c>
      <c r="B33" s="29"/>
      <c r="C33" s="30"/>
      <c r="D33" s="31">
        <f t="shared" ref="D33:M33" si="10">SUM(D34:D38)</f>
        <v>2662321</v>
      </c>
      <c r="E33" s="31">
        <f t="shared" si="10"/>
        <v>0</v>
      </c>
      <c r="F33" s="31">
        <f t="shared" si="10"/>
        <v>0</v>
      </c>
      <c r="G33" s="31">
        <f t="shared" si="10"/>
        <v>31000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2693321</v>
      </c>
      <c r="O33" s="43">
        <f t="shared" si="2"/>
        <v>38.207470351245533</v>
      </c>
      <c r="P33" s="10"/>
    </row>
    <row r="34" spans="1:16">
      <c r="A34" s="12"/>
      <c r="B34" s="44">
        <v>562</v>
      </c>
      <c r="C34" s="20" t="s">
        <v>124</v>
      </c>
      <c r="D34" s="46">
        <v>2055654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11">SUM(D34:M34)</f>
        <v>2055654</v>
      </c>
      <c r="O34" s="47">
        <f t="shared" si="2"/>
        <v>29.161521874822675</v>
      </c>
      <c r="P34" s="9"/>
    </row>
    <row r="35" spans="1:16">
      <c r="A35" s="12"/>
      <c r="B35" s="44">
        <v>563</v>
      </c>
      <c r="C35" s="20" t="s">
        <v>125</v>
      </c>
      <c r="D35" s="46">
        <v>235581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235581</v>
      </c>
      <c r="O35" s="47">
        <f t="shared" si="2"/>
        <v>3.341953696873404</v>
      </c>
      <c r="P35" s="9"/>
    </row>
    <row r="36" spans="1:16">
      <c r="A36" s="12"/>
      <c r="B36" s="44">
        <v>564</v>
      </c>
      <c r="C36" s="20" t="s">
        <v>126</v>
      </c>
      <c r="D36" s="46">
        <v>291086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291086</v>
      </c>
      <c r="O36" s="47">
        <f t="shared" si="2"/>
        <v>4.129348011121829</v>
      </c>
      <c r="P36" s="9"/>
    </row>
    <row r="37" spans="1:16">
      <c r="A37" s="12"/>
      <c r="B37" s="44">
        <v>565</v>
      </c>
      <c r="C37" s="20" t="s">
        <v>151</v>
      </c>
      <c r="D37" s="46">
        <v>0</v>
      </c>
      <c r="E37" s="46">
        <v>0</v>
      </c>
      <c r="F37" s="46">
        <v>0</v>
      </c>
      <c r="G37" s="46">
        <v>31000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31000</v>
      </c>
      <c r="O37" s="47">
        <f t="shared" ref="O37:O67" si="12">(N37/O$69)</f>
        <v>0.43976621460591275</v>
      </c>
      <c r="P37" s="9"/>
    </row>
    <row r="38" spans="1:16">
      <c r="A38" s="12"/>
      <c r="B38" s="44">
        <v>569</v>
      </c>
      <c r="C38" s="20" t="s">
        <v>46</v>
      </c>
      <c r="D38" s="46">
        <v>80000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80000</v>
      </c>
      <c r="O38" s="47">
        <f t="shared" si="12"/>
        <v>1.1348805538217102</v>
      </c>
      <c r="P38" s="9"/>
    </row>
    <row r="39" spans="1:16" ht="15.75">
      <c r="A39" s="28" t="s">
        <v>47</v>
      </c>
      <c r="B39" s="29"/>
      <c r="C39" s="30"/>
      <c r="D39" s="31">
        <f t="shared" ref="D39:M39" si="13">SUM(D40:D44)</f>
        <v>680287</v>
      </c>
      <c r="E39" s="31">
        <f t="shared" si="13"/>
        <v>1450476</v>
      </c>
      <c r="F39" s="31">
        <f t="shared" si="13"/>
        <v>0</v>
      </c>
      <c r="G39" s="31">
        <f t="shared" si="13"/>
        <v>731680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2862443</v>
      </c>
      <c r="O39" s="43">
        <f t="shared" si="12"/>
        <v>40.606636214038474</v>
      </c>
      <c r="P39" s="9"/>
    </row>
    <row r="40" spans="1:16">
      <c r="A40" s="12"/>
      <c r="B40" s="44">
        <v>571</v>
      </c>
      <c r="C40" s="20" t="s">
        <v>48</v>
      </c>
      <c r="D40" s="46">
        <v>0</v>
      </c>
      <c r="E40" s="46">
        <v>1427476</v>
      </c>
      <c r="F40" s="46">
        <v>0</v>
      </c>
      <c r="G40" s="46">
        <v>170897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1598373</v>
      </c>
      <c r="O40" s="47">
        <f t="shared" si="12"/>
        <v>22.674530443170855</v>
      </c>
      <c r="P40" s="9"/>
    </row>
    <row r="41" spans="1:16">
      <c r="A41" s="12"/>
      <c r="B41" s="44">
        <v>572</v>
      </c>
      <c r="C41" s="20" t="s">
        <v>127</v>
      </c>
      <c r="D41" s="46">
        <v>372899</v>
      </c>
      <c r="E41" s="46">
        <v>0</v>
      </c>
      <c r="F41" s="46">
        <v>0</v>
      </c>
      <c r="G41" s="46">
        <v>530217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903116</v>
      </c>
      <c r="O41" s="47">
        <f t="shared" si="12"/>
        <v>12.811609828065595</v>
      </c>
      <c r="P41" s="9"/>
    </row>
    <row r="42" spans="1:16">
      <c r="A42" s="12"/>
      <c r="B42" s="44">
        <v>573</v>
      </c>
      <c r="C42" s="20" t="s">
        <v>81</v>
      </c>
      <c r="D42" s="46">
        <v>251913</v>
      </c>
      <c r="E42" s="46">
        <v>5000</v>
      </c>
      <c r="F42" s="46">
        <v>0</v>
      </c>
      <c r="G42" s="46">
        <v>10600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267513</v>
      </c>
      <c r="O42" s="47">
        <f t="shared" si="12"/>
        <v>3.7949412699313396</v>
      </c>
      <c r="P42" s="9"/>
    </row>
    <row r="43" spans="1:16">
      <c r="A43" s="12"/>
      <c r="B43" s="44">
        <v>574</v>
      </c>
      <c r="C43" s="20" t="s">
        <v>50</v>
      </c>
      <c r="D43" s="46">
        <v>7500</v>
      </c>
      <c r="E43" s="46">
        <v>18000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25500</v>
      </c>
      <c r="O43" s="47">
        <f t="shared" si="12"/>
        <v>0.36174317653067017</v>
      </c>
      <c r="P43" s="9"/>
    </row>
    <row r="44" spans="1:16">
      <c r="A44" s="12"/>
      <c r="B44" s="44">
        <v>575</v>
      </c>
      <c r="C44" s="20" t="s">
        <v>128</v>
      </c>
      <c r="D44" s="46">
        <v>47975</v>
      </c>
      <c r="E44" s="46">
        <v>0</v>
      </c>
      <c r="F44" s="46">
        <v>0</v>
      </c>
      <c r="G44" s="46">
        <v>19966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67941</v>
      </c>
      <c r="O44" s="47">
        <f t="shared" si="12"/>
        <v>0.96381149634001018</v>
      </c>
      <c r="P44" s="9"/>
    </row>
    <row r="45" spans="1:16" ht="15.75">
      <c r="A45" s="28" t="s">
        <v>129</v>
      </c>
      <c r="B45" s="29"/>
      <c r="C45" s="30"/>
      <c r="D45" s="31">
        <f t="shared" ref="D45:M45" si="14">SUM(D46:D46)</f>
        <v>20662660</v>
      </c>
      <c r="E45" s="31">
        <f t="shared" si="14"/>
        <v>23043946</v>
      </c>
      <c r="F45" s="31">
        <f t="shared" si="14"/>
        <v>0</v>
      </c>
      <c r="G45" s="31">
        <f t="shared" si="14"/>
        <v>1175000</v>
      </c>
      <c r="H45" s="31">
        <f t="shared" si="14"/>
        <v>0</v>
      </c>
      <c r="I45" s="31">
        <f t="shared" si="14"/>
        <v>25875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44907481</v>
      </c>
      <c r="O45" s="43">
        <f t="shared" si="12"/>
        <v>637.05783635022419</v>
      </c>
      <c r="P45" s="9"/>
    </row>
    <row r="46" spans="1:16">
      <c r="A46" s="12"/>
      <c r="B46" s="44">
        <v>581</v>
      </c>
      <c r="C46" s="20" t="s">
        <v>130</v>
      </c>
      <c r="D46" s="46">
        <v>20662660</v>
      </c>
      <c r="E46" s="46">
        <v>23043946</v>
      </c>
      <c r="F46" s="46">
        <v>0</v>
      </c>
      <c r="G46" s="46">
        <v>1175000</v>
      </c>
      <c r="H46" s="46">
        <v>0</v>
      </c>
      <c r="I46" s="46">
        <v>25875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44907481</v>
      </c>
      <c r="O46" s="47">
        <f t="shared" si="12"/>
        <v>637.05783635022419</v>
      </c>
      <c r="P46" s="9"/>
    </row>
    <row r="47" spans="1:16" ht="15.75">
      <c r="A47" s="28" t="s">
        <v>53</v>
      </c>
      <c r="B47" s="29"/>
      <c r="C47" s="30"/>
      <c r="D47" s="31">
        <f t="shared" ref="D47:M47" si="15">SUM(D48:D66)</f>
        <v>28416</v>
      </c>
      <c r="E47" s="31">
        <f t="shared" si="15"/>
        <v>2416224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2444640</v>
      </c>
      <c r="O47" s="43">
        <f t="shared" si="12"/>
        <v>34.679679963683824</v>
      </c>
      <c r="P47" s="9"/>
    </row>
    <row r="48" spans="1:16">
      <c r="A48" s="12"/>
      <c r="B48" s="44">
        <v>601</v>
      </c>
      <c r="C48" s="20" t="s">
        <v>131</v>
      </c>
      <c r="D48" s="46">
        <v>28416</v>
      </c>
      <c r="E48" s="46">
        <v>255244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6">SUM(D48:M48)</f>
        <v>283660</v>
      </c>
      <c r="O48" s="47">
        <f t="shared" si="12"/>
        <v>4.0240027237133296</v>
      </c>
      <c r="P48" s="9"/>
    </row>
    <row r="49" spans="1:16">
      <c r="A49" s="12"/>
      <c r="B49" s="44">
        <v>602</v>
      </c>
      <c r="C49" s="20" t="s">
        <v>132</v>
      </c>
      <c r="D49" s="46">
        <v>0</v>
      </c>
      <c r="E49" s="46">
        <v>74444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74444</v>
      </c>
      <c r="O49" s="47">
        <f t="shared" si="12"/>
        <v>1.0560630993587925</v>
      </c>
      <c r="P49" s="9"/>
    </row>
    <row r="50" spans="1:16">
      <c r="A50" s="12"/>
      <c r="B50" s="44">
        <v>603</v>
      </c>
      <c r="C50" s="20" t="s">
        <v>133</v>
      </c>
      <c r="D50" s="46">
        <v>0</v>
      </c>
      <c r="E50" s="46">
        <v>30756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30756</v>
      </c>
      <c r="O50" s="47">
        <f t="shared" si="12"/>
        <v>0.43630482891675654</v>
      </c>
      <c r="P50" s="9"/>
    </row>
    <row r="51" spans="1:16">
      <c r="A51" s="12"/>
      <c r="B51" s="44">
        <v>604</v>
      </c>
      <c r="C51" s="20" t="s">
        <v>134</v>
      </c>
      <c r="D51" s="46">
        <v>0</v>
      </c>
      <c r="E51" s="46">
        <v>565389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565389</v>
      </c>
      <c r="O51" s="47">
        <f t="shared" si="12"/>
        <v>8.0206122680587875</v>
      </c>
      <c r="P51" s="9"/>
    </row>
    <row r="52" spans="1:16">
      <c r="A52" s="12"/>
      <c r="B52" s="44">
        <v>605</v>
      </c>
      <c r="C52" s="20" t="s">
        <v>135</v>
      </c>
      <c r="D52" s="46">
        <v>0</v>
      </c>
      <c r="E52" s="46">
        <v>40298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40298</v>
      </c>
      <c r="O52" s="47">
        <f t="shared" si="12"/>
        <v>0.57166770697384095</v>
      </c>
      <c r="P52" s="9"/>
    </row>
    <row r="53" spans="1:16">
      <c r="A53" s="12"/>
      <c r="B53" s="44">
        <v>608</v>
      </c>
      <c r="C53" s="20" t="s">
        <v>136</v>
      </c>
      <c r="D53" s="46">
        <v>0</v>
      </c>
      <c r="E53" s="46">
        <v>51776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51776</v>
      </c>
      <c r="O53" s="47">
        <f t="shared" si="12"/>
        <v>0.73449469443341087</v>
      </c>
      <c r="P53" s="9"/>
    </row>
    <row r="54" spans="1:16">
      <c r="A54" s="12"/>
      <c r="B54" s="44">
        <v>614</v>
      </c>
      <c r="C54" s="20" t="s">
        <v>137</v>
      </c>
      <c r="D54" s="46">
        <v>0</v>
      </c>
      <c r="E54" s="46">
        <v>226343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0" si="17">SUM(D54:M54)</f>
        <v>226343</v>
      </c>
      <c r="O54" s="47">
        <f t="shared" si="12"/>
        <v>3.2109033649208421</v>
      </c>
      <c r="P54" s="9"/>
    </row>
    <row r="55" spans="1:16">
      <c r="A55" s="12"/>
      <c r="B55" s="44">
        <v>634</v>
      </c>
      <c r="C55" s="20" t="s">
        <v>138</v>
      </c>
      <c r="D55" s="46">
        <v>0</v>
      </c>
      <c r="E55" s="46">
        <v>100636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100636</v>
      </c>
      <c r="O55" s="47">
        <f t="shared" si="12"/>
        <v>1.4276229926800204</v>
      </c>
      <c r="P55" s="9"/>
    </row>
    <row r="56" spans="1:16">
      <c r="A56" s="12"/>
      <c r="B56" s="44">
        <v>654</v>
      </c>
      <c r="C56" s="20" t="s">
        <v>139</v>
      </c>
      <c r="D56" s="46">
        <v>0</v>
      </c>
      <c r="E56" s="46">
        <v>74004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74004</v>
      </c>
      <c r="O56" s="47">
        <f t="shared" si="12"/>
        <v>1.0498212563127731</v>
      </c>
      <c r="P56" s="9"/>
    </row>
    <row r="57" spans="1:16">
      <c r="A57" s="12"/>
      <c r="B57" s="44">
        <v>674</v>
      </c>
      <c r="C57" s="20" t="s">
        <v>140</v>
      </c>
      <c r="D57" s="46">
        <v>0</v>
      </c>
      <c r="E57" s="46">
        <v>81055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81055</v>
      </c>
      <c r="O57" s="47">
        <f t="shared" si="12"/>
        <v>1.1498467911252341</v>
      </c>
      <c r="P57" s="9"/>
    </row>
    <row r="58" spans="1:16">
      <c r="A58" s="12"/>
      <c r="B58" s="44">
        <v>684</v>
      </c>
      <c r="C58" s="20" t="s">
        <v>65</v>
      </c>
      <c r="D58" s="46">
        <v>0</v>
      </c>
      <c r="E58" s="46">
        <v>10044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10044</v>
      </c>
      <c r="O58" s="47">
        <f t="shared" si="12"/>
        <v>0.14248425353231572</v>
      </c>
      <c r="P58" s="9"/>
    </row>
    <row r="59" spans="1:16">
      <c r="A59" s="12"/>
      <c r="B59" s="44">
        <v>685</v>
      </c>
      <c r="C59" s="20" t="s">
        <v>83</v>
      </c>
      <c r="D59" s="46">
        <v>0</v>
      </c>
      <c r="E59" s="46">
        <v>63514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63514</v>
      </c>
      <c r="O59" s="47">
        <f t="shared" si="12"/>
        <v>0.90101004369290127</v>
      </c>
      <c r="P59" s="9"/>
    </row>
    <row r="60" spans="1:16">
      <c r="A60" s="12"/>
      <c r="B60" s="44">
        <v>694</v>
      </c>
      <c r="C60" s="20" t="s">
        <v>141</v>
      </c>
      <c r="D60" s="46">
        <v>0</v>
      </c>
      <c r="E60" s="46">
        <v>69096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69096</v>
      </c>
      <c r="O60" s="47">
        <f t="shared" si="12"/>
        <v>0.9801963343358111</v>
      </c>
      <c r="P60" s="9"/>
    </row>
    <row r="61" spans="1:16">
      <c r="A61" s="12"/>
      <c r="B61" s="44">
        <v>713</v>
      </c>
      <c r="C61" s="20" t="s">
        <v>142</v>
      </c>
      <c r="D61" s="46">
        <v>0</v>
      </c>
      <c r="E61" s="46">
        <v>119557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8">SUM(D61:M61)</f>
        <v>119557</v>
      </c>
      <c r="O61" s="47">
        <f t="shared" si="12"/>
        <v>1.6960364296657777</v>
      </c>
      <c r="P61" s="9"/>
    </row>
    <row r="62" spans="1:16">
      <c r="A62" s="12"/>
      <c r="B62" s="44">
        <v>714</v>
      </c>
      <c r="C62" s="20" t="s">
        <v>108</v>
      </c>
      <c r="D62" s="46">
        <v>0</v>
      </c>
      <c r="E62" s="46">
        <v>2372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2372</v>
      </c>
      <c r="O62" s="47">
        <f t="shared" si="12"/>
        <v>3.364920842081371E-2</v>
      </c>
      <c r="P62" s="9"/>
    </row>
    <row r="63" spans="1:16">
      <c r="A63" s="12"/>
      <c r="B63" s="44">
        <v>715</v>
      </c>
      <c r="C63" s="20" t="s">
        <v>109</v>
      </c>
      <c r="D63" s="46">
        <v>0</v>
      </c>
      <c r="E63" s="46">
        <v>11005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11005</v>
      </c>
      <c r="O63" s="47">
        <f t="shared" si="12"/>
        <v>0.15611700618509902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324906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324906</v>
      </c>
      <c r="O64" s="47">
        <f t="shared" si="12"/>
        <v>4.6091187652499572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106701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106701</v>
      </c>
      <c r="O65" s="47">
        <f t="shared" si="12"/>
        <v>1.5136611246666289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209084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209084</v>
      </c>
      <c r="O66" s="47">
        <f t="shared" si="12"/>
        <v>2.9660670714407309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9">SUM(D5,D11,D20,D26,D28,D33,D39,D45,D47)</f>
        <v>33731190</v>
      </c>
      <c r="E67" s="15">
        <f t="shared" si="19"/>
        <v>68687993</v>
      </c>
      <c r="F67" s="15">
        <f t="shared" si="19"/>
        <v>1071604</v>
      </c>
      <c r="G67" s="15">
        <f t="shared" si="19"/>
        <v>12949485</v>
      </c>
      <c r="H67" s="15">
        <f t="shared" si="19"/>
        <v>0</v>
      </c>
      <c r="I67" s="15">
        <f t="shared" si="19"/>
        <v>4357387</v>
      </c>
      <c r="J67" s="15">
        <f t="shared" si="19"/>
        <v>0</v>
      </c>
      <c r="K67" s="15">
        <f t="shared" si="19"/>
        <v>0</v>
      </c>
      <c r="L67" s="15">
        <f t="shared" si="19"/>
        <v>0</v>
      </c>
      <c r="M67" s="15">
        <f t="shared" si="19"/>
        <v>0</v>
      </c>
      <c r="N67" s="15">
        <f>SUM(D67:M67)</f>
        <v>120797659</v>
      </c>
      <c r="O67" s="37">
        <f t="shared" si="12"/>
        <v>1713.6364268285763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118" t="s">
        <v>159</v>
      </c>
      <c r="M69" s="118"/>
      <c r="N69" s="118"/>
      <c r="O69" s="41">
        <v>70492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86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4925039</v>
      </c>
      <c r="E5" s="26">
        <f t="shared" si="0"/>
        <v>5317717</v>
      </c>
      <c r="F5" s="26">
        <f t="shared" si="0"/>
        <v>44553</v>
      </c>
      <c r="G5" s="26">
        <f t="shared" si="0"/>
        <v>26837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10314146</v>
      </c>
      <c r="O5" s="32">
        <f t="shared" ref="O5:O36" si="2">(N5/O$68)</f>
        <v>147.93456777728375</v>
      </c>
      <c r="P5" s="6"/>
    </row>
    <row r="6" spans="1:133">
      <c r="A6" s="12"/>
      <c r="B6" s="44">
        <v>511</v>
      </c>
      <c r="C6" s="20" t="s">
        <v>20</v>
      </c>
      <c r="D6" s="46">
        <v>1694293</v>
      </c>
      <c r="E6" s="46">
        <v>66285</v>
      </c>
      <c r="F6" s="46">
        <v>44553</v>
      </c>
      <c r="G6" s="46">
        <v>26478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1831609</v>
      </c>
      <c r="O6" s="47">
        <f t="shared" si="2"/>
        <v>26.270549762625322</v>
      </c>
      <c r="P6" s="9"/>
    </row>
    <row r="7" spans="1:133">
      <c r="A7" s="12"/>
      <c r="B7" s="44">
        <v>512</v>
      </c>
      <c r="C7" s="20" t="s">
        <v>75</v>
      </c>
      <c r="D7" s="46">
        <v>1170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1170</v>
      </c>
      <c r="O7" s="47">
        <f t="shared" si="2"/>
        <v>1.6781170665939961E-2</v>
      </c>
      <c r="P7" s="9"/>
    </row>
    <row r="8" spans="1:133">
      <c r="A8" s="12"/>
      <c r="B8" s="44">
        <v>513</v>
      </c>
      <c r="C8" s="20" t="s">
        <v>21</v>
      </c>
      <c r="D8" s="46">
        <v>881317</v>
      </c>
      <c r="E8" s="46">
        <v>3992669</v>
      </c>
      <c r="F8" s="46">
        <v>0</v>
      </c>
      <c r="G8" s="46">
        <v>359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4874345</v>
      </c>
      <c r="O8" s="47">
        <f t="shared" si="2"/>
        <v>69.912149854419752</v>
      </c>
      <c r="P8" s="9"/>
    </row>
    <row r="9" spans="1:133">
      <c r="A9" s="12"/>
      <c r="B9" s="44">
        <v>514</v>
      </c>
      <c r="C9" s="20" t="s">
        <v>22</v>
      </c>
      <c r="D9" s="46">
        <v>212865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212865</v>
      </c>
      <c r="O9" s="47">
        <f t="shared" si="2"/>
        <v>3.0530973451327434</v>
      </c>
      <c r="P9" s="9"/>
    </row>
    <row r="10" spans="1:133">
      <c r="A10" s="12"/>
      <c r="B10" s="44">
        <v>519</v>
      </c>
      <c r="C10" s="20" t="s">
        <v>118</v>
      </c>
      <c r="D10" s="46">
        <v>2135394</v>
      </c>
      <c r="E10" s="46">
        <v>1258763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3394157</v>
      </c>
      <c r="O10" s="47">
        <f t="shared" si="2"/>
        <v>48.68198964443998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SUM(D12:D19)</f>
        <v>3379416</v>
      </c>
      <c r="E11" s="31">
        <f t="shared" si="3"/>
        <v>22864349</v>
      </c>
      <c r="F11" s="31">
        <f t="shared" si="3"/>
        <v>530662</v>
      </c>
      <c r="G11" s="31">
        <f t="shared" si="3"/>
        <v>4142446</v>
      </c>
      <c r="H11" s="31">
        <f t="shared" si="3"/>
        <v>0</v>
      </c>
      <c r="I11" s="31">
        <f t="shared" si="3"/>
        <v>0</v>
      </c>
      <c r="J11" s="31">
        <f t="shared" si="3"/>
        <v>1749534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32666407</v>
      </c>
      <c r="O11" s="43">
        <f t="shared" si="2"/>
        <v>468.53038539321005</v>
      </c>
      <c r="P11" s="10"/>
    </row>
    <row r="12" spans="1:133">
      <c r="A12" s="12"/>
      <c r="B12" s="44">
        <v>521</v>
      </c>
      <c r="C12" s="20" t="s">
        <v>25</v>
      </c>
      <c r="D12" s="46">
        <v>0</v>
      </c>
      <c r="E12" s="46">
        <v>10705530</v>
      </c>
      <c r="F12" s="46">
        <v>0</v>
      </c>
      <c r="G12" s="46">
        <v>3482399</v>
      </c>
      <c r="H12" s="46">
        <v>0</v>
      </c>
      <c r="I12" s="46">
        <v>0</v>
      </c>
      <c r="J12" s="46">
        <v>1749534</v>
      </c>
      <c r="K12" s="46">
        <v>0</v>
      </c>
      <c r="L12" s="46">
        <v>0</v>
      </c>
      <c r="M12" s="46">
        <v>0</v>
      </c>
      <c r="N12" s="46">
        <f t="shared" si="1"/>
        <v>15937463</v>
      </c>
      <c r="O12" s="47">
        <f t="shared" si="2"/>
        <v>228.58913383342178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6742211</v>
      </c>
      <c r="F13" s="46">
        <v>0</v>
      </c>
      <c r="G13" s="46">
        <v>77367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6819578</v>
      </c>
      <c r="O13" s="47">
        <f t="shared" si="2"/>
        <v>97.812395117683337</v>
      </c>
      <c r="P13" s="9"/>
    </row>
    <row r="14" spans="1:133">
      <c r="A14" s="12"/>
      <c r="B14" s="44">
        <v>523</v>
      </c>
      <c r="C14" s="20" t="s">
        <v>119</v>
      </c>
      <c r="D14" s="46">
        <v>409977</v>
      </c>
      <c r="E14" s="46">
        <v>4779377</v>
      </c>
      <c r="F14" s="46">
        <v>530662</v>
      </c>
      <c r="G14" s="46">
        <v>574643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6294659</v>
      </c>
      <c r="O14" s="47">
        <f t="shared" si="2"/>
        <v>90.283544412730734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526274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526274</v>
      </c>
      <c r="O15" s="47">
        <f t="shared" si="2"/>
        <v>7.5482853085870829</v>
      </c>
      <c r="P15" s="9"/>
    </row>
    <row r="16" spans="1:133">
      <c r="A16" s="12"/>
      <c r="B16" s="44">
        <v>525</v>
      </c>
      <c r="C16" s="20" t="s">
        <v>29</v>
      </c>
      <c r="D16" s="46">
        <v>2498948</v>
      </c>
      <c r="E16" s="46">
        <v>103837</v>
      </c>
      <c r="F16" s="46">
        <v>0</v>
      </c>
      <c r="G16" s="46">
        <v>8037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2610822</v>
      </c>
      <c r="O16" s="47">
        <f t="shared" si="2"/>
        <v>37.446709025974954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7120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7120</v>
      </c>
      <c r="O17" s="47">
        <f t="shared" si="2"/>
        <v>0.10212131208674574</v>
      </c>
      <c r="P17" s="9"/>
    </row>
    <row r="18" spans="1:16">
      <c r="A18" s="12"/>
      <c r="B18" s="44">
        <v>527</v>
      </c>
      <c r="C18" s="20" t="s">
        <v>77</v>
      </c>
      <c r="D18" s="46">
        <v>337600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337600</v>
      </c>
      <c r="O18" s="47">
        <f t="shared" si="2"/>
        <v>4.8421565955737869</v>
      </c>
      <c r="P18" s="9"/>
    </row>
    <row r="19" spans="1:16">
      <c r="A19" s="12"/>
      <c r="B19" s="44">
        <v>529</v>
      </c>
      <c r="C19" s="20" t="s">
        <v>31</v>
      </c>
      <c r="D19" s="46">
        <v>132891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132891</v>
      </c>
      <c r="O19" s="47">
        <f t="shared" si="2"/>
        <v>1.9060397871516472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1363610</v>
      </c>
      <c r="E20" s="31">
        <f t="shared" si="5"/>
        <v>3489954</v>
      </c>
      <c r="F20" s="31">
        <f t="shared" si="5"/>
        <v>0</v>
      </c>
      <c r="G20" s="31">
        <f t="shared" si="5"/>
        <v>121461</v>
      </c>
      <c r="H20" s="31">
        <f t="shared" si="5"/>
        <v>0</v>
      </c>
      <c r="I20" s="31">
        <f t="shared" si="5"/>
        <v>3626473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8601498</v>
      </c>
      <c r="O20" s="43">
        <f t="shared" si="2"/>
        <v>123.37026147071902</v>
      </c>
      <c r="P20" s="10"/>
    </row>
    <row r="21" spans="1:16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24881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24881</v>
      </c>
      <c r="O21" s="47">
        <f t="shared" si="2"/>
        <v>0.35686521994807879</v>
      </c>
      <c r="P21" s="9"/>
    </row>
    <row r="22" spans="1:16">
      <c r="A22" s="12"/>
      <c r="B22" s="44">
        <v>534</v>
      </c>
      <c r="C22" s="20" t="s">
        <v>120</v>
      </c>
      <c r="D22" s="46">
        <v>0</v>
      </c>
      <c r="E22" s="46">
        <v>3489954</v>
      </c>
      <c r="F22" s="46">
        <v>0</v>
      </c>
      <c r="G22" s="46">
        <v>0</v>
      </c>
      <c r="H22" s="46">
        <v>0</v>
      </c>
      <c r="I22" s="46">
        <v>3239841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6729795</v>
      </c>
      <c r="O22" s="47">
        <f t="shared" si="2"/>
        <v>96.52464824084565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361751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361751</v>
      </c>
      <c r="O23" s="47">
        <f t="shared" si="2"/>
        <v>5.188551512456792</v>
      </c>
      <c r="P23" s="9"/>
    </row>
    <row r="24" spans="1:16">
      <c r="A24" s="12"/>
      <c r="B24" s="44">
        <v>537</v>
      </c>
      <c r="C24" s="20" t="s">
        <v>121</v>
      </c>
      <c r="D24" s="46">
        <v>1363610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1363610</v>
      </c>
      <c r="O24" s="47">
        <f t="shared" si="2"/>
        <v>19.558095839130246</v>
      </c>
      <c r="P24" s="9"/>
    </row>
    <row r="25" spans="1:16">
      <c r="A25" s="12"/>
      <c r="B25" s="44">
        <v>538</v>
      </c>
      <c r="C25" s="20" t="s">
        <v>154</v>
      </c>
      <c r="D25" s="46">
        <v>0</v>
      </c>
      <c r="E25" s="46">
        <v>0</v>
      </c>
      <c r="F25" s="46">
        <v>0</v>
      </c>
      <c r="G25" s="46">
        <v>121461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121461</v>
      </c>
      <c r="O25" s="47">
        <f t="shared" si="2"/>
        <v>1.7421006583382339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9530025</v>
      </c>
      <c r="F26" s="31">
        <f t="shared" si="7"/>
        <v>647256</v>
      </c>
      <c r="G26" s="31">
        <f t="shared" si="7"/>
        <v>6585412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3" si="8">SUM(D26:M26)</f>
        <v>16762693</v>
      </c>
      <c r="O26" s="43">
        <f t="shared" si="2"/>
        <v>240.42530944765565</v>
      </c>
      <c r="P26" s="10"/>
    </row>
    <row r="27" spans="1:16">
      <c r="A27" s="12"/>
      <c r="B27" s="44">
        <v>541</v>
      </c>
      <c r="C27" s="20" t="s">
        <v>122</v>
      </c>
      <c r="D27" s="46">
        <v>0</v>
      </c>
      <c r="E27" s="46">
        <v>9530025</v>
      </c>
      <c r="F27" s="46">
        <v>647256</v>
      </c>
      <c r="G27" s="46">
        <v>6585412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16762693</v>
      </c>
      <c r="O27" s="47">
        <f t="shared" si="2"/>
        <v>240.42530944765565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SUM(D29:D32)</f>
        <v>175462</v>
      </c>
      <c r="E28" s="31">
        <f t="shared" si="9"/>
        <v>2263600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2439062</v>
      </c>
      <c r="O28" s="43">
        <f t="shared" si="2"/>
        <v>34.983175800691328</v>
      </c>
      <c r="P28" s="10"/>
    </row>
    <row r="29" spans="1:16">
      <c r="A29" s="13"/>
      <c r="B29" s="45">
        <v>552</v>
      </c>
      <c r="C29" s="21" t="s">
        <v>40</v>
      </c>
      <c r="D29" s="46">
        <v>157663</v>
      </c>
      <c r="E29" s="46">
        <v>1755438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1913101</v>
      </c>
      <c r="O29" s="47">
        <f t="shared" si="2"/>
        <v>27.439379813829404</v>
      </c>
      <c r="P29" s="9"/>
    </row>
    <row r="30" spans="1:16">
      <c r="A30" s="13"/>
      <c r="B30" s="45">
        <v>553</v>
      </c>
      <c r="C30" s="21" t="s">
        <v>123</v>
      </c>
      <c r="D30" s="46">
        <v>17799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17799</v>
      </c>
      <c r="O30" s="47">
        <f t="shared" si="2"/>
        <v>0.25528893733595331</v>
      </c>
      <c r="P30" s="9"/>
    </row>
    <row r="31" spans="1:16">
      <c r="A31" s="13"/>
      <c r="B31" s="45">
        <v>554</v>
      </c>
      <c r="C31" s="21" t="s">
        <v>42</v>
      </c>
      <c r="D31" s="46">
        <v>0</v>
      </c>
      <c r="E31" s="46">
        <v>387023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387023</v>
      </c>
      <c r="O31" s="47">
        <f t="shared" si="2"/>
        <v>5.5510247988410955</v>
      </c>
      <c r="P31" s="9"/>
    </row>
    <row r="32" spans="1:16">
      <c r="A32" s="13"/>
      <c r="B32" s="45">
        <v>559</v>
      </c>
      <c r="C32" s="21" t="s">
        <v>79</v>
      </c>
      <c r="D32" s="46">
        <v>0</v>
      </c>
      <c r="E32" s="46">
        <v>121139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121139</v>
      </c>
      <c r="O32" s="47">
        <f t="shared" si="2"/>
        <v>1.7374822506848726</v>
      </c>
      <c r="P32" s="9"/>
    </row>
    <row r="33" spans="1:16" ht="15.75">
      <c r="A33" s="28" t="s">
        <v>43</v>
      </c>
      <c r="B33" s="29"/>
      <c r="C33" s="30"/>
      <c r="D33" s="31">
        <f t="shared" ref="D33:M33" si="10">SUM(D34:D37)</f>
        <v>2685199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8"/>
        <v>2685199</v>
      </c>
      <c r="O33" s="43">
        <f t="shared" si="2"/>
        <v>38.513489479496855</v>
      </c>
      <c r="P33" s="10"/>
    </row>
    <row r="34" spans="1:16">
      <c r="A34" s="12"/>
      <c r="B34" s="44">
        <v>562</v>
      </c>
      <c r="C34" s="20" t="s">
        <v>124</v>
      </c>
      <c r="D34" s="46">
        <v>1785033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11">SUM(D34:M34)</f>
        <v>1785033</v>
      </c>
      <c r="O34" s="47">
        <f t="shared" si="2"/>
        <v>25.602515741311802</v>
      </c>
      <c r="P34" s="9"/>
    </row>
    <row r="35" spans="1:16">
      <c r="A35" s="12"/>
      <c r="B35" s="44">
        <v>563</v>
      </c>
      <c r="C35" s="20" t="s">
        <v>125</v>
      </c>
      <c r="D35" s="46">
        <v>231000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231000</v>
      </c>
      <c r="O35" s="47">
        <f t="shared" si="2"/>
        <v>3.3132054904548127</v>
      </c>
      <c r="P35" s="9"/>
    </row>
    <row r="36" spans="1:16">
      <c r="A36" s="12"/>
      <c r="B36" s="44">
        <v>564</v>
      </c>
      <c r="C36" s="20" t="s">
        <v>126</v>
      </c>
      <c r="D36" s="46">
        <v>260000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260000</v>
      </c>
      <c r="O36" s="47">
        <f t="shared" si="2"/>
        <v>3.7291490368755467</v>
      </c>
      <c r="P36" s="9"/>
    </row>
    <row r="37" spans="1:16">
      <c r="A37" s="12"/>
      <c r="B37" s="44">
        <v>569</v>
      </c>
      <c r="C37" s="20" t="s">
        <v>46</v>
      </c>
      <c r="D37" s="46">
        <v>409166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409166</v>
      </c>
      <c r="O37" s="47">
        <f t="shared" ref="O37:O66" si="12">(N37/O$68)</f>
        <v>5.8686192108546926</v>
      </c>
      <c r="P37" s="9"/>
    </row>
    <row r="38" spans="1:16" ht="15.75">
      <c r="A38" s="28" t="s">
        <v>47</v>
      </c>
      <c r="B38" s="29"/>
      <c r="C38" s="30"/>
      <c r="D38" s="31">
        <f t="shared" ref="D38:M38" si="13">SUM(D39:D43)</f>
        <v>844264</v>
      </c>
      <c r="E38" s="31">
        <f t="shared" si="13"/>
        <v>1474828</v>
      </c>
      <c r="F38" s="31">
        <f t="shared" si="13"/>
        <v>0</v>
      </c>
      <c r="G38" s="31">
        <f t="shared" si="13"/>
        <v>459502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2778594</v>
      </c>
      <c r="O38" s="43">
        <f t="shared" si="12"/>
        <v>39.853042842185282</v>
      </c>
      <c r="P38" s="9"/>
    </row>
    <row r="39" spans="1:16">
      <c r="A39" s="12"/>
      <c r="B39" s="44">
        <v>571</v>
      </c>
      <c r="C39" s="20" t="s">
        <v>48</v>
      </c>
      <c r="D39" s="46">
        <v>0</v>
      </c>
      <c r="E39" s="46">
        <v>1459828</v>
      </c>
      <c r="F39" s="46">
        <v>0</v>
      </c>
      <c r="G39" s="46">
        <v>12496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1472324</v>
      </c>
      <c r="O39" s="47">
        <f t="shared" si="12"/>
        <v>21.117367794495202</v>
      </c>
      <c r="P39" s="9"/>
    </row>
    <row r="40" spans="1:16">
      <c r="A40" s="12"/>
      <c r="B40" s="44">
        <v>572</v>
      </c>
      <c r="C40" s="20" t="s">
        <v>127</v>
      </c>
      <c r="D40" s="46">
        <v>536324</v>
      </c>
      <c r="E40" s="46">
        <v>0</v>
      </c>
      <c r="F40" s="46">
        <v>0</v>
      </c>
      <c r="G40" s="46">
        <v>424795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961119</v>
      </c>
      <c r="O40" s="47">
        <f t="shared" si="12"/>
        <v>13.785215358356879</v>
      </c>
      <c r="P40" s="9"/>
    </row>
    <row r="41" spans="1:16">
      <c r="A41" s="12"/>
      <c r="B41" s="44">
        <v>573</v>
      </c>
      <c r="C41" s="20" t="s">
        <v>81</v>
      </c>
      <c r="D41" s="46">
        <v>254381</v>
      </c>
      <c r="E41" s="46">
        <v>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259381</v>
      </c>
      <c r="O41" s="47">
        <f t="shared" si="12"/>
        <v>3.7202707935916006</v>
      </c>
      <c r="P41" s="9"/>
    </row>
    <row r="42" spans="1:16">
      <c r="A42" s="12"/>
      <c r="B42" s="44">
        <v>574</v>
      </c>
      <c r="C42" s="20" t="s">
        <v>50</v>
      </c>
      <c r="D42" s="46">
        <v>7500</v>
      </c>
      <c r="E42" s="46">
        <v>10000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17500</v>
      </c>
      <c r="O42" s="47">
        <f t="shared" si="12"/>
        <v>0.25100041594354644</v>
      </c>
      <c r="P42" s="9"/>
    </row>
    <row r="43" spans="1:16">
      <c r="A43" s="12"/>
      <c r="B43" s="44">
        <v>575</v>
      </c>
      <c r="C43" s="20" t="s">
        <v>128</v>
      </c>
      <c r="D43" s="46">
        <v>46059</v>
      </c>
      <c r="E43" s="46">
        <v>0</v>
      </c>
      <c r="F43" s="46">
        <v>0</v>
      </c>
      <c r="G43" s="46">
        <v>22211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68270</v>
      </c>
      <c r="O43" s="47">
        <f t="shared" si="12"/>
        <v>0.97918847979805224</v>
      </c>
      <c r="P43" s="9"/>
    </row>
    <row r="44" spans="1:16" ht="15.75">
      <c r="A44" s="28" t="s">
        <v>129</v>
      </c>
      <c r="B44" s="29"/>
      <c r="C44" s="30"/>
      <c r="D44" s="31">
        <f t="shared" ref="D44:M44" si="14">SUM(D45:D45)</f>
        <v>23148060</v>
      </c>
      <c r="E44" s="31">
        <f t="shared" si="14"/>
        <v>18621089</v>
      </c>
      <c r="F44" s="31">
        <f t="shared" si="14"/>
        <v>702448</v>
      </c>
      <c r="G44" s="31">
        <f t="shared" si="14"/>
        <v>8042018</v>
      </c>
      <c r="H44" s="31">
        <f t="shared" si="14"/>
        <v>0</v>
      </c>
      <c r="I44" s="31">
        <f t="shared" si="14"/>
        <v>0</v>
      </c>
      <c r="J44" s="31">
        <f t="shared" si="14"/>
        <v>0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>SUM(D44:M44)</f>
        <v>50513615</v>
      </c>
      <c r="O44" s="43">
        <f t="shared" si="12"/>
        <v>724.5107643321237</v>
      </c>
      <c r="P44" s="9"/>
    </row>
    <row r="45" spans="1:16">
      <c r="A45" s="12"/>
      <c r="B45" s="44">
        <v>581</v>
      </c>
      <c r="C45" s="20" t="s">
        <v>130</v>
      </c>
      <c r="D45" s="46">
        <v>23148060</v>
      </c>
      <c r="E45" s="46">
        <v>18621089</v>
      </c>
      <c r="F45" s="46">
        <v>702448</v>
      </c>
      <c r="G45" s="46">
        <v>8042018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50513615</v>
      </c>
      <c r="O45" s="47">
        <f t="shared" si="12"/>
        <v>724.5107643321237</v>
      </c>
      <c r="P45" s="9"/>
    </row>
    <row r="46" spans="1:16" ht="15.75">
      <c r="A46" s="28" t="s">
        <v>53</v>
      </c>
      <c r="B46" s="29"/>
      <c r="C46" s="30"/>
      <c r="D46" s="31">
        <f t="shared" ref="D46:M46" si="15">SUM(D47:D65)</f>
        <v>0</v>
      </c>
      <c r="E46" s="31">
        <f t="shared" si="15"/>
        <v>2293679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2293679</v>
      </c>
      <c r="O46" s="43">
        <f t="shared" si="12"/>
        <v>32.89796474519872</v>
      </c>
      <c r="P46" s="9"/>
    </row>
    <row r="47" spans="1:16">
      <c r="A47" s="12"/>
      <c r="B47" s="44">
        <v>601</v>
      </c>
      <c r="C47" s="20" t="s">
        <v>131</v>
      </c>
      <c r="D47" s="46">
        <v>0</v>
      </c>
      <c r="E47" s="46">
        <v>211313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6">SUM(D47:M47)</f>
        <v>211313</v>
      </c>
      <c r="O47" s="47">
        <f t="shared" si="12"/>
        <v>3.0308371939587784</v>
      </c>
      <c r="P47" s="9"/>
    </row>
    <row r="48" spans="1:16">
      <c r="A48" s="12"/>
      <c r="B48" s="44">
        <v>602</v>
      </c>
      <c r="C48" s="20" t="s">
        <v>132</v>
      </c>
      <c r="D48" s="46">
        <v>0</v>
      </c>
      <c r="E48" s="46">
        <v>102310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102310</v>
      </c>
      <c r="O48" s="47">
        <f t="shared" si="12"/>
        <v>1.4674201460105276</v>
      </c>
      <c r="P48" s="9"/>
    </row>
    <row r="49" spans="1:16">
      <c r="A49" s="12"/>
      <c r="B49" s="44">
        <v>603</v>
      </c>
      <c r="C49" s="20" t="s">
        <v>133</v>
      </c>
      <c r="D49" s="46">
        <v>0</v>
      </c>
      <c r="E49" s="46">
        <v>32316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32316</v>
      </c>
      <c r="O49" s="47">
        <f t="shared" si="12"/>
        <v>0.46350453952180837</v>
      </c>
      <c r="P49" s="9"/>
    </row>
    <row r="50" spans="1:16">
      <c r="A50" s="12"/>
      <c r="B50" s="44">
        <v>604</v>
      </c>
      <c r="C50" s="20" t="s">
        <v>134</v>
      </c>
      <c r="D50" s="46">
        <v>0</v>
      </c>
      <c r="E50" s="46">
        <v>416840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416840</v>
      </c>
      <c r="O50" s="47">
        <f t="shared" si="12"/>
        <v>5.9786864789661651</v>
      </c>
      <c r="P50" s="9"/>
    </row>
    <row r="51" spans="1:16">
      <c r="A51" s="12"/>
      <c r="B51" s="44">
        <v>605</v>
      </c>
      <c r="C51" s="20" t="s">
        <v>135</v>
      </c>
      <c r="D51" s="46">
        <v>0</v>
      </c>
      <c r="E51" s="46">
        <v>53461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53461</v>
      </c>
      <c r="O51" s="47">
        <f t="shared" si="12"/>
        <v>0.76678475638616772</v>
      </c>
      <c r="P51" s="9"/>
    </row>
    <row r="52" spans="1:16">
      <c r="A52" s="12"/>
      <c r="B52" s="44">
        <v>608</v>
      </c>
      <c r="C52" s="20" t="s">
        <v>136</v>
      </c>
      <c r="D52" s="46">
        <v>0</v>
      </c>
      <c r="E52" s="46">
        <v>132684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132684</v>
      </c>
      <c r="O52" s="47">
        <f t="shared" si="12"/>
        <v>1.9030708108030578</v>
      </c>
      <c r="P52" s="9"/>
    </row>
    <row r="53" spans="1:16">
      <c r="A53" s="12"/>
      <c r="B53" s="44">
        <v>614</v>
      </c>
      <c r="C53" s="20" t="s">
        <v>137</v>
      </c>
      <c r="D53" s="46">
        <v>0</v>
      </c>
      <c r="E53" s="46">
        <v>265423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7">SUM(D53:M53)</f>
        <v>265423</v>
      </c>
      <c r="O53" s="47">
        <f t="shared" si="12"/>
        <v>3.806930480056224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121591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121591</v>
      </c>
      <c r="O54" s="47">
        <f t="shared" si="12"/>
        <v>1.7439652328566715</v>
      </c>
      <c r="P54" s="9"/>
    </row>
    <row r="55" spans="1:16">
      <c r="A55" s="12"/>
      <c r="B55" s="44">
        <v>654</v>
      </c>
      <c r="C55" s="20" t="s">
        <v>139</v>
      </c>
      <c r="D55" s="46">
        <v>0</v>
      </c>
      <c r="E55" s="46">
        <v>77485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77485</v>
      </c>
      <c r="O55" s="47">
        <f t="shared" si="12"/>
        <v>1.1113581273934683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71665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71665</v>
      </c>
      <c r="O56" s="47">
        <f t="shared" si="12"/>
        <v>1.0278825604911002</v>
      </c>
      <c r="P56" s="9"/>
    </row>
    <row r="57" spans="1:16">
      <c r="A57" s="12"/>
      <c r="B57" s="44">
        <v>684</v>
      </c>
      <c r="C57" s="20" t="s">
        <v>65</v>
      </c>
      <c r="D57" s="46">
        <v>0</v>
      </c>
      <c r="E57" s="46">
        <v>20521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20521</v>
      </c>
      <c r="O57" s="47">
        <f t="shared" si="12"/>
        <v>0.29433025917585809</v>
      </c>
      <c r="P57" s="9"/>
    </row>
    <row r="58" spans="1:16">
      <c r="A58" s="12"/>
      <c r="B58" s="44">
        <v>685</v>
      </c>
      <c r="C58" s="20" t="s">
        <v>83</v>
      </c>
      <c r="D58" s="46">
        <v>0</v>
      </c>
      <c r="E58" s="46">
        <v>44494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44494</v>
      </c>
      <c r="O58" s="47">
        <f t="shared" si="12"/>
        <v>0.63817214325669458</v>
      </c>
      <c r="P58" s="9"/>
    </row>
    <row r="59" spans="1:16">
      <c r="A59" s="12"/>
      <c r="B59" s="44">
        <v>694</v>
      </c>
      <c r="C59" s="20" t="s">
        <v>141</v>
      </c>
      <c r="D59" s="46">
        <v>0</v>
      </c>
      <c r="E59" s="46">
        <v>66187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66187</v>
      </c>
      <c r="O59" s="47">
        <f t="shared" si="12"/>
        <v>0.94931225886031467</v>
      </c>
      <c r="P59" s="9"/>
    </row>
    <row r="60" spans="1:16">
      <c r="A60" s="12"/>
      <c r="B60" s="44">
        <v>713</v>
      </c>
      <c r="C60" s="20" t="s">
        <v>142</v>
      </c>
      <c r="D60" s="46">
        <v>0</v>
      </c>
      <c r="E60" s="46">
        <v>105647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8">SUM(D60:M60)</f>
        <v>105647</v>
      </c>
      <c r="O60" s="47">
        <f t="shared" si="12"/>
        <v>1.5152823396107342</v>
      </c>
      <c r="P60" s="9"/>
    </row>
    <row r="61" spans="1:16">
      <c r="A61" s="12"/>
      <c r="B61" s="44">
        <v>714</v>
      </c>
      <c r="C61" s="20" t="s">
        <v>108</v>
      </c>
      <c r="D61" s="46">
        <v>0</v>
      </c>
      <c r="E61" s="46">
        <v>3464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8"/>
        <v>3464</v>
      </c>
      <c r="O61" s="47">
        <f t="shared" si="12"/>
        <v>4.9683739475911134E-2</v>
      </c>
      <c r="P61" s="9"/>
    </row>
    <row r="62" spans="1:16">
      <c r="A62" s="12"/>
      <c r="B62" s="44">
        <v>715</v>
      </c>
      <c r="C62" s="20" t="s">
        <v>109</v>
      </c>
      <c r="D62" s="46">
        <v>0</v>
      </c>
      <c r="E62" s="46">
        <v>15383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15383</v>
      </c>
      <c r="O62" s="47">
        <f t="shared" si="12"/>
        <v>0.22063653705483283</v>
      </c>
      <c r="P62" s="9"/>
    </row>
    <row r="63" spans="1:16">
      <c r="A63" s="12"/>
      <c r="B63" s="44">
        <v>724</v>
      </c>
      <c r="C63" s="20" t="s">
        <v>143</v>
      </c>
      <c r="D63" s="46">
        <v>0</v>
      </c>
      <c r="E63" s="46">
        <v>270090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270090</v>
      </c>
      <c r="O63" s="47">
        <f t="shared" si="12"/>
        <v>3.8738687052681402</v>
      </c>
      <c r="P63" s="9"/>
    </row>
    <row r="64" spans="1:16">
      <c r="A64" s="12"/>
      <c r="B64" s="44">
        <v>744</v>
      </c>
      <c r="C64" s="20" t="s">
        <v>144</v>
      </c>
      <c r="D64" s="46">
        <v>0</v>
      </c>
      <c r="E64" s="46">
        <v>90126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90126</v>
      </c>
      <c r="O64" s="47">
        <f t="shared" si="12"/>
        <v>1.2926664849901752</v>
      </c>
      <c r="P64" s="9"/>
    </row>
    <row r="65" spans="1:119" ht="15.75" thickBot="1">
      <c r="A65" s="12"/>
      <c r="B65" s="44">
        <v>764</v>
      </c>
      <c r="C65" s="20" t="s">
        <v>145</v>
      </c>
      <c r="D65" s="46">
        <v>0</v>
      </c>
      <c r="E65" s="46">
        <v>192679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192679</v>
      </c>
      <c r="O65" s="47">
        <f t="shared" si="12"/>
        <v>2.7635719510620902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9">SUM(D5,D11,D20,D26,D28,D33,D38,D44,D46)</f>
        <v>36521050</v>
      </c>
      <c r="E66" s="15">
        <f t="shared" si="19"/>
        <v>65855241</v>
      </c>
      <c r="F66" s="15">
        <f t="shared" si="19"/>
        <v>1924919</v>
      </c>
      <c r="G66" s="15">
        <f t="shared" si="19"/>
        <v>19377676</v>
      </c>
      <c r="H66" s="15">
        <f t="shared" si="19"/>
        <v>0</v>
      </c>
      <c r="I66" s="15">
        <f t="shared" si="19"/>
        <v>3626473</v>
      </c>
      <c r="J66" s="15">
        <f t="shared" si="19"/>
        <v>1749534</v>
      </c>
      <c r="K66" s="15">
        <f t="shared" si="19"/>
        <v>0</v>
      </c>
      <c r="L66" s="15">
        <f t="shared" si="19"/>
        <v>0</v>
      </c>
      <c r="M66" s="15">
        <f t="shared" si="19"/>
        <v>0</v>
      </c>
      <c r="N66" s="15">
        <f>SUM(D66:M66)</f>
        <v>129054893</v>
      </c>
      <c r="O66" s="37">
        <f t="shared" si="12"/>
        <v>1851.0189612885645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118" t="s">
        <v>157</v>
      </c>
      <c r="M68" s="118"/>
      <c r="N68" s="118"/>
      <c r="O68" s="41">
        <v>69721</v>
      </c>
    </row>
    <row r="69" spans="1:119">
      <c r="A69" s="119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7"/>
    </row>
    <row r="70" spans="1:119" ht="15.75" customHeight="1" thickBot="1">
      <c r="A70" s="120" t="s">
        <v>86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100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4881771</v>
      </c>
      <c r="E5" s="26">
        <f t="shared" si="0"/>
        <v>5002369</v>
      </c>
      <c r="F5" s="26">
        <f t="shared" si="0"/>
        <v>0</v>
      </c>
      <c r="G5" s="26">
        <f t="shared" si="0"/>
        <v>175796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10059936</v>
      </c>
      <c r="O5" s="32">
        <f t="shared" ref="O5:O36" si="2">(N5/O$70)</f>
        <v>145.91671380705802</v>
      </c>
      <c r="P5" s="6"/>
    </row>
    <row r="6" spans="1:133">
      <c r="A6" s="12"/>
      <c r="B6" s="44">
        <v>511</v>
      </c>
      <c r="C6" s="20" t="s">
        <v>20</v>
      </c>
      <c r="D6" s="46">
        <v>1744345</v>
      </c>
      <c r="E6" s="46">
        <v>80046</v>
      </c>
      <c r="F6" s="46">
        <v>0</v>
      </c>
      <c r="G6" s="46">
        <v>2252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1826643</v>
      </c>
      <c r="O6" s="47">
        <f t="shared" si="2"/>
        <v>26.494974109046602</v>
      </c>
      <c r="P6" s="9"/>
    </row>
    <row r="7" spans="1:133">
      <c r="A7" s="12"/>
      <c r="B7" s="44">
        <v>512</v>
      </c>
      <c r="C7" s="20" t="s">
        <v>75</v>
      </c>
      <c r="D7" s="46">
        <v>1028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1028</v>
      </c>
      <c r="O7" s="47">
        <f t="shared" si="2"/>
        <v>1.4910868398532121E-2</v>
      </c>
      <c r="P7" s="9"/>
    </row>
    <row r="8" spans="1:133">
      <c r="A8" s="12"/>
      <c r="B8" s="44">
        <v>513</v>
      </c>
      <c r="C8" s="20" t="s">
        <v>21</v>
      </c>
      <c r="D8" s="46">
        <v>847561</v>
      </c>
      <c r="E8" s="46">
        <v>3721514</v>
      </c>
      <c r="F8" s="46">
        <v>0</v>
      </c>
      <c r="G8" s="46">
        <v>354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4569429</v>
      </c>
      <c r="O8" s="47">
        <f t="shared" si="2"/>
        <v>66.278360384665589</v>
      </c>
      <c r="P8" s="9"/>
    </row>
    <row r="9" spans="1:133">
      <c r="A9" s="12"/>
      <c r="B9" s="44">
        <v>514</v>
      </c>
      <c r="C9" s="20" t="s">
        <v>22</v>
      </c>
      <c r="D9" s="46">
        <v>219436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219436</v>
      </c>
      <c r="O9" s="47">
        <f t="shared" si="2"/>
        <v>3.1828612041831659</v>
      </c>
      <c r="P9" s="9"/>
    </row>
    <row r="10" spans="1:133">
      <c r="A10" s="12"/>
      <c r="B10" s="44">
        <v>515</v>
      </c>
      <c r="C10" s="20" t="s">
        <v>150</v>
      </c>
      <c r="D10" s="46">
        <v>0</v>
      </c>
      <c r="E10" s="46">
        <v>26762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26762</v>
      </c>
      <c r="O10" s="47">
        <f t="shared" si="2"/>
        <v>0.3881757393789072</v>
      </c>
      <c r="P10" s="9"/>
    </row>
    <row r="11" spans="1:133">
      <c r="A11" s="12"/>
      <c r="B11" s="44">
        <v>519</v>
      </c>
      <c r="C11" s="20" t="s">
        <v>118</v>
      </c>
      <c r="D11" s="46">
        <v>2069401</v>
      </c>
      <c r="E11" s="46">
        <v>1174047</v>
      </c>
      <c r="F11" s="46">
        <v>0</v>
      </c>
      <c r="G11" s="46">
        <v>173190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3416638</v>
      </c>
      <c r="O11" s="47">
        <f t="shared" si="2"/>
        <v>49.557431501385203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SUM(D13:D20)</f>
        <v>3531609</v>
      </c>
      <c r="E12" s="31">
        <f t="shared" si="3"/>
        <v>20518092</v>
      </c>
      <c r="F12" s="31">
        <f t="shared" si="3"/>
        <v>0</v>
      </c>
      <c r="G12" s="31">
        <f t="shared" si="3"/>
        <v>1968719</v>
      </c>
      <c r="H12" s="31">
        <f t="shared" si="3"/>
        <v>0</v>
      </c>
      <c r="I12" s="31">
        <f t="shared" si="3"/>
        <v>0</v>
      </c>
      <c r="J12" s="31">
        <f t="shared" si="3"/>
        <v>1539633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27558053</v>
      </c>
      <c r="O12" s="43">
        <f t="shared" si="2"/>
        <v>399.72227782370942</v>
      </c>
      <c r="P12" s="10"/>
    </row>
    <row r="13" spans="1:133">
      <c r="A13" s="12"/>
      <c r="B13" s="44">
        <v>521</v>
      </c>
      <c r="C13" s="20" t="s">
        <v>25</v>
      </c>
      <c r="D13" s="46">
        <v>0</v>
      </c>
      <c r="E13" s="46">
        <v>9547128</v>
      </c>
      <c r="F13" s="46">
        <v>0</v>
      </c>
      <c r="G13" s="46">
        <v>1307076</v>
      </c>
      <c r="H13" s="46">
        <v>0</v>
      </c>
      <c r="I13" s="46">
        <v>0</v>
      </c>
      <c r="J13" s="46">
        <v>1539633</v>
      </c>
      <c r="K13" s="46">
        <v>0</v>
      </c>
      <c r="L13" s="46">
        <v>0</v>
      </c>
      <c r="M13" s="46">
        <v>0</v>
      </c>
      <c r="N13" s="46">
        <f t="shared" si="1"/>
        <v>12393837</v>
      </c>
      <c r="O13" s="47">
        <f t="shared" si="2"/>
        <v>179.76933118663243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5704809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5704809</v>
      </c>
      <c r="O14" s="47">
        <f t="shared" si="2"/>
        <v>82.746747312997698</v>
      </c>
      <c r="P14" s="9"/>
    </row>
    <row r="15" spans="1:133">
      <c r="A15" s="12"/>
      <c r="B15" s="44">
        <v>523</v>
      </c>
      <c r="C15" s="20" t="s">
        <v>119</v>
      </c>
      <c r="D15" s="46">
        <v>402281</v>
      </c>
      <c r="E15" s="46">
        <v>4587140</v>
      </c>
      <c r="F15" s="46">
        <v>0</v>
      </c>
      <c r="G15" s="46">
        <v>48033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5037454</v>
      </c>
      <c r="O15" s="47">
        <f t="shared" si="2"/>
        <v>73.066939355699631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512489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512489</v>
      </c>
      <c r="O16" s="47">
        <f t="shared" si="2"/>
        <v>7.4335175434779455</v>
      </c>
      <c r="P16" s="9"/>
    </row>
    <row r="17" spans="1:16">
      <c r="A17" s="12"/>
      <c r="B17" s="44">
        <v>525</v>
      </c>
      <c r="C17" s="20" t="s">
        <v>29</v>
      </c>
      <c r="D17" s="46">
        <v>2809828</v>
      </c>
      <c r="E17" s="46">
        <v>131635</v>
      </c>
      <c r="F17" s="46">
        <v>0</v>
      </c>
      <c r="G17" s="46">
        <v>613610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3555073</v>
      </c>
      <c r="O17" s="47">
        <f t="shared" si="2"/>
        <v>51.565394601337339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34891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34891</v>
      </c>
      <c r="O18" s="47">
        <f t="shared" si="2"/>
        <v>0.50608473666652165</v>
      </c>
      <c r="P18" s="9"/>
    </row>
    <row r="19" spans="1:16">
      <c r="A19" s="12"/>
      <c r="B19" s="44">
        <v>527</v>
      </c>
      <c r="C19" s="20" t="s">
        <v>77</v>
      </c>
      <c r="D19" s="46">
        <v>219575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219575</v>
      </c>
      <c r="O19" s="47">
        <f t="shared" si="2"/>
        <v>3.1848773624588427</v>
      </c>
      <c r="P19" s="9"/>
    </row>
    <row r="20" spans="1:16">
      <c r="A20" s="12"/>
      <c r="B20" s="44">
        <v>529</v>
      </c>
      <c r="C20" s="20" t="s">
        <v>31</v>
      </c>
      <c r="D20" s="46">
        <v>99925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99925</v>
      </c>
      <c r="O20" s="47">
        <f t="shared" si="2"/>
        <v>1.4493857244390294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SUM(D22:D27)</f>
        <v>1246679</v>
      </c>
      <c r="E21" s="31">
        <f t="shared" si="5"/>
        <v>3507608</v>
      </c>
      <c r="F21" s="31">
        <f t="shared" si="5"/>
        <v>0</v>
      </c>
      <c r="G21" s="31">
        <f t="shared" si="5"/>
        <v>59900</v>
      </c>
      <c r="H21" s="31">
        <f t="shared" si="5"/>
        <v>0</v>
      </c>
      <c r="I21" s="31">
        <f t="shared" si="5"/>
        <v>3075377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7889564</v>
      </c>
      <c r="O21" s="43">
        <f t="shared" si="2"/>
        <v>114.43604136750649</v>
      </c>
      <c r="P21" s="10"/>
    </row>
    <row r="22" spans="1:16">
      <c r="A22" s="12"/>
      <c r="B22" s="44">
        <v>533</v>
      </c>
      <c r="C22" s="20" t="s">
        <v>91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42401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42401</v>
      </c>
      <c r="O22" s="47">
        <f t="shared" si="2"/>
        <v>0.61501530249626502</v>
      </c>
      <c r="P22" s="9"/>
    </row>
    <row r="23" spans="1:16">
      <c r="A23" s="12"/>
      <c r="B23" s="44">
        <v>534</v>
      </c>
      <c r="C23" s="20" t="s">
        <v>120</v>
      </c>
      <c r="D23" s="46">
        <v>0</v>
      </c>
      <c r="E23" s="46">
        <v>3495411</v>
      </c>
      <c r="F23" s="46">
        <v>0</v>
      </c>
      <c r="G23" s="46">
        <v>0</v>
      </c>
      <c r="H23" s="46">
        <v>0</v>
      </c>
      <c r="I23" s="46">
        <v>2769254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6264665</v>
      </c>
      <c r="O23" s="47">
        <f t="shared" si="2"/>
        <v>90.867310676936015</v>
      </c>
      <c r="P23" s="9"/>
    </row>
    <row r="24" spans="1:16">
      <c r="A24" s="12"/>
      <c r="B24" s="44">
        <v>535</v>
      </c>
      <c r="C24" s="20" t="s">
        <v>78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263722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263722</v>
      </c>
      <c r="O24" s="47">
        <f t="shared" si="2"/>
        <v>3.8252179336553387</v>
      </c>
      <c r="P24" s="9"/>
    </row>
    <row r="25" spans="1:16">
      <c r="A25" s="12"/>
      <c r="B25" s="44">
        <v>537</v>
      </c>
      <c r="C25" s="20" t="s">
        <v>121</v>
      </c>
      <c r="D25" s="46">
        <v>1246679</v>
      </c>
      <c r="E25" s="46">
        <v>0</v>
      </c>
      <c r="F25" s="46">
        <v>0</v>
      </c>
      <c r="G25" s="46">
        <v>1624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1248303</v>
      </c>
      <c r="O25" s="47">
        <f t="shared" si="2"/>
        <v>18.106305208650625</v>
      </c>
      <c r="P25" s="9"/>
    </row>
    <row r="26" spans="1:16">
      <c r="A26" s="12"/>
      <c r="B26" s="44">
        <v>538</v>
      </c>
      <c r="C26" s="20" t="s">
        <v>154</v>
      </c>
      <c r="D26" s="46">
        <v>0</v>
      </c>
      <c r="E26" s="46">
        <v>0</v>
      </c>
      <c r="F26" s="46">
        <v>0</v>
      </c>
      <c r="G26" s="46">
        <v>58276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58276</v>
      </c>
      <c r="O26" s="47">
        <f t="shared" si="2"/>
        <v>0.84527798326153492</v>
      </c>
      <c r="P26" s="9"/>
    </row>
    <row r="27" spans="1:16">
      <c r="A27" s="12"/>
      <c r="B27" s="44">
        <v>539</v>
      </c>
      <c r="C27" s="20" t="s">
        <v>35</v>
      </c>
      <c r="D27" s="46">
        <v>0</v>
      </c>
      <c r="E27" s="46">
        <v>12197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12197</v>
      </c>
      <c r="O27" s="47">
        <f t="shared" si="2"/>
        <v>0.17691426250670844</v>
      </c>
      <c r="P27" s="9"/>
    </row>
    <row r="28" spans="1:16" ht="15.75">
      <c r="A28" s="28" t="s">
        <v>36</v>
      </c>
      <c r="B28" s="29"/>
      <c r="C28" s="30"/>
      <c r="D28" s="31">
        <f t="shared" ref="D28:M28" si="7">SUM(D29:D29)</f>
        <v>0</v>
      </c>
      <c r="E28" s="31">
        <f t="shared" si="7"/>
        <v>7871867</v>
      </c>
      <c r="F28" s="31">
        <f t="shared" si="7"/>
        <v>646685</v>
      </c>
      <c r="G28" s="31">
        <f t="shared" si="7"/>
        <v>2961313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11479865</v>
      </c>
      <c r="O28" s="43">
        <f t="shared" si="2"/>
        <v>166.51240880147367</v>
      </c>
      <c r="P28" s="10"/>
    </row>
    <row r="29" spans="1:16">
      <c r="A29" s="12"/>
      <c r="B29" s="44">
        <v>541</v>
      </c>
      <c r="C29" s="20" t="s">
        <v>122</v>
      </c>
      <c r="D29" s="46">
        <v>0</v>
      </c>
      <c r="E29" s="46">
        <v>7871867</v>
      </c>
      <c r="F29" s="46">
        <v>646685</v>
      </c>
      <c r="G29" s="46">
        <v>2961313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11479865</v>
      </c>
      <c r="O29" s="47">
        <f t="shared" si="2"/>
        <v>166.51240880147367</v>
      </c>
      <c r="P29" s="9"/>
    </row>
    <row r="30" spans="1:16" ht="15.75">
      <c r="A30" s="28" t="s">
        <v>39</v>
      </c>
      <c r="B30" s="29"/>
      <c r="C30" s="30"/>
      <c r="D30" s="31">
        <f t="shared" ref="D30:M30" si="9">SUM(D31:D34)</f>
        <v>172403</v>
      </c>
      <c r="E30" s="31">
        <f t="shared" si="9"/>
        <v>2056603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2229006</v>
      </c>
      <c r="O30" s="43">
        <f t="shared" si="2"/>
        <v>32.331143118228098</v>
      </c>
      <c r="P30" s="10"/>
    </row>
    <row r="31" spans="1:16">
      <c r="A31" s="13"/>
      <c r="B31" s="45">
        <v>552</v>
      </c>
      <c r="C31" s="21" t="s">
        <v>40</v>
      </c>
      <c r="D31" s="46">
        <v>161118</v>
      </c>
      <c r="E31" s="46">
        <v>1442008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1603126</v>
      </c>
      <c r="O31" s="47">
        <f t="shared" si="2"/>
        <v>23.252919078078992</v>
      </c>
      <c r="P31" s="9"/>
    </row>
    <row r="32" spans="1:16">
      <c r="A32" s="13"/>
      <c r="B32" s="45">
        <v>553</v>
      </c>
      <c r="C32" s="21" t="s">
        <v>123</v>
      </c>
      <c r="D32" s="46">
        <v>11285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11285</v>
      </c>
      <c r="O32" s="47">
        <f t="shared" si="2"/>
        <v>0.16368594346053986</v>
      </c>
      <c r="P32" s="9"/>
    </row>
    <row r="33" spans="1:16">
      <c r="A33" s="13"/>
      <c r="B33" s="45">
        <v>554</v>
      </c>
      <c r="C33" s="21" t="s">
        <v>42</v>
      </c>
      <c r="D33" s="46">
        <v>0</v>
      </c>
      <c r="E33" s="46">
        <v>454461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454461</v>
      </c>
      <c r="O33" s="47">
        <f t="shared" si="2"/>
        <v>6.591836734693878</v>
      </c>
      <c r="P33" s="9"/>
    </row>
    <row r="34" spans="1:16">
      <c r="A34" s="13"/>
      <c r="B34" s="45">
        <v>559</v>
      </c>
      <c r="C34" s="21" t="s">
        <v>79</v>
      </c>
      <c r="D34" s="46">
        <v>0</v>
      </c>
      <c r="E34" s="46">
        <v>160134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160134</v>
      </c>
      <c r="O34" s="47">
        <f t="shared" si="2"/>
        <v>2.3227013619946915</v>
      </c>
      <c r="P34" s="9"/>
    </row>
    <row r="35" spans="1:16" ht="15.75">
      <c r="A35" s="28" t="s">
        <v>43</v>
      </c>
      <c r="B35" s="29"/>
      <c r="C35" s="30"/>
      <c r="D35" s="31">
        <f t="shared" ref="D35:M35" si="10">SUM(D36:D39)</f>
        <v>2649604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2649604</v>
      </c>
      <c r="O35" s="43">
        <f t="shared" si="2"/>
        <v>38.431805984653991</v>
      </c>
      <c r="P35" s="10"/>
    </row>
    <row r="36" spans="1:16">
      <c r="A36" s="12"/>
      <c r="B36" s="44">
        <v>562</v>
      </c>
      <c r="C36" s="20" t="s">
        <v>124</v>
      </c>
      <c r="D36" s="46">
        <v>2084379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1">SUM(D36:M36)</f>
        <v>2084379</v>
      </c>
      <c r="O36" s="47">
        <f t="shared" si="2"/>
        <v>30.233366694225666</v>
      </c>
      <c r="P36" s="9"/>
    </row>
    <row r="37" spans="1:16">
      <c r="A37" s="12"/>
      <c r="B37" s="44">
        <v>563</v>
      </c>
      <c r="C37" s="20" t="s">
        <v>125</v>
      </c>
      <c r="D37" s="46">
        <v>225225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225225</v>
      </c>
      <c r="O37" s="47">
        <f t="shared" ref="O37:O68" si="12">(N37/O$70)</f>
        <v>3.2668291197075847</v>
      </c>
      <c r="P37" s="9"/>
    </row>
    <row r="38" spans="1:16">
      <c r="A38" s="12"/>
      <c r="B38" s="44">
        <v>564</v>
      </c>
      <c r="C38" s="20" t="s">
        <v>126</v>
      </c>
      <c r="D38" s="46">
        <v>260000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260000</v>
      </c>
      <c r="O38" s="47">
        <f t="shared" si="12"/>
        <v>3.7712313070217425</v>
      </c>
      <c r="P38" s="9"/>
    </row>
    <row r="39" spans="1:16">
      <c r="A39" s="12"/>
      <c r="B39" s="44">
        <v>569</v>
      </c>
      <c r="C39" s="20" t="s">
        <v>46</v>
      </c>
      <c r="D39" s="46">
        <v>80000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80000</v>
      </c>
      <c r="O39" s="47">
        <f t="shared" si="12"/>
        <v>1.1603788636989978</v>
      </c>
      <c r="P39" s="9"/>
    </row>
    <row r="40" spans="1:16" ht="15.75">
      <c r="A40" s="28" t="s">
        <v>47</v>
      </c>
      <c r="B40" s="29"/>
      <c r="C40" s="30"/>
      <c r="D40" s="31">
        <f t="shared" ref="D40:M40" si="13">SUM(D41:D45)</f>
        <v>725295</v>
      </c>
      <c r="E40" s="31">
        <f t="shared" si="13"/>
        <v>1394165</v>
      </c>
      <c r="F40" s="31">
        <f t="shared" si="13"/>
        <v>0</v>
      </c>
      <c r="G40" s="31">
        <f t="shared" si="13"/>
        <v>912869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3032329</v>
      </c>
      <c r="O40" s="43">
        <f t="shared" si="12"/>
        <v>43.983130992268975</v>
      </c>
      <c r="P40" s="9"/>
    </row>
    <row r="41" spans="1:16">
      <c r="A41" s="12"/>
      <c r="B41" s="44">
        <v>571</v>
      </c>
      <c r="C41" s="20" t="s">
        <v>48</v>
      </c>
      <c r="D41" s="46">
        <v>0</v>
      </c>
      <c r="E41" s="46">
        <v>1379165</v>
      </c>
      <c r="F41" s="46">
        <v>0</v>
      </c>
      <c r="G41" s="46">
        <v>132873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1512038</v>
      </c>
      <c r="O41" s="47">
        <f t="shared" si="12"/>
        <v>21.931711703871315</v>
      </c>
      <c r="P41" s="9"/>
    </row>
    <row r="42" spans="1:16">
      <c r="A42" s="12"/>
      <c r="B42" s="44">
        <v>572</v>
      </c>
      <c r="C42" s="20" t="s">
        <v>127</v>
      </c>
      <c r="D42" s="46">
        <v>438074</v>
      </c>
      <c r="E42" s="46">
        <v>0</v>
      </c>
      <c r="F42" s="46">
        <v>0</v>
      </c>
      <c r="G42" s="46">
        <v>773087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1211161</v>
      </c>
      <c r="O42" s="47">
        <f t="shared" si="12"/>
        <v>17.567570311706771</v>
      </c>
      <c r="P42" s="9"/>
    </row>
    <row r="43" spans="1:16">
      <c r="A43" s="12"/>
      <c r="B43" s="44">
        <v>573</v>
      </c>
      <c r="C43" s="20" t="s">
        <v>81</v>
      </c>
      <c r="D43" s="46">
        <v>227275</v>
      </c>
      <c r="E43" s="46">
        <v>5000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232275</v>
      </c>
      <c r="O43" s="47">
        <f t="shared" si="12"/>
        <v>3.3690875070710589</v>
      </c>
      <c r="P43" s="9"/>
    </row>
    <row r="44" spans="1:16">
      <c r="A44" s="12"/>
      <c r="B44" s="44">
        <v>574</v>
      </c>
      <c r="C44" s="20" t="s">
        <v>50</v>
      </c>
      <c r="D44" s="46">
        <v>7500</v>
      </c>
      <c r="E44" s="46">
        <v>10000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17500</v>
      </c>
      <c r="O44" s="47">
        <f t="shared" si="12"/>
        <v>0.25383287643415575</v>
      </c>
      <c r="P44" s="9"/>
    </row>
    <row r="45" spans="1:16">
      <c r="A45" s="12"/>
      <c r="B45" s="44">
        <v>575</v>
      </c>
      <c r="C45" s="20" t="s">
        <v>128</v>
      </c>
      <c r="D45" s="46">
        <v>52446</v>
      </c>
      <c r="E45" s="46">
        <v>0</v>
      </c>
      <c r="F45" s="46">
        <v>0</v>
      </c>
      <c r="G45" s="46">
        <v>6909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59355</v>
      </c>
      <c r="O45" s="47">
        <f t="shared" si="12"/>
        <v>0.86092859318567516</v>
      </c>
      <c r="P45" s="9"/>
    </row>
    <row r="46" spans="1:16" ht="15.75">
      <c r="A46" s="28" t="s">
        <v>129</v>
      </c>
      <c r="B46" s="29"/>
      <c r="C46" s="30"/>
      <c r="D46" s="31">
        <f t="shared" ref="D46:M46" si="14">SUM(D47:D47)</f>
        <v>18056877</v>
      </c>
      <c r="E46" s="31">
        <f t="shared" si="14"/>
        <v>15630918</v>
      </c>
      <c r="F46" s="31">
        <f t="shared" si="14"/>
        <v>425000</v>
      </c>
      <c r="G46" s="31">
        <f t="shared" si="14"/>
        <v>404262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34517057</v>
      </c>
      <c r="O46" s="43">
        <f t="shared" si="12"/>
        <v>500.66079224866917</v>
      </c>
      <c r="P46" s="9"/>
    </row>
    <row r="47" spans="1:16">
      <c r="A47" s="12"/>
      <c r="B47" s="44">
        <v>581</v>
      </c>
      <c r="C47" s="20" t="s">
        <v>130</v>
      </c>
      <c r="D47" s="46">
        <v>18056877</v>
      </c>
      <c r="E47" s="46">
        <v>15630918</v>
      </c>
      <c r="F47" s="46">
        <v>425000</v>
      </c>
      <c r="G47" s="46">
        <v>404262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34517057</v>
      </c>
      <c r="O47" s="47">
        <f t="shared" si="12"/>
        <v>500.66079224866917</v>
      </c>
      <c r="P47" s="9"/>
    </row>
    <row r="48" spans="1:16" ht="15.75">
      <c r="A48" s="28" t="s">
        <v>53</v>
      </c>
      <c r="B48" s="29"/>
      <c r="C48" s="30"/>
      <c r="D48" s="31">
        <f t="shared" ref="D48:M48" si="15">SUM(D49:D67)</f>
        <v>0</v>
      </c>
      <c r="E48" s="31">
        <f t="shared" si="15"/>
        <v>2228667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2228667</v>
      </c>
      <c r="O48" s="43">
        <f t="shared" si="12"/>
        <v>32.326226012793178</v>
      </c>
      <c r="P48" s="9"/>
    </row>
    <row r="49" spans="1:16">
      <c r="A49" s="12"/>
      <c r="B49" s="44">
        <v>601</v>
      </c>
      <c r="C49" s="20" t="s">
        <v>131</v>
      </c>
      <c r="D49" s="46">
        <v>0</v>
      </c>
      <c r="E49" s="46">
        <v>85599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85599</v>
      </c>
      <c r="O49" s="47">
        <f t="shared" si="12"/>
        <v>1.2415908794221313</v>
      </c>
      <c r="P49" s="9"/>
    </row>
    <row r="50" spans="1:16">
      <c r="A50" s="12"/>
      <c r="B50" s="44">
        <v>602</v>
      </c>
      <c r="C50" s="20" t="s">
        <v>132</v>
      </c>
      <c r="D50" s="46">
        <v>0</v>
      </c>
      <c r="E50" s="46">
        <v>135549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135549</v>
      </c>
      <c r="O50" s="47">
        <f t="shared" si="12"/>
        <v>1.9661024324441931</v>
      </c>
      <c r="P50" s="9"/>
    </row>
    <row r="51" spans="1:16">
      <c r="A51" s="12"/>
      <c r="B51" s="44">
        <v>603</v>
      </c>
      <c r="C51" s="20" t="s">
        <v>133</v>
      </c>
      <c r="D51" s="46">
        <v>0</v>
      </c>
      <c r="E51" s="46">
        <v>35676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35676</v>
      </c>
      <c r="O51" s="47">
        <f t="shared" si="12"/>
        <v>0.51747095426656808</v>
      </c>
      <c r="P51" s="9"/>
    </row>
    <row r="52" spans="1:16">
      <c r="A52" s="12"/>
      <c r="B52" s="44">
        <v>604</v>
      </c>
      <c r="C52" s="20" t="s">
        <v>134</v>
      </c>
      <c r="D52" s="46">
        <v>0</v>
      </c>
      <c r="E52" s="46">
        <v>578529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578529</v>
      </c>
      <c r="O52" s="47">
        <f t="shared" si="12"/>
        <v>8.3914102954614673</v>
      </c>
      <c r="P52" s="9"/>
    </row>
    <row r="53" spans="1:16">
      <c r="A53" s="12"/>
      <c r="B53" s="44">
        <v>605</v>
      </c>
      <c r="C53" s="20" t="s">
        <v>135</v>
      </c>
      <c r="D53" s="46">
        <v>0</v>
      </c>
      <c r="E53" s="46">
        <v>63620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63620</v>
      </c>
      <c r="O53" s="47">
        <f t="shared" si="12"/>
        <v>0.92279129135662796</v>
      </c>
      <c r="P53" s="9"/>
    </row>
    <row r="54" spans="1:16">
      <c r="A54" s="12"/>
      <c r="B54" s="44">
        <v>608</v>
      </c>
      <c r="C54" s="20" t="s">
        <v>136</v>
      </c>
      <c r="D54" s="46">
        <v>0</v>
      </c>
      <c r="E54" s="46">
        <v>55980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55980</v>
      </c>
      <c r="O54" s="47">
        <f t="shared" si="12"/>
        <v>0.81197510987337362</v>
      </c>
      <c r="P54" s="9"/>
    </row>
    <row r="55" spans="1:16">
      <c r="A55" s="12"/>
      <c r="B55" s="44">
        <v>614</v>
      </c>
      <c r="C55" s="20" t="s">
        <v>137</v>
      </c>
      <c r="D55" s="46">
        <v>0</v>
      </c>
      <c r="E55" s="46">
        <v>228329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228329</v>
      </c>
      <c r="O55" s="47">
        <f t="shared" si="12"/>
        <v>3.3118518196191058</v>
      </c>
      <c r="P55" s="9"/>
    </row>
    <row r="56" spans="1:16">
      <c r="A56" s="12"/>
      <c r="B56" s="44">
        <v>634</v>
      </c>
      <c r="C56" s="20" t="s">
        <v>138</v>
      </c>
      <c r="D56" s="46">
        <v>0</v>
      </c>
      <c r="E56" s="46">
        <v>106546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106546</v>
      </c>
      <c r="O56" s="47">
        <f t="shared" si="12"/>
        <v>1.5454215801459177</v>
      </c>
      <c r="P56" s="9"/>
    </row>
    <row r="57" spans="1:16">
      <c r="A57" s="12"/>
      <c r="B57" s="44">
        <v>654</v>
      </c>
      <c r="C57" s="20" t="s">
        <v>139</v>
      </c>
      <c r="D57" s="46">
        <v>0</v>
      </c>
      <c r="E57" s="46">
        <v>67420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67420</v>
      </c>
      <c r="O57" s="47">
        <f t="shared" si="12"/>
        <v>0.97790928738233029</v>
      </c>
      <c r="P57" s="9"/>
    </row>
    <row r="58" spans="1:16">
      <c r="A58" s="12"/>
      <c r="B58" s="44">
        <v>674</v>
      </c>
      <c r="C58" s="20" t="s">
        <v>140</v>
      </c>
      <c r="D58" s="46">
        <v>0</v>
      </c>
      <c r="E58" s="46">
        <v>33590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33590</v>
      </c>
      <c r="O58" s="47">
        <f t="shared" si="12"/>
        <v>0.48721407539561667</v>
      </c>
      <c r="P58" s="9"/>
    </row>
    <row r="59" spans="1:16">
      <c r="A59" s="12"/>
      <c r="B59" s="44">
        <v>684</v>
      </c>
      <c r="C59" s="20" t="s">
        <v>65</v>
      </c>
      <c r="D59" s="46">
        <v>0</v>
      </c>
      <c r="E59" s="46">
        <v>26425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26425</v>
      </c>
      <c r="O59" s="47">
        <f t="shared" si="12"/>
        <v>0.3832876434155752</v>
      </c>
      <c r="P59" s="9"/>
    </row>
    <row r="60" spans="1:16">
      <c r="A60" s="12"/>
      <c r="B60" s="44">
        <v>685</v>
      </c>
      <c r="C60" s="20" t="s">
        <v>83</v>
      </c>
      <c r="D60" s="46">
        <v>0</v>
      </c>
      <c r="E60" s="46">
        <v>44156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44156</v>
      </c>
      <c r="O60" s="47">
        <f t="shared" si="12"/>
        <v>0.64047111381866184</v>
      </c>
      <c r="P60" s="9"/>
    </row>
    <row r="61" spans="1:16">
      <c r="A61" s="12"/>
      <c r="B61" s="44">
        <v>694</v>
      </c>
      <c r="C61" s="20" t="s">
        <v>141</v>
      </c>
      <c r="D61" s="46">
        <v>0</v>
      </c>
      <c r="E61" s="46">
        <v>60740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60740</v>
      </c>
      <c r="O61" s="47">
        <f t="shared" si="12"/>
        <v>0.88101765226346407</v>
      </c>
      <c r="P61" s="9"/>
    </row>
    <row r="62" spans="1:16">
      <c r="A62" s="12"/>
      <c r="B62" s="44">
        <v>713</v>
      </c>
      <c r="C62" s="20" t="s">
        <v>142</v>
      </c>
      <c r="D62" s="46">
        <v>0</v>
      </c>
      <c r="E62" s="46">
        <v>145057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8">SUM(D62:M62)</f>
        <v>145057</v>
      </c>
      <c r="O62" s="47">
        <f t="shared" si="12"/>
        <v>2.1040134603948188</v>
      </c>
      <c r="P62" s="9"/>
    </row>
    <row r="63" spans="1:16">
      <c r="A63" s="12"/>
      <c r="B63" s="44">
        <v>714</v>
      </c>
      <c r="C63" s="20" t="s">
        <v>108</v>
      </c>
      <c r="D63" s="46">
        <v>0</v>
      </c>
      <c r="E63" s="46">
        <v>2496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2496</v>
      </c>
      <c r="O63" s="47">
        <f t="shared" si="12"/>
        <v>3.6203820547408727E-2</v>
      </c>
      <c r="P63" s="9"/>
    </row>
    <row r="64" spans="1:16">
      <c r="A64" s="12"/>
      <c r="B64" s="44">
        <v>715</v>
      </c>
      <c r="C64" s="20" t="s">
        <v>109</v>
      </c>
      <c r="D64" s="46">
        <v>0</v>
      </c>
      <c r="E64" s="46">
        <v>10448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10448</v>
      </c>
      <c r="O64" s="47">
        <f t="shared" si="12"/>
        <v>0.15154547959908909</v>
      </c>
      <c r="P64" s="9"/>
    </row>
    <row r="65" spans="1:119">
      <c r="A65" s="12"/>
      <c r="B65" s="44">
        <v>724</v>
      </c>
      <c r="C65" s="20" t="s">
        <v>143</v>
      </c>
      <c r="D65" s="46">
        <v>0</v>
      </c>
      <c r="E65" s="46">
        <v>290700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290700</v>
      </c>
      <c r="O65" s="47">
        <f t="shared" si="12"/>
        <v>4.2165266959662331</v>
      </c>
      <c r="P65" s="9"/>
    </row>
    <row r="66" spans="1:119">
      <c r="A66" s="12"/>
      <c r="B66" s="44">
        <v>744</v>
      </c>
      <c r="C66" s="20" t="s">
        <v>144</v>
      </c>
      <c r="D66" s="46">
        <v>0</v>
      </c>
      <c r="E66" s="46">
        <v>88274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88274</v>
      </c>
      <c r="O66" s="47">
        <f t="shared" si="12"/>
        <v>1.2803910476770666</v>
      </c>
      <c r="P66" s="9"/>
    </row>
    <row r="67" spans="1:119" ht="15.75" thickBot="1">
      <c r="A67" s="12"/>
      <c r="B67" s="44">
        <v>764</v>
      </c>
      <c r="C67" s="20" t="s">
        <v>145</v>
      </c>
      <c r="D67" s="46">
        <v>0</v>
      </c>
      <c r="E67" s="46">
        <v>169533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169533</v>
      </c>
      <c r="O67" s="47">
        <f t="shared" si="12"/>
        <v>2.4590313737435272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9">SUM(D5,D12,D21,D28,D30,D35,D40,D46,D48)</f>
        <v>31264238</v>
      </c>
      <c r="E68" s="15">
        <f t="shared" si="19"/>
        <v>58210289</v>
      </c>
      <c r="F68" s="15">
        <f t="shared" si="19"/>
        <v>1071685</v>
      </c>
      <c r="G68" s="15">
        <f t="shared" si="19"/>
        <v>6482859</v>
      </c>
      <c r="H68" s="15">
        <f t="shared" si="19"/>
        <v>0</v>
      </c>
      <c r="I68" s="15">
        <f t="shared" si="19"/>
        <v>3075377</v>
      </c>
      <c r="J68" s="15">
        <f t="shared" si="19"/>
        <v>1539633</v>
      </c>
      <c r="K68" s="15">
        <f t="shared" si="19"/>
        <v>0</v>
      </c>
      <c r="L68" s="15">
        <f t="shared" si="19"/>
        <v>0</v>
      </c>
      <c r="M68" s="15">
        <f t="shared" si="19"/>
        <v>0</v>
      </c>
      <c r="N68" s="15">
        <f>SUM(D68:M68)</f>
        <v>101644081</v>
      </c>
      <c r="O68" s="37">
        <f t="shared" si="12"/>
        <v>1474.3205401563609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118" t="s">
        <v>155</v>
      </c>
      <c r="M70" s="118"/>
      <c r="N70" s="118"/>
      <c r="O70" s="41">
        <v>68943</v>
      </c>
    </row>
    <row r="71" spans="1:119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7"/>
    </row>
    <row r="72" spans="1:119" ht="15.75" customHeight="1" thickBot="1">
      <c r="A72" s="120" t="s">
        <v>86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100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4747463</v>
      </c>
      <c r="E5" s="26">
        <f t="shared" si="0"/>
        <v>4908900</v>
      </c>
      <c r="F5" s="26">
        <f t="shared" si="0"/>
        <v>0</v>
      </c>
      <c r="G5" s="26">
        <f t="shared" si="0"/>
        <v>124861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9781224</v>
      </c>
      <c r="O5" s="32">
        <f t="shared" ref="O5:O36" si="2">(N5/O$62)</f>
        <v>142.65414345302335</v>
      </c>
      <c r="P5" s="6"/>
    </row>
    <row r="6" spans="1:133">
      <c r="A6" s="12"/>
      <c r="B6" s="44">
        <v>511</v>
      </c>
      <c r="C6" s="20" t="s">
        <v>20</v>
      </c>
      <c r="D6" s="46">
        <v>1764786</v>
      </c>
      <c r="E6" s="46">
        <v>70417</v>
      </c>
      <c r="F6" s="46">
        <v>0</v>
      </c>
      <c r="G6" s="46">
        <v>1502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1836705</v>
      </c>
      <c r="O6" s="47">
        <f t="shared" si="2"/>
        <v>26.787401919318611</v>
      </c>
      <c r="P6" s="9"/>
    </row>
    <row r="7" spans="1:133">
      <c r="A7" s="12"/>
      <c r="B7" s="44">
        <v>512</v>
      </c>
      <c r="C7" s="20" t="s">
        <v>75</v>
      </c>
      <c r="D7" s="46">
        <v>1500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1500</v>
      </c>
      <c r="O7" s="47">
        <f t="shared" si="2"/>
        <v>2.1876731907942711E-2</v>
      </c>
      <c r="P7" s="9"/>
    </row>
    <row r="8" spans="1:133">
      <c r="A8" s="12"/>
      <c r="B8" s="44">
        <v>513</v>
      </c>
      <c r="C8" s="20" t="s">
        <v>21</v>
      </c>
      <c r="D8" s="46">
        <v>906858</v>
      </c>
      <c r="E8" s="46">
        <v>3899195</v>
      </c>
      <c r="F8" s="46">
        <v>0</v>
      </c>
      <c r="G8" s="46">
        <v>86870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4892923</v>
      </c>
      <c r="O8" s="47">
        <f t="shared" si="2"/>
        <v>71.360776478137851</v>
      </c>
      <c r="P8" s="9"/>
    </row>
    <row r="9" spans="1:133">
      <c r="A9" s="12"/>
      <c r="B9" s="44">
        <v>514</v>
      </c>
      <c r="C9" s="20" t="s">
        <v>22</v>
      </c>
      <c r="D9" s="46">
        <v>191490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191490</v>
      </c>
      <c r="O9" s="47">
        <f t="shared" si="2"/>
        <v>2.7927835953679665</v>
      </c>
      <c r="P9" s="9"/>
    </row>
    <row r="10" spans="1:133">
      <c r="A10" s="12"/>
      <c r="B10" s="44">
        <v>515</v>
      </c>
      <c r="C10" s="20" t="s">
        <v>150</v>
      </c>
      <c r="D10" s="46">
        <v>0</v>
      </c>
      <c r="E10" s="46">
        <v>16274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16274</v>
      </c>
      <c r="O10" s="47">
        <f t="shared" si="2"/>
        <v>0.2373479567132398</v>
      </c>
      <c r="P10" s="9"/>
    </row>
    <row r="11" spans="1:133">
      <c r="A11" s="12"/>
      <c r="B11" s="44">
        <v>519</v>
      </c>
      <c r="C11" s="20" t="s">
        <v>118</v>
      </c>
      <c r="D11" s="46">
        <v>1882829</v>
      </c>
      <c r="E11" s="46">
        <v>923014</v>
      </c>
      <c r="F11" s="46">
        <v>0</v>
      </c>
      <c r="G11" s="46">
        <v>36489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2842332</v>
      </c>
      <c r="O11" s="47">
        <f t="shared" si="2"/>
        <v>41.453956771577751</v>
      </c>
      <c r="P11" s="9"/>
    </row>
    <row r="12" spans="1:133" ht="15.75">
      <c r="A12" s="28" t="s">
        <v>24</v>
      </c>
      <c r="B12" s="29"/>
      <c r="C12" s="30"/>
      <c r="D12" s="31">
        <f t="shared" ref="D12:M12" si="3">SUM(D13:D20)</f>
        <v>3192326</v>
      </c>
      <c r="E12" s="31">
        <f t="shared" si="3"/>
        <v>22497662</v>
      </c>
      <c r="F12" s="31">
        <f t="shared" si="3"/>
        <v>0</v>
      </c>
      <c r="G12" s="31">
        <f t="shared" si="3"/>
        <v>292992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25982980</v>
      </c>
      <c r="O12" s="43">
        <f t="shared" si="2"/>
        <v>378.9484584196249</v>
      </c>
      <c r="P12" s="10"/>
    </row>
    <row r="13" spans="1:133">
      <c r="A13" s="12"/>
      <c r="B13" s="44">
        <v>521</v>
      </c>
      <c r="C13" s="20" t="s">
        <v>25</v>
      </c>
      <c r="D13" s="46">
        <v>0</v>
      </c>
      <c r="E13" s="46">
        <v>8773564</v>
      </c>
      <c r="F13" s="46">
        <v>0</v>
      </c>
      <c r="G13" s="46">
        <v>137092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8910656</v>
      </c>
      <c r="O13" s="47">
        <f t="shared" si="2"/>
        <v>129.95735495726746</v>
      </c>
      <c r="P13" s="9"/>
    </row>
    <row r="14" spans="1:133">
      <c r="A14" s="12"/>
      <c r="B14" s="44">
        <v>522</v>
      </c>
      <c r="C14" s="20" t="s">
        <v>26</v>
      </c>
      <c r="D14" s="46">
        <v>0</v>
      </c>
      <c r="E14" s="46">
        <v>8556352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8556352</v>
      </c>
      <c r="O14" s="47">
        <f t="shared" si="2"/>
        <v>124.79001254265962</v>
      </c>
      <c r="P14" s="9"/>
    </row>
    <row r="15" spans="1:133">
      <c r="A15" s="12"/>
      <c r="B15" s="44">
        <v>523</v>
      </c>
      <c r="C15" s="20" t="s">
        <v>119</v>
      </c>
      <c r="D15" s="46">
        <v>434662</v>
      </c>
      <c r="E15" s="46">
        <v>4499393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4934055</v>
      </c>
      <c r="O15" s="47">
        <f t="shared" si="2"/>
        <v>71.960665636029518</v>
      </c>
      <c r="P15" s="9"/>
    </row>
    <row r="16" spans="1:133">
      <c r="A16" s="12"/>
      <c r="B16" s="44">
        <v>524</v>
      </c>
      <c r="C16" s="20" t="s">
        <v>28</v>
      </c>
      <c r="D16" s="46">
        <v>0</v>
      </c>
      <c r="E16" s="46">
        <v>514047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514047</v>
      </c>
      <c r="O16" s="47">
        <f t="shared" si="2"/>
        <v>7.4971122713881515</v>
      </c>
      <c r="P16" s="9"/>
    </row>
    <row r="17" spans="1:16">
      <c r="A17" s="12"/>
      <c r="B17" s="44">
        <v>525</v>
      </c>
      <c r="C17" s="20" t="s">
        <v>29</v>
      </c>
      <c r="D17" s="46">
        <v>2392517</v>
      </c>
      <c r="E17" s="46">
        <v>147400</v>
      </c>
      <c r="F17" s="46">
        <v>0</v>
      </c>
      <c r="G17" s="46">
        <v>155900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2695817</v>
      </c>
      <c r="O17" s="47">
        <f t="shared" si="2"/>
        <v>39.317110521249596</v>
      </c>
      <c r="P17" s="9"/>
    </row>
    <row r="18" spans="1:16">
      <c r="A18" s="12"/>
      <c r="B18" s="44">
        <v>526</v>
      </c>
      <c r="C18" s="20" t="s">
        <v>30</v>
      </c>
      <c r="D18" s="46">
        <v>0</v>
      </c>
      <c r="E18" s="46">
        <v>6906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6906</v>
      </c>
      <c r="O18" s="47">
        <f t="shared" si="2"/>
        <v>0.10072047370416824</v>
      </c>
      <c r="P18" s="9"/>
    </row>
    <row r="19" spans="1:16">
      <c r="A19" s="12"/>
      <c r="B19" s="44">
        <v>527</v>
      </c>
      <c r="C19" s="20" t="s">
        <v>77</v>
      </c>
      <c r="D19" s="46">
        <v>260775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260775</v>
      </c>
      <c r="O19" s="47">
        <f t="shared" si="2"/>
        <v>3.8032698421958404</v>
      </c>
      <c r="P19" s="9"/>
    </row>
    <row r="20" spans="1:16">
      <c r="A20" s="12"/>
      <c r="B20" s="44">
        <v>529</v>
      </c>
      <c r="C20" s="20" t="s">
        <v>31</v>
      </c>
      <c r="D20" s="46">
        <v>104372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104372</v>
      </c>
      <c r="O20" s="47">
        <f t="shared" si="2"/>
        <v>1.5222121751305311</v>
      </c>
      <c r="P20" s="9"/>
    </row>
    <row r="21" spans="1:16" ht="15.75">
      <c r="A21" s="28" t="s">
        <v>32</v>
      </c>
      <c r="B21" s="29"/>
      <c r="C21" s="30"/>
      <c r="D21" s="31">
        <f t="shared" ref="D21:M21" si="5">SUM(D22:D25)</f>
        <v>1271445</v>
      </c>
      <c r="E21" s="31">
        <f t="shared" si="5"/>
        <v>3539103</v>
      </c>
      <c r="F21" s="31">
        <f t="shared" si="5"/>
        <v>0</v>
      </c>
      <c r="G21" s="31">
        <f t="shared" si="5"/>
        <v>60701</v>
      </c>
      <c r="H21" s="31">
        <f t="shared" si="5"/>
        <v>0</v>
      </c>
      <c r="I21" s="31">
        <f t="shared" si="5"/>
        <v>2932300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7803549</v>
      </c>
      <c r="O21" s="43">
        <f t="shared" si="2"/>
        <v>113.81076626899629</v>
      </c>
      <c r="P21" s="10"/>
    </row>
    <row r="22" spans="1:16">
      <c r="A22" s="12"/>
      <c r="B22" s="44">
        <v>534</v>
      </c>
      <c r="C22" s="20" t="s">
        <v>120</v>
      </c>
      <c r="D22" s="46">
        <v>0</v>
      </c>
      <c r="E22" s="46">
        <v>3531636</v>
      </c>
      <c r="F22" s="46">
        <v>0</v>
      </c>
      <c r="G22" s="46">
        <v>0</v>
      </c>
      <c r="H22" s="46">
        <v>0</v>
      </c>
      <c r="I22" s="46">
        <v>2619566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6151202</v>
      </c>
      <c r="O22" s="47">
        <f t="shared" si="2"/>
        <v>89.712131377067351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312734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312734</v>
      </c>
      <c r="O23" s="47">
        <f t="shared" si="2"/>
        <v>4.5610652509990377</v>
      </c>
      <c r="P23" s="9"/>
    </row>
    <row r="24" spans="1:16">
      <c r="A24" s="12"/>
      <c r="B24" s="44">
        <v>537</v>
      </c>
      <c r="C24" s="20" t="s">
        <v>121</v>
      </c>
      <c r="D24" s="46">
        <v>1271445</v>
      </c>
      <c r="E24" s="46">
        <v>0</v>
      </c>
      <c r="F24" s="46">
        <v>0</v>
      </c>
      <c r="G24" s="46">
        <v>60701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1332146</v>
      </c>
      <c r="O24" s="47">
        <f t="shared" si="2"/>
        <v>19.42866726949217</v>
      </c>
      <c r="P24" s="9"/>
    </row>
    <row r="25" spans="1:16">
      <c r="A25" s="12"/>
      <c r="B25" s="44">
        <v>539</v>
      </c>
      <c r="C25" s="20" t="s">
        <v>35</v>
      </c>
      <c r="D25" s="46">
        <v>0</v>
      </c>
      <c r="E25" s="46">
        <v>7467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7467</v>
      </c>
      <c r="O25" s="47">
        <f t="shared" si="2"/>
        <v>0.10890237143773882</v>
      </c>
      <c r="P25" s="9"/>
    </row>
    <row r="26" spans="1:16" ht="15.75">
      <c r="A26" s="28" t="s">
        <v>36</v>
      </c>
      <c r="B26" s="29"/>
      <c r="C26" s="30"/>
      <c r="D26" s="31">
        <f t="shared" ref="D26:M26" si="6">SUM(D27:D27)</f>
        <v>0</v>
      </c>
      <c r="E26" s="31">
        <f t="shared" si="6"/>
        <v>7841508</v>
      </c>
      <c r="F26" s="31">
        <f t="shared" si="6"/>
        <v>3368165</v>
      </c>
      <c r="G26" s="31">
        <f t="shared" si="6"/>
        <v>6539690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2" si="7">SUM(D26:M26)</f>
        <v>17749363</v>
      </c>
      <c r="O26" s="43">
        <f t="shared" si="2"/>
        <v>258.86537059183854</v>
      </c>
      <c r="P26" s="10"/>
    </row>
    <row r="27" spans="1:16">
      <c r="A27" s="12"/>
      <c r="B27" s="44">
        <v>541</v>
      </c>
      <c r="C27" s="20" t="s">
        <v>122</v>
      </c>
      <c r="D27" s="46">
        <v>0</v>
      </c>
      <c r="E27" s="46">
        <v>7841508</v>
      </c>
      <c r="F27" s="46">
        <v>3368165</v>
      </c>
      <c r="G27" s="46">
        <v>6539690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17749363</v>
      </c>
      <c r="O27" s="47">
        <f t="shared" si="2"/>
        <v>258.86537059183854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SUM(D29:D31)</f>
        <v>167695</v>
      </c>
      <c r="E28" s="31">
        <f t="shared" si="8"/>
        <v>1904589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2072284</v>
      </c>
      <c r="O28" s="43">
        <f t="shared" si="2"/>
        <v>30.223201003412772</v>
      </c>
      <c r="P28" s="10"/>
    </row>
    <row r="29" spans="1:16">
      <c r="A29" s="13"/>
      <c r="B29" s="45">
        <v>552</v>
      </c>
      <c r="C29" s="21" t="s">
        <v>40</v>
      </c>
      <c r="D29" s="46">
        <v>149915</v>
      </c>
      <c r="E29" s="46">
        <v>1424533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1574448</v>
      </c>
      <c r="O29" s="47">
        <f t="shared" si="2"/>
        <v>22.962517865997725</v>
      </c>
      <c r="P29" s="9"/>
    </row>
    <row r="30" spans="1:16">
      <c r="A30" s="13"/>
      <c r="B30" s="45">
        <v>553</v>
      </c>
      <c r="C30" s="21" t="s">
        <v>123</v>
      </c>
      <c r="D30" s="46">
        <v>17780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17780</v>
      </c>
      <c r="O30" s="47">
        <f t="shared" si="2"/>
        <v>0.25931219554881429</v>
      </c>
      <c r="P30" s="9"/>
    </row>
    <row r="31" spans="1:16">
      <c r="A31" s="13"/>
      <c r="B31" s="45">
        <v>554</v>
      </c>
      <c r="C31" s="21" t="s">
        <v>42</v>
      </c>
      <c r="D31" s="46">
        <v>0</v>
      </c>
      <c r="E31" s="46">
        <v>480056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480056</v>
      </c>
      <c r="O31" s="47">
        <f t="shared" si="2"/>
        <v>7.0013709418662309</v>
      </c>
      <c r="P31" s="9"/>
    </row>
    <row r="32" spans="1:16" ht="15.75">
      <c r="A32" s="28" t="s">
        <v>43</v>
      </c>
      <c r="B32" s="29"/>
      <c r="C32" s="30"/>
      <c r="D32" s="31">
        <f t="shared" ref="D32:M32" si="9">SUM(D33:D37)</f>
        <v>2544961</v>
      </c>
      <c r="E32" s="31">
        <f t="shared" si="9"/>
        <v>0</v>
      </c>
      <c r="F32" s="31">
        <f t="shared" si="9"/>
        <v>0</v>
      </c>
      <c r="G32" s="31">
        <f t="shared" si="9"/>
        <v>70000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2614961</v>
      </c>
      <c r="O32" s="43">
        <f t="shared" si="2"/>
        <v>38.137867164483858</v>
      </c>
      <c r="P32" s="10"/>
    </row>
    <row r="33" spans="1:16">
      <c r="A33" s="12"/>
      <c r="B33" s="44">
        <v>562</v>
      </c>
      <c r="C33" s="20" t="s">
        <v>124</v>
      </c>
      <c r="D33" s="46">
        <v>2093452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10">SUM(D33:M33)</f>
        <v>2093452</v>
      </c>
      <c r="O33" s="47">
        <f t="shared" si="2"/>
        <v>30.531925444097659</v>
      </c>
      <c r="P33" s="9"/>
    </row>
    <row r="34" spans="1:16">
      <c r="A34" s="12"/>
      <c r="B34" s="44">
        <v>563</v>
      </c>
      <c r="C34" s="20" t="s">
        <v>125</v>
      </c>
      <c r="D34" s="46">
        <v>204750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204750</v>
      </c>
      <c r="O34" s="47">
        <f t="shared" si="2"/>
        <v>2.98617390543418</v>
      </c>
      <c r="P34" s="9"/>
    </row>
    <row r="35" spans="1:16">
      <c r="A35" s="12"/>
      <c r="B35" s="44">
        <v>564</v>
      </c>
      <c r="C35" s="20" t="s">
        <v>126</v>
      </c>
      <c r="D35" s="46">
        <v>166759</v>
      </c>
      <c r="E35" s="46">
        <v>0</v>
      </c>
      <c r="F35" s="46">
        <v>0</v>
      </c>
      <c r="G35" s="46">
        <v>45000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211759</v>
      </c>
      <c r="O35" s="47">
        <f t="shared" si="2"/>
        <v>3.0883965813960272</v>
      </c>
      <c r="P35" s="9"/>
    </row>
    <row r="36" spans="1:16">
      <c r="A36" s="12"/>
      <c r="B36" s="44">
        <v>565</v>
      </c>
      <c r="C36" s="20" t="s">
        <v>151</v>
      </c>
      <c r="D36" s="46">
        <v>0</v>
      </c>
      <c r="E36" s="46">
        <v>0</v>
      </c>
      <c r="F36" s="46">
        <v>0</v>
      </c>
      <c r="G36" s="46">
        <v>25000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25000</v>
      </c>
      <c r="O36" s="47">
        <f t="shared" si="2"/>
        <v>0.36461219846571186</v>
      </c>
      <c r="P36" s="9"/>
    </row>
    <row r="37" spans="1:16">
      <c r="A37" s="12"/>
      <c r="B37" s="44">
        <v>569</v>
      </c>
      <c r="C37" s="20" t="s">
        <v>46</v>
      </c>
      <c r="D37" s="46">
        <v>80000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80000</v>
      </c>
      <c r="O37" s="47">
        <f t="shared" ref="O37:O60" si="11">(N37/O$62)</f>
        <v>1.1667590350902779</v>
      </c>
      <c r="P37" s="9"/>
    </row>
    <row r="38" spans="1:16" ht="15.75">
      <c r="A38" s="28" t="s">
        <v>47</v>
      </c>
      <c r="B38" s="29"/>
      <c r="C38" s="30"/>
      <c r="D38" s="31">
        <f t="shared" ref="D38:M38" si="12">SUM(D39:D43)</f>
        <v>1358934</v>
      </c>
      <c r="E38" s="31">
        <f t="shared" si="12"/>
        <v>800639</v>
      </c>
      <c r="F38" s="31">
        <f t="shared" si="12"/>
        <v>0</v>
      </c>
      <c r="G38" s="31">
        <f t="shared" si="12"/>
        <v>126010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2285583</v>
      </c>
      <c r="O38" s="43">
        <f t="shared" si="11"/>
        <v>33.334057696234282</v>
      </c>
      <c r="P38" s="9"/>
    </row>
    <row r="39" spans="1:16">
      <c r="A39" s="12"/>
      <c r="B39" s="44">
        <v>571</v>
      </c>
      <c r="C39" s="20" t="s">
        <v>48</v>
      </c>
      <c r="D39" s="46">
        <v>479795</v>
      </c>
      <c r="E39" s="46">
        <v>785639</v>
      </c>
      <c r="F39" s="46">
        <v>0</v>
      </c>
      <c r="G39" s="46">
        <v>13829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1279263</v>
      </c>
      <c r="O39" s="47">
        <f t="shared" si="11"/>
        <v>18.657395793833679</v>
      </c>
      <c r="P39" s="9"/>
    </row>
    <row r="40" spans="1:16">
      <c r="A40" s="12"/>
      <c r="B40" s="44">
        <v>572</v>
      </c>
      <c r="C40" s="20" t="s">
        <v>127</v>
      </c>
      <c r="D40" s="46">
        <v>436864</v>
      </c>
      <c r="E40" s="46">
        <v>0</v>
      </c>
      <c r="F40" s="46">
        <v>0</v>
      </c>
      <c r="G40" s="46">
        <v>37286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474150</v>
      </c>
      <c r="O40" s="47">
        <f t="shared" si="11"/>
        <v>6.9152349561006909</v>
      </c>
      <c r="P40" s="9"/>
    </row>
    <row r="41" spans="1:16">
      <c r="A41" s="12"/>
      <c r="B41" s="44">
        <v>573</v>
      </c>
      <c r="C41" s="20" t="s">
        <v>81</v>
      </c>
      <c r="D41" s="46">
        <v>217142</v>
      </c>
      <c r="E41" s="46">
        <v>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222142</v>
      </c>
      <c r="O41" s="47">
        <f t="shared" si="11"/>
        <v>3.2398273196628065</v>
      </c>
      <c r="P41" s="9"/>
    </row>
    <row r="42" spans="1:16">
      <c r="A42" s="12"/>
      <c r="B42" s="44">
        <v>574</v>
      </c>
      <c r="C42" s="20" t="s">
        <v>50</v>
      </c>
      <c r="D42" s="46">
        <v>7500</v>
      </c>
      <c r="E42" s="46">
        <v>10000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17500</v>
      </c>
      <c r="O42" s="47">
        <f t="shared" si="11"/>
        <v>0.25522853892599828</v>
      </c>
      <c r="P42" s="9"/>
    </row>
    <row r="43" spans="1:16">
      <c r="A43" s="12"/>
      <c r="B43" s="44">
        <v>575</v>
      </c>
      <c r="C43" s="20" t="s">
        <v>128</v>
      </c>
      <c r="D43" s="46">
        <v>217633</v>
      </c>
      <c r="E43" s="46">
        <v>0</v>
      </c>
      <c r="F43" s="46">
        <v>0</v>
      </c>
      <c r="G43" s="46">
        <v>74895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292528</v>
      </c>
      <c r="O43" s="47">
        <f t="shared" si="11"/>
        <v>4.2663710877111107</v>
      </c>
      <c r="P43" s="9"/>
    </row>
    <row r="44" spans="1:16" ht="15.75">
      <c r="A44" s="28" t="s">
        <v>129</v>
      </c>
      <c r="B44" s="29"/>
      <c r="C44" s="30"/>
      <c r="D44" s="31">
        <f t="shared" ref="D44:M44" si="13">SUM(D45:D45)</f>
        <v>18310522</v>
      </c>
      <c r="E44" s="31">
        <f t="shared" si="13"/>
        <v>20061181</v>
      </c>
      <c r="F44" s="31">
        <f t="shared" si="13"/>
        <v>3500666</v>
      </c>
      <c r="G44" s="31">
        <f t="shared" si="13"/>
        <v>636800</v>
      </c>
      <c r="H44" s="31">
        <f t="shared" si="13"/>
        <v>0</v>
      </c>
      <c r="I44" s="31">
        <f t="shared" si="13"/>
        <v>1814000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44323169</v>
      </c>
      <c r="O44" s="43">
        <f t="shared" si="11"/>
        <v>646.4307236822915</v>
      </c>
      <c r="P44" s="9"/>
    </row>
    <row r="45" spans="1:16">
      <c r="A45" s="12"/>
      <c r="B45" s="44">
        <v>581</v>
      </c>
      <c r="C45" s="20" t="s">
        <v>130</v>
      </c>
      <c r="D45" s="46">
        <v>18310522</v>
      </c>
      <c r="E45" s="46">
        <v>20061181</v>
      </c>
      <c r="F45" s="46">
        <v>3500666</v>
      </c>
      <c r="G45" s="46">
        <v>636800</v>
      </c>
      <c r="H45" s="46">
        <v>0</v>
      </c>
      <c r="I45" s="46">
        <v>1814000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44323169</v>
      </c>
      <c r="O45" s="47">
        <f t="shared" si="11"/>
        <v>646.4307236822915</v>
      </c>
      <c r="P45" s="9"/>
    </row>
    <row r="46" spans="1:16" ht="15.75">
      <c r="A46" s="28" t="s">
        <v>53</v>
      </c>
      <c r="B46" s="29"/>
      <c r="C46" s="30"/>
      <c r="D46" s="31">
        <f t="shared" ref="D46:M46" si="14">SUM(D47:D59)</f>
        <v>0</v>
      </c>
      <c r="E46" s="31">
        <f t="shared" si="14"/>
        <v>2114774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2114774</v>
      </c>
      <c r="O46" s="43">
        <f t="shared" si="11"/>
        <v>30.842895895925093</v>
      </c>
      <c r="P46" s="9"/>
    </row>
    <row r="47" spans="1:16">
      <c r="A47" s="12"/>
      <c r="B47" s="44">
        <v>601</v>
      </c>
      <c r="C47" s="20" t="s">
        <v>131</v>
      </c>
      <c r="D47" s="46">
        <v>0</v>
      </c>
      <c r="E47" s="46">
        <v>1274917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5">SUM(D47:M47)</f>
        <v>1274917</v>
      </c>
      <c r="O47" s="47">
        <f t="shared" si="11"/>
        <v>18.594011609252398</v>
      </c>
      <c r="P47" s="9"/>
    </row>
    <row r="48" spans="1:16">
      <c r="A48" s="12"/>
      <c r="B48" s="44">
        <v>602</v>
      </c>
      <c r="C48" s="20" t="s">
        <v>132</v>
      </c>
      <c r="D48" s="46">
        <v>0</v>
      </c>
      <c r="E48" s="46">
        <v>96158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96158</v>
      </c>
      <c r="O48" s="47">
        <f t="shared" si="11"/>
        <v>1.4024151912026368</v>
      </c>
      <c r="P48" s="9"/>
    </row>
    <row r="49" spans="1:119">
      <c r="A49" s="12"/>
      <c r="B49" s="44">
        <v>603</v>
      </c>
      <c r="C49" s="20" t="s">
        <v>133</v>
      </c>
      <c r="D49" s="46">
        <v>0</v>
      </c>
      <c r="E49" s="46">
        <v>21072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21072</v>
      </c>
      <c r="O49" s="47">
        <f t="shared" si="11"/>
        <v>0.30732432984277924</v>
      </c>
      <c r="P49" s="9"/>
    </row>
    <row r="50" spans="1:119">
      <c r="A50" s="12"/>
      <c r="B50" s="44">
        <v>604</v>
      </c>
      <c r="C50" s="20" t="s">
        <v>134</v>
      </c>
      <c r="D50" s="46">
        <v>0</v>
      </c>
      <c r="E50" s="46">
        <v>307148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307148</v>
      </c>
      <c r="O50" s="47">
        <f t="shared" si="11"/>
        <v>4.4795963013738591</v>
      </c>
      <c r="P50" s="9"/>
    </row>
    <row r="51" spans="1:119">
      <c r="A51" s="12"/>
      <c r="B51" s="44">
        <v>605</v>
      </c>
      <c r="C51" s="20" t="s">
        <v>135</v>
      </c>
      <c r="D51" s="46">
        <v>0</v>
      </c>
      <c r="E51" s="46">
        <v>44563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44563</v>
      </c>
      <c r="O51" s="47">
        <f t="shared" si="11"/>
        <v>0.64992853600910072</v>
      </c>
      <c r="P51" s="9"/>
    </row>
    <row r="52" spans="1:119">
      <c r="A52" s="12"/>
      <c r="B52" s="44">
        <v>608</v>
      </c>
      <c r="C52" s="20" t="s">
        <v>136</v>
      </c>
      <c r="D52" s="46">
        <v>0</v>
      </c>
      <c r="E52" s="46">
        <v>56752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56752</v>
      </c>
      <c r="O52" s="47">
        <f t="shared" si="11"/>
        <v>0.82769885949304323</v>
      </c>
      <c r="P52" s="9"/>
    </row>
    <row r="53" spans="1:119">
      <c r="A53" s="12"/>
      <c r="B53" s="44">
        <v>674</v>
      </c>
      <c r="C53" s="20" t="s">
        <v>140</v>
      </c>
      <c r="D53" s="46">
        <v>0</v>
      </c>
      <c r="E53" s="46">
        <v>1693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0" si="16">SUM(D53:M53)</f>
        <v>1693</v>
      </c>
      <c r="O53" s="47">
        <f t="shared" si="11"/>
        <v>2.4691538080098007E-2</v>
      </c>
      <c r="P53" s="9"/>
    </row>
    <row r="54" spans="1:119">
      <c r="A54" s="12"/>
      <c r="B54" s="44">
        <v>684</v>
      </c>
      <c r="C54" s="20" t="s">
        <v>65</v>
      </c>
      <c r="D54" s="46">
        <v>0</v>
      </c>
      <c r="E54" s="46">
        <v>24636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24636</v>
      </c>
      <c r="O54" s="47">
        <f t="shared" si="11"/>
        <v>0.35930344485605109</v>
      </c>
      <c r="P54" s="9"/>
    </row>
    <row r="55" spans="1:119">
      <c r="A55" s="12"/>
      <c r="B55" s="44">
        <v>685</v>
      </c>
      <c r="C55" s="20" t="s">
        <v>83</v>
      </c>
      <c r="D55" s="46">
        <v>0</v>
      </c>
      <c r="E55" s="46">
        <v>44388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44388</v>
      </c>
      <c r="O55" s="47">
        <f t="shared" si="11"/>
        <v>0.64737625061984072</v>
      </c>
      <c r="P55" s="9"/>
    </row>
    <row r="56" spans="1:119">
      <c r="A56" s="12"/>
      <c r="B56" s="44">
        <v>713</v>
      </c>
      <c r="C56" s="20" t="s">
        <v>142</v>
      </c>
      <c r="D56" s="46">
        <v>0</v>
      </c>
      <c r="E56" s="46">
        <v>87664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87664</v>
      </c>
      <c r="O56" s="47">
        <f t="shared" si="11"/>
        <v>1.2785345506519266</v>
      </c>
      <c r="P56" s="9"/>
    </row>
    <row r="57" spans="1:119">
      <c r="A57" s="12"/>
      <c r="B57" s="44">
        <v>714</v>
      </c>
      <c r="C57" s="20" t="s">
        <v>108</v>
      </c>
      <c r="D57" s="46">
        <v>0</v>
      </c>
      <c r="E57" s="46">
        <v>7352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7352</v>
      </c>
      <c r="O57" s="47">
        <f t="shared" si="11"/>
        <v>0.10722515532479655</v>
      </c>
      <c r="P57" s="9"/>
    </row>
    <row r="58" spans="1:119">
      <c r="A58" s="12"/>
      <c r="B58" s="44">
        <v>715</v>
      </c>
      <c r="C58" s="20" t="s">
        <v>109</v>
      </c>
      <c r="D58" s="46">
        <v>0</v>
      </c>
      <c r="E58" s="46">
        <v>14203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14203</v>
      </c>
      <c r="O58" s="47">
        <f t="shared" si="11"/>
        <v>0.20714348219234022</v>
      </c>
      <c r="P58" s="9"/>
    </row>
    <row r="59" spans="1:119" ht="15.75" thickBot="1">
      <c r="A59" s="12"/>
      <c r="B59" s="44">
        <v>724</v>
      </c>
      <c r="C59" s="20" t="s">
        <v>143</v>
      </c>
      <c r="D59" s="46">
        <v>0</v>
      </c>
      <c r="E59" s="46">
        <v>134228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134228</v>
      </c>
      <c r="O59" s="47">
        <f t="shared" si="11"/>
        <v>1.9576466470262228</v>
      </c>
      <c r="P59" s="9"/>
    </row>
    <row r="60" spans="1:119" ht="16.5" thickBot="1">
      <c r="A60" s="14" t="s">
        <v>10</v>
      </c>
      <c r="B60" s="23"/>
      <c r="C60" s="22"/>
      <c r="D60" s="15">
        <f t="shared" ref="D60:M60" si="17">SUM(D5,D12,D21,D26,D28,D32,D38,D44,D46)</f>
        <v>31593346</v>
      </c>
      <c r="E60" s="15">
        <f t="shared" si="17"/>
        <v>63668356</v>
      </c>
      <c r="F60" s="15">
        <f t="shared" si="17"/>
        <v>6868831</v>
      </c>
      <c r="G60" s="15">
        <f t="shared" si="17"/>
        <v>7851054</v>
      </c>
      <c r="H60" s="15">
        <f t="shared" si="17"/>
        <v>0</v>
      </c>
      <c r="I60" s="15">
        <f t="shared" si="17"/>
        <v>4746300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 t="shared" si="16"/>
        <v>114727887</v>
      </c>
      <c r="O60" s="37">
        <f t="shared" si="11"/>
        <v>1673.2474841758306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152</v>
      </c>
      <c r="M62" s="118"/>
      <c r="N62" s="118"/>
      <c r="O62" s="41">
        <v>68566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86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SUM(D6:D10)</f>
        <v>4868946</v>
      </c>
      <c r="E5" s="26">
        <f t="shared" si="0"/>
        <v>4713403</v>
      </c>
      <c r="F5" s="26">
        <f t="shared" si="0"/>
        <v>0</v>
      </c>
      <c r="G5" s="26">
        <f t="shared" si="0"/>
        <v>9237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2" si="1">SUM(D5:M5)</f>
        <v>9591586</v>
      </c>
      <c r="O5" s="32">
        <f t="shared" ref="O5:O36" si="2">(N5/O$60)</f>
        <v>140.71543212593343</v>
      </c>
      <c r="P5" s="6"/>
    </row>
    <row r="6" spans="1:133">
      <c r="A6" s="12"/>
      <c r="B6" s="44">
        <v>511</v>
      </c>
      <c r="C6" s="20" t="s">
        <v>20</v>
      </c>
      <c r="D6" s="46">
        <v>1656819</v>
      </c>
      <c r="E6" s="46">
        <v>79452</v>
      </c>
      <c r="F6" s="46">
        <v>0</v>
      </c>
      <c r="G6" s="46">
        <v>8579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1744850</v>
      </c>
      <c r="O6" s="47">
        <f t="shared" si="2"/>
        <v>25.598198436101697</v>
      </c>
      <c r="P6" s="9"/>
    </row>
    <row r="7" spans="1:133">
      <c r="A7" s="12"/>
      <c r="B7" s="44">
        <v>512</v>
      </c>
      <c r="C7" s="20" t="s">
        <v>75</v>
      </c>
      <c r="D7" s="46">
        <v>1233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1233</v>
      </c>
      <c r="O7" s="47">
        <f t="shared" si="2"/>
        <v>1.8088992561947098E-2</v>
      </c>
      <c r="P7" s="9"/>
    </row>
    <row r="8" spans="1:133">
      <c r="A8" s="12"/>
      <c r="B8" s="44">
        <v>513</v>
      </c>
      <c r="C8" s="20" t="s">
        <v>21</v>
      </c>
      <c r="D8" s="46">
        <v>919664</v>
      </c>
      <c r="E8" s="46">
        <v>3860301</v>
      </c>
      <c r="F8" s="46">
        <v>0</v>
      </c>
      <c r="G8" s="46">
        <v>658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4780623</v>
      </c>
      <c r="O8" s="47">
        <f t="shared" si="2"/>
        <v>70.135161304520054</v>
      </c>
      <c r="P8" s="9"/>
    </row>
    <row r="9" spans="1:133">
      <c r="A9" s="12"/>
      <c r="B9" s="44">
        <v>514</v>
      </c>
      <c r="C9" s="20" t="s">
        <v>22</v>
      </c>
      <c r="D9" s="46">
        <v>183746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183746</v>
      </c>
      <c r="O9" s="47">
        <f t="shared" si="2"/>
        <v>2.69568534248786</v>
      </c>
      <c r="P9" s="9"/>
    </row>
    <row r="10" spans="1:133">
      <c r="A10" s="12"/>
      <c r="B10" s="44">
        <v>519</v>
      </c>
      <c r="C10" s="20" t="s">
        <v>118</v>
      </c>
      <c r="D10" s="46">
        <v>2107484</v>
      </c>
      <c r="E10" s="46">
        <v>773650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2881134</v>
      </c>
      <c r="O10" s="47">
        <f t="shared" si="2"/>
        <v>42.268298050261869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SUM(D12:D19)</f>
        <v>4167870</v>
      </c>
      <c r="E11" s="31">
        <f t="shared" si="3"/>
        <v>19200172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23368042</v>
      </c>
      <c r="O11" s="43">
        <f t="shared" si="2"/>
        <v>342.82590261578861</v>
      </c>
      <c r="P11" s="10"/>
    </row>
    <row r="12" spans="1:133">
      <c r="A12" s="12"/>
      <c r="B12" s="44">
        <v>521</v>
      </c>
      <c r="C12" s="20" t="s">
        <v>25</v>
      </c>
      <c r="D12" s="46">
        <v>164452</v>
      </c>
      <c r="E12" s="46">
        <v>9027169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9191621</v>
      </c>
      <c r="O12" s="47">
        <f t="shared" si="2"/>
        <v>134.84765928729664</v>
      </c>
      <c r="P12" s="9"/>
    </row>
    <row r="13" spans="1:133">
      <c r="A13" s="12"/>
      <c r="B13" s="44">
        <v>522</v>
      </c>
      <c r="C13" s="20" t="s">
        <v>26</v>
      </c>
      <c r="D13" s="46">
        <v>0</v>
      </c>
      <c r="E13" s="46">
        <v>5062152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5062152</v>
      </c>
      <c r="O13" s="47">
        <f t="shared" si="2"/>
        <v>74.265393248536597</v>
      </c>
      <c r="P13" s="9"/>
    </row>
    <row r="14" spans="1:133">
      <c r="A14" s="12"/>
      <c r="B14" s="44">
        <v>523</v>
      </c>
      <c r="C14" s="20" t="s">
        <v>119</v>
      </c>
      <c r="D14" s="46">
        <v>494558</v>
      </c>
      <c r="E14" s="46">
        <v>4475203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4969761</v>
      </c>
      <c r="O14" s="47">
        <f t="shared" si="2"/>
        <v>72.909951146516434</v>
      </c>
      <c r="P14" s="9"/>
    </row>
    <row r="15" spans="1:133">
      <c r="A15" s="12"/>
      <c r="B15" s="44">
        <v>524</v>
      </c>
      <c r="C15" s="20" t="s">
        <v>28</v>
      </c>
      <c r="D15" s="46">
        <v>0</v>
      </c>
      <c r="E15" s="46">
        <v>518165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518165</v>
      </c>
      <c r="O15" s="47">
        <f t="shared" si="2"/>
        <v>7.6018514443319694</v>
      </c>
      <c r="P15" s="9"/>
    </row>
    <row r="16" spans="1:133">
      <c r="A16" s="12"/>
      <c r="B16" s="44">
        <v>525</v>
      </c>
      <c r="C16" s="20" t="s">
        <v>29</v>
      </c>
      <c r="D16" s="46">
        <v>3147036</v>
      </c>
      <c r="E16" s="46">
        <v>92019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3239055</v>
      </c>
      <c r="O16" s="47">
        <f t="shared" si="2"/>
        <v>47.51925531446679</v>
      </c>
      <c r="P16" s="9"/>
    </row>
    <row r="17" spans="1:16">
      <c r="A17" s="12"/>
      <c r="B17" s="44">
        <v>526</v>
      </c>
      <c r="C17" s="20" t="s">
        <v>30</v>
      </c>
      <c r="D17" s="46">
        <v>0</v>
      </c>
      <c r="E17" s="46">
        <v>25464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25464</v>
      </c>
      <c r="O17" s="47">
        <f t="shared" si="2"/>
        <v>0.37357510672945732</v>
      </c>
      <c r="P17" s="9"/>
    </row>
    <row r="18" spans="1:16">
      <c r="A18" s="12"/>
      <c r="B18" s="44">
        <v>527</v>
      </c>
      <c r="C18" s="20" t="s">
        <v>77</v>
      </c>
      <c r="D18" s="46">
        <v>261335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261335</v>
      </c>
      <c r="O18" s="47">
        <f t="shared" si="2"/>
        <v>3.8339715094699471</v>
      </c>
      <c r="P18" s="9"/>
    </row>
    <row r="19" spans="1:16">
      <c r="A19" s="12"/>
      <c r="B19" s="44">
        <v>529</v>
      </c>
      <c r="C19" s="20" t="s">
        <v>31</v>
      </c>
      <c r="D19" s="46">
        <v>100489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100489</v>
      </c>
      <c r="O19" s="47">
        <f t="shared" si="2"/>
        <v>1.4742455584407963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SUM(D21:D25)</f>
        <v>1194008</v>
      </c>
      <c r="E20" s="31">
        <f t="shared" si="5"/>
        <v>3472730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2605334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5" si="6">SUM(D20:M20)</f>
        <v>7272072</v>
      </c>
      <c r="O20" s="43">
        <f t="shared" si="2"/>
        <v>106.68650147440694</v>
      </c>
      <c r="P20" s="10"/>
    </row>
    <row r="21" spans="1:16">
      <c r="A21" s="12"/>
      <c r="B21" s="44">
        <v>533</v>
      </c>
      <c r="C21" s="20" t="s">
        <v>91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35298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35298</v>
      </c>
      <c r="O21" s="47">
        <f t="shared" si="2"/>
        <v>0.51784692575150737</v>
      </c>
      <c r="P21" s="9"/>
    </row>
    <row r="22" spans="1:16">
      <c r="A22" s="12"/>
      <c r="B22" s="44">
        <v>534</v>
      </c>
      <c r="C22" s="20" t="s">
        <v>120</v>
      </c>
      <c r="D22" s="46">
        <v>0</v>
      </c>
      <c r="E22" s="46">
        <v>3465997</v>
      </c>
      <c r="F22" s="46">
        <v>0</v>
      </c>
      <c r="G22" s="46">
        <v>0</v>
      </c>
      <c r="H22" s="46">
        <v>0</v>
      </c>
      <c r="I22" s="46">
        <v>2296836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5762833</v>
      </c>
      <c r="O22" s="47">
        <f t="shared" si="2"/>
        <v>84.54488505494183</v>
      </c>
      <c r="P22" s="9"/>
    </row>
    <row r="23" spans="1:16">
      <c r="A23" s="12"/>
      <c r="B23" s="44">
        <v>535</v>
      </c>
      <c r="C23" s="20" t="s">
        <v>78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273200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273200</v>
      </c>
      <c r="O23" s="47">
        <f t="shared" si="2"/>
        <v>4.0080395522497545</v>
      </c>
      <c r="P23" s="9"/>
    </row>
    <row r="24" spans="1:16">
      <c r="A24" s="12"/>
      <c r="B24" s="44">
        <v>537</v>
      </c>
      <c r="C24" s="20" t="s">
        <v>121</v>
      </c>
      <c r="D24" s="46">
        <v>1194008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1194008</v>
      </c>
      <c r="O24" s="47">
        <f t="shared" si="2"/>
        <v>17.516952012088669</v>
      </c>
      <c r="P24" s="9"/>
    </row>
    <row r="25" spans="1:16">
      <c r="A25" s="12"/>
      <c r="B25" s="44">
        <v>539</v>
      </c>
      <c r="C25" s="20" t="s">
        <v>35</v>
      </c>
      <c r="D25" s="46">
        <v>0</v>
      </c>
      <c r="E25" s="46">
        <v>6733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6733</v>
      </c>
      <c r="O25" s="47">
        <f t="shared" si="2"/>
        <v>9.8777929375174212E-2</v>
      </c>
      <c r="P25" s="9"/>
    </row>
    <row r="26" spans="1:16" ht="15.75">
      <c r="A26" s="28" t="s">
        <v>36</v>
      </c>
      <c r="B26" s="29"/>
      <c r="C26" s="30"/>
      <c r="D26" s="31">
        <f t="shared" ref="D26:M26" si="7">SUM(D27:D27)</f>
        <v>0</v>
      </c>
      <c r="E26" s="31">
        <f t="shared" si="7"/>
        <v>7307843</v>
      </c>
      <c r="F26" s="31">
        <f t="shared" si="7"/>
        <v>716997</v>
      </c>
      <c r="G26" s="31">
        <f t="shared" si="7"/>
        <v>7241990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2" si="8">SUM(D26:M26)</f>
        <v>15266830</v>
      </c>
      <c r="O26" s="43">
        <f t="shared" si="2"/>
        <v>223.97532385605095</v>
      </c>
      <c r="P26" s="10"/>
    </row>
    <row r="27" spans="1:16">
      <c r="A27" s="12"/>
      <c r="B27" s="44">
        <v>541</v>
      </c>
      <c r="C27" s="20" t="s">
        <v>122</v>
      </c>
      <c r="D27" s="46">
        <v>0</v>
      </c>
      <c r="E27" s="46">
        <v>7307843</v>
      </c>
      <c r="F27" s="46">
        <v>716997</v>
      </c>
      <c r="G27" s="46">
        <v>7241990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15266830</v>
      </c>
      <c r="O27" s="47">
        <f t="shared" si="2"/>
        <v>223.97532385605095</v>
      </c>
      <c r="P27" s="9"/>
    </row>
    <row r="28" spans="1:16" ht="15.75">
      <c r="A28" s="28" t="s">
        <v>39</v>
      </c>
      <c r="B28" s="29"/>
      <c r="C28" s="30"/>
      <c r="D28" s="31">
        <f t="shared" ref="D28:M28" si="9">SUM(D29:D31)</f>
        <v>166263</v>
      </c>
      <c r="E28" s="31">
        <f t="shared" si="9"/>
        <v>2221401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2387664</v>
      </c>
      <c r="O28" s="43">
        <f t="shared" si="2"/>
        <v>35.028739932221292</v>
      </c>
      <c r="P28" s="10"/>
    </row>
    <row r="29" spans="1:16">
      <c r="A29" s="13"/>
      <c r="B29" s="45">
        <v>552</v>
      </c>
      <c r="C29" s="21" t="s">
        <v>40</v>
      </c>
      <c r="D29" s="46">
        <v>154411</v>
      </c>
      <c r="E29" s="46">
        <v>1796223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1950634</v>
      </c>
      <c r="O29" s="47">
        <f t="shared" si="2"/>
        <v>28.617197013042265</v>
      </c>
      <c r="P29" s="9"/>
    </row>
    <row r="30" spans="1:16">
      <c r="A30" s="13"/>
      <c r="B30" s="45">
        <v>553</v>
      </c>
      <c r="C30" s="21" t="s">
        <v>123</v>
      </c>
      <c r="D30" s="46">
        <v>11852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11852</v>
      </c>
      <c r="O30" s="47">
        <f t="shared" si="2"/>
        <v>0.17387732347461232</v>
      </c>
      <c r="P30" s="9"/>
    </row>
    <row r="31" spans="1:16">
      <c r="A31" s="13"/>
      <c r="B31" s="45">
        <v>554</v>
      </c>
      <c r="C31" s="21" t="s">
        <v>42</v>
      </c>
      <c r="D31" s="46">
        <v>0</v>
      </c>
      <c r="E31" s="46">
        <v>425178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425178</v>
      </c>
      <c r="O31" s="47">
        <f t="shared" si="2"/>
        <v>6.2376655957044145</v>
      </c>
      <c r="P31" s="9"/>
    </row>
    <row r="32" spans="1:16" ht="15.75">
      <c r="A32" s="28" t="s">
        <v>43</v>
      </c>
      <c r="B32" s="29"/>
      <c r="C32" s="30"/>
      <c r="D32" s="31">
        <f t="shared" ref="D32:M32" si="10">SUM(D33:D36)</f>
        <v>2565790</v>
      </c>
      <c r="E32" s="31">
        <f t="shared" si="10"/>
        <v>0</v>
      </c>
      <c r="F32" s="31">
        <f t="shared" si="10"/>
        <v>0</v>
      </c>
      <c r="G32" s="31">
        <f t="shared" si="10"/>
        <v>0</v>
      </c>
      <c r="H32" s="31">
        <f t="shared" si="10"/>
        <v>0</v>
      </c>
      <c r="I32" s="31">
        <f t="shared" si="10"/>
        <v>0</v>
      </c>
      <c r="J32" s="31">
        <f t="shared" si="10"/>
        <v>0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8"/>
        <v>2565790</v>
      </c>
      <c r="O32" s="43">
        <f t="shared" si="2"/>
        <v>37.641975852001821</v>
      </c>
      <c r="P32" s="10"/>
    </row>
    <row r="33" spans="1:16">
      <c r="A33" s="12"/>
      <c r="B33" s="44">
        <v>562</v>
      </c>
      <c r="C33" s="20" t="s">
        <v>124</v>
      </c>
      <c r="D33" s="46">
        <v>2114281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11">SUM(D33:M33)</f>
        <v>2114281</v>
      </c>
      <c r="O33" s="47">
        <f t="shared" si="2"/>
        <v>31.018015638983027</v>
      </c>
      <c r="P33" s="9"/>
    </row>
    <row r="34" spans="1:16">
      <c r="A34" s="12"/>
      <c r="B34" s="44">
        <v>563</v>
      </c>
      <c r="C34" s="20" t="s">
        <v>125</v>
      </c>
      <c r="D34" s="46">
        <v>204750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204750</v>
      </c>
      <c r="O34" s="47">
        <f t="shared" si="2"/>
        <v>3.0038290568196824</v>
      </c>
      <c r="P34" s="9"/>
    </row>
    <row r="35" spans="1:16">
      <c r="A35" s="12"/>
      <c r="B35" s="44">
        <v>564</v>
      </c>
      <c r="C35" s="20" t="s">
        <v>126</v>
      </c>
      <c r="D35" s="46">
        <v>166759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166759</v>
      </c>
      <c r="O35" s="47">
        <f t="shared" si="2"/>
        <v>2.446473893461262</v>
      </c>
      <c r="P35" s="9"/>
    </row>
    <row r="36" spans="1:16">
      <c r="A36" s="12"/>
      <c r="B36" s="44">
        <v>569</v>
      </c>
      <c r="C36" s="20" t="s">
        <v>46</v>
      </c>
      <c r="D36" s="46">
        <v>80000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80000</v>
      </c>
      <c r="O36" s="47">
        <f t="shared" si="2"/>
        <v>1.173657262737849</v>
      </c>
      <c r="P36" s="9"/>
    </row>
    <row r="37" spans="1:16" ht="15.75">
      <c r="A37" s="28" t="s">
        <v>47</v>
      </c>
      <c r="B37" s="29"/>
      <c r="C37" s="30"/>
      <c r="D37" s="31">
        <f t="shared" ref="D37:M37" si="12">SUM(D38:D42)</f>
        <v>2215661</v>
      </c>
      <c r="E37" s="31">
        <f t="shared" si="12"/>
        <v>769698</v>
      </c>
      <c r="F37" s="31">
        <f t="shared" si="12"/>
        <v>0</v>
      </c>
      <c r="G37" s="31">
        <f t="shared" si="12"/>
        <v>118298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>SUM(D37:M37)</f>
        <v>3103657</v>
      </c>
      <c r="O37" s="43">
        <f t="shared" ref="O37:O58" si="13">(N37/O$60)</f>
        <v>45.532869738714552</v>
      </c>
      <c r="P37" s="9"/>
    </row>
    <row r="38" spans="1:16">
      <c r="A38" s="12"/>
      <c r="B38" s="44">
        <v>571</v>
      </c>
      <c r="C38" s="20" t="s">
        <v>48</v>
      </c>
      <c r="D38" s="46">
        <v>567930</v>
      </c>
      <c r="E38" s="46">
        <v>754698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1322628</v>
      </c>
      <c r="O38" s="47">
        <f t="shared" si="13"/>
        <v>19.403899476255447</v>
      </c>
      <c r="P38" s="9"/>
    </row>
    <row r="39" spans="1:16">
      <c r="A39" s="12"/>
      <c r="B39" s="44">
        <v>572</v>
      </c>
      <c r="C39" s="20" t="s">
        <v>127</v>
      </c>
      <c r="D39" s="46">
        <v>896575</v>
      </c>
      <c r="E39" s="46">
        <v>0</v>
      </c>
      <c r="F39" s="46">
        <v>0</v>
      </c>
      <c r="G39" s="46">
        <v>118298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1014873</v>
      </c>
      <c r="O39" s="47">
        <f t="shared" si="13"/>
        <v>14.888913340081862</v>
      </c>
      <c r="P39" s="9"/>
    </row>
    <row r="40" spans="1:16">
      <c r="A40" s="12"/>
      <c r="B40" s="44">
        <v>573</v>
      </c>
      <c r="C40" s="20" t="s">
        <v>81</v>
      </c>
      <c r="D40" s="46">
        <v>236736</v>
      </c>
      <c r="E40" s="46">
        <v>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241736</v>
      </c>
      <c r="O40" s="47">
        <f t="shared" si="13"/>
        <v>3.5464401508149583</v>
      </c>
      <c r="P40" s="9"/>
    </row>
    <row r="41" spans="1:16">
      <c r="A41" s="12"/>
      <c r="B41" s="44">
        <v>574</v>
      </c>
      <c r="C41" s="20" t="s">
        <v>50</v>
      </c>
      <c r="D41" s="46">
        <v>7500</v>
      </c>
      <c r="E41" s="46">
        <v>10000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17500</v>
      </c>
      <c r="O41" s="47">
        <f t="shared" si="13"/>
        <v>0.25673752622390444</v>
      </c>
      <c r="P41" s="9"/>
    </row>
    <row r="42" spans="1:16">
      <c r="A42" s="12"/>
      <c r="B42" s="44">
        <v>575</v>
      </c>
      <c r="C42" s="20" t="s">
        <v>128</v>
      </c>
      <c r="D42" s="46">
        <v>506920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506920</v>
      </c>
      <c r="O42" s="47">
        <f t="shared" si="13"/>
        <v>7.4368792453383801</v>
      </c>
      <c r="P42" s="9"/>
    </row>
    <row r="43" spans="1:16" ht="15.75">
      <c r="A43" s="28" t="s">
        <v>129</v>
      </c>
      <c r="B43" s="29"/>
      <c r="C43" s="30"/>
      <c r="D43" s="31">
        <f t="shared" ref="D43:M43" si="14">SUM(D44:D44)</f>
        <v>20557233</v>
      </c>
      <c r="E43" s="31">
        <f t="shared" si="14"/>
        <v>2772574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23329807</v>
      </c>
      <c r="O43" s="43">
        <f t="shared" si="13"/>
        <v>342.26496779777887</v>
      </c>
      <c r="P43" s="9"/>
    </row>
    <row r="44" spans="1:16">
      <c r="A44" s="12"/>
      <c r="B44" s="44">
        <v>581</v>
      </c>
      <c r="C44" s="20" t="s">
        <v>130</v>
      </c>
      <c r="D44" s="46">
        <v>20557233</v>
      </c>
      <c r="E44" s="46">
        <v>2772574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23329807</v>
      </c>
      <c r="O44" s="47">
        <f t="shared" si="13"/>
        <v>342.26496779777887</v>
      </c>
      <c r="P44" s="9"/>
    </row>
    <row r="45" spans="1:16" ht="15.75">
      <c r="A45" s="28" t="s">
        <v>53</v>
      </c>
      <c r="B45" s="29"/>
      <c r="C45" s="30"/>
      <c r="D45" s="31">
        <f t="shared" ref="D45:M45" si="15">SUM(D46:D57)</f>
        <v>0</v>
      </c>
      <c r="E45" s="31">
        <f t="shared" si="15"/>
        <v>2330611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2330611</v>
      </c>
      <c r="O45" s="43">
        <f t="shared" si="13"/>
        <v>34.191731584584012</v>
      </c>
      <c r="P45" s="9"/>
    </row>
    <row r="46" spans="1:16">
      <c r="A46" s="12"/>
      <c r="B46" s="44">
        <v>601</v>
      </c>
      <c r="C46" s="20" t="s">
        <v>131</v>
      </c>
      <c r="D46" s="46">
        <v>0</v>
      </c>
      <c r="E46" s="46">
        <v>1385722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16">SUM(D46:M46)</f>
        <v>1385722</v>
      </c>
      <c r="O46" s="47">
        <f t="shared" si="13"/>
        <v>20.32953361794522</v>
      </c>
      <c r="P46" s="9"/>
    </row>
    <row r="47" spans="1:16">
      <c r="A47" s="12"/>
      <c r="B47" s="44">
        <v>602</v>
      </c>
      <c r="C47" s="20" t="s">
        <v>132</v>
      </c>
      <c r="D47" s="46">
        <v>0</v>
      </c>
      <c r="E47" s="46">
        <v>87560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87560</v>
      </c>
      <c r="O47" s="47">
        <f t="shared" si="13"/>
        <v>1.2845678740665758</v>
      </c>
      <c r="P47" s="9"/>
    </row>
    <row r="48" spans="1:16">
      <c r="A48" s="12"/>
      <c r="B48" s="44">
        <v>603</v>
      </c>
      <c r="C48" s="20" t="s">
        <v>133</v>
      </c>
      <c r="D48" s="46">
        <v>0</v>
      </c>
      <c r="E48" s="46">
        <v>21211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21211</v>
      </c>
      <c r="O48" s="47">
        <f t="shared" si="13"/>
        <v>0.31118055249915644</v>
      </c>
      <c r="P48" s="9"/>
    </row>
    <row r="49" spans="1:119">
      <c r="A49" s="12"/>
      <c r="B49" s="44">
        <v>604</v>
      </c>
      <c r="C49" s="20" t="s">
        <v>134</v>
      </c>
      <c r="D49" s="46">
        <v>0</v>
      </c>
      <c r="E49" s="46">
        <v>397925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397925</v>
      </c>
      <c r="O49" s="47">
        <f t="shared" si="13"/>
        <v>5.8378445784369823</v>
      </c>
      <c r="P49" s="9"/>
    </row>
    <row r="50" spans="1:119">
      <c r="A50" s="12"/>
      <c r="B50" s="44">
        <v>605</v>
      </c>
      <c r="C50" s="20" t="s">
        <v>135</v>
      </c>
      <c r="D50" s="46">
        <v>0</v>
      </c>
      <c r="E50" s="46">
        <v>50549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50549</v>
      </c>
      <c r="O50" s="47">
        <f t="shared" si="13"/>
        <v>0.74159001217669407</v>
      </c>
      <c r="P50" s="9"/>
    </row>
    <row r="51" spans="1:119">
      <c r="A51" s="12"/>
      <c r="B51" s="44">
        <v>608</v>
      </c>
      <c r="C51" s="20" t="s">
        <v>136</v>
      </c>
      <c r="D51" s="46">
        <v>0</v>
      </c>
      <c r="E51" s="46">
        <v>42567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42567</v>
      </c>
      <c r="O51" s="47">
        <f t="shared" si="13"/>
        <v>0.62448835878702524</v>
      </c>
      <c r="P51" s="9"/>
    </row>
    <row r="52" spans="1:119">
      <c r="A52" s="12"/>
      <c r="B52" s="44">
        <v>684</v>
      </c>
      <c r="C52" s="20" t="s">
        <v>65</v>
      </c>
      <c r="D52" s="46">
        <v>0</v>
      </c>
      <c r="E52" s="46">
        <v>25959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7">SUM(D52:M52)</f>
        <v>25959</v>
      </c>
      <c r="O52" s="47">
        <f t="shared" si="13"/>
        <v>0.38083711104264778</v>
      </c>
      <c r="P52" s="9"/>
    </row>
    <row r="53" spans="1:119">
      <c r="A53" s="12"/>
      <c r="B53" s="44">
        <v>685</v>
      </c>
      <c r="C53" s="20" t="s">
        <v>83</v>
      </c>
      <c r="D53" s="46">
        <v>0</v>
      </c>
      <c r="E53" s="46">
        <v>39127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39127</v>
      </c>
      <c r="O53" s="47">
        <f t="shared" si="13"/>
        <v>0.57402109648929767</v>
      </c>
      <c r="P53" s="9"/>
    </row>
    <row r="54" spans="1:119">
      <c r="A54" s="12"/>
      <c r="B54" s="44">
        <v>713</v>
      </c>
      <c r="C54" s="20" t="s">
        <v>142</v>
      </c>
      <c r="D54" s="46">
        <v>0</v>
      </c>
      <c r="E54" s="46">
        <v>141219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141219</v>
      </c>
      <c r="O54" s="47">
        <f t="shared" si="13"/>
        <v>2.0717838123322037</v>
      </c>
      <c r="P54" s="9"/>
    </row>
    <row r="55" spans="1:119">
      <c r="A55" s="12"/>
      <c r="B55" s="44">
        <v>714</v>
      </c>
      <c r="C55" s="20" t="s">
        <v>108</v>
      </c>
      <c r="D55" s="46">
        <v>0</v>
      </c>
      <c r="E55" s="46">
        <v>4171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4171</v>
      </c>
      <c r="O55" s="47">
        <f t="shared" si="13"/>
        <v>6.1191555535994605E-2</v>
      </c>
      <c r="P55" s="9"/>
    </row>
    <row r="56" spans="1:119">
      <c r="A56" s="12"/>
      <c r="B56" s="44">
        <v>715</v>
      </c>
      <c r="C56" s="20" t="s">
        <v>109</v>
      </c>
      <c r="D56" s="46">
        <v>0</v>
      </c>
      <c r="E56" s="46">
        <v>13885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13885</v>
      </c>
      <c r="O56" s="47">
        <f t="shared" si="13"/>
        <v>0.2037028886639379</v>
      </c>
      <c r="P56" s="9"/>
    </row>
    <row r="57" spans="1:119" ht="15.75" thickBot="1">
      <c r="A57" s="12"/>
      <c r="B57" s="44">
        <v>724</v>
      </c>
      <c r="C57" s="20" t="s">
        <v>143</v>
      </c>
      <c r="D57" s="46">
        <v>0</v>
      </c>
      <c r="E57" s="46">
        <v>120716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120716</v>
      </c>
      <c r="O57" s="47">
        <f t="shared" si="13"/>
        <v>1.7709901266082773</v>
      </c>
      <c r="P57" s="9"/>
    </row>
    <row r="58" spans="1:119" ht="16.5" thickBot="1">
      <c r="A58" s="14" t="s">
        <v>10</v>
      </c>
      <c r="B58" s="23"/>
      <c r="C58" s="22"/>
      <c r="D58" s="15">
        <f t="shared" ref="D58:M58" si="18">SUM(D5,D11,D20,D26,D28,D32,D37,D43,D45)</f>
        <v>35735771</v>
      </c>
      <c r="E58" s="15">
        <f t="shared" si="18"/>
        <v>42788432</v>
      </c>
      <c r="F58" s="15">
        <f t="shared" si="18"/>
        <v>716997</v>
      </c>
      <c r="G58" s="15">
        <f t="shared" si="18"/>
        <v>7369525</v>
      </c>
      <c r="H58" s="15">
        <f t="shared" si="18"/>
        <v>0</v>
      </c>
      <c r="I58" s="15">
        <f t="shared" si="18"/>
        <v>2605334</v>
      </c>
      <c r="J58" s="15">
        <f t="shared" si="18"/>
        <v>0</v>
      </c>
      <c r="K58" s="15">
        <f t="shared" si="18"/>
        <v>0</v>
      </c>
      <c r="L58" s="15">
        <f t="shared" si="18"/>
        <v>0</v>
      </c>
      <c r="M58" s="15">
        <f t="shared" si="18"/>
        <v>0</v>
      </c>
      <c r="N58" s="15">
        <f t="shared" si="17"/>
        <v>89216059</v>
      </c>
      <c r="O58" s="37">
        <f t="shared" si="13"/>
        <v>1308.8634449774804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38"/>
      <c r="B60" s="39"/>
      <c r="C60" s="39"/>
      <c r="D60" s="40"/>
      <c r="E60" s="40"/>
      <c r="F60" s="40"/>
      <c r="G60" s="40"/>
      <c r="H60" s="40"/>
      <c r="I60" s="40"/>
      <c r="J60" s="40"/>
      <c r="K60" s="40"/>
      <c r="L60" s="118" t="s">
        <v>148</v>
      </c>
      <c r="M60" s="118"/>
      <c r="N60" s="118"/>
      <c r="O60" s="41">
        <v>68163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86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2024-11-12T16:30:19Z</cp:lastPrinted>
  <dcterms:created xsi:type="dcterms:W3CDTF">2000-08-31T21:26:31Z</dcterms:created>
  <dcterms:modified xsi:type="dcterms:W3CDTF">2024-11-12T16:30:29Z</dcterms:modified>
</cp:coreProperties>
</file>